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3" yWindow="-113" windowWidth="24267" windowHeight="13023" tabRatio="600" firstSheet="0" activeTab="0" autoFilterDateGrouping="1"/>
  </bookViews>
  <sheets>
    <sheet name="Output" sheetId="1" state="visible" r:id="rId1"/>
    <sheet name="Inp_C" sheetId="2" state="visible" r:id="rId2"/>
    <sheet name="Inp_S" sheetId="3" state="visible" r:id="rId3"/>
    <sheet name="Phase_1" sheetId="4" state="visible" r:id="rId4"/>
    <sheet name="Phase_2" sheetId="5" state="visible" r:id="rId5"/>
    <sheet name="Temp" sheetId="6" state="visible" r:id="rId6"/>
    <sheet name="Sheet1" sheetId="7" state="visible" r:id="rId7"/>
  </sheets>
  <definedNames>
    <definedName name="SMU">Inp_C!$E$90</definedName>
    <definedName name="Thousands">Inp_C!$E$91</definedName>
    <definedName name="Tolerance">Inp_C!$E$92</definedName>
    <definedName name="_xlnm._FilterDatabase" localSheetId="6" hidden="1">'Sheet1'!$B$5:$P$42</definedName>
  </definedNames>
  <calcPr calcId="191029" fullCalcOnLoad="1" iterate="1" calcOnSave="0"/>
</workbook>
</file>

<file path=xl/styles.xml><?xml version="1.0" encoding="utf-8"?>
<styleSheet xmlns="http://schemas.openxmlformats.org/spreadsheetml/2006/main">
  <numFmts count="14">
    <numFmt numFmtId="164" formatCode="#,##0_);\(#,##0\);&quot;-  &quot;;&quot; &quot;@&quot; &quot;"/>
    <numFmt numFmtId="165" formatCode="dd\ mmm\ yy_);\(###0\);&quot;-  &quot;;&quot; &quot;@&quot; &quot;"/>
    <numFmt numFmtId="166" formatCode="###0_);\(###0\);&quot;-  &quot;;&quot; &quot;@&quot; &quot;"/>
    <numFmt numFmtId="167" formatCode="0.00%;\-0.00%_);&quot;-  &quot;;&quot; &quot;@&quot; &quot;"/>
    <numFmt numFmtId="168" formatCode="#,##0.0000;\(#,##0.0000\);&quot;-  &quot;;&quot; &quot;@&quot; &quot;"/>
    <numFmt numFmtId="169" formatCode="0.0%_);\-0.0%_);&quot;-  &quot;;&quot; &quot;@&quot; &quot;"/>
    <numFmt numFmtId="170" formatCode="#,##0.00_);\(#,##0.00\);&quot;-  &quot;;&quot; &quot;@&quot; &quot;"/>
    <numFmt numFmtId="171" formatCode="#,##0.0000000_);\(#,##0.0000000\);&quot;-  &quot;;&quot; &quot;@&quot; &quot;"/>
    <numFmt numFmtId="172" formatCode="[White]&quot;Check&quot;;[White]&quot;Check&quot;;[White]&quot;Ok&quot;;"/>
    <numFmt numFmtId="173" formatCode="#,##0.0000_);\(#,##0.0000\);&quot;-  &quot;;&quot; &quot;@&quot; &quot;"/>
    <numFmt numFmtId="174" formatCode="#,##0.0_);\(#,##0.0\);&quot;-  &quot;;&quot; &quot;@&quot; &quot;"/>
    <numFmt numFmtId="175" formatCode="_(* #,##0_);_(* \(#,##0\);_(* &quot;-&quot;??_);_(@_)"/>
    <numFmt numFmtId="176" formatCode="0.0%"/>
    <numFmt numFmtId="177" formatCode="dd\ mmm\ yyyy_);\(###0\);&quot;-  &quot;;&quot; &quot;@&quot; &quot;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sz val="10"/>
      <scheme val="minor"/>
    </font>
    <font>
      <name val="Calibri"/>
      <family val="2"/>
      <b val="1"/>
      <i val="1"/>
      <color theme="0"/>
      <sz val="10"/>
      <scheme val="minor"/>
    </font>
    <font>
      <name val="Calibri"/>
      <family val="2"/>
      <b val="1"/>
      <color rgb="FF0000FF"/>
      <sz val="11"/>
      <u val="single"/>
      <scheme val="minor"/>
    </font>
    <font>
      <name val="Calibri"/>
      <family val="2"/>
      <b val="1"/>
      <color rgb="FF000000"/>
      <sz val="11"/>
      <u val="single"/>
      <scheme val="minor"/>
    </font>
    <font>
      <name val="Calibri"/>
      <family val="2"/>
      <b val="1"/>
      <i val="1"/>
      <color rgb="FFFF0000"/>
      <sz val="10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0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FF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color rgb="FFFF0000"/>
      <sz val="10"/>
      <scheme val="minor"/>
    </font>
  </fonts>
  <fills count="8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164" fontId="2" fillId="0" borderId="0" applyAlignment="1">
      <alignment vertical="top"/>
    </xf>
    <xf numFmtId="167" fontId="2" fillId="0" borderId="0" applyAlignment="1">
      <alignment vertical="top"/>
    </xf>
    <xf numFmtId="168" fontId="2" fillId="0" borderId="0" applyAlignment="1">
      <alignment vertical="top"/>
    </xf>
    <xf numFmtId="177" fontId="2" fillId="0" borderId="0" applyAlignment="1">
      <alignment vertical="top"/>
    </xf>
    <xf numFmtId="165" fontId="2" fillId="0" borderId="0" applyAlignment="1">
      <alignment vertical="top"/>
    </xf>
    <xf numFmtId="166" fontId="2" fillId="0" borderId="0" applyAlignment="1">
      <alignment vertical="top"/>
    </xf>
    <xf numFmtId="43" fontId="2" fillId="0" borderId="0"/>
    <xf numFmtId="0" fontId="2" fillId="0" borderId="0"/>
    <xf numFmtId="9" fontId="2" fillId="0" borderId="0"/>
  </cellStyleXfs>
  <cellXfs count="169">
    <xf numFmtId="164" fontId="0" fillId="0" borderId="0" applyAlignment="1" pivotButton="0" quotePrefix="0" xfId="0">
      <alignment vertical="top"/>
    </xf>
    <xf numFmtId="164" fontId="0" fillId="2" borderId="0" applyAlignment="1" pivotButton="0" quotePrefix="0" xfId="0">
      <alignment vertical="top"/>
    </xf>
    <xf numFmtId="164" fontId="1" fillId="2" borderId="0" applyAlignment="1" pivotButton="0" quotePrefix="0" xfId="0">
      <alignment vertical="top"/>
    </xf>
    <xf numFmtId="164" fontId="0" fillId="3" borderId="1" applyAlignment="1" pivotButton="0" quotePrefix="0" xfId="0">
      <alignment vertical="top"/>
    </xf>
    <xf numFmtId="164" fontId="4" fillId="0" borderId="0" applyAlignment="1" pivotButton="0" quotePrefix="0" xfId="0">
      <alignment vertical="top"/>
    </xf>
    <xf numFmtId="164" fontId="5" fillId="0" borderId="0" applyAlignment="1" pivotButton="0" quotePrefix="0" xfId="0">
      <alignment vertical="top"/>
    </xf>
    <xf numFmtId="165" fontId="5" fillId="3" borderId="1" applyAlignment="1" pivotButton="0" quotePrefix="0" xfId="4">
      <alignment vertical="top"/>
    </xf>
    <xf numFmtId="165" fontId="0" fillId="0" borderId="0" applyAlignment="1" pivotButton="0" quotePrefix="0" xfId="4">
      <alignment vertical="top"/>
    </xf>
    <xf numFmtId="164" fontId="0" fillId="0" borderId="0" applyAlignment="1" pivotButton="0" quotePrefix="0" xfId="0">
      <alignment horizontal="center" vertical="top"/>
    </xf>
    <xf numFmtId="164" fontId="6" fillId="0" borderId="0" applyAlignment="1" pivotButton="0" quotePrefix="0" xfId="0">
      <alignment vertical="top"/>
    </xf>
    <xf numFmtId="166" fontId="6" fillId="0" borderId="0" applyAlignment="1" pivotButton="0" quotePrefix="0" xfId="5">
      <alignment vertical="top"/>
    </xf>
    <xf numFmtId="165" fontId="6" fillId="0" borderId="0" applyAlignment="1" pivotButton="0" quotePrefix="0" xfId="4">
      <alignment vertical="top"/>
    </xf>
    <xf numFmtId="164" fontId="1" fillId="0" borderId="0" applyAlignment="1" pivotButton="0" quotePrefix="0" xfId="0">
      <alignment vertical="top"/>
    </xf>
    <xf numFmtId="165" fontId="5" fillId="3" borderId="2" applyAlignment="1" pivotButton="0" quotePrefix="0" xfId="4">
      <alignment vertical="top"/>
    </xf>
    <xf numFmtId="165" fontId="5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6" fontId="5" fillId="0" borderId="0" applyAlignment="1" pivotButton="0" quotePrefix="0" xfId="5">
      <alignment vertical="top"/>
    </xf>
    <xf numFmtId="166" fontId="4" fillId="0" borderId="0" applyAlignment="1" pivotButton="0" quotePrefix="0" xfId="5">
      <alignment vertical="top"/>
    </xf>
    <xf numFmtId="167" fontId="0" fillId="3" borderId="1" applyAlignment="1" pivotButton="0" quotePrefix="0" xfId="1">
      <alignment vertical="top"/>
    </xf>
    <xf numFmtId="167" fontId="0" fillId="0" borderId="0" applyAlignment="1" pivotButton="0" quotePrefix="0" xfId="1">
      <alignment vertical="top"/>
    </xf>
    <xf numFmtId="167" fontId="0" fillId="0" borderId="0" applyAlignment="1" pivotButton="0" quotePrefix="0" xfId="1">
      <alignment vertical="top"/>
    </xf>
    <xf numFmtId="165" fontId="5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4" fontId="0" fillId="3" borderId="2" applyAlignment="1" pivotButton="0" quotePrefix="0" xfId="0">
      <alignment vertical="top"/>
    </xf>
    <xf numFmtId="165" fontId="5" fillId="0" borderId="0" applyAlignment="1" pivotButton="0" quotePrefix="0" xfId="4">
      <alignment vertical="top"/>
    </xf>
    <xf numFmtId="167" fontId="5" fillId="3" borderId="1" applyAlignment="1" pivotButton="0" quotePrefix="0" xfId="1">
      <alignment vertical="top"/>
    </xf>
    <xf numFmtId="167" fontId="4" fillId="0" borderId="0" applyAlignment="1" pivotButton="0" quotePrefix="0" xfId="1">
      <alignment vertical="top"/>
    </xf>
    <xf numFmtId="168" fontId="0" fillId="0" borderId="0" applyAlignment="1" pivotButton="0" quotePrefix="0" xfId="2">
      <alignment vertical="top"/>
    </xf>
    <xf numFmtId="164" fontId="0" fillId="0" borderId="3" applyAlignment="1" pivotButton="0" quotePrefix="0" xfId="0">
      <alignment vertical="top"/>
    </xf>
    <xf numFmtId="164" fontId="3" fillId="0" borderId="3" applyAlignment="1" pivotButton="0" quotePrefix="0" xfId="0">
      <alignment vertical="top"/>
    </xf>
    <xf numFmtId="168" fontId="6" fillId="0" borderId="0" applyAlignment="1" pivotButton="0" quotePrefix="0" xfId="2">
      <alignment vertical="top"/>
    </xf>
    <xf numFmtId="167" fontId="5" fillId="0" borderId="0" applyAlignment="1" pivotButton="0" quotePrefix="0" xfId="1">
      <alignment vertical="top"/>
    </xf>
    <xf numFmtId="164" fontId="5" fillId="0" borderId="0" applyAlignment="1" pivotButton="0" quotePrefix="0" xfId="0">
      <alignment vertical="top"/>
    </xf>
    <xf numFmtId="167" fontId="4" fillId="0" borderId="0" applyAlignment="1" pivotButton="0" quotePrefix="0" xfId="1">
      <alignment vertical="top"/>
    </xf>
    <xf numFmtId="169" fontId="8" fillId="3" borderId="1" applyAlignment="1" pivotButton="0" quotePrefix="0" xfId="1">
      <alignment horizontal="right" vertical="top"/>
    </xf>
    <xf numFmtId="169" fontId="8" fillId="0" borderId="0" applyAlignment="1" pivotButton="0" quotePrefix="0" xfId="1">
      <alignment horizontal="right" vertical="top"/>
    </xf>
    <xf numFmtId="164" fontId="7" fillId="0" borderId="0" applyAlignment="1" pivotButton="0" quotePrefix="0" xfId="0">
      <alignment vertical="top"/>
    </xf>
    <xf numFmtId="164" fontId="9" fillId="0" borderId="3" applyAlignment="1" pivotButton="0" quotePrefix="0" xfId="0">
      <alignment vertical="top"/>
    </xf>
    <xf numFmtId="167" fontId="7" fillId="0" borderId="0" applyAlignment="1" pivotButton="0" quotePrefix="0" xfId="1">
      <alignment vertical="top"/>
    </xf>
    <xf numFmtId="164" fontId="5" fillId="3" borderId="1" applyAlignment="1" pivotButton="0" quotePrefix="0" xfId="0">
      <alignment vertical="top"/>
    </xf>
    <xf numFmtId="167" fontId="6" fillId="0" borderId="0" applyAlignment="1" pivotButton="0" quotePrefix="0" xfId="1">
      <alignment vertical="top"/>
    </xf>
    <xf numFmtId="164" fontId="4" fillId="0" borderId="0" applyAlignment="1" pivotButton="0" quotePrefix="0" xfId="0">
      <alignment vertical="top"/>
    </xf>
    <xf numFmtId="167" fontId="5" fillId="3" borderId="2" applyAlignment="1" pivotButton="0" quotePrefix="0" xfId="1">
      <alignment vertical="top"/>
    </xf>
    <xf numFmtId="164" fontId="5" fillId="3" borderId="2" applyAlignment="1" pivotButton="0" quotePrefix="0" xfId="0">
      <alignment vertical="top"/>
    </xf>
    <xf numFmtId="170" fontId="5" fillId="3" borderId="1" applyAlignment="1" pivotButton="0" quotePrefix="0" xfId="0">
      <alignment vertical="top"/>
    </xf>
    <xf numFmtId="170" fontId="4" fillId="0" borderId="0" applyAlignment="1" pivotButton="0" quotePrefix="0" xfId="0">
      <alignment vertical="top"/>
    </xf>
    <xf numFmtId="164" fontId="1" fillId="0" borderId="3" applyAlignment="1" pivotButton="0" quotePrefix="0" xfId="0">
      <alignment vertical="top"/>
    </xf>
    <xf numFmtId="164" fontId="10" fillId="3" borderId="1" applyAlignment="1" pivotButton="0" quotePrefix="0" xfId="0">
      <alignment horizontal="center" vertical="top"/>
    </xf>
    <xf numFmtId="164" fontId="10" fillId="3" borderId="4" applyAlignment="1" pivotButton="0" quotePrefix="0" xfId="0">
      <alignment horizontal="center" vertical="top"/>
    </xf>
    <xf numFmtId="164" fontId="11" fillId="0" borderId="0" applyAlignment="1" pivotButton="0" quotePrefix="0" xfId="0">
      <alignment horizontal="right" vertical="top"/>
    </xf>
    <xf numFmtId="164" fontId="5" fillId="0" borderId="0" applyAlignment="1" pivotButton="0" quotePrefix="0" xfId="0">
      <alignment horizontal="right" vertical="top"/>
    </xf>
    <xf numFmtId="164" fontId="12" fillId="0" borderId="0" applyAlignment="1" pivotButton="0" quotePrefix="0" xfId="0">
      <alignment vertical="top"/>
    </xf>
    <xf numFmtId="164" fontId="13" fillId="0" borderId="0" applyAlignment="1" pivotButton="0" quotePrefix="0" xfId="0">
      <alignment vertical="top"/>
    </xf>
    <xf numFmtId="168" fontId="7" fillId="0" borderId="0" applyAlignment="1" pivotButton="0" quotePrefix="0" xfId="2">
      <alignment vertical="top"/>
    </xf>
    <xf numFmtId="164" fontId="13" fillId="0" borderId="3" applyAlignment="1" pivotButton="0" quotePrefix="0" xfId="0">
      <alignment vertical="top"/>
    </xf>
    <xf numFmtId="167" fontId="1" fillId="0" borderId="0" applyAlignment="1" pivotButton="0" quotePrefix="0" xfId="1">
      <alignment vertical="top"/>
    </xf>
    <xf numFmtId="168" fontId="1" fillId="0" borderId="0" applyAlignment="1" pivotButton="0" quotePrefix="0" xfId="2">
      <alignment vertical="top"/>
    </xf>
    <xf numFmtId="164" fontId="6" fillId="0" borderId="0" applyAlignment="1" pivotButton="0" quotePrefix="0" xfId="4">
      <alignment vertical="top"/>
    </xf>
    <xf numFmtId="164" fontId="0" fillId="3" borderId="2" applyAlignment="1" pivotButton="0" quotePrefix="0" xfId="0">
      <alignment horizontal="left" vertical="top"/>
    </xf>
    <xf numFmtId="171" fontId="0" fillId="3" borderId="1" applyAlignment="1" pivotButton="0" quotePrefix="0" xfId="0">
      <alignment horizontal="left" vertical="top"/>
    </xf>
    <xf numFmtId="172" fontId="14" fillId="0" borderId="0" applyAlignment="1" pivotButton="0" quotePrefix="0" xfId="0">
      <alignment horizontal="center" vertical="top"/>
    </xf>
    <xf numFmtId="164" fontId="0" fillId="0" borderId="0" applyAlignment="1" pivotButton="0" quotePrefix="0" xfId="0">
      <alignment vertical="top"/>
    </xf>
    <xf numFmtId="164" fontId="6" fillId="0" borderId="0" applyAlignment="1" pivotButton="0" quotePrefix="0" xfId="4">
      <alignment vertical="top"/>
    </xf>
    <xf numFmtId="173" fontId="5" fillId="0" borderId="0" applyAlignment="1" pivotButton="0" quotePrefix="0" xfId="0">
      <alignment vertical="top"/>
    </xf>
    <xf numFmtId="164" fontId="0" fillId="2" borderId="0" applyAlignment="1" pivotButton="0" quotePrefix="0" xfId="0">
      <alignment vertical="top"/>
    </xf>
    <xf numFmtId="164" fontId="1" fillId="2" borderId="0" applyAlignment="1" pivotButton="0" quotePrefix="0" xfId="0">
      <alignment vertical="top"/>
    </xf>
    <xf numFmtId="167" fontId="0" fillId="3" borderId="2" applyAlignment="1" pivotButton="0" quotePrefix="0" xfId="1">
      <alignment vertical="top"/>
    </xf>
    <xf numFmtId="164" fontId="15" fillId="0" borderId="3" applyAlignment="1" pivotButton="0" quotePrefix="0" xfId="0">
      <alignment vertical="top"/>
    </xf>
    <xf numFmtId="167" fontId="15" fillId="0" borderId="3" applyAlignment="1" pivotButton="0" quotePrefix="0" xfId="1">
      <alignment vertical="top"/>
    </xf>
    <xf numFmtId="164" fontId="16" fillId="0" borderId="0" applyAlignment="1" pivotButton="0" quotePrefix="0" xfId="0">
      <alignment vertical="top"/>
    </xf>
    <xf numFmtId="164" fontId="17" fillId="0" borderId="0" applyAlignment="1" pivotButton="0" quotePrefix="0" xfId="0">
      <alignment vertical="top"/>
    </xf>
    <xf numFmtId="164" fontId="17" fillId="0" borderId="0" applyAlignment="1" pivotButton="0" quotePrefix="0" xfId="0">
      <alignment horizontal="center" vertical="top"/>
    </xf>
    <xf numFmtId="164" fontId="18" fillId="0" borderId="0" applyAlignment="1" pivotButton="0" quotePrefix="0" xfId="0">
      <alignment vertical="top"/>
    </xf>
    <xf numFmtId="164" fontId="19" fillId="0" borderId="5" applyAlignment="1" pivotButton="0" quotePrefix="0" xfId="0">
      <alignment vertical="top"/>
    </xf>
    <xf numFmtId="164" fontId="19" fillId="0" borderId="5" applyAlignment="1" pivotButton="0" quotePrefix="0" xfId="0">
      <alignment horizontal="center" vertical="top"/>
    </xf>
    <xf numFmtId="164" fontId="20" fillId="0" borderId="5" applyAlignment="1" pivotButton="0" quotePrefix="0" xfId="0">
      <alignment vertical="top"/>
    </xf>
    <xf numFmtId="164" fontId="20" fillId="0" borderId="5" applyAlignment="1" pivotButton="0" quotePrefix="0" xfId="0">
      <alignment horizontal="center" vertical="top"/>
    </xf>
    <xf numFmtId="164" fontId="21" fillId="0" borderId="0" applyAlignment="1" pivotButton="0" quotePrefix="0" xfId="0">
      <alignment vertical="top"/>
    </xf>
    <xf numFmtId="164" fontId="21" fillId="0" borderId="0" applyAlignment="1" pivotButton="0" quotePrefix="0" xfId="0">
      <alignment horizontal="center" vertical="top"/>
    </xf>
    <xf numFmtId="164" fontId="0" fillId="0" borderId="5" applyAlignment="1" pivotButton="0" quotePrefix="0" xfId="0">
      <alignment vertical="top"/>
    </xf>
    <xf numFmtId="164" fontId="3" fillId="0" borderId="3" applyAlignment="1" pivotButton="0" quotePrefix="0" xfId="0">
      <alignment vertical="top"/>
    </xf>
    <xf numFmtId="164" fontId="6" fillId="0" borderId="0" applyAlignment="1" pivotButton="0" quotePrefix="0" xfId="0">
      <alignment vertical="top"/>
    </xf>
    <xf numFmtId="164" fontId="10" fillId="0" borderId="0" applyAlignment="1" pivotButton="0" quotePrefix="0" xfId="0">
      <alignment vertical="top"/>
    </xf>
    <xf numFmtId="164" fontId="3" fillId="0" borderId="5" applyAlignment="1" pivotButton="0" quotePrefix="0" xfId="0">
      <alignment vertical="top"/>
    </xf>
    <xf numFmtId="174" fontId="5" fillId="3" borderId="1" applyAlignment="1" pivotButton="0" quotePrefix="0" xfId="0">
      <alignment vertical="top"/>
    </xf>
    <xf numFmtId="164" fontId="5" fillId="4" borderId="0" applyAlignment="1" pivotButton="0" quotePrefix="0" xfId="0">
      <alignment vertical="top"/>
    </xf>
    <xf numFmtId="174" fontId="5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174" fontId="0" fillId="0" borderId="0" applyAlignment="1" pivotButton="0" quotePrefix="0" xfId="0">
      <alignment vertical="top"/>
    </xf>
    <xf numFmtId="167" fontId="5" fillId="0" borderId="0" applyAlignment="1" pivotButton="0" quotePrefix="0" xfId="1">
      <alignment vertical="top"/>
    </xf>
    <xf numFmtId="164" fontId="14" fillId="0" borderId="0" applyAlignment="1" pivotButton="0" quotePrefix="0" xfId="0">
      <alignment horizontal="right" vertical="top"/>
    </xf>
    <xf numFmtId="165" fontId="0" fillId="0" borderId="0" applyAlignment="1" pivotButton="0" quotePrefix="0" xfId="4">
      <alignment vertical="top"/>
    </xf>
    <xf numFmtId="164" fontId="0" fillId="0" borderId="0" applyAlignment="1" pivotButton="0" quotePrefix="0" xfId="0">
      <alignment vertical="top"/>
    </xf>
    <xf numFmtId="166" fontId="0" fillId="0" borderId="0" applyAlignment="1" pivotButton="0" quotePrefix="0" xfId="5">
      <alignment vertical="top"/>
    </xf>
    <xf numFmtId="164" fontId="3" fillId="0" borderId="0" applyAlignment="1" pivotButton="0" quotePrefix="0" xfId="0">
      <alignment vertical="top"/>
    </xf>
    <xf numFmtId="164" fontId="10" fillId="0" borderId="0" applyAlignment="1" pivotButton="0" quotePrefix="0" xfId="0">
      <alignment vertical="top"/>
    </xf>
    <xf numFmtId="167" fontId="5" fillId="0" borderId="0" applyAlignment="1" pivotButton="0" quotePrefix="0" xfId="1">
      <alignment vertical="top"/>
    </xf>
    <xf numFmtId="174" fontId="0" fillId="0" borderId="0" applyAlignment="1" pivotButton="0" quotePrefix="0" xfId="0">
      <alignment vertical="top"/>
    </xf>
    <xf numFmtId="167" fontId="0" fillId="2" borderId="0" applyAlignment="1" pivotButton="0" quotePrefix="0" xfId="1">
      <alignment vertical="top"/>
    </xf>
    <xf numFmtId="167" fontId="0" fillId="2" borderId="0" applyAlignment="1" pivotButton="0" quotePrefix="0" xfId="1">
      <alignment vertical="top"/>
    </xf>
    <xf numFmtId="167" fontId="1" fillId="2" borderId="0" applyAlignment="1" pivotButton="0" quotePrefix="0" xfId="1">
      <alignment vertical="top"/>
    </xf>
    <xf numFmtId="0" fontId="2" fillId="0" borderId="0" pivotButton="0" quotePrefix="0" xfId="7"/>
    <xf numFmtId="0" fontId="2" fillId="5" borderId="0" pivotButton="0" quotePrefix="0" xfId="7"/>
    <xf numFmtId="3" fontId="2" fillId="5" borderId="0" pivotButton="0" quotePrefix="0" xfId="7"/>
    <xf numFmtId="0" fontId="3" fillId="0" borderId="0" pivotButton="0" quotePrefix="0" xfId="7"/>
    <xf numFmtId="0" fontId="2" fillId="0" borderId="0" applyAlignment="1" pivotButton="0" quotePrefix="0" xfId="7">
      <alignment wrapText="1"/>
    </xf>
    <xf numFmtId="0" fontId="3" fillId="0" borderId="6" applyAlignment="1" pivotButton="0" quotePrefix="0" xfId="7">
      <alignment horizontal="center" vertical="top" wrapText="1"/>
    </xf>
    <xf numFmtId="9" fontId="0" fillId="5" borderId="0" pivotButton="0" quotePrefix="0" xfId="8"/>
    <xf numFmtId="175" fontId="0" fillId="0" borderId="0" pivotButton="0" quotePrefix="0" xfId="6"/>
    <xf numFmtId="175" fontId="0" fillId="5" borderId="0" pivotButton="0" quotePrefix="0" xfId="6"/>
    <xf numFmtId="176" fontId="0" fillId="5" borderId="0" pivotButton="0" quotePrefix="0" xfId="8"/>
    <xf numFmtId="164" fontId="5" fillId="6" borderId="0" applyAlignment="1" pivotButton="0" quotePrefix="0" xfId="0">
      <alignment vertical="top"/>
    </xf>
    <xf numFmtId="164" fontId="0" fillId="6" borderId="0" applyAlignment="1" pivotButton="0" quotePrefix="0" xfId="0">
      <alignment vertical="top"/>
    </xf>
    <xf numFmtId="164" fontId="1" fillId="6" borderId="0" applyAlignment="1" pivotButton="0" quotePrefix="0" xfId="0">
      <alignment vertical="top"/>
    </xf>
    <xf numFmtId="164" fontId="15" fillId="6" borderId="3" applyAlignment="1" pivotButton="0" quotePrefix="0" xfId="0">
      <alignment vertical="top"/>
    </xf>
    <xf numFmtId="164" fontId="4" fillId="4" borderId="0" applyAlignment="1" pivotButton="0" quotePrefix="0" xfId="0">
      <alignment vertical="top"/>
    </xf>
    <xf numFmtId="164" fontId="0" fillId="4" borderId="0" applyAlignment="1" pivotButton="0" quotePrefix="0" xfId="0">
      <alignment vertical="top"/>
    </xf>
    <xf numFmtId="174" fontId="4" fillId="4" borderId="0" applyAlignment="1" pivotButton="0" quotePrefix="0" xfId="0">
      <alignment vertical="top"/>
    </xf>
    <xf numFmtId="164" fontId="3" fillId="4" borderId="3" applyAlignment="1" pivotButton="0" quotePrefix="0" xfId="0">
      <alignment vertical="top"/>
    </xf>
    <xf numFmtId="174" fontId="3" fillId="4" borderId="3" applyAlignment="1" pivotButton="0" quotePrefix="0" xfId="0">
      <alignment vertical="top"/>
    </xf>
    <xf numFmtId="167" fontId="0" fillId="4" borderId="0" applyAlignment="1" pivotButton="0" quotePrefix="0" xfId="1">
      <alignment vertical="top"/>
    </xf>
    <xf numFmtId="167" fontId="4" fillId="4" borderId="0" applyAlignment="1" pivotButton="0" quotePrefix="0" xfId="1">
      <alignment vertical="top"/>
    </xf>
    <xf numFmtId="0" fontId="2" fillId="4" borderId="0" pivotButton="0" quotePrefix="0" xfId="7"/>
    <xf numFmtId="175" fontId="2" fillId="7" borderId="0" pivotButton="0" quotePrefix="0" xfId="7"/>
    <xf numFmtId="0" fontId="0" fillId="0" borderId="0" pivotButton="0" quotePrefix="0" xfId="0"/>
    <xf numFmtId="165" fontId="0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6" fontId="0" fillId="0" borderId="0" applyAlignment="1" pivotButton="0" quotePrefix="0" xfId="5">
      <alignment vertical="top"/>
    </xf>
    <xf numFmtId="166" fontId="4" fillId="0" borderId="0" applyAlignment="1" pivotButton="0" quotePrefix="0" xfId="5">
      <alignment vertical="top"/>
    </xf>
    <xf numFmtId="174" fontId="4" fillId="4" borderId="0" applyAlignment="1" pivotButton="0" quotePrefix="0" xfId="0">
      <alignment vertical="top"/>
    </xf>
    <xf numFmtId="174" fontId="3" fillId="4" borderId="3" applyAlignment="1" pivotButton="0" quotePrefix="0" xfId="0">
      <alignment vertical="top"/>
    </xf>
    <xf numFmtId="167" fontId="0" fillId="4" borderId="0" applyAlignment="1" pivotButton="0" quotePrefix="0" xfId="1">
      <alignment vertical="top"/>
    </xf>
    <xf numFmtId="167" fontId="4" fillId="4" borderId="0" applyAlignment="1" pivotButton="0" quotePrefix="0" xfId="1">
      <alignment vertical="top"/>
    </xf>
    <xf numFmtId="167" fontId="0" fillId="2" borderId="0" applyAlignment="1" pivotButton="0" quotePrefix="0" xfId="1">
      <alignment vertical="top"/>
    </xf>
    <xf numFmtId="167" fontId="1" fillId="2" borderId="0" applyAlignment="1" pivotButton="0" quotePrefix="0" xfId="1">
      <alignment vertical="top"/>
    </xf>
    <xf numFmtId="165" fontId="5" fillId="3" borderId="1" applyAlignment="1" pivotButton="0" quotePrefix="0" xfId="4">
      <alignment vertical="top"/>
    </xf>
    <xf numFmtId="165" fontId="5" fillId="3" borderId="2" applyAlignment="1" pivotButton="0" quotePrefix="0" xfId="4">
      <alignment vertical="top"/>
    </xf>
    <xf numFmtId="165" fontId="5" fillId="0" borderId="0" applyAlignment="1" pivotButton="0" quotePrefix="0" xfId="4">
      <alignment vertical="top"/>
    </xf>
    <xf numFmtId="167" fontId="0" fillId="3" borderId="1" applyAlignment="1" pivotButton="0" quotePrefix="0" xfId="1">
      <alignment vertical="top"/>
    </xf>
    <xf numFmtId="167" fontId="5" fillId="3" borderId="1" applyAlignment="1" pivotButton="0" quotePrefix="0" xfId="1">
      <alignment vertical="top"/>
    </xf>
    <xf numFmtId="167" fontId="5" fillId="0" borderId="0" applyAlignment="1" pivotButton="0" quotePrefix="0" xfId="1">
      <alignment vertical="top"/>
    </xf>
    <xf numFmtId="169" fontId="8" fillId="3" borderId="1" applyAlignment="1" pivotButton="0" quotePrefix="0" xfId="1">
      <alignment horizontal="right" vertical="top"/>
    </xf>
    <xf numFmtId="169" fontId="8" fillId="0" borderId="0" applyAlignment="1" pivotButton="0" quotePrefix="0" xfId="1">
      <alignment horizontal="right" vertical="top"/>
    </xf>
    <xf numFmtId="167" fontId="5" fillId="3" borderId="2" applyAlignment="1" pivotButton="0" quotePrefix="0" xfId="1">
      <alignment vertical="top"/>
    </xf>
    <xf numFmtId="170" fontId="5" fillId="3" borderId="1" applyAlignment="1" pivotButton="0" quotePrefix="0" xfId="0">
      <alignment vertical="top"/>
    </xf>
    <xf numFmtId="167" fontId="0" fillId="3" borderId="2" applyAlignment="1" pivotButton="0" quotePrefix="0" xfId="1">
      <alignment vertical="top"/>
    </xf>
    <xf numFmtId="167" fontId="15" fillId="0" borderId="3" applyAlignment="1" pivotButton="0" quotePrefix="0" xfId="1">
      <alignment vertical="top"/>
    </xf>
    <xf numFmtId="171" fontId="0" fillId="3" borderId="1" applyAlignment="1" pivotButton="0" quotePrefix="0" xfId="0">
      <alignment horizontal="left" vertical="top"/>
    </xf>
    <xf numFmtId="165" fontId="6" fillId="0" borderId="0" applyAlignment="1" pivotButton="0" quotePrefix="0" xfId="4">
      <alignment vertical="top"/>
    </xf>
    <xf numFmtId="166" fontId="6" fillId="0" borderId="0" applyAlignment="1" pivotButton="0" quotePrefix="0" xfId="5">
      <alignment vertical="top"/>
    </xf>
    <xf numFmtId="166" fontId="5" fillId="0" borderId="0" applyAlignment="1" pivotButton="0" quotePrefix="0" xfId="5">
      <alignment vertical="top"/>
    </xf>
    <xf numFmtId="167" fontId="0" fillId="0" borderId="0" applyAlignment="1" pivotButton="0" quotePrefix="0" xfId="1">
      <alignment vertical="top"/>
    </xf>
    <xf numFmtId="167" fontId="4" fillId="0" borderId="0" applyAlignment="1" pivotButton="0" quotePrefix="0" xfId="1">
      <alignment vertical="top"/>
    </xf>
    <xf numFmtId="168" fontId="0" fillId="0" borderId="0" applyAlignment="1" pivotButton="0" quotePrefix="0" xfId="2">
      <alignment vertical="top"/>
    </xf>
    <xf numFmtId="168" fontId="6" fillId="0" borderId="0" applyAlignment="1" pivotButton="0" quotePrefix="0" xfId="2">
      <alignment vertical="top"/>
    </xf>
    <xf numFmtId="167" fontId="7" fillId="0" borderId="0" applyAlignment="1" pivotButton="0" quotePrefix="0" xfId="1">
      <alignment vertical="top"/>
    </xf>
    <xf numFmtId="167" fontId="6" fillId="0" borderId="0" applyAlignment="1" pivotButton="0" quotePrefix="0" xfId="1">
      <alignment vertical="top"/>
    </xf>
    <xf numFmtId="174" fontId="5" fillId="3" borderId="1" applyAlignment="1" pivotButton="0" quotePrefix="0" xfId="0">
      <alignment vertical="top"/>
    </xf>
    <xf numFmtId="174" fontId="5" fillId="0" borderId="0" applyAlignment="1" pivotButton="0" quotePrefix="0" xfId="0">
      <alignment vertical="top"/>
    </xf>
    <xf numFmtId="168" fontId="7" fillId="0" borderId="0" applyAlignment="1" pivotButton="0" quotePrefix="0" xfId="2">
      <alignment vertical="top"/>
    </xf>
    <xf numFmtId="167" fontId="1" fillId="0" borderId="0" applyAlignment="1" pivotButton="0" quotePrefix="0" xfId="1">
      <alignment vertical="top"/>
    </xf>
    <xf numFmtId="168" fontId="1" fillId="0" borderId="0" applyAlignment="1" pivotButton="0" quotePrefix="0" xfId="2">
      <alignment vertical="top"/>
    </xf>
    <xf numFmtId="170" fontId="4" fillId="0" borderId="0" applyAlignment="1" pivotButton="0" quotePrefix="0" xfId="0">
      <alignment vertical="top"/>
    </xf>
    <xf numFmtId="172" fontId="14" fillId="0" borderId="0" applyAlignment="1" pivotButton="0" quotePrefix="0" xfId="0">
      <alignment horizontal="center" vertical="top"/>
    </xf>
    <xf numFmtId="174" fontId="0" fillId="0" borderId="0" applyAlignment="1" pivotButton="0" quotePrefix="0" xfId="0">
      <alignment vertical="top"/>
    </xf>
    <xf numFmtId="175" fontId="0" fillId="0" borderId="0" pivotButton="0" quotePrefix="0" xfId="6"/>
    <xf numFmtId="175" fontId="0" fillId="5" borderId="0" pivotButton="0" quotePrefix="0" xfId="6"/>
    <xf numFmtId="176" fontId="0" fillId="5" borderId="0" pivotButton="0" quotePrefix="0" xfId="8"/>
    <xf numFmtId="175" fontId="2" fillId="7" borderId="0" pivotButton="0" quotePrefix="0" xfId="7"/>
  </cellXfs>
  <cellStyles count="9">
    <cellStyle name="Normal" xfId="0" builtinId="0"/>
    <cellStyle name="Percent" xfId="1" builtinId="5"/>
    <cellStyle name="Factor" xfId="2"/>
    <cellStyle name="DateLong" xfId="3"/>
    <cellStyle name="DateShort" xfId="4"/>
    <cellStyle name="Year" xfId="5"/>
    <cellStyle name="Comma" xfId="6" builtinId="3"/>
    <cellStyle name="Normal 2" xfId="7"/>
    <cellStyle name="Percent 2" xfId="8"/>
  </cellStyles>
  <dxfs count="20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H71"/>
  <sheetViews>
    <sheetView showGridLines="0" tabSelected="1" zoomScale="80" zoomScaleNormal="80" workbookViewId="0">
      <pane xSplit="9" ySplit="8" topLeftCell="J9" activePane="bottomRight" state="frozen"/>
      <selection activeCell="F4" sqref="F4:H4"/>
      <selection pane="topRight" activeCell="F4" sqref="F4:H4"/>
      <selection pane="bottomLeft" activeCell="F4" sqref="F4:H4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7"/>
    <col width="12.88671875" bestFit="1" customWidth="1" style="124" min="8" max="8"/>
    <col width="1.6640625" customWidth="1" style="124" min="9" max="9"/>
    <col width="13" bestFit="1" customWidth="1" style="124" min="10" max="60"/>
    <col hidden="1" width="9.109375" customWidth="1" style="92" min="61" max="16384"/>
  </cols>
  <sheetData>
    <row r="1" ht="14.4" customFormat="1" customHeight="1" s="125">
      <c r="A1" s="125" t="n"/>
      <c r="B1" s="125" t="n"/>
      <c r="C1" s="125" t="n"/>
      <c r="D1" s="125" t="n"/>
      <c r="E1" s="126">
        <f> Phase_1!E$14</f>
        <v/>
      </c>
      <c r="F1" s="126">
        <f> Phase_1!F$14</f>
        <v/>
      </c>
      <c r="G1" s="126">
        <f> Phase_1!G$14</f>
        <v/>
      </c>
      <c r="H1" s="126">
        <f> Phase_1!H$14</f>
        <v/>
      </c>
      <c r="I1" s="126">
        <f> Phase_1!I$14</f>
        <v/>
      </c>
      <c r="J1" s="126">
        <f> Phase_1!J$14</f>
        <v/>
      </c>
      <c r="K1" s="126">
        <f> Phase_1!K$14</f>
        <v/>
      </c>
      <c r="L1" s="126">
        <f> Phase_1!L$14</f>
        <v/>
      </c>
      <c r="M1" s="126">
        <f> Phase_1!M$14</f>
        <v/>
      </c>
      <c r="N1" s="126">
        <f> Phase_1!N$14</f>
        <v/>
      </c>
      <c r="O1" s="126">
        <f> Phase_1!O$14</f>
        <v/>
      </c>
      <c r="P1" s="126">
        <f> Phase_1!P$14</f>
        <v/>
      </c>
      <c r="Q1" s="126">
        <f> Phase_1!Q$14</f>
        <v/>
      </c>
      <c r="R1" s="126">
        <f> Phase_1!R$14</f>
        <v/>
      </c>
      <c r="S1" s="126">
        <f> Phase_1!S$14</f>
        <v/>
      </c>
      <c r="T1" s="126">
        <f> Phase_1!T$14</f>
        <v/>
      </c>
      <c r="U1" s="126">
        <f> Phase_1!U$14</f>
        <v/>
      </c>
      <c r="V1" s="126">
        <f> Phase_1!V$14</f>
        <v/>
      </c>
      <c r="W1" s="126">
        <f> Phase_1!W$14</f>
        <v/>
      </c>
      <c r="X1" s="126">
        <f> Phase_1!X$14</f>
        <v/>
      </c>
      <c r="Y1" s="126">
        <f> Phase_1!Y$14</f>
        <v/>
      </c>
      <c r="Z1" s="126">
        <f> Phase_1!Z$14</f>
        <v/>
      </c>
      <c r="AA1" s="126">
        <f> Phase_1!AA$14</f>
        <v/>
      </c>
      <c r="AB1" s="126">
        <f> Phase_1!AB$14</f>
        <v/>
      </c>
      <c r="AC1" s="126">
        <f> Phase_1!AC$14</f>
        <v/>
      </c>
      <c r="AD1" s="126">
        <f> Phase_1!AD$14</f>
        <v/>
      </c>
      <c r="AE1" s="126">
        <f> Phase_1!AE$14</f>
        <v/>
      </c>
      <c r="AF1" s="126">
        <f> Phase_1!AF$14</f>
        <v/>
      </c>
      <c r="AG1" s="126">
        <f> Phase_1!AG$14</f>
        <v/>
      </c>
      <c r="AH1" s="126">
        <f> Phase_1!AH$14</f>
        <v/>
      </c>
      <c r="AI1" s="126">
        <f> Phase_1!AI$14</f>
        <v/>
      </c>
      <c r="AJ1" s="126">
        <f> Phase_1!AJ$14</f>
        <v/>
      </c>
      <c r="AK1" s="126">
        <f> Phase_1!AK$14</f>
        <v/>
      </c>
      <c r="AL1" s="126">
        <f> Phase_1!AL$14</f>
        <v/>
      </c>
      <c r="AM1" s="126">
        <f> Phase_1!AM$14</f>
        <v/>
      </c>
      <c r="AN1" s="126">
        <f> Phase_1!AN$14</f>
        <v/>
      </c>
      <c r="AO1" s="126">
        <f> Phase_1!AO$14</f>
        <v/>
      </c>
      <c r="AP1" s="126">
        <f> Phase_1!AP$14</f>
        <v/>
      </c>
      <c r="AQ1" s="126">
        <f> Phase_1!AQ$14</f>
        <v/>
      </c>
      <c r="AR1" s="126">
        <f> Phase_1!AR$14</f>
        <v/>
      </c>
      <c r="AS1" s="126">
        <f> Phase_1!AS$14</f>
        <v/>
      </c>
      <c r="AT1" s="126">
        <f> Phase_1!AT$14</f>
        <v/>
      </c>
      <c r="AU1" s="126">
        <f> Phase_1!AU$14</f>
        <v/>
      </c>
      <c r="AV1" s="126">
        <f> Phase_1!AV$14</f>
        <v/>
      </c>
      <c r="AW1" s="126">
        <f> Phase_1!AW$14</f>
        <v/>
      </c>
      <c r="AX1" s="126">
        <f> Phase_1!AX$14</f>
        <v/>
      </c>
      <c r="AY1" s="126">
        <f> Phase_1!AY$14</f>
        <v/>
      </c>
      <c r="AZ1" s="126">
        <f> Phase_1!AZ$14</f>
        <v/>
      </c>
      <c r="BA1" s="126">
        <f> Phase_1!BA$14</f>
        <v/>
      </c>
      <c r="BB1" s="126">
        <f> Phase_1!BB$14</f>
        <v/>
      </c>
      <c r="BC1" s="126">
        <f> Phase_1!BC$14</f>
        <v/>
      </c>
      <c r="BD1" s="126">
        <f> Phase_1!BD$14</f>
        <v/>
      </c>
      <c r="BE1" s="126">
        <f> Phase_1!BE$14</f>
        <v/>
      </c>
      <c r="BF1" s="126">
        <f> Phase_1!BF$14</f>
        <v/>
      </c>
      <c r="BG1" s="126">
        <f> Phase_1!BG$14</f>
        <v/>
      </c>
      <c r="BH1" s="126">
        <f> Phase_1!BH$14</f>
        <v/>
      </c>
    </row>
    <row r="2" ht="14.4" customFormat="1" customHeight="1" s="125">
      <c r="A2" s="125" t="n"/>
      <c r="B2" s="125" t="n"/>
      <c r="C2" s="125" t="n"/>
      <c r="D2" s="125" t="n"/>
      <c r="E2" s="126">
        <f> Phase_1!E$15</f>
        <v/>
      </c>
      <c r="F2" s="126">
        <f> Phase_1!F$15</f>
        <v/>
      </c>
      <c r="G2" s="126">
        <f> Phase_1!G$15</f>
        <v/>
      </c>
      <c r="H2" s="126">
        <f> Phase_1!H$15</f>
        <v/>
      </c>
      <c r="I2" s="126">
        <f> Phase_1!I$15</f>
        <v/>
      </c>
      <c r="J2" s="126">
        <f> Phase_1!J$15</f>
        <v/>
      </c>
      <c r="K2" s="126">
        <f> Phase_1!K$15</f>
        <v/>
      </c>
      <c r="L2" s="126">
        <f> Phase_1!L$15</f>
        <v/>
      </c>
      <c r="M2" s="126">
        <f> Phase_1!M$15</f>
        <v/>
      </c>
      <c r="N2" s="126">
        <f> Phase_1!N$15</f>
        <v/>
      </c>
      <c r="O2" s="126">
        <f> Phase_1!O$15</f>
        <v/>
      </c>
      <c r="P2" s="126">
        <f> Phase_1!P$15</f>
        <v/>
      </c>
      <c r="Q2" s="126">
        <f> Phase_1!Q$15</f>
        <v/>
      </c>
      <c r="R2" s="126">
        <f> Phase_1!R$15</f>
        <v/>
      </c>
      <c r="S2" s="126">
        <f> Phase_1!S$15</f>
        <v/>
      </c>
      <c r="T2" s="126">
        <f> Phase_1!T$15</f>
        <v/>
      </c>
      <c r="U2" s="126">
        <f> Phase_1!U$15</f>
        <v/>
      </c>
      <c r="V2" s="126">
        <f> Phase_1!V$15</f>
        <v/>
      </c>
      <c r="W2" s="126">
        <f> Phase_1!W$15</f>
        <v/>
      </c>
      <c r="X2" s="126">
        <f> Phase_1!X$15</f>
        <v/>
      </c>
      <c r="Y2" s="126">
        <f> Phase_1!Y$15</f>
        <v/>
      </c>
      <c r="Z2" s="126">
        <f> Phase_1!Z$15</f>
        <v/>
      </c>
      <c r="AA2" s="126">
        <f> Phase_1!AA$15</f>
        <v/>
      </c>
      <c r="AB2" s="126">
        <f> Phase_1!AB$15</f>
        <v/>
      </c>
      <c r="AC2" s="126">
        <f> Phase_1!AC$15</f>
        <v/>
      </c>
      <c r="AD2" s="126">
        <f> Phase_1!AD$15</f>
        <v/>
      </c>
      <c r="AE2" s="126">
        <f> Phase_1!AE$15</f>
        <v/>
      </c>
      <c r="AF2" s="126">
        <f> Phase_1!AF$15</f>
        <v/>
      </c>
      <c r="AG2" s="126">
        <f> Phase_1!AG$15</f>
        <v/>
      </c>
      <c r="AH2" s="126">
        <f> Phase_1!AH$15</f>
        <v/>
      </c>
      <c r="AI2" s="126">
        <f> Phase_1!AI$15</f>
        <v/>
      </c>
      <c r="AJ2" s="126">
        <f> Phase_1!AJ$15</f>
        <v/>
      </c>
      <c r="AK2" s="126">
        <f> Phase_1!AK$15</f>
        <v/>
      </c>
      <c r="AL2" s="126">
        <f> Phase_1!AL$15</f>
        <v/>
      </c>
      <c r="AM2" s="126">
        <f> Phase_1!AM$15</f>
        <v/>
      </c>
      <c r="AN2" s="126">
        <f> Phase_1!AN$15</f>
        <v/>
      </c>
      <c r="AO2" s="126">
        <f> Phase_1!AO$15</f>
        <v/>
      </c>
      <c r="AP2" s="126">
        <f> Phase_1!AP$15</f>
        <v/>
      </c>
      <c r="AQ2" s="126">
        <f> Phase_1!AQ$15</f>
        <v/>
      </c>
      <c r="AR2" s="126">
        <f> Phase_1!AR$15</f>
        <v/>
      </c>
      <c r="AS2" s="126">
        <f> Phase_1!AS$15</f>
        <v/>
      </c>
      <c r="AT2" s="126">
        <f> Phase_1!AT$15</f>
        <v/>
      </c>
      <c r="AU2" s="126">
        <f> Phase_1!AU$15</f>
        <v/>
      </c>
      <c r="AV2" s="126">
        <f> Phase_1!AV$15</f>
        <v/>
      </c>
      <c r="AW2" s="126">
        <f> Phase_1!AW$15</f>
        <v/>
      </c>
      <c r="AX2" s="126">
        <f> Phase_1!AX$15</f>
        <v/>
      </c>
      <c r="AY2" s="126">
        <f> Phase_1!AY$15</f>
        <v/>
      </c>
      <c r="AZ2" s="126">
        <f> Phase_1!AZ$15</f>
        <v/>
      </c>
      <c r="BA2" s="126">
        <f> Phase_1!BA$15</f>
        <v/>
      </c>
      <c r="BB2" s="126">
        <f> Phase_1!BB$15</f>
        <v/>
      </c>
      <c r="BC2" s="126">
        <f> Phase_1!BC$15</f>
        <v/>
      </c>
      <c r="BD2" s="126">
        <f> Phase_1!BD$15</f>
        <v/>
      </c>
      <c r="BE2" s="126">
        <f> Phase_1!BE$15</f>
        <v/>
      </c>
      <c r="BF2" s="126">
        <f> Phase_1!BF$15</f>
        <v/>
      </c>
      <c r="BG2" s="126">
        <f> Phase_1!BG$15</f>
        <v/>
      </c>
      <c r="BH2" s="126">
        <f> Phase_1!BH$15</f>
        <v/>
      </c>
    </row>
    <row r="3" ht="14.4" customHeight="1" s="124">
      <c r="E3" s="41">
        <f> Phase_1!E$16</f>
        <v/>
      </c>
      <c r="F3" s="41">
        <f> Phase_1!F$16</f>
        <v/>
      </c>
      <c r="G3" s="41">
        <f> Phase_1!G$16</f>
        <v/>
      </c>
      <c r="H3" s="41">
        <f> Phase_1!H$16</f>
        <v/>
      </c>
      <c r="I3" s="41">
        <f> Phase_1!I$16</f>
        <v/>
      </c>
      <c r="J3" s="41">
        <f> Phase_1!J$16</f>
        <v/>
      </c>
      <c r="K3" s="41">
        <f> Phase_1!K$16</f>
        <v/>
      </c>
      <c r="L3" s="41">
        <f> Phase_1!L$16</f>
        <v/>
      </c>
      <c r="M3" s="41">
        <f> Phase_1!M$16</f>
        <v/>
      </c>
      <c r="N3" s="41">
        <f> Phase_1!N$16</f>
        <v/>
      </c>
      <c r="O3" s="41">
        <f> Phase_1!O$16</f>
        <v/>
      </c>
      <c r="P3" s="41">
        <f> Phase_1!P$16</f>
        <v/>
      </c>
      <c r="Q3" s="41">
        <f> Phase_1!Q$16</f>
        <v/>
      </c>
      <c r="R3" s="41">
        <f> Phase_1!R$16</f>
        <v/>
      </c>
      <c r="S3" s="41">
        <f> Phase_1!S$16</f>
        <v/>
      </c>
      <c r="T3" s="41">
        <f> Phase_1!T$16</f>
        <v/>
      </c>
      <c r="U3" s="41">
        <f> Phase_1!U$16</f>
        <v/>
      </c>
      <c r="V3" s="41">
        <f> Phase_1!V$16</f>
        <v/>
      </c>
      <c r="W3" s="41">
        <f> Phase_1!W$16</f>
        <v/>
      </c>
      <c r="X3" s="41">
        <f> Phase_1!X$16</f>
        <v/>
      </c>
      <c r="Y3" s="41">
        <f> Phase_1!Y$16</f>
        <v/>
      </c>
      <c r="Z3" s="41">
        <f> Phase_1!Z$16</f>
        <v/>
      </c>
      <c r="AA3" s="41">
        <f> Phase_1!AA$16</f>
        <v/>
      </c>
      <c r="AB3" s="41">
        <f> Phase_1!AB$16</f>
        <v/>
      </c>
      <c r="AC3" s="41">
        <f> Phase_1!AC$16</f>
        <v/>
      </c>
      <c r="AD3" s="41">
        <f> Phase_1!AD$16</f>
        <v/>
      </c>
      <c r="AE3" s="41">
        <f> Phase_1!AE$16</f>
        <v/>
      </c>
      <c r="AF3" s="41">
        <f> Phase_1!AF$16</f>
        <v/>
      </c>
      <c r="AG3" s="41">
        <f> Phase_1!AG$16</f>
        <v/>
      </c>
      <c r="AH3" s="41">
        <f> Phase_1!AH$16</f>
        <v/>
      </c>
      <c r="AI3" s="41">
        <f> Phase_1!AI$16</f>
        <v/>
      </c>
      <c r="AJ3" s="41">
        <f> Phase_1!AJ$16</f>
        <v/>
      </c>
      <c r="AK3" s="41">
        <f> Phase_1!AK$16</f>
        <v/>
      </c>
      <c r="AL3" s="41">
        <f> Phase_1!AL$16</f>
        <v/>
      </c>
      <c r="AM3" s="41">
        <f> Phase_1!AM$16</f>
        <v/>
      </c>
      <c r="AN3" s="41">
        <f> Phase_1!AN$16</f>
        <v/>
      </c>
      <c r="AO3" s="41">
        <f> Phase_1!AO$16</f>
        <v/>
      </c>
      <c r="AP3" s="41">
        <f> Phase_1!AP$16</f>
        <v/>
      </c>
      <c r="AQ3" s="41">
        <f> Phase_1!AQ$16</f>
        <v/>
      </c>
      <c r="AR3" s="41">
        <f> Phase_1!AR$16</f>
        <v/>
      </c>
      <c r="AS3" s="41">
        <f> Phase_1!AS$16</f>
        <v/>
      </c>
      <c r="AT3" s="41">
        <f> Phase_1!AT$16</f>
        <v/>
      </c>
      <c r="AU3" s="41">
        <f> Phase_1!AU$16</f>
        <v/>
      </c>
      <c r="AV3" s="41">
        <f> Phase_1!AV$16</f>
        <v/>
      </c>
      <c r="AW3" s="41">
        <f> Phase_1!AW$16</f>
        <v/>
      </c>
      <c r="AX3" s="41">
        <f> Phase_1!AX$16</f>
        <v/>
      </c>
      <c r="AY3" s="41">
        <f> Phase_1!AY$16</f>
        <v/>
      </c>
      <c r="AZ3" s="41">
        <f> Phase_1!AZ$16</f>
        <v/>
      </c>
      <c r="BA3" s="41">
        <f> Phase_1!BA$16</f>
        <v/>
      </c>
      <c r="BB3" s="41">
        <f> Phase_1!BB$16</f>
        <v/>
      </c>
      <c r="BC3" s="41">
        <f> Phase_1!BC$16</f>
        <v/>
      </c>
      <c r="BD3" s="41">
        <f> Phase_1!BD$16</f>
        <v/>
      </c>
      <c r="BE3" s="41">
        <f> Phase_1!BE$16</f>
        <v/>
      </c>
      <c r="BF3" s="41">
        <f> Phase_1!BF$16</f>
        <v/>
      </c>
      <c r="BG3" s="41">
        <f> Phase_1!BG$16</f>
        <v/>
      </c>
      <c r="BH3" s="41">
        <f> Phase_1!BH$16</f>
        <v/>
      </c>
    </row>
    <row r="4" ht="14.4" customFormat="1" customHeight="1" s="127">
      <c r="A4" s="92" t="n"/>
      <c r="B4" s="92" t="n"/>
      <c r="C4" s="92" t="n"/>
      <c r="D4" s="92" t="n"/>
      <c r="E4" s="128">
        <f> Phase_1!E$17</f>
        <v/>
      </c>
      <c r="F4" s="128">
        <f> Phase_1!F$17</f>
        <v/>
      </c>
      <c r="G4" s="128">
        <f> Phase_1!G$17</f>
        <v/>
      </c>
      <c r="H4" s="128">
        <f> Phase_1!H$17</f>
        <v/>
      </c>
      <c r="I4" s="128">
        <f> Phase_1!I$17</f>
        <v/>
      </c>
      <c r="J4" s="128">
        <f> Phase_1!J$17</f>
        <v/>
      </c>
      <c r="K4" s="128">
        <f> Phase_1!K$17</f>
        <v/>
      </c>
      <c r="L4" s="128">
        <f> Phase_1!L$17</f>
        <v/>
      </c>
      <c r="M4" s="128">
        <f> Phase_1!M$17</f>
        <v/>
      </c>
      <c r="N4" s="128">
        <f> Phase_1!N$17</f>
        <v/>
      </c>
      <c r="O4" s="128">
        <f> Phase_1!O$17</f>
        <v/>
      </c>
      <c r="P4" s="128">
        <f> Phase_1!P$17</f>
        <v/>
      </c>
      <c r="Q4" s="128">
        <f> Phase_1!Q$17</f>
        <v/>
      </c>
      <c r="R4" s="128">
        <f> Phase_1!R$17</f>
        <v/>
      </c>
      <c r="S4" s="128">
        <f> Phase_1!S$17</f>
        <v/>
      </c>
      <c r="T4" s="128">
        <f> Phase_1!T$17</f>
        <v/>
      </c>
      <c r="U4" s="128">
        <f> Phase_1!U$17</f>
        <v/>
      </c>
      <c r="V4" s="128">
        <f> Phase_1!V$17</f>
        <v/>
      </c>
      <c r="W4" s="128">
        <f> Phase_1!W$17</f>
        <v/>
      </c>
      <c r="X4" s="128">
        <f> Phase_1!X$17</f>
        <v/>
      </c>
      <c r="Y4" s="128">
        <f> Phase_1!Y$17</f>
        <v/>
      </c>
      <c r="Z4" s="128">
        <f> Phase_1!Z$17</f>
        <v/>
      </c>
      <c r="AA4" s="128">
        <f> Phase_1!AA$17</f>
        <v/>
      </c>
      <c r="AB4" s="128">
        <f> Phase_1!AB$17</f>
        <v/>
      </c>
      <c r="AC4" s="128">
        <f> Phase_1!AC$17</f>
        <v/>
      </c>
      <c r="AD4" s="128">
        <f> Phase_1!AD$17</f>
        <v/>
      </c>
      <c r="AE4" s="128">
        <f> Phase_1!AE$17</f>
        <v/>
      </c>
      <c r="AF4" s="128">
        <f> Phase_1!AF$17</f>
        <v/>
      </c>
      <c r="AG4" s="128">
        <f> Phase_1!AG$17</f>
        <v/>
      </c>
      <c r="AH4" s="128">
        <f> Phase_1!AH$17</f>
        <v/>
      </c>
      <c r="AI4" s="128">
        <f> Phase_1!AI$17</f>
        <v/>
      </c>
      <c r="AJ4" s="128">
        <f> Phase_1!AJ$17</f>
        <v/>
      </c>
      <c r="AK4" s="128">
        <f> Phase_1!AK$17</f>
        <v/>
      </c>
      <c r="AL4" s="128">
        <f> Phase_1!AL$17</f>
        <v/>
      </c>
      <c r="AM4" s="128">
        <f> Phase_1!AM$17</f>
        <v/>
      </c>
      <c r="AN4" s="128">
        <f> Phase_1!AN$17</f>
        <v/>
      </c>
      <c r="AO4" s="128">
        <f> Phase_1!AO$17</f>
        <v/>
      </c>
      <c r="AP4" s="128">
        <f> Phase_1!AP$17</f>
        <v/>
      </c>
      <c r="AQ4" s="128">
        <f> Phase_1!AQ$17</f>
        <v/>
      </c>
      <c r="AR4" s="128">
        <f> Phase_1!AR$17</f>
        <v/>
      </c>
      <c r="AS4" s="128">
        <f> Phase_1!AS$17</f>
        <v/>
      </c>
      <c r="AT4" s="128">
        <f> Phase_1!AT$17</f>
        <v/>
      </c>
      <c r="AU4" s="128">
        <f> Phase_1!AU$17</f>
        <v/>
      </c>
      <c r="AV4" s="128">
        <f> Phase_1!AV$17</f>
        <v/>
      </c>
      <c r="AW4" s="128">
        <f> Phase_1!AW$17</f>
        <v/>
      </c>
      <c r="AX4" s="128">
        <f> Phase_1!AX$17</f>
        <v/>
      </c>
      <c r="AY4" s="128">
        <f> Phase_1!AY$17</f>
        <v/>
      </c>
      <c r="AZ4" s="128">
        <f> Phase_1!AZ$17</f>
        <v/>
      </c>
      <c r="BA4" s="128">
        <f> Phase_1!BA$17</f>
        <v/>
      </c>
      <c r="BB4" s="128">
        <f> Phase_1!BB$17</f>
        <v/>
      </c>
      <c r="BC4" s="128">
        <f> Phase_1!BC$17</f>
        <v/>
      </c>
      <c r="BD4" s="128">
        <f> Phase_1!BD$17</f>
        <v/>
      </c>
      <c r="BE4" s="128">
        <f> Phase_1!BE$17</f>
        <v/>
      </c>
      <c r="BF4" s="128">
        <f> Phase_1!BF$17</f>
        <v/>
      </c>
      <c r="BG4" s="128">
        <f> Phase_1!BG$17</f>
        <v/>
      </c>
      <c r="BH4" s="128">
        <f> Phase_1!BH$17</f>
        <v/>
      </c>
    </row>
    <row r="5" ht="14.4" customHeight="1" s="124">
      <c r="E5" s="41" t="n"/>
    </row>
    <row r="8" ht="14.4" customHeight="1" s="124">
      <c r="F8" s="92" t="inlineStr">
        <is>
          <t>Constant</t>
        </is>
      </c>
      <c r="G8" s="92" t="inlineStr">
        <is>
          <t>Unit</t>
        </is>
      </c>
      <c r="H8" s="92" t="inlineStr">
        <is>
          <t>Total</t>
        </is>
      </c>
      <c r="J8" s="92" t="inlineStr">
        <is>
          <t>Phase_1</t>
        </is>
      </c>
      <c r="K8" s="92" t="inlineStr">
        <is>
          <t>Phase_2</t>
        </is>
      </c>
    </row>
    <row r="10" ht="14.4" customHeight="1" s="124">
      <c r="A10" s="65" t="inlineStr">
        <is>
          <t>Unitary Charge</t>
        </is>
      </c>
      <c r="B10" s="64" t="n"/>
      <c r="C10" s="64" t="n"/>
      <c r="D10" s="64" t="n"/>
      <c r="E10" s="64" t="n"/>
      <c r="F10" s="64" t="n"/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 t="n"/>
      <c r="AF10" s="64" t="n"/>
      <c r="AG10" s="64" t="n"/>
      <c r="AH10" s="64" t="n"/>
      <c r="AI10" s="64" t="n"/>
      <c r="AJ10" s="64" t="n"/>
      <c r="AK10" s="64" t="n"/>
      <c r="AL10" s="64" t="n"/>
      <c r="AM10" s="64" t="n"/>
      <c r="AN10" s="64" t="n"/>
      <c r="AO10" s="64" t="n"/>
      <c r="AP10" s="64" t="n"/>
      <c r="AQ10" s="64" t="n"/>
      <c r="AR10" s="64" t="n"/>
      <c r="AS10" s="64" t="n"/>
      <c r="AT10" s="64" t="n"/>
      <c r="AU10" s="64" t="n"/>
      <c r="AV10" s="64" t="n"/>
      <c r="AW10" s="64" t="n"/>
      <c r="AX10" s="64" t="n"/>
      <c r="AY10" s="64" t="n"/>
      <c r="AZ10" s="64" t="n"/>
      <c r="BA10" s="64" t="n"/>
      <c r="BB10" s="64" t="n"/>
      <c r="BC10" s="64" t="n"/>
      <c r="BD10" s="64" t="n"/>
      <c r="BE10" s="64" t="n"/>
      <c r="BF10" s="64" t="n"/>
      <c r="BG10" s="64" t="n"/>
      <c r="BH10" s="64" t="n"/>
    </row>
    <row r="12" ht="14.4" customHeight="1" s="124">
      <c r="E12" s="115">
        <f> Phase_1!E$166</f>
        <v/>
      </c>
      <c r="F12" s="116" t="n"/>
      <c r="G12" s="116" t="inlineStr">
        <is>
          <t>LE/m3</t>
        </is>
      </c>
      <c r="H12" s="116" t="n"/>
      <c r="I12" s="116" t="n"/>
      <c r="J12" s="129">
        <f> Phase_1!F$166</f>
        <v/>
      </c>
      <c r="K12" s="129">
        <f> Phase_2!F$166</f>
        <v/>
      </c>
    </row>
    <row r="13" ht="14.4" customHeight="1" s="124">
      <c r="E13" s="115">
        <f> Phase_1!E$167</f>
        <v/>
      </c>
      <c r="F13" s="116" t="n"/>
      <c r="G13" s="116" t="inlineStr">
        <is>
          <t>LE/m3</t>
        </is>
      </c>
      <c r="H13" s="116" t="n"/>
      <c r="I13" s="116" t="n"/>
      <c r="J13" s="129">
        <f> Phase_1!F$167</f>
        <v/>
      </c>
      <c r="K13" s="129">
        <f> Phase_2!F$167</f>
        <v/>
      </c>
    </row>
    <row r="14" ht="14.4" customHeight="1" s="124">
      <c r="E14" s="115">
        <f> Phase_1!E$168</f>
        <v/>
      </c>
      <c r="F14" s="116" t="n"/>
      <c r="G14" s="116" t="inlineStr">
        <is>
          <t>LE/m3</t>
        </is>
      </c>
      <c r="H14" s="116" t="n"/>
      <c r="I14" s="116" t="n"/>
      <c r="J14" s="129">
        <f> Phase_1!F$168</f>
        <v/>
      </c>
      <c r="K14" s="129">
        <f> Phase_2!F$168</f>
        <v/>
      </c>
    </row>
    <row r="15" ht="14.4" customHeight="1" s="124">
      <c r="E15" s="115">
        <f> Phase_1!E$169</f>
        <v/>
      </c>
      <c r="F15" s="116" t="n"/>
      <c r="G15" s="116" t="inlineStr">
        <is>
          <t>LE/m3</t>
        </is>
      </c>
      <c r="H15" s="116" t="n"/>
      <c r="I15" s="116" t="n"/>
      <c r="J15" s="129">
        <f> Phase_1!F$169</f>
        <v/>
      </c>
      <c r="K15" s="129">
        <f> Phase_2!F$169</f>
        <v/>
      </c>
    </row>
    <row r="16" ht="14.4" customHeight="1" s="124">
      <c r="E16" s="115">
        <f> Phase_1!E$170</f>
        <v/>
      </c>
      <c r="F16" s="116" t="n"/>
      <c r="G16" s="116" t="inlineStr">
        <is>
          <t>LE/m3</t>
        </is>
      </c>
      <c r="H16" s="116" t="n"/>
      <c r="I16" s="116" t="n"/>
      <c r="J16" s="129">
        <f> Phase_1!F$170</f>
        <v/>
      </c>
      <c r="K16" s="129">
        <f> Phase_2!F$170</f>
        <v/>
      </c>
    </row>
    <row r="17" customFormat="1" s="94" thickBot="1">
      <c r="A17" s="80" t="n"/>
      <c r="B17" s="80" t="n"/>
      <c r="C17" s="80" t="n"/>
      <c r="D17" s="80" t="n"/>
      <c r="E17" s="118" t="inlineStr">
        <is>
          <t>Total Unitary Charge</t>
        </is>
      </c>
      <c r="F17" s="118" t="n"/>
      <c r="G17" s="118" t="inlineStr">
        <is>
          <t>LE/m3</t>
        </is>
      </c>
      <c r="H17" s="118" t="n"/>
      <c r="I17" s="118" t="n"/>
      <c r="J17" s="130">
        <f>SUM(J12:J16)</f>
        <v/>
      </c>
      <c r="K17" s="130">
        <f>SUM(K12:K16)</f>
        <v/>
      </c>
      <c r="L17" s="80" t="n"/>
      <c r="M17" s="80" t="n"/>
      <c r="N17" s="80" t="n"/>
      <c r="O17" s="80" t="n"/>
      <c r="P17" s="80" t="n"/>
      <c r="Q17" s="80" t="n"/>
      <c r="R17" s="80" t="n"/>
      <c r="S17" s="80" t="n"/>
      <c r="T17" s="80" t="n"/>
      <c r="U17" s="80" t="n"/>
      <c r="V17" s="80" t="n"/>
      <c r="W17" s="80" t="n"/>
      <c r="X17" s="80" t="n"/>
      <c r="Y17" s="80" t="n"/>
      <c r="Z17" s="80" t="n"/>
      <c r="AA17" s="80" t="n"/>
      <c r="AB17" s="80" t="n"/>
      <c r="AC17" s="80" t="n"/>
      <c r="AD17" s="80" t="n"/>
      <c r="AE17" s="80" t="n"/>
      <c r="AF17" s="80" t="n"/>
      <c r="AG17" s="80" t="n"/>
      <c r="AH17" s="80" t="n"/>
      <c r="AI17" s="80" t="n"/>
      <c r="AJ17" s="80" t="n"/>
      <c r="AK17" s="80" t="n"/>
      <c r="AL17" s="80" t="n"/>
      <c r="AM17" s="80" t="n"/>
      <c r="AN17" s="80" t="n"/>
      <c r="AO17" s="80" t="n"/>
      <c r="AP17" s="80" t="n"/>
      <c r="AQ17" s="80" t="n"/>
      <c r="AR17" s="80" t="n"/>
      <c r="AS17" s="80" t="n"/>
      <c r="AT17" s="80" t="n"/>
      <c r="AU17" s="80" t="n"/>
      <c r="AV17" s="80" t="n"/>
      <c r="AW17" s="80" t="n"/>
      <c r="AX17" s="80" t="n"/>
      <c r="AY17" s="80" t="n"/>
      <c r="AZ17" s="80" t="n"/>
      <c r="BA17" s="80" t="n"/>
      <c r="BB17" s="80" t="n"/>
      <c r="BC17" s="80" t="n"/>
      <c r="BD17" s="80" t="n"/>
      <c r="BE17" s="80" t="n"/>
      <c r="BF17" s="80" t="n"/>
      <c r="BG17" s="80" t="n"/>
      <c r="BH17" s="80" t="n"/>
    </row>
    <row r="19" ht="14.4" customHeight="1" s="124">
      <c r="E19" s="116" t="inlineStr">
        <is>
          <t>Equity IRR</t>
        </is>
      </c>
      <c r="F19" s="116" t="n"/>
      <c r="G19" s="116" t="inlineStr">
        <is>
          <t>%</t>
        </is>
      </c>
      <c r="H19" s="116" t="n"/>
      <c r="I19" s="116" t="n"/>
      <c r="J19" s="131">
        <f>Phase_1!H412</f>
        <v/>
      </c>
      <c r="K19" s="132">
        <f> Phase_2!H$419</f>
        <v/>
      </c>
    </row>
    <row r="21" ht="14.4" customFormat="1" customHeight="1" s="64">
      <c r="A21" s="65" t="inlineStr">
        <is>
          <t>Senior Debt</t>
        </is>
      </c>
      <c r="B21" s="64" t="n"/>
      <c r="C21" s="64" t="n"/>
      <c r="D21" s="64" t="n"/>
      <c r="E21" s="64" t="n"/>
      <c r="F21" s="64" t="n"/>
      <c r="G21" s="64" t="n"/>
      <c r="H21" s="64" t="n"/>
      <c r="I21" s="64" t="n"/>
      <c r="J21" s="64" t="n"/>
      <c r="K21" s="64" t="n"/>
      <c r="L21" s="64" t="n"/>
      <c r="M21" s="64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4" t="n"/>
      <c r="AQ21" s="64" t="n"/>
      <c r="AR21" s="64" t="n"/>
      <c r="AS21" s="64" t="n"/>
      <c r="AT21" s="64" t="n"/>
      <c r="AU21" s="64" t="n"/>
      <c r="AV21" s="64" t="n"/>
      <c r="AW21" s="64" t="n"/>
      <c r="AX21" s="64" t="n"/>
      <c r="AY21" s="64" t="n"/>
      <c r="AZ21" s="64" t="n"/>
      <c r="BA21" s="64" t="n"/>
      <c r="BB21" s="64" t="n"/>
      <c r="BC21" s="64" t="n"/>
      <c r="BD21" s="64" t="n"/>
      <c r="BE21" s="64" t="n"/>
      <c r="BF21" s="64" t="n"/>
      <c r="BG21" s="64" t="n"/>
      <c r="BH21" s="64" t="n"/>
    </row>
    <row r="23" ht="14.4" customHeight="1" s="124">
      <c r="C23" s="12" t="inlineStr">
        <is>
          <t>Phase: 1</t>
        </is>
      </c>
    </row>
    <row r="24" ht="14.4" customHeight="1" s="124">
      <c r="E24" s="41">
        <f> Phase_1!E$383</f>
        <v/>
      </c>
      <c r="F24" s="41">
        <f> Phase_1!F$383</f>
        <v/>
      </c>
      <c r="G24" s="41">
        <f> Phase_1!G$383</f>
        <v/>
      </c>
      <c r="H24" s="41">
        <f> Phase_1!H$383</f>
        <v/>
      </c>
      <c r="I24" s="41">
        <f> Phase_1!I$383</f>
        <v/>
      </c>
      <c r="J24" s="41">
        <f> Phase_1!J$383</f>
        <v/>
      </c>
      <c r="K24" s="41">
        <f> Phase_1!K$383</f>
        <v/>
      </c>
      <c r="L24" s="41">
        <f> Phase_1!L$383</f>
        <v/>
      </c>
      <c r="M24" s="41">
        <f> Phase_1!M$383</f>
        <v/>
      </c>
      <c r="N24" s="41">
        <f> Phase_1!N$383</f>
        <v/>
      </c>
      <c r="O24" s="41">
        <f> Phase_1!O$383</f>
        <v/>
      </c>
      <c r="P24" s="41">
        <f> Phase_1!P$383</f>
        <v/>
      </c>
      <c r="Q24" s="41">
        <f> Phase_1!Q$383</f>
        <v/>
      </c>
      <c r="R24" s="41">
        <f> Phase_1!R$383</f>
        <v/>
      </c>
      <c r="S24" s="41">
        <f> Phase_1!S$383</f>
        <v/>
      </c>
      <c r="T24" s="41">
        <f> Phase_1!T$383</f>
        <v/>
      </c>
      <c r="U24" s="41">
        <f> Phase_1!U$383</f>
        <v/>
      </c>
      <c r="V24" s="41">
        <f> Phase_1!V$383</f>
        <v/>
      </c>
      <c r="W24" s="41">
        <f> Phase_1!W$383</f>
        <v/>
      </c>
      <c r="X24" s="41">
        <f> Phase_1!X$383</f>
        <v/>
      </c>
      <c r="Y24" s="41">
        <f> Phase_1!Y$383</f>
        <v/>
      </c>
      <c r="Z24" s="41">
        <f> Phase_1!Z$383</f>
        <v/>
      </c>
      <c r="AA24" s="41">
        <f> Phase_1!AA$383</f>
        <v/>
      </c>
      <c r="AB24" s="41">
        <f> Phase_1!AB$383</f>
        <v/>
      </c>
      <c r="AC24" s="41">
        <f> Phase_1!AC$383</f>
        <v/>
      </c>
      <c r="AD24" s="41">
        <f> Phase_1!AD$383</f>
        <v/>
      </c>
      <c r="AE24" s="41">
        <f> Phase_1!AE$383</f>
        <v/>
      </c>
      <c r="AF24" s="41">
        <f> Phase_1!AF$383</f>
        <v/>
      </c>
      <c r="AG24" s="41">
        <f> Phase_1!AG$383</f>
        <v/>
      </c>
      <c r="AH24" s="41">
        <f> Phase_1!AH$383</f>
        <v/>
      </c>
      <c r="AI24" s="41">
        <f> Phase_1!AI$383</f>
        <v/>
      </c>
      <c r="AJ24" s="41">
        <f> Phase_1!AJ$383</f>
        <v/>
      </c>
      <c r="AK24" s="41">
        <f> Phase_1!AK$383</f>
        <v/>
      </c>
      <c r="AL24" s="41">
        <f> Phase_1!AL$383</f>
        <v/>
      </c>
      <c r="AM24" s="41">
        <f> Phase_1!AM$383</f>
        <v/>
      </c>
      <c r="AN24" s="41">
        <f> Phase_1!AN$383</f>
        <v/>
      </c>
      <c r="AO24" s="41">
        <f> Phase_1!AO$383</f>
        <v/>
      </c>
      <c r="AP24" s="41">
        <f> Phase_1!AP$383</f>
        <v/>
      </c>
      <c r="AQ24" s="41">
        <f> Phase_1!AQ$383</f>
        <v/>
      </c>
      <c r="AR24" s="41">
        <f> Phase_1!AR$383</f>
        <v/>
      </c>
      <c r="AS24" s="41">
        <f> Phase_1!AS$383</f>
        <v/>
      </c>
      <c r="AT24" s="41">
        <f> Phase_1!AT$383</f>
        <v/>
      </c>
      <c r="AU24" s="41">
        <f> Phase_1!AU$383</f>
        <v/>
      </c>
      <c r="AV24" s="41">
        <f> Phase_1!AV$383</f>
        <v/>
      </c>
      <c r="AW24" s="41">
        <f> Phase_1!AW$383</f>
        <v/>
      </c>
      <c r="AX24" s="41">
        <f> Phase_1!AX$383</f>
        <v/>
      </c>
      <c r="AY24" s="41">
        <f> Phase_1!AY$383</f>
        <v/>
      </c>
      <c r="AZ24" s="41">
        <f> Phase_1!AZ$383</f>
        <v/>
      </c>
      <c r="BA24" s="41">
        <f> Phase_1!BA$383</f>
        <v/>
      </c>
      <c r="BB24" s="41">
        <f> Phase_1!BB$383</f>
        <v/>
      </c>
      <c r="BC24" s="41">
        <f> Phase_1!BC$383</f>
        <v/>
      </c>
      <c r="BD24" s="41">
        <f> Phase_1!BD$383</f>
        <v/>
      </c>
      <c r="BE24" s="41">
        <f> Phase_1!BE$383</f>
        <v/>
      </c>
      <c r="BF24" s="41">
        <f> Phase_1!BF$383</f>
        <v/>
      </c>
      <c r="BG24" s="41">
        <f> Phase_1!BG$383</f>
        <v/>
      </c>
      <c r="BH24" s="41">
        <f> Phase_1!BH$383</f>
        <v/>
      </c>
    </row>
    <row r="25" ht="14.4" customHeight="1" s="124">
      <c r="E25" s="41">
        <f> Phase_1!E$384</f>
        <v/>
      </c>
      <c r="F25" s="41">
        <f> Phase_1!F$384</f>
        <v/>
      </c>
      <c r="G25" s="41">
        <f> Phase_1!G$384</f>
        <v/>
      </c>
      <c r="H25" s="41">
        <f> SUM(J25:BH25)</f>
        <v/>
      </c>
      <c r="I25" s="41">
        <f> Phase_1!I$384</f>
        <v/>
      </c>
      <c r="J25" s="41">
        <f> -Phase_1!J$384</f>
        <v/>
      </c>
      <c r="K25" s="41">
        <f> -Phase_1!K$384</f>
        <v/>
      </c>
      <c r="L25" s="41">
        <f> -Phase_1!L$384</f>
        <v/>
      </c>
      <c r="M25" s="41">
        <f> -Phase_1!M$384</f>
        <v/>
      </c>
      <c r="N25" s="41">
        <f> -Phase_1!N$384</f>
        <v/>
      </c>
      <c r="O25" s="41">
        <f> -Phase_1!O$384</f>
        <v/>
      </c>
      <c r="P25" s="41">
        <f> -Phase_1!P$384</f>
        <v/>
      </c>
      <c r="Q25" s="41">
        <f> -Phase_1!Q$384</f>
        <v/>
      </c>
      <c r="R25" s="41">
        <f> -Phase_1!R$384</f>
        <v/>
      </c>
      <c r="S25" s="41">
        <f> -Phase_1!S$384</f>
        <v/>
      </c>
      <c r="T25" s="41">
        <f> -Phase_1!T$384</f>
        <v/>
      </c>
      <c r="U25" s="41">
        <f> -Phase_1!U$384</f>
        <v/>
      </c>
      <c r="V25" s="41">
        <f> -Phase_1!V$384</f>
        <v/>
      </c>
      <c r="W25" s="41">
        <f> -Phase_1!W$384</f>
        <v/>
      </c>
      <c r="X25" s="41">
        <f> -Phase_1!X$384</f>
        <v/>
      </c>
      <c r="Y25" s="41">
        <f> -Phase_1!Y$384</f>
        <v/>
      </c>
      <c r="Z25" s="41">
        <f> -Phase_1!Z$384</f>
        <v/>
      </c>
      <c r="AA25" s="41">
        <f> -Phase_1!AA$384</f>
        <v/>
      </c>
      <c r="AB25" s="41">
        <f> -Phase_1!AB$384</f>
        <v/>
      </c>
      <c r="AC25" s="41">
        <f> -Phase_1!AC$384</f>
        <v/>
      </c>
      <c r="AD25" s="41">
        <f> -Phase_1!AD$384</f>
        <v/>
      </c>
      <c r="AE25" s="41">
        <f> -Phase_1!AE$384</f>
        <v/>
      </c>
      <c r="AF25" s="41">
        <f> -Phase_1!AF$384</f>
        <v/>
      </c>
      <c r="AG25" s="41">
        <f> -Phase_1!AG$384</f>
        <v/>
      </c>
      <c r="AH25" s="41">
        <f> -Phase_1!AH$384</f>
        <v/>
      </c>
      <c r="AI25" s="41">
        <f> -Phase_1!AI$384</f>
        <v/>
      </c>
      <c r="AJ25" s="41">
        <f> -Phase_1!AJ$384</f>
        <v/>
      </c>
      <c r="AK25" s="41">
        <f> -Phase_1!AK$384</f>
        <v/>
      </c>
      <c r="AL25" s="41">
        <f> -Phase_1!AL$384</f>
        <v/>
      </c>
      <c r="AM25" s="41">
        <f> -Phase_1!AM$384</f>
        <v/>
      </c>
      <c r="AN25" s="41">
        <f> -Phase_1!AN$384</f>
        <v/>
      </c>
      <c r="AO25" s="41">
        <f> -Phase_1!AO$384</f>
        <v/>
      </c>
      <c r="AP25" s="41">
        <f> -Phase_1!AP$384</f>
        <v/>
      </c>
      <c r="AQ25" s="41">
        <f> -Phase_1!AQ$384</f>
        <v/>
      </c>
      <c r="AR25" s="41">
        <f> -Phase_1!AR$384</f>
        <v/>
      </c>
      <c r="AS25" s="41">
        <f> -Phase_1!AS$384</f>
        <v/>
      </c>
      <c r="AT25" s="41">
        <f> -Phase_1!AT$384</f>
        <v/>
      </c>
      <c r="AU25" s="41">
        <f> -Phase_1!AU$384</f>
        <v/>
      </c>
      <c r="AV25" s="41">
        <f> -Phase_1!AV$384</f>
        <v/>
      </c>
      <c r="AW25" s="41">
        <f> -Phase_1!AW$384</f>
        <v/>
      </c>
      <c r="AX25" s="41">
        <f> -Phase_1!AX$384</f>
        <v/>
      </c>
      <c r="AY25" s="41">
        <f> -Phase_1!AY$384</f>
        <v/>
      </c>
      <c r="AZ25" s="41">
        <f> -Phase_1!AZ$384</f>
        <v/>
      </c>
      <c r="BA25" s="41">
        <f> -Phase_1!BA$384</f>
        <v/>
      </c>
      <c r="BB25" s="41">
        <f> -Phase_1!BB$384</f>
        <v/>
      </c>
      <c r="BC25" s="41">
        <f> -Phase_1!BC$384</f>
        <v/>
      </c>
      <c r="BD25" s="41">
        <f> -Phase_1!BD$384</f>
        <v/>
      </c>
      <c r="BE25" s="41">
        <f> -Phase_1!BE$384</f>
        <v/>
      </c>
      <c r="BF25" s="41">
        <f> -Phase_1!BF$384</f>
        <v/>
      </c>
      <c r="BG25" s="41">
        <f> -Phase_1!BG$384</f>
        <v/>
      </c>
      <c r="BH25" s="41">
        <f> -Phase_1!BH$384</f>
        <v/>
      </c>
    </row>
    <row r="27" customFormat="1" s="80" thickBot="1">
      <c r="A27" s="80" t="n"/>
      <c r="B27" s="80" t="n"/>
      <c r="C27" s="80" t="n"/>
      <c r="D27" s="80" t="n"/>
      <c r="E27" s="80" t="inlineStr">
        <is>
          <t>Senior Debt Service: Phase 1</t>
        </is>
      </c>
      <c r="F27" s="80" t="n"/>
      <c r="G27" s="80">
        <f>SMU</f>
        <v/>
      </c>
      <c r="H27" s="80">
        <f> SUM(J27:BH27)</f>
        <v/>
      </c>
      <c r="I27" s="80" t="n"/>
      <c r="J27" s="80">
        <f>SUM(J24:J26)</f>
        <v/>
      </c>
      <c r="K27" s="80">
        <f>SUM(K24:K26)</f>
        <v/>
      </c>
      <c r="L27" s="80">
        <f>SUM(L24:L26)</f>
        <v/>
      </c>
      <c r="M27" s="80">
        <f>SUM(M24:M26)</f>
        <v/>
      </c>
      <c r="N27" s="80">
        <f>SUM(N24:N26)</f>
        <v/>
      </c>
      <c r="O27" s="80">
        <f>SUM(O24:O26)</f>
        <v/>
      </c>
      <c r="P27" s="80">
        <f>SUM(P24:P26)</f>
        <v/>
      </c>
      <c r="Q27" s="80">
        <f>SUM(Q24:Q26)</f>
        <v/>
      </c>
      <c r="R27" s="80">
        <f>SUM(R24:R26)</f>
        <v/>
      </c>
      <c r="S27" s="80">
        <f>SUM(S24:S26)</f>
        <v/>
      </c>
      <c r="T27" s="80">
        <f>SUM(T24:T26)</f>
        <v/>
      </c>
      <c r="U27" s="80">
        <f>SUM(U24:U26)</f>
        <v/>
      </c>
      <c r="V27" s="80">
        <f>SUM(V24:V26)</f>
        <v/>
      </c>
      <c r="W27" s="80">
        <f>SUM(W24:W26)</f>
        <v/>
      </c>
      <c r="X27" s="80">
        <f>SUM(X24:X26)</f>
        <v/>
      </c>
      <c r="Y27" s="80">
        <f>SUM(Y24:Y26)</f>
        <v/>
      </c>
      <c r="Z27" s="80">
        <f>SUM(Z24:Z26)</f>
        <v/>
      </c>
      <c r="AA27" s="80">
        <f>SUM(AA24:AA26)</f>
        <v/>
      </c>
      <c r="AB27" s="80">
        <f>SUM(AB24:AB26)</f>
        <v/>
      </c>
      <c r="AC27" s="80">
        <f>SUM(AC24:AC26)</f>
        <v/>
      </c>
      <c r="AD27" s="80">
        <f>SUM(AD24:AD26)</f>
        <v/>
      </c>
      <c r="AE27" s="80">
        <f>SUM(AE24:AE26)</f>
        <v/>
      </c>
      <c r="AF27" s="80">
        <f>SUM(AF24:AF26)</f>
        <v/>
      </c>
      <c r="AG27" s="80">
        <f>SUM(AG24:AG26)</f>
        <v/>
      </c>
      <c r="AH27" s="80">
        <f>SUM(AH24:AH26)</f>
        <v/>
      </c>
      <c r="AI27" s="80">
        <f>SUM(AI24:AI26)</f>
        <v/>
      </c>
      <c r="AJ27" s="80">
        <f>SUM(AJ24:AJ26)</f>
        <v/>
      </c>
      <c r="AK27" s="80">
        <f>SUM(AK24:AK26)</f>
        <v/>
      </c>
      <c r="AL27" s="80">
        <f>SUM(AL24:AL26)</f>
        <v/>
      </c>
      <c r="AM27" s="80">
        <f>SUM(AM24:AM26)</f>
        <v/>
      </c>
      <c r="AN27" s="80">
        <f>SUM(AN24:AN26)</f>
        <v/>
      </c>
      <c r="AO27" s="80">
        <f>SUM(AO24:AO26)</f>
        <v/>
      </c>
      <c r="AP27" s="80">
        <f>SUM(AP24:AP26)</f>
        <v/>
      </c>
      <c r="AQ27" s="80">
        <f>SUM(AQ24:AQ26)</f>
        <v/>
      </c>
      <c r="AR27" s="80">
        <f>SUM(AR24:AR26)</f>
        <v/>
      </c>
      <c r="AS27" s="80">
        <f>SUM(AS24:AS26)</f>
        <v/>
      </c>
      <c r="AT27" s="80">
        <f>SUM(AT24:AT26)</f>
        <v/>
      </c>
      <c r="AU27" s="80">
        <f>SUM(AU24:AU26)</f>
        <v/>
      </c>
      <c r="AV27" s="80">
        <f>SUM(AV24:AV26)</f>
        <v/>
      </c>
      <c r="AW27" s="80">
        <f>SUM(AW24:AW26)</f>
        <v/>
      </c>
      <c r="AX27" s="80">
        <f>SUM(AX24:AX26)</f>
        <v/>
      </c>
      <c r="AY27" s="80">
        <f>SUM(AY24:AY26)</f>
        <v/>
      </c>
      <c r="AZ27" s="80">
        <f>SUM(AZ24:AZ26)</f>
        <v/>
      </c>
      <c r="BA27" s="80">
        <f>SUM(BA24:BA26)</f>
        <v/>
      </c>
      <c r="BB27" s="80">
        <f>SUM(BB24:BB26)</f>
        <v/>
      </c>
      <c r="BC27" s="80">
        <f>SUM(BC24:BC26)</f>
        <v/>
      </c>
      <c r="BD27" s="80">
        <f>SUM(BD24:BD26)</f>
        <v/>
      </c>
      <c r="BE27" s="80">
        <f>SUM(BE24:BE26)</f>
        <v/>
      </c>
      <c r="BF27" s="80">
        <f>SUM(BF24:BF26)</f>
        <v/>
      </c>
      <c r="BG27" s="80">
        <f>SUM(BG24:BG26)</f>
        <v/>
      </c>
      <c r="BH27" s="80">
        <f>SUM(BH24:BH26)</f>
        <v/>
      </c>
    </row>
    <row r="29" ht="14.4" customHeight="1" s="124">
      <c r="C29" s="12" t="inlineStr">
        <is>
          <t>Phase: 2</t>
        </is>
      </c>
    </row>
    <row r="30" ht="14.4" customHeight="1" s="124">
      <c r="E30" s="41">
        <f> Phase_2!E$390</f>
        <v/>
      </c>
      <c r="F30" s="41">
        <f> Phase_1!F$383</f>
        <v/>
      </c>
      <c r="G30" s="41">
        <f> Phase_1!G$383</f>
        <v/>
      </c>
      <c r="H30" s="41">
        <f> Phase_1!H$383</f>
        <v/>
      </c>
      <c r="I30" s="41">
        <f> Phase_1!I$383</f>
        <v/>
      </c>
      <c r="J30" s="41">
        <f> Phase_2!J$390</f>
        <v/>
      </c>
      <c r="K30" s="41">
        <f> Phase_2!K$390</f>
        <v/>
      </c>
      <c r="L30" s="41">
        <f> Phase_2!L$390</f>
        <v/>
      </c>
      <c r="M30" s="41">
        <f> Phase_2!M$390</f>
        <v/>
      </c>
      <c r="N30" s="41">
        <f> Phase_2!N$390</f>
        <v/>
      </c>
      <c r="O30" s="41">
        <f> Phase_2!O$390</f>
        <v/>
      </c>
      <c r="P30" s="41">
        <f> Phase_2!P$390</f>
        <v/>
      </c>
      <c r="Q30" s="41">
        <f> Phase_2!Q$390</f>
        <v/>
      </c>
      <c r="R30" s="41">
        <f> Phase_2!R$390</f>
        <v/>
      </c>
      <c r="S30" s="41">
        <f> Phase_2!S$390</f>
        <v/>
      </c>
      <c r="T30" s="41">
        <f> Phase_2!T$390</f>
        <v/>
      </c>
      <c r="U30" s="41">
        <f> Phase_2!U$390</f>
        <v/>
      </c>
      <c r="V30" s="41">
        <f> Phase_2!V$390</f>
        <v/>
      </c>
      <c r="W30" s="41">
        <f> Phase_2!W$390</f>
        <v/>
      </c>
      <c r="X30" s="41">
        <f> Phase_2!X$390</f>
        <v/>
      </c>
      <c r="Y30" s="41">
        <f> Phase_2!Y$390</f>
        <v/>
      </c>
      <c r="Z30" s="41">
        <f> Phase_2!Z$390</f>
        <v/>
      </c>
      <c r="AA30" s="41">
        <f> Phase_2!AA$390</f>
        <v/>
      </c>
      <c r="AB30" s="41">
        <f> Phase_2!AB$390</f>
        <v/>
      </c>
      <c r="AC30" s="41">
        <f> Phase_2!AC$390</f>
        <v/>
      </c>
      <c r="AD30" s="41">
        <f> Phase_2!AD$390</f>
        <v/>
      </c>
      <c r="AE30" s="41">
        <f> Phase_2!AE$390</f>
        <v/>
      </c>
      <c r="AF30" s="41">
        <f> Phase_2!AF$390</f>
        <v/>
      </c>
      <c r="AG30" s="41">
        <f> Phase_2!AG$390</f>
        <v/>
      </c>
      <c r="AH30" s="41">
        <f> Phase_2!AH$390</f>
        <v/>
      </c>
      <c r="AI30" s="41">
        <f> Phase_2!AI$390</f>
        <v/>
      </c>
      <c r="AJ30" s="41">
        <f> Phase_2!AJ$390</f>
        <v/>
      </c>
      <c r="AK30" s="41">
        <f> Phase_2!AK$390</f>
        <v/>
      </c>
      <c r="AL30" s="41">
        <f> Phase_2!AL$390</f>
        <v/>
      </c>
      <c r="AM30" s="41">
        <f> Phase_2!AM$390</f>
        <v/>
      </c>
      <c r="AN30" s="41">
        <f> Phase_2!AN$390</f>
        <v/>
      </c>
      <c r="AO30" s="41">
        <f> Phase_2!AO$390</f>
        <v/>
      </c>
      <c r="AP30" s="41">
        <f> Phase_2!AP$390</f>
        <v/>
      </c>
      <c r="AQ30" s="41">
        <f> Phase_2!AQ$390</f>
        <v/>
      </c>
      <c r="AR30" s="41">
        <f> Phase_2!AR$390</f>
        <v/>
      </c>
      <c r="AS30" s="41">
        <f> Phase_2!AS$390</f>
        <v/>
      </c>
      <c r="AT30" s="41">
        <f> Phase_2!AT$390</f>
        <v/>
      </c>
      <c r="AU30" s="41">
        <f> Phase_2!AU$390</f>
        <v/>
      </c>
      <c r="AV30" s="41">
        <f> Phase_2!AV$390</f>
        <v/>
      </c>
      <c r="AW30" s="41">
        <f> Phase_2!AW$390</f>
        <v/>
      </c>
      <c r="AX30" s="41">
        <f> Phase_2!AX$390</f>
        <v/>
      </c>
      <c r="AY30" s="41">
        <f> Phase_2!AY$390</f>
        <v/>
      </c>
      <c r="AZ30" s="41">
        <f> Phase_2!AZ$390</f>
        <v/>
      </c>
      <c r="BA30" s="41">
        <f> Phase_2!BA$390</f>
        <v/>
      </c>
      <c r="BB30" s="41">
        <f> Phase_2!BB$390</f>
        <v/>
      </c>
      <c r="BC30" s="41">
        <f> Phase_2!BC$390</f>
        <v/>
      </c>
      <c r="BD30" s="41">
        <f> Phase_2!BD$390</f>
        <v/>
      </c>
      <c r="BE30" s="41">
        <f> Phase_2!BE$390</f>
        <v/>
      </c>
      <c r="BF30" s="41">
        <f> Phase_2!BF$390</f>
        <v/>
      </c>
      <c r="BG30" s="41">
        <f> Phase_2!BG$390</f>
        <v/>
      </c>
      <c r="BH30" s="41">
        <f> Phase_2!BH$390</f>
        <v/>
      </c>
    </row>
    <row r="31" ht="14.4" customHeight="1" s="124">
      <c r="E31" s="41">
        <f> Phase_2!E$391</f>
        <v/>
      </c>
      <c r="F31" s="41">
        <f> Phase_1!F$384</f>
        <v/>
      </c>
      <c r="G31" s="41">
        <f> Phase_1!G$384</f>
        <v/>
      </c>
      <c r="H31" s="41">
        <f> SUM(J31:BH31)</f>
        <v/>
      </c>
      <c r="I31" s="41">
        <f> Phase_1!I$384</f>
        <v/>
      </c>
      <c r="J31" s="41">
        <f> -Phase_2!J$391</f>
        <v/>
      </c>
      <c r="K31" s="41">
        <f> -Phase_2!K$391</f>
        <v/>
      </c>
      <c r="L31" s="41">
        <f> -Phase_2!L$391</f>
        <v/>
      </c>
      <c r="M31" s="41">
        <f> -Phase_2!M$391</f>
        <v/>
      </c>
      <c r="N31" s="41">
        <f> -Phase_2!N$391</f>
        <v/>
      </c>
      <c r="O31" s="41">
        <f> -Phase_2!O$391</f>
        <v/>
      </c>
      <c r="P31" s="41">
        <f> -Phase_2!P$391</f>
        <v/>
      </c>
      <c r="Q31" s="41">
        <f> -Phase_2!Q$391</f>
        <v/>
      </c>
      <c r="R31" s="41">
        <f> -Phase_2!R$391</f>
        <v/>
      </c>
      <c r="S31" s="41">
        <f> -Phase_2!S$391</f>
        <v/>
      </c>
      <c r="T31" s="41">
        <f> -Phase_2!T$391</f>
        <v/>
      </c>
      <c r="U31" s="41">
        <f> -Phase_2!U$391</f>
        <v/>
      </c>
      <c r="V31" s="41">
        <f> -Phase_2!V$391</f>
        <v/>
      </c>
      <c r="W31" s="41">
        <f> -Phase_2!W$391</f>
        <v/>
      </c>
      <c r="X31" s="41">
        <f> -Phase_2!X$391</f>
        <v/>
      </c>
      <c r="Y31" s="41">
        <f> -Phase_2!Y$391</f>
        <v/>
      </c>
      <c r="Z31" s="41">
        <f> -Phase_2!Z$391</f>
        <v/>
      </c>
      <c r="AA31" s="41">
        <f> -Phase_2!AA$391</f>
        <v/>
      </c>
      <c r="AB31" s="41">
        <f> -Phase_2!AB$391</f>
        <v/>
      </c>
      <c r="AC31" s="41">
        <f> -Phase_2!AC$391</f>
        <v/>
      </c>
      <c r="AD31" s="41">
        <f> -Phase_2!AD$391</f>
        <v/>
      </c>
      <c r="AE31" s="41">
        <f> -Phase_2!AE$391</f>
        <v/>
      </c>
      <c r="AF31" s="41">
        <f> -Phase_2!AF$391</f>
        <v/>
      </c>
      <c r="AG31" s="41">
        <f> -Phase_2!AG$391</f>
        <v/>
      </c>
      <c r="AH31" s="41">
        <f> -Phase_2!AH$391</f>
        <v/>
      </c>
      <c r="AI31" s="41">
        <f> -Phase_2!AI$391</f>
        <v/>
      </c>
      <c r="AJ31" s="41">
        <f> -Phase_2!AJ$391</f>
        <v/>
      </c>
      <c r="AK31" s="41">
        <f> -Phase_2!AK$391</f>
        <v/>
      </c>
      <c r="AL31" s="41">
        <f> -Phase_2!AL$391</f>
        <v/>
      </c>
      <c r="AM31" s="41">
        <f> -Phase_2!AM$391</f>
        <v/>
      </c>
      <c r="AN31" s="41">
        <f> -Phase_2!AN$391</f>
        <v/>
      </c>
      <c r="AO31" s="41">
        <f> -Phase_2!AO$391</f>
        <v/>
      </c>
      <c r="AP31" s="41">
        <f> -Phase_2!AP$391</f>
        <v/>
      </c>
      <c r="AQ31" s="41">
        <f> -Phase_2!AQ$391</f>
        <v/>
      </c>
      <c r="AR31" s="41">
        <f> -Phase_2!AR$391</f>
        <v/>
      </c>
      <c r="AS31" s="41">
        <f> -Phase_2!AS$391</f>
        <v/>
      </c>
      <c r="AT31" s="41">
        <f> -Phase_2!AT$391</f>
        <v/>
      </c>
      <c r="AU31" s="41">
        <f> -Phase_2!AU$391</f>
        <v/>
      </c>
      <c r="AV31" s="41">
        <f> -Phase_2!AV$391</f>
        <v/>
      </c>
      <c r="AW31" s="41">
        <f> -Phase_2!AW$391</f>
        <v/>
      </c>
      <c r="AX31" s="41">
        <f> -Phase_2!AX$391</f>
        <v/>
      </c>
      <c r="AY31" s="41">
        <f> -Phase_2!AY$391</f>
        <v/>
      </c>
      <c r="AZ31" s="41">
        <f> -Phase_2!AZ$391</f>
        <v/>
      </c>
      <c r="BA31" s="41">
        <f> -Phase_2!BA$391</f>
        <v/>
      </c>
      <c r="BB31" s="41">
        <f> -Phase_2!BB$391</f>
        <v/>
      </c>
      <c r="BC31" s="41">
        <f> -Phase_2!BC$391</f>
        <v/>
      </c>
      <c r="BD31" s="41">
        <f> -Phase_2!BD$391</f>
        <v/>
      </c>
      <c r="BE31" s="41">
        <f> -Phase_2!BE$391</f>
        <v/>
      </c>
      <c r="BF31" s="41">
        <f> -Phase_2!BF$391</f>
        <v/>
      </c>
      <c r="BG31" s="41">
        <f> -Phase_2!BG$391</f>
        <v/>
      </c>
      <c r="BH31" s="41">
        <f> -Phase_2!BH$391</f>
        <v/>
      </c>
    </row>
    <row r="33" customFormat="1" s="80" thickBot="1">
      <c r="A33" s="80" t="n"/>
      <c r="B33" s="80" t="n"/>
      <c r="C33" s="80" t="n"/>
      <c r="D33" s="80" t="n"/>
      <c r="E33" s="80" t="inlineStr">
        <is>
          <t>Senior Debt Service: Phase 1</t>
        </is>
      </c>
      <c r="F33" s="80" t="n"/>
      <c r="G33" s="80">
        <f>SMU</f>
        <v/>
      </c>
      <c r="H33" s="80">
        <f> SUM(J33:BH33)</f>
        <v/>
      </c>
      <c r="I33" s="80" t="n"/>
      <c r="J33" s="80">
        <f>SUM(J30:J32)</f>
        <v/>
      </c>
      <c r="K33" s="80">
        <f>SUM(K30:K32)</f>
        <v/>
      </c>
      <c r="L33" s="80">
        <f>SUM(L30:L32)</f>
        <v/>
      </c>
      <c r="M33" s="80">
        <f>SUM(M30:M32)</f>
        <v/>
      </c>
      <c r="N33" s="80">
        <f>SUM(N30:N32)</f>
        <v/>
      </c>
      <c r="O33" s="80">
        <f>SUM(O30:O32)</f>
        <v/>
      </c>
      <c r="P33" s="80">
        <f>SUM(P30:P32)</f>
        <v/>
      </c>
      <c r="Q33" s="80">
        <f>SUM(Q30:Q32)</f>
        <v/>
      </c>
      <c r="R33" s="80">
        <f>SUM(R30:R32)</f>
        <v/>
      </c>
      <c r="S33" s="80">
        <f>SUM(S30:S32)</f>
        <v/>
      </c>
      <c r="T33" s="80">
        <f>SUM(T30:T32)</f>
        <v/>
      </c>
      <c r="U33" s="80">
        <f>SUM(U30:U32)</f>
        <v/>
      </c>
      <c r="V33" s="80">
        <f>SUM(V30:V32)</f>
        <v/>
      </c>
      <c r="W33" s="80">
        <f>SUM(W30:W32)</f>
        <v/>
      </c>
      <c r="X33" s="80">
        <f>SUM(X30:X32)</f>
        <v/>
      </c>
      <c r="Y33" s="80">
        <f>SUM(Y30:Y32)</f>
        <v/>
      </c>
      <c r="Z33" s="80">
        <f>SUM(Z30:Z32)</f>
        <v/>
      </c>
      <c r="AA33" s="80">
        <f>SUM(AA30:AA32)</f>
        <v/>
      </c>
      <c r="AB33" s="80">
        <f>SUM(AB30:AB32)</f>
        <v/>
      </c>
      <c r="AC33" s="80">
        <f>SUM(AC30:AC32)</f>
        <v/>
      </c>
      <c r="AD33" s="80">
        <f>SUM(AD30:AD32)</f>
        <v/>
      </c>
      <c r="AE33" s="80">
        <f>SUM(AE30:AE32)</f>
        <v/>
      </c>
      <c r="AF33" s="80">
        <f>SUM(AF30:AF32)</f>
        <v/>
      </c>
      <c r="AG33" s="80">
        <f>SUM(AG30:AG32)</f>
        <v/>
      </c>
      <c r="AH33" s="80">
        <f>SUM(AH30:AH32)</f>
        <v/>
      </c>
      <c r="AI33" s="80">
        <f>SUM(AI30:AI32)</f>
        <v/>
      </c>
      <c r="AJ33" s="80">
        <f>SUM(AJ30:AJ32)</f>
        <v/>
      </c>
      <c r="AK33" s="80">
        <f>SUM(AK30:AK32)</f>
        <v/>
      </c>
      <c r="AL33" s="80">
        <f>SUM(AL30:AL32)</f>
        <v/>
      </c>
      <c r="AM33" s="80">
        <f>SUM(AM30:AM32)</f>
        <v/>
      </c>
      <c r="AN33" s="80">
        <f>SUM(AN30:AN32)</f>
        <v/>
      </c>
      <c r="AO33" s="80">
        <f>SUM(AO30:AO32)</f>
        <v/>
      </c>
      <c r="AP33" s="80">
        <f>SUM(AP30:AP32)</f>
        <v/>
      </c>
      <c r="AQ33" s="80">
        <f>SUM(AQ30:AQ32)</f>
        <v/>
      </c>
      <c r="AR33" s="80">
        <f>SUM(AR30:AR32)</f>
        <v/>
      </c>
      <c r="AS33" s="80">
        <f>SUM(AS30:AS32)</f>
        <v/>
      </c>
      <c r="AT33" s="80">
        <f>SUM(AT30:AT32)</f>
        <v/>
      </c>
      <c r="AU33" s="80">
        <f>SUM(AU30:AU32)</f>
        <v/>
      </c>
      <c r="AV33" s="80">
        <f>SUM(AV30:AV32)</f>
        <v/>
      </c>
      <c r="AW33" s="80">
        <f>SUM(AW30:AW32)</f>
        <v/>
      </c>
      <c r="AX33" s="80">
        <f>SUM(AX30:AX32)</f>
        <v/>
      </c>
      <c r="AY33" s="80">
        <f>SUM(AY30:AY32)</f>
        <v/>
      </c>
      <c r="AZ33" s="80">
        <f>SUM(AZ30:AZ32)</f>
        <v/>
      </c>
      <c r="BA33" s="80">
        <f>SUM(BA30:BA32)</f>
        <v/>
      </c>
      <c r="BB33" s="80">
        <f>SUM(BB30:BB32)</f>
        <v/>
      </c>
      <c r="BC33" s="80">
        <f>SUM(BC30:BC32)</f>
        <v/>
      </c>
      <c r="BD33" s="80">
        <f>SUM(BD30:BD32)</f>
        <v/>
      </c>
      <c r="BE33" s="80">
        <f>SUM(BE30:BE32)</f>
        <v/>
      </c>
      <c r="BF33" s="80">
        <f>SUM(BF30:BF32)</f>
        <v/>
      </c>
      <c r="BG33" s="80">
        <f>SUM(BG30:BG32)</f>
        <v/>
      </c>
      <c r="BH33" s="80">
        <f>SUM(BH30:BH32)</f>
        <v/>
      </c>
    </row>
    <row r="35" ht="14.4" customFormat="1" customHeight="1" s="64">
      <c r="A35" s="65" t="inlineStr">
        <is>
          <t>Equity</t>
        </is>
      </c>
      <c r="B35" s="64" t="n"/>
      <c r="C35" s="64" t="n"/>
      <c r="D35" s="64" t="n"/>
      <c r="E35" s="64" t="n"/>
      <c r="F35" s="64" t="n"/>
      <c r="G35" s="64" t="n"/>
      <c r="H35" s="64" t="n"/>
      <c r="I35" s="64" t="n"/>
      <c r="J35" s="64" t="n"/>
      <c r="K35" s="64" t="n"/>
      <c r="L35" s="64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  <c r="AM35" s="64" t="n"/>
      <c r="AN35" s="64" t="n"/>
      <c r="AO35" s="64" t="n"/>
      <c r="AP35" s="64" t="n"/>
      <c r="AQ35" s="64" t="n"/>
      <c r="AR35" s="64" t="n"/>
      <c r="AS35" s="64" t="n"/>
      <c r="AT35" s="64" t="n"/>
      <c r="AU35" s="64" t="n"/>
      <c r="AV35" s="64" t="n"/>
      <c r="AW35" s="64" t="n"/>
      <c r="AX35" s="64" t="n"/>
      <c r="AY35" s="64" t="n"/>
      <c r="AZ35" s="64" t="n"/>
      <c r="BA35" s="64" t="n"/>
      <c r="BB35" s="64" t="n"/>
      <c r="BC35" s="64" t="n"/>
      <c r="BD35" s="64" t="n"/>
      <c r="BE35" s="64" t="n"/>
      <c r="BF35" s="64" t="n"/>
      <c r="BG35" s="64" t="n"/>
      <c r="BH35" s="64" t="n"/>
    </row>
    <row r="37" ht="14.4" customHeight="1" s="124">
      <c r="C37" s="12" t="inlineStr">
        <is>
          <t>Phase: 1</t>
        </is>
      </c>
    </row>
    <row r="38" ht="14.4" customHeight="1" s="124">
      <c r="E38" s="41">
        <f> Phase_1!E$405</f>
        <v/>
      </c>
      <c r="F38" s="41">
        <f> Phase_1!F$405</f>
        <v/>
      </c>
      <c r="G38" s="41">
        <f> Phase_1!G$405</f>
        <v/>
      </c>
      <c r="H38" s="41">
        <f> Phase_1!H$405</f>
        <v/>
      </c>
      <c r="I38" s="41">
        <f> Phase_1!I$405</f>
        <v/>
      </c>
      <c r="J38" s="41">
        <f> Phase_1!J$405</f>
        <v/>
      </c>
      <c r="K38" s="41">
        <f> Phase_1!K$405</f>
        <v/>
      </c>
      <c r="L38" s="41">
        <f> Phase_1!L$405</f>
        <v/>
      </c>
      <c r="M38" s="41">
        <f> Phase_1!M$405</f>
        <v/>
      </c>
      <c r="N38" s="41">
        <f> Phase_1!N$405</f>
        <v/>
      </c>
      <c r="O38" s="41">
        <f> Phase_1!O$405</f>
        <v/>
      </c>
      <c r="P38" s="41">
        <f> Phase_1!P$405</f>
        <v/>
      </c>
      <c r="Q38" s="41">
        <f> Phase_1!Q$405</f>
        <v/>
      </c>
      <c r="R38" s="41">
        <f> Phase_1!R$405</f>
        <v/>
      </c>
      <c r="S38" s="41">
        <f> Phase_1!S$405</f>
        <v/>
      </c>
      <c r="T38" s="41">
        <f> Phase_1!T$405</f>
        <v/>
      </c>
      <c r="U38" s="41">
        <f> Phase_1!U$405</f>
        <v/>
      </c>
      <c r="V38" s="41">
        <f> Phase_1!V$405</f>
        <v/>
      </c>
      <c r="W38" s="41">
        <f> Phase_1!W$405</f>
        <v/>
      </c>
      <c r="X38" s="41">
        <f> Phase_1!X$405</f>
        <v/>
      </c>
      <c r="Y38" s="41">
        <f> Phase_1!Y$405</f>
        <v/>
      </c>
      <c r="Z38" s="41">
        <f> Phase_1!Z$405</f>
        <v/>
      </c>
      <c r="AA38" s="41">
        <f> Phase_1!AA$405</f>
        <v/>
      </c>
      <c r="AB38" s="41">
        <f> Phase_1!AB$405</f>
        <v/>
      </c>
      <c r="AC38" s="41">
        <f> Phase_1!AC$405</f>
        <v/>
      </c>
      <c r="AD38" s="41">
        <f> Phase_1!AD$405</f>
        <v/>
      </c>
      <c r="AE38" s="41">
        <f> Phase_1!AE$405</f>
        <v/>
      </c>
      <c r="AF38" s="41">
        <f> Phase_1!AF$405</f>
        <v/>
      </c>
      <c r="AG38" s="41">
        <f> Phase_1!AG$405</f>
        <v/>
      </c>
      <c r="AH38" s="41">
        <f> Phase_1!AH$405</f>
        <v/>
      </c>
      <c r="AI38" s="41">
        <f> Phase_1!AI$405</f>
        <v/>
      </c>
      <c r="AJ38" s="41">
        <f> Phase_1!AJ$405</f>
        <v/>
      </c>
      <c r="AK38" s="41">
        <f> Phase_1!AK$405</f>
        <v/>
      </c>
      <c r="AL38" s="41">
        <f> Phase_1!AL$405</f>
        <v/>
      </c>
      <c r="AM38" s="41">
        <f> Phase_1!AM$405</f>
        <v/>
      </c>
      <c r="AN38" s="41">
        <f> Phase_1!AN$405</f>
        <v/>
      </c>
      <c r="AO38" s="41">
        <f> Phase_1!AO$405</f>
        <v/>
      </c>
      <c r="AP38" s="41">
        <f> Phase_1!AP$405</f>
        <v/>
      </c>
      <c r="AQ38" s="41">
        <f> Phase_1!AQ$405</f>
        <v/>
      </c>
      <c r="AR38" s="41">
        <f> Phase_1!AR$405</f>
        <v/>
      </c>
      <c r="AS38" s="41">
        <f> Phase_1!AS$405</f>
        <v/>
      </c>
      <c r="AT38" s="41">
        <f> Phase_1!AT$405</f>
        <v/>
      </c>
      <c r="AU38" s="41">
        <f> Phase_1!AU$405</f>
        <v/>
      </c>
      <c r="AV38" s="41">
        <f> Phase_1!AV$405</f>
        <v/>
      </c>
      <c r="AW38" s="41">
        <f> Phase_1!AW$405</f>
        <v/>
      </c>
      <c r="AX38" s="41">
        <f> Phase_1!AX$405</f>
        <v/>
      </c>
      <c r="AY38" s="41">
        <f> Phase_1!AY$405</f>
        <v/>
      </c>
      <c r="AZ38" s="41">
        <f> Phase_1!AZ$405</f>
        <v/>
      </c>
      <c r="BA38" s="41">
        <f> Phase_1!BA$405</f>
        <v/>
      </c>
      <c r="BB38" s="41">
        <f> Phase_1!BB$405</f>
        <v/>
      </c>
      <c r="BC38" s="41">
        <f> Phase_1!BC$405</f>
        <v/>
      </c>
      <c r="BD38" s="41">
        <f> Phase_1!BD$405</f>
        <v/>
      </c>
      <c r="BE38" s="41">
        <f> Phase_1!BE$405</f>
        <v/>
      </c>
      <c r="BF38" s="41">
        <f> Phase_1!BF$405</f>
        <v/>
      </c>
      <c r="BG38" s="41">
        <f> Phase_1!BG$405</f>
        <v/>
      </c>
      <c r="BH38" s="41">
        <f> Phase_1!BH$405</f>
        <v/>
      </c>
    </row>
    <row r="39" ht="14.4" customHeight="1" s="124">
      <c r="E39" s="41">
        <f> Phase_1!E$406</f>
        <v/>
      </c>
      <c r="F39" s="41">
        <f> Phase_1!F$406</f>
        <v/>
      </c>
      <c r="G39" s="41">
        <f> Phase_1!G$406</f>
        <v/>
      </c>
      <c r="H39" s="41">
        <f> Phase_1!H$406</f>
        <v/>
      </c>
      <c r="I39" s="41">
        <f> Phase_1!I$406</f>
        <v/>
      </c>
      <c r="J39" s="41">
        <f> Phase_1!J$406</f>
        <v/>
      </c>
      <c r="K39" s="41">
        <f> Phase_1!K$406</f>
        <v/>
      </c>
      <c r="L39" s="41">
        <f> Phase_1!L$406</f>
        <v/>
      </c>
      <c r="M39" s="41">
        <f> Phase_1!M$406</f>
        <v/>
      </c>
      <c r="N39" s="41">
        <f> Phase_1!N$406</f>
        <v/>
      </c>
      <c r="O39" s="41">
        <f> Phase_1!O$406</f>
        <v/>
      </c>
      <c r="P39" s="41">
        <f> Phase_1!P$406</f>
        <v/>
      </c>
      <c r="Q39" s="41">
        <f> Phase_1!Q$406</f>
        <v/>
      </c>
      <c r="R39" s="41">
        <f> Phase_1!R$406</f>
        <v/>
      </c>
      <c r="S39" s="41">
        <f> Phase_1!S$406</f>
        <v/>
      </c>
      <c r="T39" s="41">
        <f> Phase_1!T$406</f>
        <v/>
      </c>
      <c r="U39" s="41">
        <f> Phase_1!U$406</f>
        <v/>
      </c>
      <c r="V39" s="41">
        <f> Phase_1!V$406</f>
        <v/>
      </c>
      <c r="W39" s="41">
        <f> Phase_1!W$406</f>
        <v/>
      </c>
      <c r="X39" s="41">
        <f> Phase_1!X$406</f>
        <v/>
      </c>
      <c r="Y39" s="41">
        <f> Phase_1!Y$406</f>
        <v/>
      </c>
      <c r="Z39" s="41">
        <f> Phase_1!Z$406</f>
        <v/>
      </c>
      <c r="AA39" s="41">
        <f> Phase_1!AA$406</f>
        <v/>
      </c>
      <c r="AB39" s="41">
        <f> Phase_1!AB$406</f>
        <v/>
      </c>
      <c r="AC39" s="41">
        <f> Phase_1!AC$406</f>
        <v/>
      </c>
      <c r="AD39" s="41">
        <f> Phase_1!AD$406</f>
        <v/>
      </c>
      <c r="AE39" s="41">
        <f> Phase_1!AE$406</f>
        <v/>
      </c>
      <c r="AF39" s="41">
        <f> Phase_1!AF$406</f>
        <v/>
      </c>
      <c r="AG39" s="41">
        <f> Phase_1!AG$406</f>
        <v/>
      </c>
      <c r="AH39" s="41">
        <f> Phase_1!AH$406</f>
        <v/>
      </c>
      <c r="AI39" s="41">
        <f> Phase_1!AI$406</f>
        <v/>
      </c>
      <c r="AJ39" s="41">
        <f> Phase_1!AJ$406</f>
        <v/>
      </c>
      <c r="AK39" s="41">
        <f> Phase_1!AK$406</f>
        <v/>
      </c>
      <c r="AL39" s="41">
        <f> Phase_1!AL$406</f>
        <v/>
      </c>
      <c r="AM39" s="41">
        <f> Phase_1!AM$406</f>
        <v/>
      </c>
      <c r="AN39" s="41">
        <f> Phase_1!AN$406</f>
        <v/>
      </c>
      <c r="AO39" s="41">
        <f> Phase_1!AO$406</f>
        <v/>
      </c>
      <c r="AP39" s="41">
        <f> Phase_1!AP$406</f>
        <v/>
      </c>
      <c r="AQ39" s="41">
        <f> Phase_1!AQ$406</f>
        <v/>
      </c>
      <c r="AR39" s="41">
        <f> Phase_1!AR$406</f>
        <v/>
      </c>
      <c r="AS39" s="41">
        <f> Phase_1!AS$406</f>
        <v/>
      </c>
      <c r="AT39" s="41">
        <f> Phase_1!AT$406</f>
        <v/>
      </c>
      <c r="AU39" s="41">
        <f> Phase_1!AU$406</f>
        <v/>
      </c>
      <c r="AV39" s="41">
        <f> Phase_1!AV$406</f>
        <v/>
      </c>
      <c r="AW39" s="41">
        <f> Phase_1!AW$406</f>
        <v/>
      </c>
      <c r="AX39" s="41">
        <f> Phase_1!AX$406</f>
        <v/>
      </c>
      <c r="AY39" s="41">
        <f> Phase_1!AY$406</f>
        <v/>
      </c>
      <c r="AZ39" s="41">
        <f> Phase_1!AZ$406</f>
        <v/>
      </c>
      <c r="BA39" s="41">
        <f> Phase_1!BA$406</f>
        <v/>
      </c>
      <c r="BB39" s="41">
        <f> Phase_1!BB$406</f>
        <v/>
      </c>
      <c r="BC39" s="41">
        <f> Phase_1!BC$406</f>
        <v/>
      </c>
      <c r="BD39" s="41">
        <f> Phase_1!BD$406</f>
        <v/>
      </c>
      <c r="BE39" s="41">
        <f> Phase_1!BE$406</f>
        <v/>
      </c>
      <c r="BF39" s="41">
        <f> Phase_1!BF$406</f>
        <v/>
      </c>
      <c r="BG39" s="41">
        <f> Phase_1!BG$406</f>
        <v/>
      </c>
      <c r="BH39" s="41">
        <f> Phase_1!BH$406</f>
        <v/>
      </c>
    </row>
    <row r="40" ht="14.4" customHeight="1" s="124">
      <c r="E40" s="41">
        <f> Phase_1!E$407</f>
        <v/>
      </c>
      <c r="F40" s="41">
        <f> Phase_1!F$407</f>
        <v/>
      </c>
      <c r="G40" s="41">
        <f> Phase_1!G$407</f>
        <v/>
      </c>
      <c r="H40" s="41">
        <f> Phase_1!H$407</f>
        <v/>
      </c>
      <c r="I40" s="41">
        <f> Phase_1!I$407</f>
        <v/>
      </c>
      <c r="J40" s="41">
        <f> Phase_1!J$407</f>
        <v/>
      </c>
      <c r="K40" s="41">
        <f> Phase_1!K$407</f>
        <v/>
      </c>
      <c r="L40" s="41">
        <f> Phase_1!L$407</f>
        <v/>
      </c>
      <c r="M40" s="41">
        <f> Phase_1!M$407</f>
        <v/>
      </c>
      <c r="N40" s="41">
        <f> Phase_1!N$407</f>
        <v/>
      </c>
      <c r="O40" s="41">
        <f> Phase_1!O$407</f>
        <v/>
      </c>
      <c r="P40" s="41">
        <f> Phase_1!P$407</f>
        <v/>
      </c>
      <c r="Q40" s="41">
        <f> Phase_1!Q$407</f>
        <v/>
      </c>
      <c r="R40" s="41">
        <f> Phase_1!R$407</f>
        <v/>
      </c>
      <c r="S40" s="41">
        <f> Phase_1!S$407</f>
        <v/>
      </c>
      <c r="T40" s="41">
        <f> Phase_1!T$407</f>
        <v/>
      </c>
      <c r="U40" s="41">
        <f> Phase_1!U$407</f>
        <v/>
      </c>
      <c r="V40" s="41">
        <f> Phase_1!V$407</f>
        <v/>
      </c>
      <c r="W40" s="41">
        <f> Phase_1!W$407</f>
        <v/>
      </c>
      <c r="X40" s="41">
        <f> Phase_1!X$407</f>
        <v/>
      </c>
      <c r="Y40" s="41">
        <f> Phase_1!Y$407</f>
        <v/>
      </c>
      <c r="Z40" s="41">
        <f> Phase_1!Z$407</f>
        <v/>
      </c>
      <c r="AA40" s="41">
        <f> Phase_1!AA$407</f>
        <v/>
      </c>
      <c r="AB40" s="41">
        <f> Phase_1!AB$407</f>
        <v/>
      </c>
      <c r="AC40" s="41">
        <f> Phase_1!AC$407</f>
        <v/>
      </c>
      <c r="AD40" s="41">
        <f> Phase_1!AD$407</f>
        <v/>
      </c>
      <c r="AE40" s="41">
        <f> Phase_1!AE$407</f>
        <v/>
      </c>
      <c r="AF40" s="41">
        <f> Phase_1!AF$407</f>
        <v/>
      </c>
      <c r="AG40" s="41">
        <f> Phase_1!AG$407</f>
        <v/>
      </c>
      <c r="AH40" s="41">
        <f> Phase_1!AH$407</f>
        <v/>
      </c>
      <c r="AI40" s="41">
        <f> Phase_1!AI$407</f>
        <v/>
      </c>
      <c r="AJ40" s="41">
        <f> Phase_1!AJ$407</f>
        <v/>
      </c>
      <c r="AK40" s="41">
        <f> Phase_1!AK$407</f>
        <v/>
      </c>
      <c r="AL40" s="41">
        <f> Phase_1!AL$407</f>
        <v/>
      </c>
      <c r="AM40" s="41">
        <f> Phase_1!AM$407</f>
        <v/>
      </c>
      <c r="AN40" s="41">
        <f> Phase_1!AN$407</f>
        <v/>
      </c>
      <c r="AO40" s="41">
        <f> Phase_1!AO$407</f>
        <v/>
      </c>
      <c r="AP40" s="41">
        <f> Phase_1!AP$407</f>
        <v/>
      </c>
      <c r="AQ40" s="41">
        <f> Phase_1!AQ$407</f>
        <v/>
      </c>
      <c r="AR40" s="41">
        <f> Phase_1!AR$407</f>
        <v/>
      </c>
      <c r="AS40" s="41">
        <f> Phase_1!AS$407</f>
        <v/>
      </c>
      <c r="AT40" s="41">
        <f> Phase_1!AT$407</f>
        <v/>
      </c>
      <c r="AU40" s="41">
        <f> Phase_1!AU$407</f>
        <v/>
      </c>
      <c r="AV40" s="41">
        <f> Phase_1!AV$407</f>
        <v/>
      </c>
      <c r="AW40" s="41">
        <f> Phase_1!AW$407</f>
        <v/>
      </c>
      <c r="AX40" s="41">
        <f> Phase_1!AX$407</f>
        <v/>
      </c>
      <c r="AY40" s="41">
        <f> Phase_1!AY$407</f>
        <v/>
      </c>
      <c r="AZ40" s="41">
        <f> Phase_1!AZ$407</f>
        <v/>
      </c>
      <c r="BA40" s="41">
        <f> Phase_1!BA$407</f>
        <v/>
      </c>
      <c r="BB40" s="41">
        <f> Phase_1!BB$407</f>
        <v/>
      </c>
      <c r="BC40" s="41">
        <f> Phase_1!BC$407</f>
        <v/>
      </c>
      <c r="BD40" s="41">
        <f> Phase_1!BD$407</f>
        <v/>
      </c>
      <c r="BE40" s="41">
        <f> Phase_1!BE$407</f>
        <v/>
      </c>
      <c r="BF40" s="41">
        <f> Phase_1!BF$407</f>
        <v/>
      </c>
      <c r="BG40" s="41">
        <f> Phase_1!BG$407</f>
        <v/>
      </c>
      <c r="BH40" s="41">
        <f> Phase_1!BH$407</f>
        <v/>
      </c>
    </row>
    <row r="41" ht="14.4" customHeight="1" s="124">
      <c r="E41" s="41">
        <f> Phase_1!E$408</f>
        <v/>
      </c>
      <c r="F41" s="41">
        <f> Phase_1!F$408</f>
        <v/>
      </c>
      <c r="G41" s="41">
        <f> Phase_1!G$408</f>
        <v/>
      </c>
      <c r="H41" s="41">
        <f> Phase_1!H$408</f>
        <v/>
      </c>
      <c r="I41" s="41">
        <f> Phase_1!I$408</f>
        <v/>
      </c>
      <c r="J41" s="41">
        <f> Phase_1!J$408</f>
        <v/>
      </c>
      <c r="K41" s="41">
        <f> Phase_1!K$408</f>
        <v/>
      </c>
      <c r="L41" s="41">
        <f> Phase_1!L$408</f>
        <v/>
      </c>
      <c r="M41" s="41">
        <f> Phase_1!M$408</f>
        <v/>
      </c>
      <c r="N41" s="41">
        <f> Phase_1!N$408</f>
        <v/>
      </c>
      <c r="O41" s="41">
        <f> Phase_1!O$408</f>
        <v/>
      </c>
      <c r="P41" s="41">
        <f> Phase_1!P$408</f>
        <v/>
      </c>
      <c r="Q41" s="41">
        <f> Phase_1!Q$408</f>
        <v/>
      </c>
      <c r="R41" s="41">
        <f> Phase_1!R$408</f>
        <v/>
      </c>
      <c r="S41" s="41">
        <f> Phase_1!S$408</f>
        <v/>
      </c>
      <c r="T41" s="41">
        <f> Phase_1!T$408</f>
        <v/>
      </c>
      <c r="U41" s="41">
        <f> Phase_1!U$408</f>
        <v/>
      </c>
      <c r="V41" s="41">
        <f> Phase_1!V$408</f>
        <v/>
      </c>
      <c r="W41" s="41">
        <f> Phase_1!W$408</f>
        <v/>
      </c>
      <c r="X41" s="41">
        <f> Phase_1!X$408</f>
        <v/>
      </c>
      <c r="Y41" s="41">
        <f> Phase_1!Y$408</f>
        <v/>
      </c>
      <c r="Z41" s="41">
        <f> Phase_1!Z$408</f>
        <v/>
      </c>
      <c r="AA41" s="41">
        <f> Phase_1!AA$408</f>
        <v/>
      </c>
      <c r="AB41" s="41">
        <f> Phase_1!AB$408</f>
        <v/>
      </c>
      <c r="AC41" s="41">
        <f> Phase_1!AC$408</f>
        <v/>
      </c>
      <c r="AD41" s="41">
        <f> Phase_1!AD$408</f>
        <v/>
      </c>
      <c r="AE41" s="41">
        <f> Phase_1!AE$408</f>
        <v/>
      </c>
      <c r="AF41" s="41">
        <f> Phase_1!AF$408</f>
        <v/>
      </c>
      <c r="AG41" s="41">
        <f> Phase_1!AG$408</f>
        <v/>
      </c>
      <c r="AH41" s="41">
        <f> Phase_1!AH$408</f>
        <v/>
      </c>
      <c r="AI41" s="41">
        <f> Phase_1!AI$408</f>
        <v/>
      </c>
      <c r="AJ41" s="41">
        <f> Phase_1!AJ$408</f>
        <v/>
      </c>
      <c r="AK41" s="41">
        <f> Phase_1!AK$408</f>
        <v/>
      </c>
      <c r="AL41" s="41">
        <f> Phase_1!AL$408</f>
        <v/>
      </c>
      <c r="AM41" s="41">
        <f> Phase_1!AM$408</f>
        <v/>
      </c>
      <c r="AN41" s="41">
        <f> Phase_1!AN$408</f>
        <v/>
      </c>
      <c r="AO41" s="41">
        <f> Phase_1!AO$408</f>
        <v/>
      </c>
      <c r="AP41" s="41">
        <f> Phase_1!AP$408</f>
        <v/>
      </c>
      <c r="AQ41" s="41">
        <f> Phase_1!AQ$408</f>
        <v/>
      </c>
      <c r="AR41" s="41">
        <f> Phase_1!AR$408</f>
        <v/>
      </c>
      <c r="AS41" s="41">
        <f> Phase_1!AS$408</f>
        <v/>
      </c>
      <c r="AT41" s="41">
        <f> Phase_1!AT$408</f>
        <v/>
      </c>
      <c r="AU41" s="41">
        <f> Phase_1!AU$408</f>
        <v/>
      </c>
      <c r="AV41" s="41">
        <f> Phase_1!AV$408</f>
        <v/>
      </c>
      <c r="AW41" s="41">
        <f> Phase_1!AW$408</f>
        <v/>
      </c>
      <c r="AX41" s="41">
        <f> Phase_1!AX$408</f>
        <v/>
      </c>
      <c r="AY41" s="41">
        <f> Phase_1!AY$408</f>
        <v/>
      </c>
      <c r="AZ41" s="41">
        <f> Phase_1!AZ$408</f>
        <v/>
      </c>
      <c r="BA41" s="41">
        <f> Phase_1!BA$408</f>
        <v/>
      </c>
      <c r="BB41" s="41">
        <f> Phase_1!BB$408</f>
        <v/>
      </c>
      <c r="BC41" s="41">
        <f> Phase_1!BC$408</f>
        <v/>
      </c>
      <c r="BD41" s="41">
        <f> Phase_1!BD$408</f>
        <v/>
      </c>
      <c r="BE41" s="41">
        <f> Phase_1!BE$408</f>
        <v/>
      </c>
      <c r="BF41" s="41">
        <f> Phase_1!BF$408</f>
        <v/>
      </c>
      <c r="BG41" s="41">
        <f> Phase_1!BG$408</f>
        <v/>
      </c>
      <c r="BH41" s="41">
        <f> Phase_1!BH$408</f>
        <v/>
      </c>
    </row>
    <row r="43" customFormat="1" s="80" thickBot="1">
      <c r="A43" s="80" t="n"/>
      <c r="B43" s="80" t="n"/>
      <c r="C43" s="80" t="n"/>
      <c r="D43" s="80" t="n"/>
      <c r="E43" s="80" t="inlineStr">
        <is>
          <t>Total Equity Cash Flows: Phase 1</t>
        </is>
      </c>
      <c r="F43" s="80" t="n"/>
      <c r="G43" s="80">
        <f>SMU</f>
        <v/>
      </c>
      <c r="H43" s="80">
        <f> SUM(J43:BH43)</f>
        <v/>
      </c>
      <c r="I43" s="80" t="n"/>
      <c r="J43" s="80">
        <f>-SUM(J38:J39)-SUM(J40:J41)</f>
        <v/>
      </c>
      <c r="K43" s="80">
        <f>-SUM(K38:K39)-SUM(K40:K41)</f>
        <v/>
      </c>
      <c r="L43" s="80">
        <f>-SUM(L38:L39)-SUM(L40:L41)</f>
        <v/>
      </c>
      <c r="M43" s="80">
        <f>-SUM(M38:M39)-SUM(M40:M41)</f>
        <v/>
      </c>
      <c r="N43" s="80">
        <f>-SUM(N38:N39)-SUM(N40:N41)</f>
        <v/>
      </c>
      <c r="O43" s="80">
        <f>-SUM(O38:O39)-SUM(O40:O41)</f>
        <v/>
      </c>
      <c r="P43" s="80">
        <f>-SUM(P38:P39)-SUM(P40:P41)</f>
        <v/>
      </c>
      <c r="Q43" s="80">
        <f>-SUM(Q38:Q39)-SUM(Q40:Q41)</f>
        <v/>
      </c>
      <c r="R43" s="80">
        <f>-SUM(R38:R39)-SUM(R40:R41)</f>
        <v/>
      </c>
      <c r="S43" s="80">
        <f>-SUM(S38:S39)-SUM(S40:S41)</f>
        <v/>
      </c>
      <c r="T43" s="80">
        <f>-SUM(T38:T39)-SUM(T40:T41)</f>
        <v/>
      </c>
      <c r="U43" s="80">
        <f>-SUM(U38:U39)-SUM(U40:U41)</f>
        <v/>
      </c>
      <c r="V43" s="80">
        <f>-SUM(V38:V39)-SUM(V40:V41)</f>
        <v/>
      </c>
      <c r="W43" s="80">
        <f>-SUM(W38:W39)-SUM(W40:W41)</f>
        <v/>
      </c>
      <c r="X43" s="80">
        <f>-SUM(X38:X39)-SUM(X40:X41)</f>
        <v/>
      </c>
      <c r="Y43" s="80">
        <f>-SUM(Y38:Y39)-SUM(Y40:Y41)</f>
        <v/>
      </c>
      <c r="Z43" s="80">
        <f>-SUM(Z38:Z39)-SUM(Z40:Z41)</f>
        <v/>
      </c>
      <c r="AA43" s="80">
        <f>-SUM(AA38:AA39)-SUM(AA40:AA41)</f>
        <v/>
      </c>
      <c r="AB43" s="80">
        <f>-SUM(AB38:AB39)-SUM(AB40:AB41)</f>
        <v/>
      </c>
      <c r="AC43" s="80">
        <f>-SUM(AC38:AC39)-SUM(AC40:AC41)</f>
        <v/>
      </c>
      <c r="AD43" s="80">
        <f>-SUM(AD38:AD39)-SUM(AD40:AD41)</f>
        <v/>
      </c>
      <c r="AE43" s="80">
        <f>-SUM(AE38:AE39)-SUM(AE40:AE41)</f>
        <v/>
      </c>
      <c r="AF43" s="80">
        <f>-SUM(AF38:AF39)-SUM(AF40:AF41)</f>
        <v/>
      </c>
      <c r="AG43" s="80">
        <f>-SUM(AG38:AG39)-SUM(AG40:AG41)</f>
        <v/>
      </c>
      <c r="AH43" s="80">
        <f>-SUM(AH38:AH39)-SUM(AH40:AH41)</f>
        <v/>
      </c>
      <c r="AI43" s="80">
        <f>-SUM(AI38:AI39)-SUM(AI40:AI41)</f>
        <v/>
      </c>
      <c r="AJ43" s="80">
        <f>-SUM(AJ38:AJ39)-SUM(AJ40:AJ41)</f>
        <v/>
      </c>
      <c r="AK43" s="80">
        <f>-SUM(AK38:AK39)-SUM(AK40:AK41)</f>
        <v/>
      </c>
      <c r="AL43" s="80">
        <f>-SUM(AL38:AL39)-SUM(AL40:AL41)</f>
        <v/>
      </c>
      <c r="AM43" s="80">
        <f>-SUM(AM38:AM39)-SUM(AM40:AM41)</f>
        <v/>
      </c>
      <c r="AN43" s="80">
        <f>-SUM(AN38:AN39)-SUM(AN40:AN41)</f>
        <v/>
      </c>
      <c r="AO43" s="80">
        <f>-SUM(AO38:AO39)-SUM(AO40:AO41)</f>
        <v/>
      </c>
      <c r="AP43" s="80">
        <f>-SUM(AP38:AP39)-SUM(AP40:AP41)</f>
        <v/>
      </c>
      <c r="AQ43" s="80">
        <f>-SUM(AQ38:AQ39)-SUM(AQ40:AQ41)</f>
        <v/>
      </c>
      <c r="AR43" s="80">
        <f>-SUM(AR38:AR39)-SUM(AR40:AR41)</f>
        <v/>
      </c>
      <c r="AS43" s="80">
        <f>-SUM(AS38:AS39)-SUM(AS40:AS41)</f>
        <v/>
      </c>
      <c r="AT43" s="80">
        <f>-SUM(AT38:AT39)-SUM(AT40:AT41)</f>
        <v/>
      </c>
      <c r="AU43" s="80">
        <f>-SUM(AU38:AU39)-SUM(AU40:AU41)</f>
        <v/>
      </c>
      <c r="AV43" s="80">
        <f>-SUM(AV38:AV39)-SUM(AV40:AV41)</f>
        <v/>
      </c>
      <c r="AW43" s="80">
        <f>-SUM(AW38:AW39)-SUM(AW40:AW41)</f>
        <v/>
      </c>
      <c r="AX43" s="80">
        <f>-SUM(AX38:AX39)-SUM(AX40:AX41)</f>
        <v/>
      </c>
      <c r="AY43" s="80">
        <f>-SUM(AY38:AY39)-SUM(AY40:AY41)</f>
        <v/>
      </c>
      <c r="AZ43" s="80">
        <f>-SUM(AZ38:AZ39)-SUM(AZ40:AZ41)</f>
        <v/>
      </c>
      <c r="BA43" s="80">
        <f>-SUM(BA38:BA39)-SUM(BA40:BA41)</f>
        <v/>
      </c>
      <c r="BB43" s="80">
        <f>-SUM(BB38:BB39)-SUM(BB40:BB41)</f>
        <v/>
      </c>
      <c r="BC43" s="80">
        <f>-SUM(BC38:BC39)-SUM(BC40:BC41)</f>
        <v/>
      </c>
      <c r="BD43" s="80">
        <f>-SUM(BD38:BD39)-SUM(BD40:BD41)</f>
        <v/>
      </c>
      <c r="BE43" s="80">
        <f>-SUM(BE38:BE39)-SUM(BE40:BE41)</f>
        <v/>
      </c>
      <c r="BF43" s="80">
        <f>-SUM(BF38:BF39)-SUM(BF40:BF41)</f>
        <v/>
      </c>
      <c r="BG43" s="80">
        <f>-SUM(BG38:BG39)-SUM(BG40:BG41)</f>
        <v/>
      </c>
      <c r="BH43" s="80">
        <f>-SUM(BH38:BH39)-SUM(BH40:BH41)</f>
        <v/>
      </c>
    </row>
    <row r="45" ht="14.4" customHeight="1" s="124">
      <c r="C45" s="12" t="inlineStr">
        <is>
          <t>Phase: 2</t>
        </is>
      </c>
    </row>
    <row r="46" ht="14.4" customHeight="1" s="124">
      <c r="E46" s="41">
        <f> Phase_2!E$412</f>
        <v/>
      </c>
      <c r="F46" s="41">
        <f> Phase_2!F$412</f>
        <v/>
      </c>
      <c r="G46" s="41">
        <f> Phase_2!G$412</f>
        <v/>
      </c>
      <c r="H46" s="41">
        <f> Phase_2!H$412</f>
        <v/>
      </c>
      <c r="I46" s="41">
        <f> Phase_2!I$412</f>
        <v/>
      </c>
      <c r="J46" s="41">
        <f> Phase_2!J$412</f>
        <v/>
      </c>
      <c r="K46" s="41">
        <f> Phase_2!K$412</f>
        <v/>
      </c>
      <c r="L46" s="41">
        <f> Phase_2!L$412</f>
        <v/>
      </c>
      <c r="M46" s="41">
        <f> Phase_2!M$412</f>
        <v/>
      </c>
      <c r="N46" s="41">
        <f> Phase_2!N$412</f>
        <v/>
      </c>
      <c r="O46" s="41">
        <f> Phase_2!O$412</f>
        <v/>
      </c>
      <c r="P46" s="41">
        <f> Phase_2!P$412</f>
        <v/>
      </c>
      <c r="Q46" s="41">
        <f> Phase_2!Q$412</f>
        <v/>
      </c>
      <c r="R46" s="41">
        <f> Phase_2!R$412</f>
        <v/>
      </c>
      <c r="S46" s="41">
        <f> Phase_2!S$412</f>
        <v/>
      </c>
      <c r="T46" s="41">
        <f> Phase_2!T$412</f>
        <v/>
      </c>
      <c r="U46" s="41">
        <f> Phase_2!U$412</f>
        <v/>
      </c>
      <c r="V46" s="41">
        <f> Phase_2!V$412</f>
        <v/>
      </c>
      <c r="W46" s="41">
        <f> Phase_2!W$412</f>
        <v/>
      </c>
      <c r="X46" s="41">
        <f> Phase_2!X$412</f>
        <v/>
      </c>
      <c r="Y46" s="41">
        <f> Phase_2!Y$412</f>
        <v/>
      </c>
      <c r="Z46" s="41">
        <f> Phase_2!Z$412</f>
        <v/>
      </c>
      <c r="AA46" s="41">
        <f> Phase_2!AA$412</f>
        <v/>
      </c>
      <c r="AB46" s="41">
        <f> Phase_2!AB$412</f>
        <v/>
      </c>
      <c r="AC46" s="41">
        <f> Phase_2!AC$412</f>
        <v/>
      </c>
      <c r="AD46" s="41">
        <f> Phase_2!AD$412</f>
        <v/>
      </c>
      <c r="AE46" s="41">
        <f> Phase_2!AE$412</f>
        <v/>
      </c>
      <c r="AF46" s="41">
        <f> Phase_2!AF$412</f>
        <v/>
      </c>
      <c r="AG46" s="41">
        <f> Phase_2!AG$412</f>
        <v/>
      </c>
      <c r="AH46" s="41">
        <f> Phase_2!AH$412</f>
        <v/>
      </c>
      <c r="AI46" s="41">
        <f> Phase_2!AI$412</f>
        <v/>
      </c>
      <c r="AJ46" s="41">
        <f> Phase_2!AJ$412</f>
        <v/>
      </c>
      <c r="AK46" s="41">
        <f> Phase_2!AK$412</f>
        <v/>
      </c>
      <c r="AL46" s="41">
        <f> Phase_2!AL$412</f>
        <v/>
      </c>
      <c r="AM46" s="41">
        <f> Phase_2!AM$412</f>
        <v/>
      </c>
      <c r="AN46" s="41">
        <f> Phase_2!AN$412</f>
        <v/>
      </c>
      <c r="AO46" s="41">
        <f> Phase_2!AO$412</f>
        <v/>
      </c>
      <c r="AP46" s="41">
        <f> Phase_2!AP$412</f>
        <v/>
      </c>
      <c r="AQ46" s="41">
        <f> Phase_2!AQ$412</f>
        <v/>
      </c>
      <c r="AR46" s="41">
        <f> Phase_2!AR$412</f>
        <v/>
      </c>
      <c r="AS46" s="41">
        <f> Phase_2!AS$412</f>
        <v/>
      </c>
      <c r="AT46" s="41">
        <f> Phase_2!AT$412</f>
        <v/>
      </c>
      <c r="AU46" s="41">
        <f> Phase_2!AU$412</f>
        <v/>
      </c>
      <c r="AV46" s="41">
        <f> Phase_2!AV$412</f>
        <v/>
      </c>
      <c r="AW46" s="41">
        <f> Phase_2!AW$412</f>
        <v/>
      </c>
      <c r="AX46" s="41">
        <f> Phase_2!AX$412</f>
        <v/>
      </c>
      <c r="AY46" s="41">
        <f> Phase_2!AY$412</f>
        <v/>
      </c>
      <c r="AZ46" s="41">
        <f> Phase_2!AZ$412</f>
        <v/>
      </c>
      <c r="BA46" s="41">
        <f> Phase_2!BA$412</f>
        <v/>
      </c>
      <c r="BB46" s="41">
        <f> Phase_2!BB$412</f>
        <v/>
      </c>
      <c r="BC46" s="41">
        <f> Phase_2!BC$412</f>
        <v/>
      </c>
      <c r="BD46" s="41">
        <f> Phase_2!BD$412</f>
        <v/>
      </c>
      <c r="BE46" s="41">
        <f> Phase_2!BE$412</f>
        <v/>
      </c>
      <c r="BF46" s="41">
        <f> Phase_2!BF$412</f>
        <v/>
      </c>
      <c r="BG46" s="41">
        <f> Phase_2!BG$412</f>
        <v/>
      </c>
      <c r="BH46" s="41">
        <f> Phase_2!BH$412</f>
        <v/>
      </c>
    </row>
    <row r="47">
      <c r="E47" s="41">
        <f> Phase_2!E$413</f>
        <v/>
      </c>
      <c r="F47" s="41">
        <f> Phase_2!F$413</f>
        <v/>
      </c>
      <c r="G47" s="41">
        <f> Phase_2!G$413</f>
        <v/>
      </c>
      <c r="H47" s="41">
        <f> Phase_2!H$413</f>
        <v/>
      </c>
      <c r="I47" s="41">
        <f> Phase_2!I$413</f>
        <v/>
      </c>
      <c r="J47" s="41">
        <f> Phase_2!J$413</f>
        <v/>
      </c>
      <c r="K47" s="41">
        <f> Phase_2!K$413</f>
        <v/>
      </c>
      <c r="L47" s="41">
        <f> Phase_2!L$413</f>
        <v/>
      </c>
      <c r="M47" s="41">
        <f> Phase_2!M$413</f>
        <v/>
      </c>
      <c r="N47" s="41">
        <f> Phase_2!N$413</f>
        <v/>
      </c>
      <c r="O47" s="41">
        <f> Phase_2!O$413</f>
        <v/>
      </c>
      <c r="P47" s="41">
        <f> Phase_2!P$413</f>
        <v/>
      </c>
      <c r="Q47" s="41">
        <f> Phase_2!Q$413</f>
        <v/>
      </c>
      <c r="R47" s="41">
        <f> Phase_2!R$413</f>
        <v/>
      </c>
      <c r="S47" s="41">
        <f> Phase_2!S$413</f>
        <v/>
      </c>
      <c r="T47" s="41">
        <f> Phase_2!T$413</f>
        <v/>
      </c>
      <c r="U47" s="41">
        <f> Phase_2!U$413</f>
        <v/>
      </c>
      <c r="V47" s="41">
        <f> Phase_2!V$413</f>
        <v/>
      </c>
      <c r="W47" s="41">
        <f> Phase_2!W$413</f>
        <v/>
      </c>
      <c r="X47" s="41">
        <f> Phase_2!X$413</f>
        <v/>
      </c>
      <c r="Y47" s="41">
        <f> Phase_2!Y$413</f>
        <v/>
      </c>
      <c r="Z47" s="41">
        <f> Phase_2!Z$413</f>
        <v/>
      </c>
      <c r="AA47" s="41">
        <f> Phase_2!AA$413</f>
        <v/>
      </c>
      <c r="AB47" s="41">
        <f> Phase_2!AB$413</f>
        <v/>
      </c>
      <c r="AC47" s="41">
        <f> Phase_2!AC$413</f>
        <v/>
      </c>
      <c r="AD47" s="41">
        <f> Phase_2!AD$413</f>
        <v/>
      </c>
      <c r="AE47" s="41">
        <f> Phase_2!AE$413</f>
        <v/>
      </c>
      <c r="AF47" s="41">
        <f> Phase_2!AF$413</f>
        <v/>
      </c>
      <c r="AG47" s="41">
        <f> Phase_2!AG$413</f>
        <v/>
      </c>
      <c r="AH47" s="41">
        <f> Phase_2!AH$413</f>
        <v/>
      </c>
      <c r="AI47" s="41">
        <f> Phase_2!AI$413</f>
        <v/>
      </c>
      <c r="AJ47" s="41">
        <f> Phase_2!AJ$413</f>
        <v/>
      </c>
      <c r="AK47" s="41">
        <f> Phase_2!AK$413</f>
        <v/>
      </c>
      <c r="AL47" s="41">
        <f> Phase_2!AL$413</f>
        <v/>
      </c>
      <c r="AM47" s="41">
        <f> Phase_2!AM$413</f>
        <v/>
      </c>
      <c r="AN47" s="41">
        <f> Phase_2!AN$413</f>
        <v/>
      </c>
      <c r="AO47" s="41">
        <f> Phase_2!AO$413</f>
        <v/>
      </c>
      <c r="AP47" s="41">
        <f> Phase_2!AP$413</f>
        <v/>
      </c>
      <c r="AQ47" s="41">
        <f> Phase_2!AQ$413</f>
        <v/>
      </c>
      <c r="AR47" s="41">
        <f> Phase_2!AR$413</f>
        <v/>
      </c>
      <c r="AS47" s="41">
        <f> Phase_2!AS$413</f>
        <v/>
      </c>
      <c r="AT47" s="41">
        <f> Phase_2!AT$413</f>
        <v/>
      </c>
      <c r="AU47" s="41">
        <f> Phase_2!AU$413</f>
        <v/>
      </c>
      <c r="AV47" s="41">
        <f> Phase_2!AV$413</f>
        <v/>
      </c>
      <c r="AW47" s="41">
        <f> Phase_2!AW$413</f>
        <v/>
      </c>
      <c r="AX47" s="41">
        <f> Phase_2!AX$413</f>
        <v/>
      </c>
      <c r="AY47" s="41">
        <f> Phase_2!AY$413</f>
        <v/>
      </c>
      <c r="AZ47" s="41">
        <f> Phase_2!AZ$413</f>
        <v/>
      </c>
      <c r="BA47" s="41">
        <f> Phase_2!BA$413</f>
        <v/>
      </c>
      <c r="BB47" s="41">
        <f> Phase_2!BB$413</f>
        <v/>
      </c>
      <c r="BC47" s="41">
        <f> Phase_2!BC$413</f>
        <v/>
      </c>
      <c r="BD47" s="41">
        <f> Phase_2!BD$413</f>
        <v/>
      </c>
      <c r="BE47" s="41">
        <f> Phase_2!BE$413</f>
        <v/>
      </c>
      <c r="BF47" s="41">
        <f> Phase_2!BF$413</f>
        <v/>
      </c>
      <c r="BG47" s="41">
        <f> Phase_2!BG$413</f>
        <v/>
      </c>
      <c r="BH47" s="41">
        <f> Phase_2!BH$413</f>
        <v/>
      </c>
    </row>
    <row r="48">
      <c r="E48" s="41">
        <f> Phase_2!E$414</f>
        <v/>
      </c>
      <c r="F48" s="41">
        <f> Phase_2!F$414</f>
        <v/>
      </c>
      <c r="G48" s="41">
        <f> Phase_2!G$414</f>
        <v/>
      </c>
      <c r="H48" s="41">
        <f> Phase_2!H$414</f>
        <v/>
      </c>
      <c r="I48" s="41">
        <f> Phase_2!I$414</f>
        <v/>
      </c>
      <c r="J48" s="41">
        <f> Phase_2!J$414</f>
        <v/>
      </c>
      <c r="K48" s="41">
        <f> Phase_2!K$414</f>
        <v/>
      </c>
      <c r="L48" s="41">
        <f> Phase_2!L$414</f>
        <v/>
      </c>
      <c r="M48" s="41">
        <f> Phase_2!M$414</f>
        <v/>
      </c>
      <c r="N48" s="41">
        <f> Phase_2!N$414</f>
        <v/>
      </c>
      <c r="O48" s="41">
        <f> Phase_2!O$414</f>
        <v/>
      </c>
      <c r="P48" s="41">
        <f> Phase_2!P$414</f>
        <v/>
      </c>
      <c r="Q48" s="41">
        <f> Phase_2!Q$414</f>
        <v/>
      </c>
      <c r="R48" s="41">
        <f> Phase_2!R$414</f>
        <v/>
      </c>
      <c r="S48" s="41">
        <f> Phase_2!S$414</f>
        <v/>
      </c>
      <c r="T48" s="41">
        <f> Phase_2!T$414</f>
        <v/>
      </c>
      <c r="U48" s="41">
        <f> Phase_2!U$414</f>
        <v/>
      </c>
      <c r="V48" s="41">
        <f> Phase_2!V$414</f>
        <v/>
      </c>
      <c r="W48" s="41">
        <f> Phase_2!W$414</f>
        <v/>
      </c>
      <c r="X48" s="41">
        <f> Phase_2!X$414</f>
        <v/>
      </c>
      <c r="Y48" s="41">
        <f> Phase_2!Y$414</f>
        <v/>
      </c>
      <c r="Z48" s="41">
        <f> Phase_2!Z$414</f>
        <v/>
      </c>
      <c r="AA48" s="41">
        <f> Phase_2!AA$414</f>
        <v/>
      </c>
      <c r="AB48" s="41">
        <f> Phase_2!AB$414</f>
        <v/>
      </c>
      <c r="AC48" s="41">
        <f> Phase_2!AC$414</f>
        <v/>
      </c>
      <c r="AD48" s="41">
        <f> Phase_2!AD$414</f>
        <v/>
      </c>
      <c r="AE48" s="41">
        <f> Phase_2!AE$414</f>
        <v/>
      </c>
      <c r="AF48" s="41">
        <f> Phase_2!AF$414</f>
        <v/>
      </c>
      <c r="AG48" s="41">
        <f> Phase_2!AG$414</f>
        <v/>
      </c>
      <c r="AH48" s="41">
        <f> Phase_2!AH$414</f>
        <v/>
      </c>
      <c r="AI48" s="41">
        <f> Phase_2!AI$414</f>
        <v/>
      </c>
      <c r="AJ48" s="41">
        <f> Phase_2!AJ$414</f>
        <v/>
      </c>
      <c r="AK48" s="41">
        <f> Phase_2!AK$414</f>
        <v/>
      </c>
      <c r="AL48" s="41">
        <f> Phase_2!AL$414</f>
        <v/>
      </c>
      <c r="AM48" s="41">
        <f> Phase_2!AM$414</f>
        <v/>
      </c>
      <c r="AN48" s="41">
        <f> Phase_2!AN$414</f>
        <v/>
      </c>
      <c r="AO48" s="41">
        <f> Phase_2!AO$414</f>
        <v/>
      </c>
      <c r="AP48" s="41">
        <f> Phase_2!AP$414</f>
        <v/>
      </c>
      <c r="AQ48" s="41">
        <f> Phase_2!AQ$414</f>
        <v/>
      </c>
      <c r="AR48" s="41">
        <f> Phase_2!AR$414</f>
        <v/>
      </c>
      <c r="AS48" s="41">
        <f> Phase_2!AS$414</f>
        <v/>
      </c>
      <c r="AT48" s="41">
        <f> Phase_2!AT$414</f>
        <v/>
      </c>
      <c r="AU48" s="41">
        <f> Phase_2!AU$414</f>
        <v/>
      </c>
      <c r="AV48" s="41">
        <f> Phase_2!AV$414</f>
        <v/>
      </c>
      <c r="AW48" s="41">
        <f> Phase_2!AW$414</f>
        <v/>
      </c>
      <c r="AX48" s="41">
        <f> Phase_2!AX$414</f>
        <v/>
      </c>
      <c r="AY48" s="41">
        <f> Phase_2!AY$414</f>
        <v/>
      </c>
      <c r="AZ48" s="41">
        <f> Phase_2!AZ$414</f>
        <v/>
      </c>
      <c r="BA48" s="41">
        <f> Phase_2!BA$414</f>
        <v/>
      </c>
      <c r="BB48" s="41">
        <f> Phase_2!BB$414</f>
        <v/>
      </c>
      <c r="BC48" s="41">
        <f> Phase_2!BC$414</f>
        <v/>
      </c>
      <c r="BD48" s="41">
        <f> Phase_2!BD$414</f>
        <v/>
      </c>
      <c r="BE48" s="41">
        <f> Phase_2!BE$414</f>
        <v/>
      </c>
      <c r="BF48" s="41">
        <f> Phase_2!BF$414</f>
        <v/>
      </c>
      <c r="BG48" s="41">
        <f> Phase_2!BG$414</f>
        <v/>
      </c>
      <c r="BH48" s="41">
        <f> Phase_2!BH$414</f>
        <v/>
      </c>
    </row>
    <row r="49">
      <c r="E49" s="41">
        <f> Phase_2!E$415</f>
        <v/>
      </c>
      <c r="F49" s="41">
        <f> Phase_2!F$415</f>
        <v/>
      </c>
      <c r="G49" s="41">
        <f> Phase_2!G$415</f>
        <v/>
      </c>
      <c r="H49" s="41">
        <f> Phase_2!H$415</f>
        <v/>
      </c>
      <c r="I49" s="41">
        <f> Phase_2!I$415</f>
        <v/>
      </c>
      <c r="J49" s="41">
        <f> Phase_2!J$415</f>
        <v/>
      </c>
      <c r="K49" s="41">
        <f> Phase_2!K$415</f>
        <v/>
      </c>
      <c r="L49" s="41">
        <f> Phase_2!L$415</f>
        <v/>
      </c>
      <c r="M49" s="41">
        <f> Phase_2!M$415</f>
        <v/>
      </c>
      <c r="N49" s="41">
        <f> Phase_2!N$415</f>
        <v/>
      </c>
      <c r="O49" s="41">
        <f> Phase_2!O$415</f>
        <v/>
      </c>
      <c r="P49" s="41">
        <f> Phase_2!P$415</f>
        <v/>
      </c>
      <c r="Q49" s="41">
        <f> Phase_2!Q$415</f>
        <v/>
      </c>
      <c r="R49" s="41">
        <f> Phase_2!R$415</f>
        <v/>
      </c>
      <c r="S49" s="41">
        <f> Phase_2!S$415</f>
        <v/>
      </c>
      <c r="T49" s="41">
        <f> Phase_2!T$415</f>
        <v/>
      </c>
      <c r="U49" s="41">
        <f> Phase_2!U$415</f>
        <v/>
      </c>
      <c r="V49" s="41">
        <f> Phase_2!V$415</f>
        <v/>
      </c>
      <c r="W49" s="41">
        <f> Phase_2!W$415</f>
        <v/>
      </c>
      <c r="X49" s="41">
        <f> Phase_2!X$415</f>
        <v/>
      </c>
      <c r="Y49" s="41">
        <f> Phase_2!Y$415</f>
        <v/>
      </c>
      <c r="Z49" s="41">
        <f> Phase_2!Z$415</f>
        <v/>
      </c>
      <c r="AA49" s="41">
        <f> Phase_2!AA$415</f>
        <v/>
      </c>
      <c r="AB49" s="41">
        <f> Phase_2!AB$415</f>
        <v/>
      </c>
      <c r="AC49" s="41">
        <f> Phase_2!AC$415</f>
        <v/>
      </c>
      <c r="AD49" s="41">
        <f> Phase_2!AD$415</f>
        <v/>
      </c>
      <c r="AE49" s="41">
        <f> Phase_2!AE$415</f>
        <v/>
      </c>
      <c r="AF49" s="41">
        <f> Phase_2!AF$415</f>
        <v/>
      </c>
      <c r="AG49" s="41">
        <f> Phase_2!AG$415</f>
        <v/>
      </c>
      <c r="AH49" s="41">
        <f> Phase_2!AH$415</f>
        <v/>
      </c>
      <c r="AI49" s="41">
        <f> Phase_2!AI$415</f>
        <v/>
      </c>
      <c r="AJ49" s="41">
        <f> Phase_2!AJ$415</f>
        <v/>
      </c>
      <c r="AK49" s="41">
        <f> Phase_2!AK$415</f>
        <v/>
      </c>
      <c r="AL49" s="41">
        <f> Phase_2!AL$415</f>
        <v/>
      </c>
      <c r="AM49" s="41">
        <f> Phase_2!AM$415</f>
        <v/>
      </c>
      <c r="AN49" s="41">
        <f> Phase_2!AN$415</f>
        <v/>
      </c>
      <c r="AO49" s="41">
        <f> Phase_2!AO$415</f>
        <v/>
      </c>
      <c r="AP49" s="41">
        <f> Phase_2!AP$415</f>
        <v/>
      </c>
      <c r="AQ49" s="41">
        <f> Phase_2!AQ$415</f>
        <v/>
      </c>
      <c r="AR49" s="41">
        <f> Phase_2!AR$415</f>
        <v/>
      </c>
      <c r="AS49" s="41">
        <f> Phase_2!AS$415</f>
        <v/>
      </c>
      <c r="AT49" s="41">
        <f> Phase_2!AT$415</f>
        <v/>
      </c>
      <c r="AU49" s="41">
        <f> Phase_2!AU$415</f>
        <v/>
      </c>
      <c r="AV49" s="41">
        <f> Phase_2!AV$415</f>
        <v/>
      </c>
      <c r="AW49" s="41">
        <f> Phase_2!AW$415</f>
        <v/>
      </c>
      <c r="AX49" s="41">
        <f> Phase_2!AX$415</f>
        <v/>
      </c>
      <c r="AY49" s="41">
        <f> Phase_2!AY$415</f>
        <v/>
      </c>
      <c r="AZ49" s="41">
        <f> Phase_2!AZ$415</f>
        <v/>
      </c>
      <c r="BA49" s="41">
        <f> Phase_2!BA$415</f>
        <v/>
      </c>
      <c r="BB49" s="41">
        <f> Phase_2!BB$415</f>
        <v/>
      </c>
      <c r="BC49" s="41">
        <f> Phase_2!BC$415</f>
        <v/>
      </c>
      <c r="BD49" s="41">
        <f> Phase_2!BD$415</f>
        <v/>
      </c>
      <c r="BE49" s="41">
        <f> Phase_2!BE$415</f>
        <v/>
      </c>
      <c r="BF49" s="41">
        <f> Phase_2!BF$415</f>
        <v/>
      </c>
      <c r="BG49" s="41">
        <f> Phase_2!BG$415</f>
        <v/>
      </c>
      <c r="BH49" s="41">
        <f> Phase_2!BH$415</f>
        <v/>
      </c>
    </row>
    <row r="51" ht="15.65" customFormat="1" customHeight="1" s="80" thickBot="1">
      <c r="A51" s="80" t="n"/>
      <c r="B51" s="80" t="n"/>
      <c r="C51" s="80" t="n"/>
      <c r="D51" s="80" t="n"/>
      <c r="E51" s="80" t="inlineStr">
        <is>
          <t>Total Equity Cash Flows: Phase 1</t>
        </is>
      </c>
      <c r="F51" s="80" t="n"/>
      <c r="G51" s="80">
        <f>SMU</f>
        <v/>
      </c>
      <c r="H51" s="80">
        <f> SUM(J51:BH51)</f>
        <v/>
      </c>
      <c r="I51" s="80" t="n"/>
      <c r="J51" s="80">
        <f>-SUM(J46:J47)-SUM(J48:J49)</f>
        <v/>
      </c>
      <c r="K51" s="80">
        <f>-SUM(K46:K47)-SUM(K48:K49)</f>
        <v/>
      </c>
      <c r="L51" s="80">
        <f>-SUM(L46:L47)-SUM(L48:L49)</f>
        <v/>
      </c>
      <c r="M51" s="80">
        <f>-SUM(M46:M47)-SUM(M48:M49)</f>
        <v/>
      </c>
      <c r="N51" s="80">
        <f>-SUM(N46:N47)-SUM(N48:N49)</f>
        <v/>
      </c>
      <c r="O51" s="80">
        <f>-SUM(O46:O47)-SUM(O48:O49)</f>
        <v/>
      </c>
      <c r="P51" s="80">
        <f>-SUM(P46:P47)-SUM(P48:P49)</f>
        <v/>
      </c>
      <c r="Q51" s="80">
        <f>-SUM(Q46:Q47)-SUM(Q48:Q49)</f>
        <v/>
      </c>
      <c r="R51" s="80">
        <f>-SUM(R46:R47)-SUM(R48:R49)</f>
        <v/>
      </c>
      <c r="S51" s="80">
        <f>-SUM(S46:S47)-SUM(S48:S49)</f>
        <v/>
      </c>
      <c r="T51" s="80">
        <f>-SUM(T46:T47)-SUM(T48:T49)</f>
        <v/>
      </c>
      <c r="U51" s="80">
        <f>-SUM(U46:U47)-SUM(U48:U49)</f>
        <v/>
      </c>
      <c r="V51" s="80">
        <f>-SUM(V46:V47)-SUM(V48:V49)</f>
        <v/>
      </c>
      <c r="W51" s="80">
        <f>-SUM(W46:W47)-SUM(W48:W49)</f>
        <v/>
      </c>
      <c r="X51" s="80">
        <f>-SUM(X46:X47)-SUM(X48:X49)</f>
        <v/>
      </c>
      <c r="Y51" s="80">
        <f>-SUM(Y46:Y47)-SUM(Y48:Y49)</f>
        <v/>
      </c>
      <c r="Z51" s="80">
        <f>-SUM(Z46:Z47)-SUM(Z48:Z49)</f>
        <v/>
      </c>
      <c r="AA51" s="80">
        <f>-SUM(AA46:AA47)-SUM(AA48:AA49)</f>
        <v/>
      </c>
      <c r="AB51" s="80">
        <f>-SUM(AB46:AB47)-SUM(AB48:AB49)</f>
        <v/>
      </c>
      <c r="AC51" s="80">
        <f>-SUM(AC46:AC47)-SUM(AC48:AC49)</f>
        <v/>
      </c>
      <c r="AD51" s="80">
        <f>-SUM(AD46:AD47)-SUM(AD48:AD49)</f>
        <v/>
      </c>
      <c r="AE51" s="80">
        <f>-SUM(AE46:AE47)-SUM(AE48:AE49)</f>
        <v/>
      </c>
      <c r="AF51" s="80">
        <f>-SUM(AF46:AF47)-SUM(AF48:AF49)</f>
        <v/>
      </c>
      <c r="AG51" s="80">
        <f>-SUM(AG46:AG47)-SUM(AG48:AG49)</f>
        <v/>
      </c>
      <c r="AH51" s="80">
        <f>-SUM(AH46:AH47)-SUM(AH48:AH49)</f>
        <v/>
      </c>
      <c r="AI51" s="80">
        <f>-SUM(AI46:AI47)-SUM(AI48:AI49)</f>
        <v/>
      </c>
      <c r="AJ51" s="80">
        <f>-SUM(AJ46:AJ47)-SUM(AJ48:AJ49)</f>
        <v/>
      </c>
      <c r="AK51" s="80">
        <f>-SUM(AK46:AK47)-SUM(AK48:AK49)</f>
        <v/>
      </c>
      <c r="AL51" s="80">
        <f>-SUM(AL46:AL47)-SUM(AL48:AL49)</f>
        <v/>
      </c>
      <c r="AM51" s="80">
        <f>-SUM(AM46:AM47)-SUM(AM48:AM49)</f>
        <v/>
      </c>
      <c r="AN51" s="80">
        <f>-SUM(AN46:AN47)-SUM(AN48:AN49)</f>
        <v/>
      </c>
      <c r="AO51" s="80">
        <f>-SUM(AO46:AO47)-SUM(AO48:AO49)</f>
        <v/>
      </c>
      <c r="AP51" s="80">
        <f>-SUM(AP46:AP47)-SUM(AP48:AP49)</f>
        <v/>
      </c>
      <c r="AQ51" s="80">
        <f>-SUM(AQ46:AQ47)-SUM(AQ48:AQ49)</f>
        <v/>
      </c>
      <c r="AR51" s="80">
        <f>-SUM(AR46:AR47)-SUM(AR48:AR49)</f>
        <v/>
      </c>
      <c r="AS51" s="80">
        <f>-SUM(AS46:AS47)-SUM(AS48:AS49)</f>
        <v/>
      </c>
      <c r="AT51" s="80">
        <f>-SUM(AT46:AT47)-SUM(AT48:AT49)</f>
        <v/>
      </c>
      <c r="AU51" s="80">
        <f>-SUM(AU46:AU47)-SUM(AU48:AU49)</f>
        <v/>
      </c>
      <c r="AV51" s="80">
        <f>-SUM(AV46:AV47)-SUM(AV48:AV49)</f>
        <v/>
      </c>
      <c r="AW51" s="80">
        <f>-SUM(AW46:AW47)-SUM(AW48:AW49)</f>
        <v/>
      </c>
      <c r="AX51" s="80">
        <f>-SUM(AX46:AX47)-SUM(AX48:AX49)</f>
        <v/>
      </c>
      <c r="AY51" s="80">
        <f>-SUM(AY46:AY47)-SUM(AY48:AY49)</f>
        <v/>
      </c>
      <c r="AZ51" s="80">
        <f>-SUM(AZ46:AZ47)-SUM(AZ48:AZ49)</f>
        <v/>
      </c>
      <c r="BA51" s="80">
        <f>-SUM(BA46:BA47)-SUM(BA48:BA49)</f>
        <v/>
      </c>
      <c r="BB51" s="80">
        <f>-SUM(BB46:BB47)-SUM(BB48:BB49)</f>
        <v/>
      </c>
      <c r="BC51" s="80">
        <f>-SUM(BC46:BC47)-SUM(BC48:BC49)</f>
        <v/>
      </c>
      <c r="BD51" s="80">
        <f>-SUM(BD46:BD47)-SUM(BD48:BD49)</f>
        <v/>
      </c>
      <c r="BE51" s="80">
        <f>-SUM(BE46:BE47)-SUM(BE48:BE49)</f>
        <v/>
      </c>
      <c r="BF51" s="80">
        <f>-SUM(BF46:BF47)-SUM(BF48:BF49)</f>
        <v/>
      </c>
      <c r="BG51" s="80">
        <f>-SUM(BG46:BG47)-SUM(BG48:BG49)</f>
        <v/>
      </c>
      <c r="BH51" s="80">
        <f>-SUM(BH46:BH47)-SUM(BH48:BH49)</f>
        <v/>
      </c>
    </row>
    <row r="53" customFormat="1" s="133">
      <c r="A53" s="134" t="inlineStr">
        <is>
          <t>Construction Costs</t>
        </is>
      </c>
      <c r="B53" s="133" t="n"/>
      <c r="C53" s="133" t="n"/>
      <c r="D53" s="133" t="n"/>
      <c r="E53" s="133" t="n"/>
      <c r="F53" s="133" t="n"/>
      <c r="G53" s="133" t="n"/>
      <c r="H53" s="133" t="n"/>
      <c r="I53" s="133" t="n"/>
      <c r="J53" s="133" t="n"/>
      <c r="K53" s="133" t="n"/>
      <c r="L53" s="133" t="n"/>
      <c r="M53" s="133" t="n"/>
      <c r="N53" s="133" t="n"/>
      <c r="O53" s="133" t="n"/>
      <c r="P53" s="133" t="n"/>
      <c r="Q53" s="133" t="n"/>
      <c r="R53" s="133" t="n"/>
      <c r="S53" s="133" t="n"/>
      <c r="T53" s="133" t="n"/>
      <c r="U53" s="133" t="n"/>
      <c r="V53" s="133" t="n"/>
      <c r="W53" s="133" t="n"/>
      <c r="X53" s="133" t="n"/>
      <c r="Y53" s="133" t="n"/>
      <c r="Z53" s="133" t="n"/>
      <c r="AA53" s="133" t="n"/>
      <c r="AB53" s="133" t="n"/>
      <c r="AC53" s="133" t="n"/>
      <c r="AD53" s="133" t="n"/>
      <c r="AE53" s="133" t="n"/>
      <c r="AF53" s="133" t="n"/>
      <c r="AG53" s="133" t="n"/>
      <c r="AH53" s="133" t="n"/>
      <c r="AI53" s="133" t="n"/>
      <c r="AJ53" s="133" t="n"/>
      <c r="AK53" s="133" t="n"/>
      <c r="AL53" s="133" t="n"/>
      <c r="AM53" s="133" t="n"/>
      <c r="AN53" s="133" t="n"/>
      <c r="AO53" s="133" t="n"/>
      <c r="AP53" s="133" t="n"/>
      <c r="AQ53" s="133" t="n"/>
      <c r="AR53" s="133" t="n"/>
      <c r="AS53" s="133" t="n"/>
      <c r="AT53" s="133" t="n"/>
      <c r="AU53" s="133" t="n"/>
      <c r="AV53" s="133" t="n"/>
      <c r="AW53" s="133" t="n"/>
      <c r="AX53" s="133" t="n"/>
      <c r="AY53" s="133" t="n"/>
      <c r="AZ53" s="133" t="n"/>
      <c r="BA53" s="133" t="n"/>
      <c r="BB53" s="133" t="n"/>
      <c r="BC53" s="133" t="n"/>
      <c r="BD53" s="133" t="n"/>
      <c r="BE53" s="133" t="n"/>
      <c r="BF53" s="133" t="n"/>
      <c r="BG53" s="133" t="n"/>
      <c r="BH53" s="133" t="n"/>
    </row>
    <row r="55">
      <c r="C55" s="12" t="inlineStr">
        <is>
          <t>Phase: 1</t>
        </is>
      </c>
    </row>
    <row r="56">
      <c r="E56" s="41">
        <f> Phase_1!E$69</f>
        <v/>
      </c>
      <c r="F56" s="41">
        <f> Phase_1!F$69</f>
        <v/>
      </c>
      <c r="G56" s="41">
        <f> Phase_1!G$69</f>
        <v/>
      </c>
      <c r="H56" s="41">
        <f> Phase_1!H$69</f>
        <v/>
      </c>
      <c r="I56" s="41">
        <f> Phase_1!I$69</f>
        <v/>
      </c>
      <c r="J56" s="41">
        <f> Phase_1!J$69</f>
        <v/>
      </c>
      <c r="K56" s="41">
        <f> Phase_1!K$69</f>
        <v/>
      </c>
      <c r="L56" s="41">
        <f> Phase_1!L$69</f>
        <v/>
      </c>
      <c r="M56" s="41">
        <f> Phase_1!M$69</f>
        <v/>
      </c>
      <c r="N56" s="41">
        <f> Phase_1!N$69</f>
        <v/>
      </c>
      <c r="O56" s="41">
        <f> Phase_1!O$69</f>
        <v/>
      </c>
      <c r="P56" s="41">
        <f> Phase_1!P$69</f>
        <v/>
      </c>
      <c r="Q56" s="41">
        <f> Phase_1!Q$69</f>
        <v/>
      </c>
      <c r="R56" s="41">
        <f> Phase_1!R$69</f>
        <v/>
      </c>
      <c r="S56" s="41">
        <f> Phase_1!S$69</f>
        <v/>
      </c>
      <c r="T56" s="41">
        <f> Phase_1!T$69</f>
        <v/>
      </c>
      <c r="U56" s="41">
        <f> Phase_1!U$69</f>
        <v/>
      </c>
      <c r="V56" s="41">
        <f> Phase_1!V$69</f>
        <v/>
      </c>
      <c r="W56" s="41">
        <f> Phase_1!W$69</f>
        <v/>
      </c>
      <c r="X56" s="41">
        <f> Phase_1!X$69</f>
        <v/>
      </c>
      <c r="Y56" s="41">
        <f> Phase_1!Y$69</f>
        <v/>
      </c>
      <c r="Z56" s="41">
        <f> Phase_1!Z$69</f>
        <v/>
      </c>
      <c r="AA56" s="41">
        <f> Phase_1!AA$69</f>
        <v/>
      </c>
      <c r="AB56" s="41">
        <f> Phase_1!AB$69</f>
        <v/>
      </c>
      <c r="AC56" s="41">
        <f> Phase_1!AC$69</f>
        <v/>
      </c>
      <c r="AD56" s="41">
        <f> Phase_1!AD$69</f>
        <v/>
      </c>
      <c r="AE56" s="41">
        <f> Phase_1!AE$69</f>
        <v/>
      </c>
      <c r="AF56" s="41">
        <f> Phase_1!AF$69</f>
        <v/>
      </c>
      <c r="AG56" s="41">
        <f> Phase_1!AG$69</f>
        <v/>
      </c>
      <c r="AH56" s="41">
        <f> Phase_1!AH$69</f>
        <v/>
      </c>
      <c r="AI56" s="41">
        <f> Phase_1!AI$69</f>
        <v/>
      </c>
      <c r="AJ56" s="41">
        <f> Phase_1!AJ$69</f>
        <v/>
      </c>
      <c r="AK56" s="41">
        <f> Phase_1!AK$69</f>
        <v/>
      </c>
      <c r="AL56" s="41">
        <f> Phase_1!AL$69</f>
        <v/>
      </c>
      <c r="AM56" s="41">
        <f> Phase_1!AM$69</f>
        <v/>
      </c>
      <c r="AN56" s="41">
        <f> Phase_1!AN$69</f>
        <v/>
      </c>
      <c r="AO56" s="41">
        <f> Phase_1!AO$69</f>
        <v/>
      </c>
      <c r="AP56" s="41">
        <f> Phase_1!AP$69</f>
        <v/>
      </c>
      <c r="AQ56" s="41">
        <f> Phase_1!AQ$69</f>
        <v/>
      </c>
      <c r="AR56" s="41">
        <f> Phase_1!AR$69</f>
        <v/>
      </c>
      <c r="AS56" s="41">
        <f> Phase_1!AS$69</f>
        <v/>
      </c>
      <c r="AT56" s="41">
        <f> Phase_1!AT$69</f>
        <v/>
      </c>
      <c r="AU56" s="41">
        <f> Phase_1!AU$69</f>
        <v/>
      </c>
      <c r="AV56" s="41">
        <f> Phase_1!AV$69</f>
        <v/>
      </c>
      <c r="AW56" s="41">
        <f> Phase_1!AW$69</f>
        <v/>
      </c>
      <c r="AX56" s="41">
        <f> Phase_1!AX$69</f>
        <v/>
      </c>
      <c r="AY56" s="41">
        <f> Phase_1!AY$69</f>
        <v/>
      </c>
      <c r="AZ56" s="41">
        <f> Phase_1!AZ$69</f>
        <v/>
      </c>
      <c r="BA56" s="41">
        <f> Phase_1!BA$69</f>
        <v/>
      </c>
      <c r="BB56" s="41">
        <f> Phase_1!BB$69</f>
        <v/>
      </c>
      <c r="BC56" s="41">
        <f> Phase_1!BC$69</f>
        <v/>
      </c>
      <c r="BD56" s="41">
        <f> Phase_1!BD$69</f>
        <v/>
      </c>
      <c r="BE56" s="41">
        <f> Phase_1!BE$69</f>
        <v/>
      </c>
      <c r="BF56" s="41">
        <f> Phase_1!BF$69</f>
        <v/>
      </c>
      <c r="BG56" s="41">
        <f> Phase_1!BG$69</f>
        <v/>
      </c>
      <c r="BH56" s="41">
        <f> Phase_1!BH$69</f>
        <v/>
      </c>
    </row>
    <row r="58">
      <c r="C58" s="12" t="inlineStr">
        <is>
          <t>Phase: 2</t>
        </is>
      </c>
    </row>
    <row r="59">
      <c r="E59" s="41">
        <f> Phase_2!E$69</f>
        <v/>
      </c>
      <c r="F59" s="41">
        <f> Phase_2!F$69</f>
        <v/>
      </c>
      <c r="G59" s="41">
        <f> Phase_2!G$69</f>
        <v/>
      </c>
      <c r="H59" s="41">
        <f> Phase_2!H$69</f>
        <v/>
      </c>
      <c r="I59" s="41">
        <f> Phase_2!I$69</f>
        <v/>
      </c>
      <c r="J59" s="41">
        <f> Phase_2!J$69</f>
        <v/>
      </c>
      <c r="K59" s="41">
        <f> Phase_2!K$69</f>
        <v/>
      </c>
      <c r="L59" s="41">
        <f> Phase_2!L$69</f>
        <v/>
      </c>
      <c r="M59" s="41">
        <f> Phase_2!M$69</f>
        <v/>
      </c>
      <c r="N59" s="41">
        <f> Phase_2!N$69</f>
        <v/>
      </c>
      <c r="O59" s="41">
        <f> Phase_2!O$69</f>
        <v/>
      </c>
      <c r="P59" s="41">
        <f> Phase_2!P$69</f>
        <v/>
      </c>
      <c r="Q59" s="41">
        <f> Phase_2!Q$69</f>
        <v/>
      </c>
      <c r="R59" s="41">
        <f> Phase_2!R$69</f>
        <v/>
      </c>
      <c r="S59" s="41">
        <f> Phase_2!S$69</f>
        <v/>
      </c>
      <c r="T59" s="41">
        <f> Phase_2!T$69</f>
        <v/>
      </c>
      <c r="U59" s="41">
        <f> Phase_2!U$69</f>
        <v/>
      </c>
      <c r="V59" s="41">
        <f> Phase_2!V$69</f>
        <v/>
      </c>
      <c r="W59" s="41">
        <f> Phase_2!W$69</f>
        <v/>
      </c>
      <c r="X59" s="41">
        <f> Phase_2!X$69</f>
        <v/>
      </c>
      <c r="Y59" s="41">
        <f> Phase_2!Y$69</f>
        <v/>
      </c>
      <c r="Z59" s="41">
        <f> Phase_2!Z$69</f>
        <v/>
      </c>
      <c r="AA59" s="41">
        <f> Phase_2!AA$69</f>
        <v/>
      </c>
      <c r="AB59" s="41">
        <f> Phase_2!AB$69</f>
        <v/>
      </c>
      <c r="AC59" s="41">
        <f> Phase_2!AC$69</f>
        <v/>
      </c>
      <c r="AD59" s="41">
        <f> Phase_2!AD$69</f>
        <v/>
      </c>
      <c r="AE59" s="41">
        <f> Phase_2!AE$69</f>
        <v/>
      </c>
      <c r="AF59" s="41">
        <f> Phase_2!AF$69</f>
        <v/>
      </c>
      <c r="AG59" s="41">
        <f> Phase_2!AG$69</f>
        <v/>
      </c>
      <c r="AH59" s="41">
        <f> Phase_2!AH$69</f>
        <v/>
      </c>
      <c r="AI59" s="41">
        <f> Phase_2!AI$69</f>
        <v/>
      </c>
      <c r="AJ59" s="41">
        <f> Phase_2!AJ$69</f>
        <v/>
      </c>
      <c r="AK59" s="41">
        <f> Phase_2!AK$69</f>
        <v/>
      </c>
      <c r="AL59" s="41">
        <f> Phase_2!AL$69</f>
        <v/>
      </c>
      <c r="AM59" s="41">
        <f> Phase_2!AM$69</f>
        <v/>
      </c>
      <c r="AN59" s="41">
        <f> Phase_2!AN$69</f>
        <v/>
      </c>
      <c r="AO59" s="41">
        <f> Phase_2!AO$69</f>
        <v/>
      </c>
      <c r="AP59" s="41">
        <f> Phase_2!AP$69</f>
        <v/>
      </c>
      <c r="AQ59" s="41">
        <f> Phase_2!AQ$69</f>
        <v/>
      </c>
      <c r="AR59" s="41">
        <f> Phase_2!AR$69</f>
        <v/>
      </c>
      <c r="AS59" s="41">
        <f> Phase_2!AS$69</f>
        <v/>
      </c>
      <c r="AT59" s="41">
        <f> Phase_2!AT$69</f>
        <v/>
      </c>
      <c r="AU59" s="41">
        <f> Phase_2!AU$69</f>
        <v/>
      </c>
      <c r="AV59" s="41">
        <f> Phase_2!AV$69</f>
        <v/>
      </c>
      <c r="AW59" s="41">
        <f> Phase_2!AW$69</f>
        <v/>
      </c>
      <c r="AX59" s="41">
        <f> Phase_2!AX$69</f>
        <v/>
      </c>
      <c r="AY59" s="41">
        <f> Phase_2!AY$69</f>
        <v/>
      </c>
      <c r="AZ59" s="41">
        <f> Phase_2!AZ$69</f>
        <v/>
      </c>
      <c r="BA59" s="41">
        <f> Phase_2!BA$69</f>
        <v/>
      </c>
      <c r="BB59" s="41">
        <f> Phase_2!BB$69</f>
        <v/>
      </c>
      <c r="BC59" s="41">
        <f> Phase_2!BC$69</f>
        <v/>
      </c>
      <c r="BD59" s="41">
        <f> Phase_2!BD$69</f>
        <v/>
      </c>
      <c r="BE59" s="41">
        <f> Phase_2!BE$69</f>
        <v/>
      </c>
      <c r="BF59" s="41">
        <f> Phase_2!BF$69</f>
        <v/>
      </c>
      <c r="BG59" s="41">
        <f> Phase_2!BG$69</f>
        <v/>
      </c>
      <c r="BH59" s="41">
        <f> Phase_2!BH$69</f>
        <v/>
      </c>
    </row>
    <row r="61" customFormat="1" s="64">
      <c r="A61" s="65" t="inlineStr">
        <is>
          <t>Financing Fees Paid</t>
        </is>
      </c>
      <c r="B61" s="64" t="n"/>
      <c r="C61" s="64" t="n"/>
      <c r="D61" s="64" t="n"/>
      <c r="E61" s="64" t="n"/>
      <c r="F61" s="64" t="n"/>
      <c r="G61" s="64" t="n"/>
      <c r="H61" s="64" t="n"/>
      <c r="I61" s="64" t="n"/>
      <c r="J61" s="64" t="n"/>
      <c r="K61" s="64" t="n"/>
      <c r="L61" s="64" t="n"/>
      <c r="M61" s="64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64" t="n"/>
      <c r="X61" s="64" t="n"/>
      <c r="Y61" s="64" t="n"/>
      <c r="Z61" s="64" t="n"/>
      <c r="AA61" s="64" t="n"/>
      <c r="AB61" s="64" t="n"/>
      <c r="AC61" s="64" t="n"/>
      <c r="AD61" s="64" t="n"/>
      <c r="AE61" s="64" t="n"/>
      <c r="AF61" s="64" t="n"/>
      <c r="AG61" s="64" t="n"/>
      <c r="AH61" s="64" t="n"/>
      <c r="AI61" s="64" t="n"/>
      <c r="AJ61" s="64" t="n"/>
      <c r="AK61" s="64" t="n"/>
      <c r="AL61" s="64" t="n"/>
      <c r="AM61" s="64" t="n"/>
      <c r="AN61" s="64" t="n"/>
      <c r="AO61" s="64" t="n"/>
      <c r="AP61" s="64" t="n"/>
      <c r="AQ61" s="64" t="n"/>
      <c r="AR61" s="64" t="n"/>
      <c r="AS61" s="64" t="n"/>
      <c r="AT61" s="64" t="n"/>
      <c r="AU61" s="64" t="n"/>
      <c r="AV61" s="64" t="n"/>
      <c r="AW61" s="64" t="n"/>
      <c r="AX61" s="64" t="n"/>
      <c r="AY61" s="64" t="n"/>
      <c r="AZ61" s="64" t="n"/>
      <c r="BA61" s="64" t="n"/>
      <c r="BB61" s="64" t="n"/>
      <c r="BC61" s="64" t="n"/>
      <c r="BD61" s="64" t="n"/>
      <c r="BE61" s="64" t="n"/>
      <c r="BF61" s="64" t="n"/>
      <c r="BG61" s="64" t="n"/>
      <c r="BH61" s="64" t="n"/>
    </row>
    <row r="63">
      <c r="C63" s="12" t="inlineStr">
        <is>
          <t>Phase: 1</t>
        </is>
      </c>
    </row>
    <row r="64">
      <c r="E64" s="41">
        <f> Phase_1!E$142</f>
        <v/>
      </c>
      <c r="F64" s="41">
        <f> Phase_1!F$142</f>
        <v/>
      </c>
      <c r="G64" s="41">
        <f> Phase_1!G$142</f>
        <v/>
      </c>
      <c r="H64" s="41">
        <f> Phase_1!H$142</f>
        <v/>
      </c>
      <c r="I64" s="41">
        <f> Phase_1!I$142</f>
        <v/>
      </c>
      <c r="J64" s="41">
        <f> Phase_1!J$142</f>
        <v/>
      </c>
      <c r="K64" s="41">
        <f> Phase_1!K$142</f>
        <v/>
      </c>
      <c r="L64" s="41">
        <f> Phase_1!L$142</f>
        <v/>
      </c>
      <c r="M64" s="41">
        <f> Phase_1!M$142</f>
        <v/>
      </c>
      <c r="N64" s="41">
        <f> Phase_1!N$142</f>
        <v/>
      </c>
      <c r="O64" s="41">
        <f> Phase_1!O$142</f>
        <v/>
      </c>
      <c r="P64" s="41">
        <f> Phase_1!P$142</f>
        <v/>
      </c>
      <c r="Q64" s="41">
        <f> Phase_1!Q$142</f>
        <v/>
      </c>
      <c r="R64" s="41">
        <f> Phase_1!R$142</f>
        <v/>
      </c>
      <c r="S64" s="41">
        <f> Phase_1!S$142</f>
        <v/>
      </c>
      <c r="T64" s="41">
        <f> Phase_1!T$142</f>
        <v/>
      </c>
      <c r="U64" s="41">
        <f> Phase_1!U$142</f>
        <v/>
      </c>
      <c r="V64" s="41">
        <f> Phase_1!V$142</f>
        <v/>
      </c>
      <c r="W64" s="41">
        <f> Phase_1!W$142</f>
        <v/>
      </c>
      <c r="X64" s="41">
        <f> Phase_1!X$142</f>
        <v/>
      </c>
      <c r="Y64" s="41">
        <f> Phase_1!Y$142</f>
        <v/>
      </c>
      <c r="Z64" s="41">
        <f> Phase_1!Z$142</f>
        <v/>
      </c>
      <c r="AA64" s="41">
        <f> Phase_1!AA$142</f>
        <v/>
      </c>
      <c r="AB64" s="41">
        <f> Phase_1!AB$142</f>
        <v/>
      </c>
      <c r="AC64" s="41">
        <f> Phase_1!AC$142</f>
        <v/>
      </c>
      <c r="AD64" s="41">
        <f> Phase_1!AD$142</f>
        <v/>
      </c>
      <c r="AE64" s="41">
        <f> Phase_1!AE$142</f>
        <v/>
      </c>
      <c r="AF64" s="41">
        <f> Phase_1!AF$142</f>
        <v/>
      </c>
      <c r="AG64" s="41">
        <f> Phase_1!AG$142</f>
        <v/>
      </c>
      <c r="AH64" s="41">
        <f> Phase_1!AH$142</f>
        <v/>
      </c>
      <c r="AI64" s="41">
        <f> Phase_1!AI$142</f>
        <v/>
      </c>
      <c r="AJ64" s="41">
        <f> Phase_1!AJ$142</f>
        <v/>
      </c>
      <c r="AK64" s="41">
        <f> Phase_1!AK$142</f>
        <v/>
      </c>
      <c r="AL64" s="41">
        <f> Phase_1!AL$142</f>
        <v/>
      </c>
      <c r="AM64" s="41">
        <f> Phase_1!AM$142</f>
        <v/>
      </c>
      <c r="AN64" s="41">
        <f> Phase_1!AN$142</f>
        <v/>
      </c>
      <c r="AO64" s="41">
        <f> Phase_1!AO$142</f>
        <v/>
      </c>
      <c r="AP64" s="41">
        <f> Phase_1!AP$142</f>
        <v/>
      </c>
      <c r="AQ64" s="41">
        <f> Phase_1!AQ$142</f>
        <v/>
      </c>
      <c r="AR64" s="41">
        <f> Phase_1!AR$142</f>
        <v/>
      </c>
      <c r="AS64" s="41">
        <f> Phase_1!AS$142</f>
        <v/>
      </c>
      <c r="AT64" s="41">
        <f> Phase_1!AT$142</f>
        <v/>
      </c>
      <c r="AU64" s="41">
        <f> Phase_1!AU$142</f>
        <v/>
      </c>
      <c r="AV64" s="41">
        <f> Phase_1!AV$142</f>
        <v/>
      </c>
      <c r="AW64" s="41">
        <f> Phase_1!AW$142</f>
        <v/>
      </c>
      <c r="AX64" s="41">
        <f> Phase_1!AX$142</f>
        <v/>
      </c>
      <c r="AY64" s="41">
        <f> Phase_1!AY$142</f>
        <v/>
      </c>
      <c r="AZ64" s="41">
        <f> Phase_1!AZ$142</f>
        <v/>
      </c>
      <c r="BA64" s="41">
        <f> Phase_1!BA$142</f>
        <v/>
      </c>
      <c r="BB64" s="41">
        <f> Phase_1!BB$142</f>
        <v/>
      </c>
      <c r="BC64" s="41">
        <f> Phase_1!BC$142</f>
        <v/>
      </c>
      <c r="BD64" s="41">
        <f> Phase_1!BD$142</f>
        <v/>
      </c>
      <c r="BE64" s="41">
        <f> Phase_1!BE$142</f>
        <v/>
      </c>
      <c r="BF64" s="41">
        <f> Phase_1!BF$142</f>
        <v/>
      </c>
      <c r="BG64" s="41">
        <f> Phase_1!BG$142</f>
        <v/>
      </c>
      <c r="BH64" s="41">
        <f> Phase_1!BH$142</f>
        <v/>
      </c>
    </row>
    <row r="65">
      <c r="E65" s="41">
        <f> Phase_1!E$143</f>
        <v/>
      </c>
      <c r="F65" s="41">
        <f> Phase_1!F$143</f>
        <v/>
      </c>
      <c r="G65" s="41">
        <f> Phase_1!G$143</f>
        <v/>
      </c>
      <c r="H65" s="41">
        <f> Phase_1!H$143</f>
        <v/>
      </c>
      <c r="I65" s="41">
        <f> Phase_1!I$143</f>
        <v/>
      </c>
      <c r="J65" s="41">
        <f> Phase_1!J$143</f>
        <v/>
      </c>
      <c r="K65" s="41">
        <f> Phase_1!K$143</f>
        <v/>
      </c>
      <c r="L65" s="41">
        <f> Phase_1!L$143</f>
        <v/>
      </c>
      <c r="M65" s="41">
        <f> Phase_1!M$143</f>
        <v/>
      </c>
      <c r="N65" s="41">
        <f> Phase_1!N$143</f>
        <v/>
      </c>
      <c r="O65" s="41">
        <f> Phase_1!O$143</f>
        <v/>
      </c>
      <c r="P65" s="41">
        <f> Phase_1!P$143</f>
        <v/>
      </c>
      <c r="Q65" s="41">
        <f> Phase_1!Q$143</f>
        <v/>
      </c>
      <c r="R65" s="41">
        <f> Phase_1!R$143</f>
        <v/>
      </c>
      <c r="S65" s="41">
        <f> Phase_1!S$143</f>
        <v/>
      </c>
      <c r="T65" s="41">
        <f> Phase_1!T$143</f>
        <v/>
      </c>
      <c r="U65" s="41">
        <f> Phase_1!U$143</f>
        <v/>
      </c>
      <c r="V65" s="41">
        <f> Phase_1!V$143</f>
        <v/>
      </c>
      <c r="W65" s="41">
        <f> Phase_1!W$143</f>
        <v/>
      </c>
      <c r="X65" s="41">
        <f> Phase_1!X$143</f>
        <v/>
      </c>
      <c r="Y65" s="41">
        <f> Phase_1!Y$143</f>
        <v/>
      </c>
      <c r="Z65" s="41">
        <f> Phase_1!Z$143</f>
        <v/>
      </c>
      <c r="AA65" s="41">
        <f> Phase_1!AA$143</f>
        <v/>
      </c>
      <c r="AB65" s="41">
        <f> Phase_1!AB$143</f>
        <v/>
      </c>
      <c r="AC65" s="41">
        <f> Phase_1!AC$143</f>
        <v/>
      </c>
      <c r="AD65" s="41">
        <f> Phase_1!AD$143</f>
        <v/>
      </c>
      <c r="AE65" s="41">
        <f> Phase_1!AE$143</f>
        <v/>
      </c>
      <c r="AF65" s="41">
        <f> Phase_1!AF$143</f>
        <v/>
      </c>
      <c r="AG65" s="41">
        <f> Phase_1!AG$143</f>
        <v/>
      </c>
      <c r="AH65" s="41">
        <f> Phase_1!AH$143</f>
        <v/>
      </c>
      <c r="AI65" s="41">
        <f> Phase_1!AI$143</f>
        <v/>
      </c>
      <c r="AJ65" s="41">
        <f> Phase_1!AJ$143</f>
        <v/>
      </c>
      <c r="AK65" s="41">
        <f> Phase_1!AK$143</f>
        <v/>
      </c>
      <c r="AL65" s="41">
        <f> Phase_1!AL$143</f>
        <v/>
      </c>
      <c r="AM65" s="41">
        <f> Phase_1!AM$143</f>
        <v/>
      </c>
      <c r="AN65" s="41">
        <f> Phase_1!AN$143</f>
        <v/>
      </c>
      <c r="AO65" s="41">
        <f> Phase_1!AO$143</f>
        <v/>
      </c>
      <c r="AP65" s="41">
        <f> Phase_1!AP$143</f>
        <v/>
      </c>
      <c r="AQ65" s="41">
        <f> Phase_1!AQ$143</f>
        <v/>
      </c>
      <c r="AR65" s="41">
        <f> Phase_1!AR$143</f>
        <v/>
      </c>
      <c r="AS65" s="41">
        <f> Phase_1!AS$143</f>
        <v/>
      </c>
      <c r="AT65" s="41">
        <f> Phase_1!AT$143</f>
        <v/>
      </c>
      <c r="AU65" s="41">
        <f> Phase_1!AU$143</f>
        <v/>
      </c>
      <c r="AV65" s="41">
        <f> Phase_1!AV$143</f>
        <v/>
      </c>
      <c r="AW65" s="41">
        <f> Phase_1!AW$143</f>
        <v/>
      </c>
      <c r="AX65" s="41">
        <f> Phase_1!AX$143</f>
        <v/>
      </c>
      <c r="AY65" s="41">
        <f> Phase_1!AY$143</f>
        <v/>
      </c>
      <c r="AZ65" s="41">
        <f> Phase_1!AZ$143</f>
        <v/>
      </c>
      <c r="BA65" s="41">
        <f> Phase_1!BA$143</f>
        <v/>
      </c>
      <c r="BB65" s="41">
        <f> Phase_1!BB$143</f>
        <v/>
      </c>
      <c r="BC65" s="41">
        <f> Phase_1!BC$143</f>
        <v/>
      </c>
      <c r="BD65" s="41">
        <f> Phase_1!BD$143</f>
        <v/>
      </c>
      <c r="BE65" s="41">
        <f> Phase_1!BE$143</f>
        <v/>
      </c>
      <c r="BF65" s="41">
        <f> Phase_1!BF$143</f>
        <v/>
      </c>
      <c r="BG65" s="41">
        <f> Phase_1!BG$143</f>
        <v/>
      </c>
      <c r="BH65" s="41">
        <f> Phase_1!BH$143</f>
        <v/>
      </c>
    </row>
    <row r="66">
      <c r="E66" s="41">
        <f> Phase_1!E$144</f>
        <v/>
      </c>
      <c r="F66" s="41">
        <f> Phase_1!F$144</f>
        <v/>
      </c>
      <c r="G66" s="41">
        <f> Phase_1!G$144</f>
        <v/>
      </c>
      <c r="H66" s="41">
        <f> Phase_1!H$144</f>
        <v/>
      </c>
      <c r="I66" s="41">
        <f> Phase_1!I$144</f>
        <v/>
      </c>
      <c r="J66" s="41">
        <f> Phase_1!J$144</f>
        <v/>
      </c>
      <c r="K66" s="41">
        <f> Phase_1!K$144</f>
        <v/>
      </c>
      <c r="L66" s="41">
        <f> Phase_1!L$144</f>
        <v/>
      </c>
      <c r="M66" s="41">
        <f> Phase_1!M$144</f>
        <v/>
      </c>
      <c r="N66" s="41">
        <f> Phase_1!N$144</f>
        <v/>
      </c>
      <c r="O66" s="41">
        <f> Phase_1!O$144</f>
        <v/>
      </c>
      <c r="P66" s="41">
        <f> Phase_1!P$144</f>
        <v/>
      </c>
      <c r="Q66" s="41">
        <f> Phase_1!Q$144</f>
        <v/>
      </c>
      <c r="R66" s="41">
        <f> Phase_1!R$144</f>
        <v/>
      </c>
      <c r="S66" s="41">
        <f> Phase_1!S$144</f>
        <v/>
      </c>
      <c r="T66" s="41">
        <f> Phase_1!T$144</f>
        <v/>
      </c>
      <c r="U66" s="41">
        <f> Phase_1!U$144</f>
        <v/>
      </c>
      <c r="V66" s="41">
        <f> Phase_1!V$144</f>
        <v/>
      </c>
      <c r="W66" s="41">
        <f> Phase_1!W$144</f>
        <v/>
      </c>
      <c r="X66" s="41">
        <f> Phase_1!X$144</f>
        <v/>
      </c>
      <c r="Y66" s="41">
        <f> Phase_1!Y$144</f>
        <v/>
      </c>
      <c r="Z66" s="41">
        <f> Phase_1!Z$144</f>
        <v/>
      </c>
      <c r="AA66" s="41">
        <f> Phase_1!AA$144</f>
        <v/>
      </c>
      <c r="AB66" s="41">
        <f> Phase_1!AB$144</f>
        <v/>
      </c>
      <c r="AC66" s="41">
        <f> Phase_1!AC$144</f>
        <v/>
      </c>
      <c r="AD66" s="41">
        <f> Phase_1!AD$144</f>
        <v/>
      </c>
      <c r="AE66" s="41">
        <f> Phase_1!AE$144</f>
        <v/>
      </c>
      <c r="AF66" s="41">
        <f> Phase_1!AF$144</f>
        <v/>
      </c>
      <c r="AG66" s="41">
        <f> Phase_1!AG$144</f>
        <v/>
      </c>
      <c r="AH66" s="41">
        <f> Phase_1!AH$144</f>
        <v/>
      </c>
      <c r="AI66" s="41">
        <f> Phase_1!AI$144</f>
        <v/>
      </c>
      <c r="AJ66" s="41">
        <f> Phase_1!AJ$144</f>
        <v/>
      </c>
      <c r="AK66" s="41">
        <f> Phase_1!AK$144</f>
        <v/>
      </c>
      <c r="AL66" s="41">
        <f> Phase_1!AL$144</f>
        <v/>
      </c>
      <c r="AM66" s="41">
        <f> Phase_1!AM$144</f>
        <v/>
      </c>
      <c r="AN66" s="41">
        <f> Phase_1!AN$144</f>
        <v/>
      </c>
      <c r="AO66" s="41">
        <f> Phase_1!AO$144</f>
        <v/>
      </c>
      <c r="AP66" s="41">
        <f> Phase_1!AP$144</f>
        <v/>
      </c>
      <c r="AQ66" s="41">
        <f> Phase_1!AQ$144</f>
        <v/>
      </c>
      <c r="AR66" s="41">
        <f> Phase_1!AR$144</f>
        <v/>
      </c>
      <c r="AS66" s="41">
        <f> Phase_1!AS$144</f>
        <v/>
      </c>
      <c r="AT66" s="41">
        <f> Phase_1!AT$144</f>
        <v/>
      </c>
      <c r="AU66" s="41">
        <f> Phase_1!AU$144</f>
        <v/>
      </c>
      <c r="AV66" s="41">
        <f> Phase_1!AV$144</f>
        <v/>
      </c>
      <c r="AW66" s="41">
        <f> Phase_1!AW$144</f>
        <v/>
      </c>
      <c r="AX66" s="41">
        <f> Phase_1!AX$144</f>
        <v/>
      </c>
      <c r="AY66" s="41">
        <f> Phase_1!AY$144</f>
        <v/>
      </c>
      <c r="AZ66" s="41">
        <f> Phase_1!AZ$144</f>
        <v/>
      </c>
      <c r="BA66" s="41">
        <f> Phase_1!BA$144</f>
        <v/>
      </c>
      <c r="BB66" s="41">
        <f> Phase_1!BB$144</f>
        <v/>
      </c>
      <c r="BC66" s="41">
        <f> Phase_1!BC$144</f>
        <v/>
      </c>
      <c r="BD66" s="41">
        <f> Phase_1!BD$144</f>
        <v/>
      </c>
      <c r="BE66" s="41">
        <f> Phase_1!BE$144</f>
        <v/>
      </c>
      <c r="BF66" s="41">
        <f> Phase_1!BF$144</f>
        <v/>
      </c>
      <c r="BG66" s="41">
        <f> Phase_1!BG$144</f>
        <v/>
      </c>
      <c r="BH66" s="41">
        <f> Phase_1!BH$144</f>
        <v/>
      </c>
    </row>
    <row r="68">
      <c r="C68" s="12" t="inlineStr">
        <is>
          <t>Phase: 2</t>
        </is>
      </c>
    </row>
    <row r="69">
      <c r="E69" s="41">
        <f> Phase_2!E$142</f>
        <v/>
      </c>
      <c r="F69" s="41">
        <f> Phase_2!F$142</f>
        <v/>
      </c>
      <c r="G69" s="41">
        <f> Phase_2!G$142</f>
        <v/>
      </c>
      <c r="H69" s="41">
        <f> Phase_2!H$142</f>
        <v/>
      </c>
      <c r="I69" s="41">
        <f> Phase_2!I$142</f>
        <v/>
      </c>
      <c r="J69" s="41">
        <f> Phase_2!J$142</f>
        <v/>
      </c>
      <c r="K69" s="41">
        <f> Phase_2!K$142</f>
        <v/>
      </c>
      <c r="L69" s="41">
        <f> Phase_2!L$142</f>
        <v/>
      </c>
      <c r="M69" s="41">
        <f> Phase_2!M$142</f>
        <v/>
      </c>
      <c r="N69" s="41">
        <f> Phase_2!N$142</f>
        <v/>
      </c>
      <c r="O69" s="41">
        <f> Phase_2!O$142</f>
        <v/>
      </c>
      <c r="P69" s="41">
        <f> Phase_2!P$142</f>
        <v/>
      </c>
      <c r="Q69" s="41">
        <f> Phase_2!Q$142</f>
        <v/>
      </c>
      <c r="R69" s="41">
        <f> Phase_2!R$142</f>
        <v/>
      </c>
      <c r="S69" s="41">
        <f> Phase_2!S$142</f>
        <v/>
      </c>
      <c r="T69" s="41">
        <f> Phase_2!T$142</f>
        <v/>
      </c>
      <c r="U69" s="41">
        <f> Phase_2!U$142</f>
        <v/>
      </c>
      <c r="V69" s="41">
        <f> Phase_2!V$142</f>
        <v/>
      </c>
      <c r="W69" s="41">
        <f> Phase_2!W$142</f>
        <v/>
      </c>
      <c r="X69" s="41">
        <f> Phase_2!X$142</f>
        <v/>
      </c>
      <c r="Y69" s="41">
        <f> Phase_2!Y$142</f>
        <v/>
      </c>
      <c r="Z69" s="41">
        <f> Phase_2!Z$142</f>
        <v/>
      </c>
      <c r="AA69" s="41">
        <f> Phase_2!AA$142</f>
        <v/>
      </c>
      <c r="AB69" s="41">
        <f> Phase_2!AB$142</f>
        <v/>
      </c>
      <c r="AC69" s="41">
        <f> Phase_2!AC$142</f>
        <v/>
      </c>
      <c r="AD69" s="41">
        <f> Phase_2!AD$142</f>
        <v/>
      </c>
      <c r="AE69" s="41">
        <f> Phase_2!AE$142</f>
        <v/>
      </c>
      <c r="AF69" s="41">
        <f> Phase_2!AF$142</f>
        <v/>
      </c>
      <c r="AG69" s="41">
        <f> Phase_2!AG$142</f>
        <v/>
      </c>
      <c r="AH69" s="41">
        <f> Phase_2!AH$142</f>
        <v/>
      </c>
      <c r="AI69" s="41">
        <f> Phase_2!AI$142</f>
        <v/>
      </c>
      <c r="AJ69" s="41">
        <f> Phase_2!AJ$142</f>
        <v/>
      </c>
      <c r="AK69" s="41">
        <f> Phase_2!AK$142</f>
        <v/>
      </c>
      <c r="AL69" s="41">
        <f> Phase_2!AL$142</f>
        <v/>
      </c>
      <c r="AM69" s="41">
        <f> Phase_2!AM$142</f>
        <v/>
      </c>
      <c r="AN69" s="41">
        <f> Phase_2!AN$142</f>
        <v/>
      </c>
      <c r="AO69" s="41">
        <f> Phase_2!AO$142</f>
        <v/>
      </c>
      <c r="AP69" s="41">
        <f> Phase_2!AP$142</f>
        <v/>
      </c>
      <c r="AQ69" s="41">
        <f> Phase_2!AQ$142</f>
        <v/>
      </c>
      <c r="AR69" s="41">
        <f> Phase_2!AR$142</f>
        <v/>
      </c>
      <c r="AS69" s="41">
        <f> Phase_2!AS$142</f>
        <v/>
      </c>
      <c r="AT69" s="41">
        <f> Phase_2!AT$142</f>
        <v/>
      </c>
      <c r="AU69" s="41">
        <f> Phase_2!AU$142</f>
        <v/>
      </c>
      <c r="AV69" s="41">
        <f> Phase_2!AV$142</f>
        <v/>
      </c>
      <c r="AW69" s="41">
        <f> Phase_2!AW$142</f>
        <v/>
      </c>
      <c r="AX69" s="41">
        <f> Phase_2!AX$142</f>
        <v/>
      </c>
      <c r="AY69" s="41">
        <f> Phase_2!AY$142</f>
        <v/>
      </c>
      <c r="AZ69" s="41">
        <f> Phase_2!AZ$142</f>
        <v/>
      </c>
      <c r="BA69" s="41">
        <f> Phase_2!BA$142</f>
        <v/>
      </c>
      <c r="BB69" s="41">
        <f> Phase_2!BB$142</f>
        <v/>
      </c>
      <c r="BC69" s="41">
        <f> Phase_2!BC$142</f>
        <v/>
      </c>
      <c r="BD69" s="41">
        <f> Phase_2!BD$142</f>
        <v/>
      </c>
      <c r="BE69" s="41">
        <f> Phase_2!BE$142</f>
        <v/>
      </c>
      <c r="BF69" s="41">
        <f> Phase_2!BF$142</f>
        <v/>
      </c>
      <c r="BG69" s="41">
        <f> Phase_2!BG$142</f>
        <v/>
      </c>
      <c r="BH69" s="41">
        <f> Phase_2!BH$142</f>
        <v/>
      </c>
    </row>
    <row r="70">
      <c r="E70" s="41">
        <f> Phase_2!E$143</f>
        <v/>
      </c>
      <c r="F70" s="41">
        <f> Phase_2!F$143</f>
        <v/>
      </c>
      <c r="G70" s="41">
        <f> Phase_2!G$143</f>
        <v/>
      </c>
      <c r="H70" s="41">
        <f> Phase_2!H$143</f>
        <v/>
      </c>
      <c r="I70" s="41">
        <f> Phase_2!I$143</f>
        <v/>
      </c>
      <c r="J70" s="41">
        <f> Phase_2!J$143</f>
        <v/>
      </c>
      <c r="K70" s="41">
        <f> Phase_2!K$143</f>
        <v/>
      </c>
      <c r="L70" s="41">
        <f> Phase_2!L$143</f>
        <v/>
      </c>
      <c r="M70" s="41">
        <f> Phase_2!M$143</f>
        <v/>
      </c>
      <c r="N70" s="41">
        <f> Phase_2!N$143</f>
        <v/>
      </c>
      <c r="O70" s="41">
        <f> Phase_2!O$143</f>
        <v/>
      </c>
      <c r="P70" s="41">
        <f> Phase_2!P$143</f>
        <v/>
      </c>
      <c r="Q70" s="41">
        <f> Phase_2!Q$143</f>
        <v/>
      </c>
      <c r="R70" s="41">
        <f> Phase_2!R$143</f>
        <v/>
      </c>
      <c r="S70" s="41">
        <f> Phase_2!S$143</f>
        <v/>
      </c>
      <c r="T70" s="41">
        <f> Phase_2!T$143</f>
        <v/>
      </c>
      <c r="U70" s="41">
        <f> Phase_2!U$143</f>
        <v/>
      </c>
      <c r="V70" s="41">
        <f> Phase_2!V$143</f>
        <v/>
      </c>
      <c r="W70" s="41">
        <f> Phase_2!W$143</f>
        <v/>
      </c>
      <c r="X70" s="41">
        <f> Phase_2!X$143</f>
        <v/>
      </c>
      <c r="Y70" s="41">
        <f> Phase_2!Y$143</f>
        <v/>
      </c>
      <c r="Z70" s="41">
        <f> Phase_2!Z$143</f>
        <v/>
      </c>
      <c r="AA70" s="41">
        <f> Phase_2!AA$143</f>
        <v/>
      </c>
      <c r="AB70" s="41">
        <f> Phase_2!AB$143</f>
        <v/>
      </c>
      <c r="AC70" s="41">
        <f> Phase_2!AC$143</f>
        <v/>
      </c>
      <c r="AD70" s="41">
        <f> Phase_2!AD$143</f>
        <v/>
      </c>
      <c r="AE70" s="41">
        <f> Phase_2!AE$143</f>
        <v/>
      </c>
      <c r="AF70" s="41">
        <f> Phase_2!AF$143</f>
        <v/>
      </c>
      <c r="AG70" s="41">
        <f> Phase_2!AG$143</f>
        <v/>
      </c>
      <c r="AH70" s="41">
        <f> Phase_2!AH$143</f>
        <v/>
      </c>
      <c r="AI70" s="41">
        <f> Phase_2!AI$143</f>
        <v/>
      </c>
      <c r="AJ70" s="41">
        <f> Phase_2!AJ$143</f>
        <v/>
      </c>
      <c r="AK70" s="41">
        <f> Phase_2!AK$143</f>
        <v/>
      </c>
      <c r="AL70" s="41">
        <f> Phase_2!AL$143</f>
        <v/>
      </c>
      <c r="AM70" s="41">
        <f> Phase_2!AM$143</f>
        <v/>
      </c>
      <c r="AN70" s="41">
        <f> Phase_2!AN$143</f>
        <v/>
      </c>
      <c r="AO70" s="41">
        <f> Phase_2!AO$143</f>
        <v/>
      </c>
      <c r="AP70" s="41">
        <f> Phase_2!AP$143</f>
        <v/>
      </c>
      <c r="AQ70" s="41">
        <f> Phase_2!AQ$143</f>
        <v/>
      </c>
      <c r="AR70" s="41">
        <f> Phase_2!AR$143</f>
        <v/>
      </c>
      <c r="AS70" s="41">
        <f> Phase_2!AS$143</f>
        <v/>
      </c>
      <c r="AT70" s="41">
        <f> Phase_2!AT$143</f>
        <v/>
      </c>
      <c r="AU70" s="41">
        <f> Phase_2!AU$143</f>
        <v/>
      </c>
      <c r="AV70" s="41">
        <f> Phase_2!AV$143</f>
        <v/>
      </c>
      <c r="AW70" s="41">
        <f> Phase_2!AW$143</f>
        <v/>
      </c>
      <c r="AX70" s="41">
        <f> Phase_2!AX$143</f>
        <v/>
      </c>
      <c r="AY70" s="41">
        <f> Phase_2!AY$143</f>
        <v/>
      </c>
      <c r="AZ70" s="41">
        <f> Phase_2!AZ$143</f>
        <v/>
      </c>
      <c r="BA70" s="41">
        <f> Phase_2!BA$143</f>
        <v/>
      </c>
      <c r="BB70" s="41">
        <f> Phase_2!BB$143</f>
        <v/>
      </c>
      <c r="BC70" s="41">
        <f> Phase_2!BC$143</f>
        <v/>
      </c>
      <c r="BD70" s="41">
        <f> Phase_2!BD$143</f>
        <v/>
      </c>
      <c r="BE70" s="41">
        <f> Phase_2!BE$143</f>
        <v/>
      </c>
      <c r="BF70" s="41">
        <f> Phase_2!BF$143</f>
        <v/>
      </c>
      <c r="BG70" s="41">
        <f> Phase_2!BG$143</f>
        <v/>
      </c>
      <c r="BH70" s="41">
        <f> Phase_2!BH$143</f>
        <v/>
      </c>
    </row>
    <row r="71">
      <c r="E71" s="41">
        <f> Phase_2!E$144</f>
        <v/>
      </c>
      <c r="F71" s="41">
        <f> Phase_2!F$144</f>
        <v/>
      </c>
      <c r="G71" s="41">
        <f> Phase_2!G$144</f>
        <v/>
      </c>
      <c r="H71" s="41">
        <f> Phase_2!H$144</f>
        <v/>
      </c>
      <c r="I71" s="41">
        <f> Phase_2!I$144</f>
        <v/>
      </c>
      <c r="J71" s="41">
        <f> Phase_2!J$144</f>
        <v/>
      </c>
      <c r="K71" s="41">
        <f> Phase_2!K$144</f>
        <v/>
      </c>
      <c r="L71" s="41">
        <f> Phase_2!L$144</f>
        <v/>
      </c>
      <c r="M71" s="41">
        <f> Phase_2!M$144</f>
        <v/>
      </c>
      <c r="N71" s="41">
        <f> Phase_2!N$144</f>
        <v/>
      </c>
      <c r="O71" s="41">
        <f> Phase_2!O$144</f>
        <v/>
      </c>
      <c r="P71" s="41">
        <f> Phase_2!P$144</f>
        <v/>
      </c>
      <c r="Q71" s="41">
        <f> Phase_2!Q$144</f>
        <v/>
      </c>
      <c r="R71" s="41">
        <f> Phase_2!R$144</f>
        <v/>
      </c>
      <c r="S71" s="41">
        <f> Phase_2!S$144</f>
        <v/>
      </c>
      <c r="T71" s="41">
        <f> Phase_2!T$144</f>
        <v/>
      </c>
      <c r="U71" s="41">
        <f> Phase_2!U$144</f>
        <v/>
      </c>
      <c r="V71" s="41">
        <f> Phase_2!V$144</f>
        <v/>
      </c>
      <c r="W71" s="41">
        <f> Phase_2!W$144</f>
        <v/>
      </c>
      <c r="X71" s="41">
        <f> Phase_2!X$144</f>
        <v/>
      </c>
      <c r="Y71" s="41">
        <f> Phase_2!Y$144</f>
        <v/>
      </c>
      <c r="Z71" s="41">
        <f> Phase_2!Z$144</f>
        <v/>
      </c>
      <c r="AA71" s="41">
        <f> Phase_2!AA$144</f>
        <v/>
      </c>
      <c r="AB71" s="41">
        <f> Phase_2!AB$144</f>
        <v/>
      </c>
      <c r="AC71" s="41">
        <f> Phase_2!AC$144</f>
        <v/>
      </c>
      <c r="AD71" s="41">
        <f> Phase_2!AD$144</f>
        <v/>
      </c>
      <c r="AE71" s="41">
        <f> Phase_2!AE$144</f>
        <v/>
      </c>
      <c r="AF71" s="41">
        <f> Phase_2!AF$144</f>
        <v/>
      </c>
      <c r="AG71" s="41">
        <f> Phase_2!AG$144</f>
        <v/>
      </c>
      <c r="AH71" s="41">
        <f> Phase_2!AH$144</f>
        <v/>
      </c>
      <c r="AI71" s="41">
        <f> Phase_2!AI$144</f>
        <v/>
      </c>
      <c r="AJ71" s="41">
        <f> Phase_2!AJ$144</f>
        <v/>
      </c>
      <c r="AK71" s="41">
        <f> Phase_2!AK$144</f>
        <v/>
      </c>
      <c r="AL71" s="41">
        <f> Phase_2!AL$144</f>
        <v/>
      </c>
      <c r="AM71" s="41">
        <f> Phase_2!AM$144</f>
        <v/>
      </c>
      <c r="AN71" s="41">
        <f> Phase_2!AN$144</f>
        <v/>
      </c>
      <c r="AO71" s="41">
        <f> Phase_2!AO$144</f>
        <v/>
      </c>
      <c r="AP71" s="41">
        <f> Phase_2!AP$144</f>
        <v/>
      </c>
      <c r="AQ71" s="41">
        <f> Phase_2!AQ$144</f>
        <v/>
      </c>
      <c r="AR71" s="41">
        <f> Phase_2!AR$144</f>
        <v/>
      </c>
      <c r="AS71" s="41">
        <f> Phase_2!AS$144</f>
        <v/>
      </c>
      <c r="AT71" s="41">
        <f> Phase_2!AT$144</f>
        <v/>
      </c>
      <c r="AU71" s="41">
        <f> Phase_2!AU$144</f>
        <v/>
      </c>
      <c r="AV71" s="41">
        <f> Phase_2!AV$144</f>
        <v/>
      </c>
      <c r="AW71" s="41">
        <f> Phase_2!AW$144</f>
        <v/>
      </c>
      <c r="AX71" s="41">
        <f> Phase_2!AX$144</f>
        <v/>
      </c>
      <c r="AY71" s="41">
        <f> Phase_2!AY$144</f>
        <v/>
      </c>
      <c r="AZ71" s="41">
        <f> Phase_2!AZ$144</f>
        <v/>
      </c>
      <c r="BA71" s="41">
        <f> Phase_2!BA$144</f>
        <v/>
      </c>
      <c r="BB71" s="41">
        <f> Phase_2!BB$144</f>
        <v/>
      </c>
      <c r="BC71" s="41">
        <f> Phase_2!BC$144</f>
        <v/>
      </c>
      <c r="BD71" s="41">
        <f> Phase_2!BD$144</f>
        <v/>
      </c>
      <c r="BE71" s="41">
        <f> Phase_2!BE$144</f>
        <v/>
      </c>
      <c r="BF71" s="41">
        <f> Phase_2!BF$144</f>
        <v/>
      </c>
      <c r="BG71" s="41">
        <f> Phase_2!BG$144</f>
        <v/>
      </c>
      <c r="BH71" s="41">
        <f> Phase_2!BH$144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4:K92"/>
  <sheetViews>
    <sheetView showGridLines="0" zoomScale="80" zoomScaleNormal="80" workbookViewId="0">
      <pane xSplit="9" ySplit="4" topLeftCell="J5" activePane="bottomRight" state="frozen"/>
      <selection activeCell="F4" sqref="F4:H4"/>
      <selection pane="topRight" activeCell="F4" sqref="F4:H4"/>
      <selection pane="bottomLeft" activeCell="F4" sqref="F4:H4"/>
      <selection pane="bottomRight" activeCell="J72" sqref="J72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8"/>
    <col width="1.6640625" customWidth="1" style="124" min="9" max="9"/>
    <col width="12.5546875" bestFit="1" customWidth="1" style="124" min="10" max="11"/>
    <col hidden="1" width="9.109375" customWidth="1" style="124" min="12" max="16384"/>
  </cols>
  <sheetData>
    <row r="4" ht="14.4" customHeight="1" s="124">
      <c r="F4" s="92" t="inlineStr">
        <is>
          <t>Constant</t>
        </is>
      </c>
      <c r="G4" s="92" t="inlineStr">
        <is>
          <t>Unit</t>
        </is>
      </c>
      <c r="H4" s="92" t="inlineStr">
        <is>
          <t>Total</t>
        </is>
      </c>
      <c r="J4" s="92" t="inlineStr">
        <is>
          <t>Phase_1</t>
        </is>
      </c>
      <c r="K4" s="92" t="inlineStr">
        <is>
          <t>Phase_2</t>
        </is>
      </c>
    </row>
    <row r="6" ht="14.4" customFormat="1" customHeight="1" s="64">
      <c r="A6" s="65" t="inlineStr">
        <is>
          <t>Timelines</t>
        </is>
      </c>
    </row>
    <row r="8" ht="14.4" customFormat="1" customHeight="1" s="32">
      <c r="E8" s="32" t="inlineStr">
        <is>
          <t>Model Start</t>
        </is>
      </c>
      <c r="J8" s="135">
        <f>J11</f>
        <v/>
      </c>
      <c r="K8" s="135">
        <f>K11</f>
        <v/>
      </c>
    </row>
    <row r="10" ht="14.4" customHeight="1" s="124">
      <c r="C10" s="113" t="inlineStr">
        <is>
          <t>Financial Close</t>
        </is>
      </c>
      <c r="D10" s="112" t="n"/>
      <c r="E10" s="112" t="n"/>
    </row>
    <row r="11" ht="14.4" customFormat="1" customHeight="1" s="32">
      <c r="E11" s="111" t="inlineStr">
        <is>
          <t>Financial Close</t>
        </is>
      </c>
      <c r="G11" s="32" t="inlineStr">
        <is>
          <t>Date</t>
        </is>
      </c>
      <c r="J11" s="135" t="n">
        <v>45261</v>
      </c>
      <c r="K11" s="135" t="n">
        <v>45594</v>
      </c>
    </row>
    <row r="13" ht="14.4" customHeight="1" s="124">
      <c r="C13" s="113" t="inlineStr">
        <is>
          <t>Construction</t>
        </is>
      </c>
      <c r="D13" s="112" t="n"/>
      <c r="E13" s="112" t="n"/>
    </row>
    <row r="14" ht="14.4" customFormat="1" customHeight="1" s="32">
      <c r="E14" s="111" t="inlineStr">
        <is>
          <t>Construction Start</t>
        </is>
      </c>
      <c r="G14" s="32" t="inlineStr">
        <is>
          <t>Date</t>
        </is>
      </c>
      <c r="J14" s="136" t="n">
        <v>45292</v>
      </c>
      <c r="K14" s="136" t="n">
        <v>45594</v>
      </c>
    </row>
    <row r="15" ht="14.4" customHeight="1" s="124">
      <c r="E15" s="112" t="inlineStr">
        <is>
          <t>Construction Period</t>
        </is>
      </c>
      <c r="G15" s="92" t="inlineStr">
        <is>
          <t>Months</t>
        </is>
      </c>
      <c r="J15" s="3" t="n">
        <v>24</v>
      </c>
      <c r="K15" s="3" t="n">
        <v>20</v>
      </c>
    </row>
    <row r="16" ht="14.4" customFormat="1" customHeight="1" s="32">
      <c r="E16" s="111" t="inlineStr">
        <is>
          <t>Construction End</t>
        </is>
      </c>
      <c r="G16" s="32" t="inlineStr">
        <is>
          <t>Date</t>
        </is>
      </c>
      <c r="J16" s="137" t="n">
        <v>46022</v>
      </c>
      <c r="K16" s="137" t="n">
        <v>46202</v>
      </c>
    </row>
    <row r="18" ht="14.4" customHeight="1" s="124">
      <c r="C18" s="113" t="inlineStr">
        <is>
          <t>Operations</t>
        </is>
      </c>
      <c r="D18" s="112" t="n"/>
      <c r="E18" s="112" t="n"/>
    </row>
    <row r="19" ht="14.4" customFormat="1" customHeight="1" s="32">
      <c r="E19" s="111" t="inlineStr">
        <is>
          <t>Operations Start</t>
        </is>
      </c>
      <c r="G19" s="32" t="inlineStr">
        <is>
          <t>Date</t>
        </is>
      </c>
      <c r="J19" s="137" t="n">
        <v>46023</v>
      </c>
      <c r="K19" s="137" t="n">
        <v>46203</v>
      </c>
    </row>
    <row r="20" ht="14.4" customHeight="1" s="124">
      <c r="E20" s="112" t="inlineStr">
        <is>
          <t>Operations Period</t>
        </is>
      </c>
      <c r="G20" s="92" t="inlineStr">
        <is>
          <t>Years</t>
        </is>
      </c>
      <c r="J20" s="3" t="n">
        <v>30</v>
      </c>
      <c r="K20" s="3" t="n">
        <v>20</v>
      </c>
    </row>
    <row r="21" ht="14.4" customFormat="1" customHeight="1" s="32">
      <c r="E21" s="111" t="inlineStr">
        <is>
          <t>Operations End</t>
        </is>
      </c>
      <c r="G21" s="32" t="inlineStr">
        <is>
          <t>Date</t>
        </is>
      </c>
      <c r="J21" s="137" t="n">
        <v>56979</v>
      </c>
      <c r="K21" s="137" t="n">
        <v>53508</v>
      </c>
    </row>
    <row r="23" ht="14.4" customHeight="1" s="124">
      <c r="C23" s="113" t="inlineStr">
        <is>
          <t>Debt Repayment</t>
        </is>
      </c>
      <c r="D23" s="112" t="n"/>
      <c r="E23" s="112" t="n"/>
    </row>
    <row r="24" ht="14.4" customFormat="1" customHeight="1" s="32">
      <c r="E24" s="111">
        <f>$C$23&amp;" "&amp;"Start"</f>
        <v/>
      </c>
      <c r="G24" s="32" t="inlineStr">
        <is>
          <t>Date</t>
        </is>
      </c>
      <c r="J24" s="137" t="n">
        <v>46023</v>
      </c>
      <c r="K24" s="137" t="n">
        <v>46203</v>
      </c>
    </row>
    <row r="25" ht="14.4" customHeight="1" s="124">
      <c r="E25" s="112">
        <f>$C$23&amp;" "&amp;"Tenor"</f>
        <v/>
      </c>
      <c r="G25" s="92" t="inlineStr">
        <is>
          <t>Years</t>
        </is>
      </c>
      <c r="J25" s="3" t="n">
        <v>29</v>
      </c>
      <c r="K25" s="3" t="n">
        <v>20</v>
      </c>
    </row>
    <row r="26" ht="14.4" customFormat="1" customHeight="1" s="32">
      <c r="E26" s="111">
        <f>$C$23&amp;" "&amp;"End"</f>
        <v/>
      </c>
      <c r="G26" s="32" t="inlineStr">
        <is>
          <t>Date</t>
        </is>
      </c>
      <c r="J26" s="137" t="n">
        <v>56614</v>
      </c>
      <c r="K26" s="137" t="n">
        <v>53508</v>
      </c>
    </row>
    <row r="28" ht="14.4" customFormat="1" customHeight="1" s="64">
      <c r="A28" s="113" t="inlineStr">
        <is>
          <t>Capital Expenditure Costs</t>
        </is>
      </c>
      <c r="B28" s="112" t="n"/>
      <c r="C28" s="112" t="n"/>
      <c r="D28" s="112" t="n"/>
      <c r="E28" s="112" t="n"/>
    </row>
    <row r="30" ht="14.4" customHeight="1" s="124">
      <c r="E30" s="112" t="inlineStr">
        <is>
          <t>Capital Expenditure - Pre Sensitivity</t>
        </is>
      </c>
      <c r="G30" s="92">
        <f>SMU</f>
        <v/>
      </c>
      <c r="J30" s="23" t="n">
        <v>4311478.355067378</v>
      </c>
      <c r="K30" s="23" t="n">
        <v>20</v>
      </c>
    </row>
    <row r="31" ht="14.4" customHeight="1" s="124">
      <c r="E31" s="92" t="inlineStr">
        <is>
          <t>Capital Expenditure - Sensitivity</t>
        </is>
      </c>
      <c r="G31" s="92" t="inlineStr">
        <is>
          <t>%</t>
        </is>
      </c>
      <c r="J31" s="138" t="n">
        <v>0.01</v>
      </c>
      <c r="K31" s="138" t="n">
        <v>0.2</v>
      </c>
    </row>
    <row r="32" ht="14.4" customFormat="1" customHeight="1" s="32">
      <c r="E32" s="32" t="inlineStr">
        <is>
          <t>Capital Expenditure - Post Sensitivity</t>
        </is>
      </c>
      <c r="G32" s="32">
        <f>SMU</f>
        <v/>
      </c>
      <c r="J32" s="32" t="n">
        <v>4311478.355067378</v>
      </c>
      <c r="K32" s="32" t="n">
        <v>400</v>
      </c>
    </row>
    <row r="34" ht="14.4" customFormat="1" customHeight="1" s="64">
      <c r="A34" s="65" t="inlineStr">
        <is>
          <t>Construction Financing</t>
        </is>
      </c>
    </row>
    <row r="36" ht="14.4" customHeight="1" s="124">
      <c r="D36" s="12" t="inlineStr">
        <is>
          <t xml:space="preserve">Capital Structure </t>
        </is>
      </c>
      <c r="E36" s="112" t="n"/>
    </row>
    <row r="37" ht="14.4" customFormat="1" customHeight="1" s="32">
      <c r="E37" s="111" t="inlineStr">
        <is>
          <t>Debt</t>
        </is>
      </c>
      <c r="F37" s="32" t="n"/>
      <c r="G37" s="32" t="inlineStr">
        <is>
          <t>%</t>
        </is>
      </c>
      <c r="J37" s="139" t="n">
        <v>0.0075</v>
      </c>
      <c r="K37" s="139" t="n">
        <v>0.2</v>
      </c>
    </row>
    <row r="38" ht="14.4" customFormat="1" customHeight="1" s="32">
      <c r="E38" s="111" t="inlineStr">
        <is>
          <t>Equity</t>
        </is>
      </c>
      <c r="G38" s="32" t="inlineStr">
        <is>
          <t>%</t>
        </is>
      </c>
      <c r="J38" s="140" t="n">
        <v>0.0025</v>
      </c>
      <c r="K38" s="140" t="n">
        <v>0.8</v>
      </c>
    </row>
    <row r="40" ht="14.4" customHeight="1" s="124">
      <c r="D40" s="113" t="inlineStr">
        <is>
          <t>Upfront Fees</t>
        </is>
      </c>
      <c r="E40" s="112" t="n"/>
    </row>
    <row r="41" ht="14.4" customHeight="1" s="124">
      <c r="D41" s="112" t="n"/>
      <c r="E41" s="112">
        <f>D40</f>
        <v/>
      </c>
      <c r="G41" s="92" t="inlineStr">
        <is>
          <t>%</t>
        </is>
      </c>
      <c r="J41" s="138" t="n">
        <v>0.0001</v>
      </c>
      <c r="K41" s="138" t="n">
        <v>0.2</v>
      </c>
    </row>
    <row r="43">
      <c r="D43" s="113" t="inlineStr">
        <is>
          <t>Commitment Fees</t>
        </is>
      </c>
      <c r="E43" s="112" t="n"/>
    </row>
    <row r="44">
      <c r="D44" s="112" t="n"/>
      <c r="E44" s="112">
        <f>D43</f>
        <v/>
      </c>
      <c r="G44" s="92" t="inlineStr">
        <is>
          <t>%</t>
        </is>
      </c>
      <c r="J44" s="138" t="n">
        <v>0.0001</v>
      </c>
      <c r="K44" s="138" t="n">
        <v>0.2</v>
      </c>
    </row>
    <row r="46">
      <c r="D46" s="113" t="inlineStr">
        <is>
          <t>Construction Interest Rate</t>
        </is>
      </c>
      <c r="E46" s="112" t="n"/>
    </row>
    <row r="47">
      <c r="D47" s="112" t="n"/>
      <c r="E47" s="112" t="inlineStr">
        <is>
          <t>Base Rate</t>
        </is>
      </c>
      <c r="G47" s="92" t="inlineStr">
        <is>
          <t>%</t>
        </is>
      </c>
      <c r="J47" s="141" t="n">
        <v>0.0007000000000000001</v>
      </c>
      <c r="K47" s="141" t="n">
        <v>0.2</v>
      </c>
    </row>
    <row r="48">
      <c r="D48" s="112" t="n"/>
      <c r="E48" s="112" t="inlineStr">
        <is>
          <t>Margin Spread</t>
        </is>
      </c>
      <c r="G48" s="92" t="inlineStr">
        <is>
          <t>%</t>
        </is>
      </c>
      <c r="J48" s="141" t="n">
        <v>0.0004</v>
      </c>
      <c r="K48" s="141" t="n">
        <v>0.2</v>
      </c>
    </row>
    <row r="49">
      <c r="D49" s="112" t="n"/>
      <c r="E49" s="112" t="inlineStr">
        <is>
          <t>All-in-rate</t>
        </is>
      </c>
      <c r="G49" s="92" t="inlineStr">
        <is>
          <t>%</t>
        </is>
      </c>
      <c r="J49" s="142">
        <f>SUM(J47:J48)</f>
        <v/>
      </c>
      <c r="K49" s="142">
        <f>SUM(K47:K48)</f>
        <v/>
      </c>
    </row>
    <row r="51" customFormat="1" s="64">
      <c r="A51" s="65" t="inlineStr">
        <is>
          <t>Revenue</t>
        </is>
      </c>
    </row>
    <row r="53">
      <c r="C53" s="12" t="inlineStr">
        <is>
          <t>Production Capacity</t>
        </is>
      </c>
    </row>
    <row r="54" customFormat="1" s="32">
      <c r="E54" s="32" t="inlineStr">
        <is>
          <t>Gross Availability</t>
        </is>
      </c>
      <c r="G54" s="32" t="inlineStr">
        <is>
          <t>m3/Day</t>
        </is>
      </c>
      <c r="J54" s="39" t="n">
        <v>150000</v>
      </c>
      <c r="K54" s="39" t="n">
        <v>150000</v>
      </c>
    </row>
    <row r="55" customFormat="1" s="32">
      <c r="E55" s="32" t="inlineStr">
        <is>
          <t>Availabiltiy Factor</t>
        </is>
      </c>
      <c r="G55" s="32" t="inlineStr">
        <is>
          <t>%</t>
        </is>
      </c>
      <c r="J55" s="143" t="n">
        <v>0.85</v>
      </c>
      <c r="K55" s="143" t="n">
        <v>0.85</v>
      </c>
    </row>
    <row r="56" customFormat="1" s="32">
      <c r="E56" s="32" t="inlineStr">
        <is>
          <t>Input to Output Ratio</t>
        </is>
      </c>
      <c r="G56" s="32" t="inlineStr">
        <is>
          <t>%</t>
        </is>
      </c>
      <c r="J56" s="139" t="n">
        <v>1</v>
      </c>
      <c r="K56" s="139" t="n">
        <v>1</v>
      </c>
    </row>
    <row r="57" customFormat="1" s="32">
      <c r="E57" s="32" t="inlineStr">
        <is>
          <t>Leakage Ratio/losses</t>
        </is>
      </c>
      <c r="G57" s="32" t="inlineStr">
        <is>
          <t>%</t>
        </is>
      </c>
      <c r="J57" s="139" t="n">
        <v>0.9</v>
      </c>
      <c r="K57" s="139" t="n">
        <v>0.9</v>
      </c>
    </row>
    <row r="59" customFormat="1" s="64">
      <c r="A59" s="65" t="inlineStr">
        <is>
          <t>Operational Expenditure</t>
        </is>
      </c>
    </row>
    <row r="61">
      <c r="C61" s="113" t="inlineStr">
        <is>
          <t>Fixed Operating Costs</t>
        </is>
      </c>
      <c r="D61" s="112" t="n"/>
      <c r="E61" s="112" t="n"/>
    </row>
    <row r="62" customFormat="1" s="32">
      <c r="C62" s="111" t="n"/>
      <c r="D62" s="111" t="n"/>
      <c r="E62" s="111" t="inlineStr">
        <is>
          <t>Chlorine Gas</t>
        </is>
      </c>
      <c r="G62" s="32">
        <f>SMU</f>
        <v/>
      </c>
      <c r="J62" s="43" t="n">
        <v>6975</v>
      </c>
      <c r="K62" s="43" t="n">
        <v>20</v>
      </c>
    </row>
    <row r="63" customFormat="1" s="32">
      <c r="C63" s="111" t="n"/>
      <c r="D63" s="111" t="n"/>
      <c r="E63" s="111" t="inlineStr">
        <is>
          <t>Chemical for Laboratory Test</t>
        </is>
      </c>
      <c r="G63" s="32">
        <f>SMU</f>
        <v/>
      </c>
      <c r="J63" s="39" t="n">
        <v>900</v>
      </c>
      <c r="K63" s="39" t="n">
        <v>20</v>
      </c>
    </row>
    <row r="64" customFormat="1" s="32">
      <c r="C64" s="111" t="n"/>
      <c r="D64" s="111" t="n"/>
      <c r="E64" s="111" t="inlineStr">
        <is>
          <t>Oils, Grease, Solar, and Gasoline</t>
        </is>
      </c>
      <c r="G64" s="32">
        <f>SMU</f>
        <v/>
      </c>
      <c r="J64" s="39" t="n">
        <v>2400</v>
      </c>
      <c r="K64" s="39" t="n">
        <v>20</v>
      </c>
    </row>
    <row r="65" customFormat="1" s="32">
      <c r="C65" s="111" t="n"/>
      <c r="D65" s="111" t="n"/>
      <c r="E65" s="111" t="inlineStr">
        <is>
          <t>Other Fixed Opex</t>
        </is>
      </c>
      <c r="G65" s="32">
        <f>SMU</f>
        <v/>
      </c>
      <c r="J65" s="39" t="n">
        <v>0</v>
      </c>
      <c r="K65" s="39" t="n">
        <v>20</v>
      </c>
    </row>
    <row r="67">
      <c r="C67" s="113" t="inlineStr">
        <is>
          <t>Variable Operating Costs</t>
        </is>
      </c>
      <c r="D67" s="112" t="n"/>
      <c r="E67" s="112" t="n"/>
    </row>
    <row r="68" customFormat="1" s="32">
      <c r="C68" s="111" t="n"/>
      <c r="D68" s="111" t="n"/>
      <c r="E68" s="111" t="inlineStr">
        <is>
          <t>Labor</t>
        </is>
      </c>
      <c r="G68" s="32">
        <f>SMU</f>
        <v/>
      </c>
      <c r="J68" s="43" t="n">
        <v>16008</v>
      </c>
      <c r="K68" s="43" t="n">
        <v>20</v>
      </c>
    </row>
    <row r="69" customFormat="1" s="32">
      <c r="C69" s="111" t="n"/>
      <c r="D69" s="111" t="n"/>
      <c r="E69" s="111" t="inlineStr">
        <is>
          <t xml:space="preserve">Spare Part Cost </t>
        </is>
      </c>
      <c r="G69" s="32">
        <f>SMU</f>
        <v/>
      </c>
      <c r="J69" s="43" t="n">
        <v>1182.735</v>
      </c>
      <c r="K69" s="43" t="n">
        <v>20</v>
      </c>
    </row>
    <row r="70" customFormat="1" s="32">
      <c r="C70" s="111" t="n"/>
      <c r="D70" s="111" t="n"/>
      <c r="E70" s="111" t="inlineStr">
        <is>
          <t>Energy Costs</t>
        </is>
      </c>
      <c r="G70" s="32" t="inlineStr">
        <is>
          <t>LE/Kw</t>
        </is>
      </c>
      <c r="J70" s="144" t="n">
        <v>1.25</v>
      </c>
      <c r="K70" s="144" t="n">
        <v>20</v>
      </c>
    </row>
    <row r="71" customFormat="1" s="32">
      <c r="C71" s="111" t="n"/>
      <c r="D71" s="111" t="n"/>
      <c r="E71" s="111" t="inlineStr">
        <is>
          <t>Energy Consumption</t>
        </is>
      </c>
      <c r="G71" s="32" t="inlineStr">
        <is>
          <t>Kw/m3</t>
        </is>
      </c>
      <c r="J71" s="144" t="n">
        <v>0.25</v>
      </c>
      <c r="K71" s="144" t="n">
        <v>20</v>
      </c>
    </row>
    <row r="72" customFormat="1" s="32">
      <c r="C72" s="111" t="n"/>
      <c r="D72" s="111" t="n"/>
      <c r="E72" s="111" t="inlineStr">
        <is>
          <t>Effective Price - Energy Costs</t>
        </is>
      </c>
      <c r="G72" s="32" t="inlineStr">
        <is>
          <t>LE/m3</t>
        </is>
      </c>
      <c r="J72" s="63" t="n">
        <v>0.3125</v>
      </c>
      <c r="K72" s="63" t="n">
        <v>400</v>
      </c>
    </row>
    <row r="73" customFormat="1" s="32">
      <c r="C73" s="111" t="n"/>
      <c r="D73" s="111" t="n"/>
      <c r="E73" s="111" t="inlineStr">
        <is>
          <t>Maintenance Costs</t>
        </is>
      </c>
      <c r="G73" s="32">
        <f>SMU&amp;"/ Year"</f>
        <v/>
      </c>
      <c r="J73" s="39" t="n">
        <v>10</v>
      </c>
      <c r="K73" s="39" t="n">
        <v>10</v>
      </c>
    </row>
    <row r="75" customFormat="1" s="64">
      <c r="A75" s="65" t="inlineStr">
        <is>
          <t>Interest Rate</t>
        </is>
      </c>
    </row>
    <row r="77">
      <c r="C77" s="113" t="inlineStr">
        <is>
          <t>Operations</t>
        </is>
      </c>
      <c r="D77" s="112" t="n"/>
      <c r="E77" s="112" t="n"/>
    </row>
    <row r="78">
      <c r="C78" s="112" t="n"/>
      <c r="D78" s="112" t="n"/>
      <c r="E78" s="112" t="inlineStr">
        <is>
          <t>Base Rate</t>
        </is>
      </c>
      <c r="G78" s="92" t="inlineStr">
        <is>
          <t>%</t>
        </is>
      </c>
      <c r="J78" s="138" t="n">
        <v>0.0005</v>
      </c>
      <c r="K78" s="138" t="n">
        <v>0.2</v>
      </c>
    </row>
    <row r="79">
      <c r="C79" s="112" t="n"/>
      <c r="D79" s="112" t="n"/>
      <c r="E79" s="112" t="inlineStr">
        <is>
          <t>Spread</t>
        </is>
      </c>
      <c r="G79" s="92" t="inlineStr">
        <is>
          <t>%</t>
        </is>
      </c>
      <c r="J79" s="145" t="n">
        <v>0.0005</v>
      </c>
      <c r="K79" s="145" t="n">
        <v>0.2</v>
      </c>
    </row>
    <row r="80" ht="15.65" customFormat="1" customHeight="1" s="67" thickBot="1">
      <c r="E80" s="114" t="inlineStr">
        <is>
          <t>All-in-Rate</t>
        </is>
      </c>
      <c r="G80" s="67" t="inlineStr">
        <is>
          <t>%</t>
        </is>
      </c>
      <c r="J80" s="146" t="n">
        <v>0.001</v>
      </c>
      <c r="K80" s="146" t="n">
        <v>0.4</v>
      </c>
    </row>
    <row r="82" customFormat="1" s="64">
      <c r="A82" s="65" t="inlineStr">
        <is>
          <t>Discount Rates/ Taxes</t>
        </is>
      </c>
    </row>
    <row r="84" customFormat="1" s="32">
      <c r="E84" s="111" t="inlineStr">
        <is>
          <t>Offtake - WACC</t>
        </is>
      </c>
      <c r="G84" s="32" t="inlineStr">
        <is>
          <t>%</t>
        </is>
      </c>
      <c r="J84" s="139" t="n">
        <v>0.001</v>
      </c>
      <c r="K84" s="139" t="n">
        <v>0.2</v>
      </c>
    </row>
    <row r="86" customFormat="1" s="32">
      <c r="E86" s="111" t="inlineStr">
        <is>
          <t>Corporate Income Tax Rate</t>
        </is>
      </c>
      <c r="G86" s="32" t="inlineStr">
        <is>
          <t>%</t>
        </is>
      </c>
      <c r="J86" s="139" t="n">
        <v>0.0009</v>
      </c>
      <c r="K86" s="139" t="n">
        <v>0.2</v>
      </c>
    </row>
    <row r="88" customFormat="1" s="64">
      <c r="B88" s="65" t="inlineStr">
        <is>
          <t>Others</t>
        </is>
      </c>
    </row>
    <row r="90">
      <c r="E90" s="23" t="inlineStr">
        <is>
          <t>LE'000s</t>
        </is>
      </c>
      <c r="F90" s="92" t="inlineStr">
        <is>
          <t>SMU</t>
        </is>
      </c>
    </row>
    <row r="91">
      <c r="E91" s="58" t="n">
        <v>1000</v>
      </c>
      <c r="F91" s="92" t="inlineStr">
        <is>
          <t>Thousands</t>
        </is>
      </c>
    </row>
    <row r="92">
      <c r="E92" s="147" t="n">
        <v>1e-07</v>
      </c>
      <c r="F92" s="92" t="inlineStr">
        <is>
          <t>Tolerance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XFD20"/>
  <sheetViews>
    <sheetView showGridLines="0" zoomScale="80" zoomScaleNormal="80" workbookViewId="0">
      <pane xSplit="9" ySplit="5" topLeftCell="J6" activePane="bottomRight" state="frozen"/>
      <selection activeCell="A36" sqref="A36"/>
      <selection pane="topRight" activeCell="A36" sqref="A36"/>
      <selection pane="bottomLeft" activeCell="A36" sqref="A36"/>
      <selection pane="bottomRight" activeCell="J13" sqref="J13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8"/>
    <col width="1.6640625" customWidth="1" style="124" min="9" max="9"/>
    <col width="10.88671875" bestFit="1" customWidth="1" style="124" min="10" max="60"/>
    <col hidden="1" width="9.109375" customWidth="1" style="124" min="61" max="16384"/>
  </cols>
  <sheetData>
    <row r="1" customFormat="1" s="125">
      <c r="E1" s="126">
        <f> Phase_1!E$14</f>
        <v/>
      </c>
      <c r="F1" s="126" t="n"/>
      <c r="G1" s="126" t="n"/>
      <c r="H1" s="126" t="n"/>
      <c r="I1" s="126" t="n"/>
      <c r="J1" s="126">
        <f> Phase_1!J$14</f>
        <v/>
      </c>
      <c r="K1" s="126">
        <f> Phase_1!K$14</f>
        <v/>
      </c>
      <c r="L1" s="126">
        <f> Phase_1!L$14</f>
        <v/>
      </c>
      <c r="M1" s="126">
        <f> Phase_1!M$14</f>
        <v/>
      </c>
      <c r="N1" s="126">
        <f> Phase_1!N$14</f>
        <v/>
      </c>
      <c r="O1" s="126">
        <f> Phase_1!O$14</f>
        <v/>
      </c>
      <c r="P1" s="126">
        <f> Phase_1!P$14</f>
        <v/>
      </c>
      <c r="Q1" s="126">
        <f> Phase_1!Q$14</f>
        <v/>
      </c>
      <c r="R1" s="126">
        <f> Phase_1!R$14</f>
        <v/>
      </c>
      <c r="S1" s="126">
        <f> Phase_1!S$14</f>
        <v/>
      </c>
      <c r="T1" s="126">
        <f> Phase_1!T$14</f>
        <v/>
      </c>
      <c r="U1" s="126">
        <f> Phase_1!U$14</f>
        <v/>
      </c>
      <c r="V1" s="126">
        <f> Phase_1!V$14</f>
        <v/>
      </c>
      <c r="W1" s="126">
        <f> Phase_1!W$14</f>
        <v/>
      </c>
      <c r="X1" s="126">
        <f> Phase_1!X$14</f>
        <v/>
      </c>
      <c r="Y1" s="126">
        <f> Phase_1!Y$14</f>
        <v/>
      </c>
      <c r="Z1" s="126">
        <f> Phase_1!Z$14</f>
        <v/>
      </c>
      <c r="AA1" s="126">
        <f> Phase_1!AA$14</f>
        <v/>
      </c>
      <c r="AB1" s="126">
        <f> Phase_1!AB$14</f>
        <v/>
      </c>
      <c r="AC1" s="126">
        <f> Phase_1!AC$14</f>
        <v/>
      </c>
      <c r="AD1" s="126">
        <f> Phase_1!AD$14</f>
        <v/>
      </c>
      <c r="AE1" s="126">
        <f> Phase_1!AE$14</f>
        <v/>
      </c>
      <c r="AF1" s="126">
        <f> Phase_1!AF$14</f>
        <v/>
      </c>
      <c r="AG1" s="126">
        <f> Phase_1!AG$14</f>
        <v/>
      </c>
      <c r="AH1" s="126">
        <f> Phase_1!AH$14</f>
        <v/>
      </c>
      <c r="AI1" s="126">
        <f> Phase_1!AI$14</f>
        <v/>
      </c>
      <c r="AJ1" s="126">
        <f> Phase_1!AJ$14</f>
        <v/>
      </c>
      <c r="AK1" s="126">
        <f> Phase_1!AK$14</f>
        <v/>
      </c>
      <c r="AL1" s="126">
        <f> Phase_1!AL$14</f>
        <v/>
      </c>
      <c r="AM1" s="126">
        <f> Phase_1!AM$14</f>
        <v/>
      </c>
      <c r="AN1" s="126">
        <f> Phase_1!AN$14</f>
        <v/>
      </c>
      <c r="AO1" s="126">
        <f> Phase_1!AO$14</f>
        <v/>
      </c>
      <c r="AP1" s="126">
        <f> Phase_1!AP$14</f>
        <v/>
      </c>
      <c r="AQ1" s="126">
        <f> Phase_1!AQ$14</f>
        <v/>
      </c>
      <c r="AR1" s="126">
        <f> Phase_1!AR$14</f>
        <v/>
      </c>
      <c r="AS1" s="126">
        <f> Phase_1!AS$14</f>
        <v/>
      </c>
      <c r="AT1" s="126">
        <f> Phase_1!AT$14</f>
        <v/>
      </c>
      <c r="AU1" s="126">
        <f> Phase_1!AU$14</f>
        <v/>
      </c>
      <c r="AV1" s="126">
        <f> Phase_1!AV$14</f>
        <v/>
      </c>
      <c r="AW1" s="126">
        <f> Phase_1!AW$14</f>
        <v/>
      </c>
      <c r="AX1" s="126">
        <f> Phase_1!AX$14</f>
        <v/>
      </c>
      <c r="AY1" s="126">
        <f> Phase_1!AY$14</f>
        <v/>
      </c>
      <c r="AZ1" s="126">
        <f> Phase_1!AZ$14</f>
        <v/>
      </c>
      <c r="BA1" s="126">
        <f> Phase_1!BA$14</f>
        <v/>
      </c>
      <c r="BB1" s="126">
        <f> Phase_1!BB$14</f>
        <v/>
      </c>
      <c r="BC1" s="126">
        <f> Phase_1!BC$14</f>
        <v/>
      </c>
      <c r="BD1" s="126">
        <f> Phase_1!BD$14</f>
        <v/>
      </c>
      <c r="BE1" s="126">
        <f> Phase_1!BE$14</f>
        <v/>
      </c>
      <c r="BF1" s="126">
        <f> Phase_1!BF$14</f>
        <v/>
      </c>
      <c r="BG1" s="126">
        <f> Phase_1!BG$14</f>
        <v/>
      </c>
      <c r="BH1" s="126">
        <f> Phase_1!BH$14</f>
        <v/>
      </c>
    </row>
    <row r="2" customFormat="1" s="125">
      <c r="E2" s="126">
        <f> Phase_1!E$15</f>
        <v/>
      </c>
      <c r="F2" s="126" t="n"/>
      <c r="G2" s="126" t="n"/>
      <c r="H2" s="126" t="n"/>
      <c r="I2" s="126" t="n"/>
      <c r="J2" s="126">
        <f> Phase_1!J$15</f>
        <v/>
      </c>
      <c r="K2" s="126">
        <f> Phase_1!K$15</f>
        <v/>
      </c>
      <c r="L2" s="126">
        <f> Phase_1!L$15</f>
        <v/>
      </c>
      <c r="M2" s="126">
        <f> Phase_1!M$15</f>
        <v/>
      </c>
      <c r="N2" s="126">
        <f> Phase_1!N$15</f>
        <v/>
      </c>
      <c r="O2" s="126">
        <f> Phase_1!O$15</f>
        <v/>
      </c>
      <c r="P2" s="126">
        <f> Phase_1!P$15</f>
        <v/>
      </c>
      <c r="Q2" s="126">
        <f> Phase_1!Q$15</f>
        <v/>
      </c>
      <c r="R2" s="126">
        <f> Phase_1!R$15</f>
        <v/>
      </c>
      <c r="S2" s="126">
        <f> Phase_1!S$15</f>
        <v/>
      </c>
      <c r="T2" s="126">
        <f> Phase_1!T$15</f>
        <v/>
      </c>
      <c r="U2" s="126">
        <f> Phase_1!U$15</f>
        <v/>
      </c>
      <c r="V2" s="126">
        <f> Phase_1!V$15</f>
        <v/>
      </c>
      <c r="W2" s="126">
        <f> Phase_1!W$15</f>
        <v/>
      </c>
      <c r="X2" s="126">
        <f> Phase_1!X$15</f>
        <v/>
      </c>
      <c r="Y2" s="126">
        <f> Phase_1!Y$15</f>
        <v/>
      </c>
      <c r="Z2" s="126">
        <f> Phase_1!Z$15</f>
        <v/>
      </c>
      <c r="AA2" s="126">
        <f> Phase_1!AA$15</f>
        <v/>
      </c>
      <c r="AB2" s="126">
        <f> Phase_1!AB$15</f>
        <v/>
      </c>
      <c r="AC2" s="126">
        <f> Phase_1!AC$15</f>
        <v/>
      </c>
      <c r="AD2" s="126">
        <f> Phase_1!AD$15</f>
        <v/>
      </c>
      <c r="AE2" s="126">
        <f> Phase_1!AE$15</f>
        <v/>
      </c>
      <c r="AF2" s="126">
        <f> Phase_1!AF$15</f>
        <v/>
      </c>
      <c r="AG2" s="126">
        <f> Phase_1!AG$15</f>
        <v/>
      </c>
      <c r="AH2" s="126">
        <f> Phase_1!AH$15</f>
        <v/>
      </c>
      <c r="AI2" s="126">
        <f> Phase_1!AI$15</f>
        <v/>
      </c>
      <c r="AJ2" s="126">
        <f> Phase_1!AJ$15</f>
        <v/>
      </c>
      <c r="AK2" s="126">
        <f> Phase_1!AK$15</f>
        <v/>
      </c>
      <c r="AL2" s="126">
        <f> Phase_1!AL$15</f>
        <v/>
      </c>
      <c r="AM2" s="126">
        <f> Phase_1!AM$15</f>
        <v/>
      </c>
      <c r="AN2" s="126">
        <f> Phase_1!AN$15</f>
        <v/>
      </c>
      <c r="AO2" s="126">
        <f> Phase_1!AO$15</f>
        <v/>
      </c>
      <c r="AP2" s="126">
        <f> Phase_1!AP$15</f>
        <v/>
      </c>
      <c r="AQ2" s="126">
        <f> Phase_1!AQ$15</f>
        <v/>
      </c>
      <c r="AR2" s="126">
        <f> Phase_1!AR$15</f>
        <v/>
      </c>
      <c r="AS2" s="126">
        <f> Phase_1!AS$15</f>
        <v/>
      </c>
      <c r="AT2" s="126">
        <f> Phase_1!AT$15</f>
        <v/>
      </c>
      <c r="AU2" s="126">
        <f> Phase_1!AU$15</f>
        <v/>
      </c>
      <c r="AV2" s="126">
        <f> Phase_1!AV$15</f>
        <v/>
      </c>
      <c r="AW2" s="126">
        <f> Phase_1!AW$15</f>
        <v/>
      </c>
      <c r="AX2" s="126">
        <f> Phase_1!AX$15</f>
        <v/>
      </c>
      <c r="AY2" s="126">
        <f> Phase_1!AY$15</f>
        <v/>
      </c>
      <c r="AZ2" s="126">
        <f> Phase_1!AZ$15</f>
        <v/>
      </c>
      <c r="BA2" s="126">
        <f> Phase_1!BA$15</f>
        <v/>
      </c>
      <c r="BB2" s="126">
        <f> Phase_1!BB$15</f>
        <v/>
      </c>
      <c r="BC2" s="126">
        <f> Phase_1!BC$15</f>
        <v/>
      </c>
      <c r="BD2" s="126">
        <f> Phase_1!BD$15</f>
        <v/>
      </c>
      <c r="BE2" s="126">
        <f> Phase_1!BE$15</f>
        <v/>
      </c>
      <c r="BF2" s="126">
        <f> Phase_1!BF$15</f>
        <v/>
      </c>
      <c r="BG2" s="126">
        <f> Phase_1!BG$15</f>
        <v/>
      </c>
      <c r="BH2" s="126">
        <f> Phase_1!BH$15</f>
        <v/>
      </c>
    </row>
    <row r="3">
      <c r="E3" s="41">
        <f> Phase_1!E$16</f>
        <v/>
      </c>
      <c r="F3" s="41" t="n"/>
      <c r="G3" s="41" t="n"/>
      <c r="H3" s="41" t="n"/>
      <c r="I3" s="41" t="n"/>
      <c r="J3" s="41">
        <f> Phase_1!J$16</f>
        <v/>
      </c>
      <c r="K3" s="41">
        <f> Phase_1!K$16</f>
        <v/>
      </c>
      <c r="L3" s="41">
        <f> Phase_1!L$16</f>
        <v/>
      </c>
      <c r="M3" s="41">
        <f> Phase_1!M$16</f>
        <v/>
      </c>
      <c r="N3" s="41">
        <f> Phase_1!N$16</f>
        <v/>
      </c>
      <c r="O3" s="41">
        <f> Phase_1!O$16</f>
        <v/>
      </c>
      <c r="P3" s="41">
        <f> Phase_1!P$16</f>
        <v/>
      </c>
      <c r="Q3" s="41">
        <f> Phase_1!Q$16</f>
        <v/>
      </c>
      <c r="R3" s="41">
        <f> Phase_1!R$16</f>
        <v/>
      </c>
      <c r="S3" s="41">
        <f> Phase_1!S$16</f>
        <v/>
      </c>
      <c r="T3" s="41">
        <f> Phase_1!T$16</f>
        <v/>
      </c>
      <c r="U3" s="41">
        <f> Phase_1!U$16</f>
        <v/>
      </c>
      <c r="V3" s="41">
        <f> Phase_1!V$16</f>
        <v/>
      </c>
      <c r="W3" s="41">
        <f> Phase_1!W$16</f>
        <v/>
      </c>
      <c r="X3" s="41">
        <f> Phase_1!X$16</f>
        <v/>
      </c>
      <c r="Y3" s="41">
        <f> Phase_1!Y$16</f>
        <v/>
      </c>
      <c r="Z3" s="41">
        <f> Phase_1!Z$16</f>
        <v/>
      </c>
      <c r="AA3" s="41">
        <f> Phase_1!AA$16</f>
        <v/>
      </c>
      <c r="AB3" s="41">
        <f> Phase_1!AB$16</f>
        <v/>
      </c>
      <c r="AC3" s="41">
        <f> Phase_1!AC$16</f>
        <v/>
      </c>
      <c r="AD3" s="41">
        <f> Phase_1!AD$16</f>
        <v/>
      </c>
      <c r="AE3" s="41">
        <f> Phase_1!AE$16</f>
        <v/>
      </c>
      <c r="AF3" s="41">
        <f> Phase_1!AF$16</f>
        <v/>
      </c>
      <c r="AG3" s="41">
        <f> Phase_1!AG$16</f>
        <v/>
      </c>
      <c r="AH3" s="41">
        <f> Phase_1!AH$16</f>
        <v/>
      </c>
      <c r="AI3" s="41">
        <f> Phase_1!AI$16</f>
        <v/>
      </c>
      <c r="AJ3" s="41">
        <f> Phase_1!AJ$16</f>
        <v/>
      </c>
      <c r="AK3" s="41">
        <f> Phase_1!AK$16</f>
        <v/>
      </c>
      <c r="AL3" s="41">
        <f> Phase_1!AL$16</f>
        <v/>
      </c>
      <c r="AM3" s="41">
        <f> Phase_1!AM$16</f>
        <v/>
      </c>
      <c r="AN3" s="41">
        <f> Phase_1!AN$16</f>
        <v/>
      </c>
      <c r="AO3" s="41">
        <f> Phase_1!AO$16</f>
        <v/>
      </c>
      <c r="AP3" s="41">
        <f> Phase_1!AP$16</f>
        <v/>
      </c>
      <c r="AQ3" s="41">
        <f> Phase_1!AQ$16</f>
        <v/>
      </c>
      <c r="AR3" s="41">
        <f> Phase_1!AR$16</f>
        <v/>
      </c>
      <c r="AS3" s="41">
        <f> Phase_1!AS$16</f>
        <v/>
      </c>
      <c r="AT3" s="41">
        <f> Phase_1!AT$16</f>
        <v/>
      </c>
      <c r="AU3" s="41">
        <f> Phase_1!AU$16</f>
        <v/>
      </c>
      <c r="AV3" s="41">
        <f> Phase_1!AV$16</f>
        <v/>
      </c>
      <c r="AW3" s="41">
        <f> Phase_1!AW$16</f>
        <v/>
      </c>
      <c r="AX3" s="41">
        <f> Phase_1!AX$16</f>
        <v/>
      </c>
      <c r="AY3" s="41">
        <f> Phase_1!AY$16</f>
        <v/>
      </c>
      <c r="AZ3" s="41">
        <f> Phase_1!AZ$16</f>
        <v/>
      </c>
      <c r="BA3" s="41">
        <f> Phase_1!BA$16</f>
        <v/>
      </c>
      <c r="BB3" s="41">
        <f> Phase_1!BB$16</f>
        <v/>
      </c>
      <c r="BC3" s="41">
        <f> Phase_1!BC$16</f>
        <v/>
      </c>
      <c r="BD3" s="41">
        <f> Phase_1!BD$16</f>
        <v/>
      </c>
      <c r="BE3" s="41">
        <f> Phase_1!BE$16</f>
        <v/>
      </c>
      <c r="BF3" s="41">
        <f> Phase_1!BF$16</f>
        <v/>
      </c>
      <c r="BG3" s="41">
        <f> Phase_1!BG$16</f>
        <v/>
      </c>
      <c r="BH3" s="41">
        <f> Phase_1!BH$16</f>
        <v/>
      </c>
    </row>
    <row r="4">
      <c r="E4" s="41">
        <f> Phase_1!E$17</f>
        <v/>
      </c>
      <c r="F4" s="41" t="n"/>
      <c r="G4" s="41" t="n"/>
      <c r="H4" s="41" t="n"/>
      <c r="I4" s="41" t="n"/>
      <c r="J4" s="128">
        <f> Phase_1!J$17</f>
        <v/>
      </c>
      <c r="K4" s="128">
        <f> Phase_1!K$17</f>
        <v/>
      </c>
      <c r="L4" s="128">
        <f> Phase_1!L$17</f>
        <v/>
      </c>
      <c r="M4" s="128">
        <f> Phase_1!M$17</f>
        <v/>
      </c>
      <c r="N4" s="128">
        <f> Phase_1!N$17</f>
        <v/>
      </c>
      <c r="O4" s="128">
        <f> Phase_1!O$17</f>
        <v/>
      </c>
      <c r="P4" s="128">
        <f> Phase_1!P$17</f>
        <v/>
      </c>
      <c r="Q4" s="128">
        <f> Phase_1!Q$17</f>
        <v/>
      </c>
      <c r="R4" s="128">
        <f> Phase_1!R$17</f>
        <v/>
      </c>
      <c r="S4" s="128">
        <f> Phase_1!S$17</f>
        <v/>
      </c>
      <c r="T4" s="128">
        <f> Phase_1!T$17</f>
        <v/>
      </c>
      <c r="U4" s="128">
        <f> Phase_1!U$17</f>
        <v/>
      </c>
      <c r="V4" s="128">
        <f> Phase_1!V$17</f>
        <v/>
      </c>
      <c r="W4" s="128">
        <f> Phase_1!W$17</f>
        <v/>
      </c>
      <c r="X4" s="128">
        <f> Phase_1!X$17</f>
        <v/>
      </c>
      <c r="Y4" s="128">
        <f> Phase_1!Y$17</f>
        <v/>
      </c>
      <c r="Z4" s="128">
        <f> Phase_1!Z$17</f>
        <v/>
      </c>
      <c r="AA4" s="128">
        <f> Phase_1!AA$17</f>
        <v/>
      </c>
      <c r="AB4" s="128">
        <f> Phase_1!AB$17</f>
        <v/>
      </c>
      <c r="AC4" s="128">
        <f> Phase_1!AC$17</f>
        <v/>
      </c>
      <c r="AD4" s="128">
        <f> Phase_1!AD$17</f>
        <v/>
      </c>
      <c r="AE4" s="128">
        <f> Phase_1!AE$17</f>
        <v/>
      </c>
      <c r="AF4" s="128">
        <f> Phase_1!AF$17</f>
        <v/>
      </c>
      <c r="AG4" s="128">
        <f> Phase_1!AG$17</f>
        <v/>
      </c>
      <c r="AH4" s="128">
        <f> Phase_1!AH$17</f>
        <v/>
      </c>
      <c r="AI4" s="128">
        <f> Phase_1!AI$17</f>
        <v/>
      </c>
      <c r="AJ4" s="128">
        <f> Phase_1!AJ$17</f>
        <v/>
      </c>
      <c r="AK4" s="128">
        <f> Phase_1!AK$17</f>
        <v/>
      </c>
      <c r="AL4" s="128">
        <f> Phase_1!AL$17</f>
        <v/>
      </c>
      <c r="AM4" s="128">
        <f> Phase_1!AM$17</f>
        <v/>
      </c>
      <c r="AN4" s="128">
        <f> Phase_1!AN$17</f>
        <v/>
      </c>
      <c r="AO4" s="128">
        <f> Phase_1!AO$17</f>
        <v/>
      </c>
      <c r="AP4" s="128">
        <f> Phase_1!AP$17</f>
        <v/>
      </c>
      <c r="AQ4" s="128">
        <f> Phase_1!AQ$17</f>
        <v/>
      </c>
      <c r="AR4" s="128">
        <f> Phase_1!AR$17</f>
        <v/>
      </c>
      <c r="AS4" s="128">
        <f> Phase_1!AS$17</f>
        <v/>
      </c>
      <c r="AT4" s="128">
        <f> Phase_1!AT$17</f>
        <v/>
      </c>
      <c r="AU4" s="128">
        <f> Phase_1!AU$17</f>
        <v/>
      </c>
      <c r="AV4" s="128">
        <f> Phase_1!AV$17</f>
        <v/>
      </c>
      <c r="AW4" s="128">
        <f> Phase_1!AW$17</f>
        <v/>
      </c>
      <c r="AX4" s="128">
        <f> Phase_1!AX$17</f>
        <v/>
      </c>
      <c r="AY4" s="128">
        <f> Phase_1!AY$17</f>
        <v/>
      </c>
      <c r="AZ4" s="128">
        <f> Phase_1!AZ$17</f>
        <v/>
      </c>
      <c r="BA4" s="128">
        <f> Phase_1!BA$17</f>
        <v/>
      </c>
      <c r="BB4" s="128">
        <f> Phase_1!BB$17</f>
        <v/>
      </c>
      <c r="BC4" s="128">
        <f> Phase_1!BC$17</f>
        <v/>
      </c>
      <c r="BD4" s="128">
        <f> Phase_1!BD$17</f>
        <v/>
      </c>
      <c r="BE4" s="128">
        <f> Phase_1!BE$17</f>
        <v/>
      </c>
      <c r="BF4" s="128">
        <f> Phase_1!BF$17</f>
        <v/>
      </c>
      <c r="BG4" s="128">
        <f> Phase_1!BG$17</f>
        <v/>
      </c>
      <c r="BH4" s="128">
        <f> Phase_1!BH$17</f>
        <v/>
      </c>
    </row>
    <row r="5">
      <c r="F5" s="92" t="inlineStr">
        <is>
          <t>Constant</t>
        </is>
      </c>
      <c r="G5" s="92" t="inlineStr">
        <is>
          <t>Unit</t>
        </is>
      </c>
      <c r="H5" s="92" t="inlineStr">
        <is>
          <t>Total</t>
        </is>
      </c>
    </row>
    <row r="7" customFormat="1" s="64">
      <c r="A7" s="65" t="inlineStr">
        <is>
          <t>S-Curve</t>
        </is>
      </c>
    </row>
    <row r="9">
      <c r="E9" s="41">
        <f> Phase_1!E$29</f>
        <v/>
      </c>
      <c r="F9" s="41">
        <f> Phase_1!F$29</f>
        <v/>
      </c>
      <c r="G9" s="41">
        <f> Phase_1!G$29</f>
        <v/>
      </c>
      <c r="H9" s="41">
        <f> Phase_1!H$29</f>
        <v/>
      </c>
      <c r="I9" s="41">
        <f> Phase_1!I$29</f>
        <v/>
      </c>
      <c r="J9" s="41">
        <f> Phase_1!J$29</f>
        <v/>
      </c>
      <c r="K9" s="41">
        <f> Phase_1!K$29</f>
        <v/>
      </c>
      <c r="L9" s="41">
        <f> Phase_1!L$29</f>
        <v/>
      </c>
      <c r="M9" s="41">
        <f> Phase_1!M$29</f>
        <v/>
      </c>
      <c r="N9" s="41">
        <f> Phase_1!N$29</f>
        <v/>
      </c>
      <c r="O9" s="41">
        <f> Phase_1!O$29</f>
        <v/>
      </c>
      <c r="P9" s="41">
        <f> Phase_1!P$29</f>
        <v/>
      </c>
      <c r="Q9" s="41">
        <f> Phase_1!Q$29</f>
        <v/>
      </c>
      <c r="R9" s="41">
        <f> Phase_1!R$29</f>
        <v/>
      </c>
      <c r="S9" s="41">
        <f> Phase_1!S$29</f>
        <v/>
      </c>
      <c r="T9" s="41">
        <f> Phase_1!T$29</f>
        <v/>
      </c>
      <c r="U9" s="41">
        <f> Phase_1!U$29</f>
        <v/>
      </c>
      <c r="V9" s="41">
        <f> Phase_1!V$29</f>
        <v/>
      </c>
      <c r="W9" s="41">
        <f> Phase_1!W$29</f>
        <v/>
      </c>
      <c r="X9" s="41">
        <f> Phase_1!X$29</f>
        <v/>
      </c>
      <c r="Y9" s="41">
        <f> Phase_1!Y$29</f>
        <v/>
      </c>
      <c r="Z9" s="41">
        <f> Phase_1!Z$29</f>
        <v/>
      </c>
      <c r="AA9" s="41">
        <f> Phase_1!AA$29</f>
        <v/>
      </c>
      <c r="AB9" s="41">
        <f> Phase_1!AB$29</f>
        <v/>
      </c>
      <c r="AC9" s="41">
        <f> Phase_1!AC$29</f>
        <v/>
      </c>
      <c r="AD9" s="41">
        <f> Phase_1!AD$29</f>
        <v/>
      </c>
      <c r="AE9" s="41">
        <f> Phase_1!AE$29</f>
        <v/>
      </c>
      <c r="AF9" s="41">
        <f> Phase_1!AF$29</f>
        <v/>
      </c>
      <c r="AG9" s="41">
        <f> Phase_1!AG$29</f>
        <v/>
      </c>
      <c r="AH9" s="41">
        <f> Phase_1!AH$29</f>
        <v/>
      </c>
      <c r="AI9" s="41">
        <f> Phase_1!AI$29</f>
        <v/>
      </c>
      <c r="AJ9" s="41">
        <f> Phase_1!AJ$29</f>
        <v/>
      </c>
      <c r="AK9" s="41">
        <f> Phase_1!AK$29</f>
        <v/>
      </c>
      <c r="AL9" s="41">
        <f> Phase_1!AL$29</f>
        <v/>
      </c>
      <c r="AM9" s="41">
        <f> Phase_1!AM$29</f>
        <v/>
      </c>
      <c r="AN9" s="41">
        <f> Phase_1!AN$29</f>
        <v/>
      </c>
      <c r="AO9" s="41">
        <f> Phase_1!AO$29</f>
        <v/>
      </c>
      <c r="AP9" s="41">
        <f> Phase_1!AP$29</f>
        <v/>
      </c>
      <c r="AQ9" s="41">
        <f> Phase_1!AQ$29</f>
        <v/>
      </c>
      <c r="AR9" s="41">
        <f> Phase_1!AR$29</f>
        <v/>
      </c>
      <c r="AS9" s="41">
        <f> Phase_1!AS$29</f>
        <v/>
      </c>
      <c r="AT9" s="41">
        <f> Phase_1!AT$29</f>
        <v/>
      </c>
      <c r="AU9" s="41">
        <f> Phase_1!AU$29</f>
        <v/>
      </c>
      <c r="AV9" s="41">
        <f> Phase_1!AV$29</f>
        <v/>
      </c>
      <c r="AW9" s="41">
        <f> Phase_1!AW$29</f>
        <v/>
      </c>
      <c r="AX9" s="41">
        <f> Phase_1!AX$29</f>
        <v/>
      </c>
      <c r="AY9" s="41">
        <f> Phase_1!AY$29</f>
        <v/>
      </c>
      <c r="AZ9" s="41">
        <f> Phase_1!AZ$29</f>
        <v/>
      </c>
      <c r="BA9" s="41">
        <f> Phase_1!BA$29</f>
        <v/>
      </c>
      <c r="BB9" s="41">
        <f> Phase_1!BB$29</f>
        <v/>
      </c>
      <c r="BC9" s="41">
        <f> Phase_1!BC$29</f>
        <v/>
      </c>
      <c r="BD9" s="41">
        <f> Phase_1!BD$29</f>
        <v/>
      </c>
      <c r="BE9" s="41">
        <f> Phase_1!BE$29</f>
        <v/>
      </c>
      <c r="BF9" s="41">
        <f> Phase_1!BF$29</f>
        <v/>
      </c>
      <c r="BG9" s="41">
        <f> Phase_1!BG$29</f>
        <v/>
      </c>
      <c r="BH9" s="41">
        <f> Phase_1!BH$29</f>
        <v/>
      </c>
    </row>
    <row r="10" customFormat="1" s="32">
      <c r="E10" s="32" t="inlineStr">
        <is>
          <t>S-Curve : Phase 1</t>
        </is>
      </c>
      <c r="G10" s="32" t="inlineStr">
        <is>
          <t>%</t>
        </is>
      </c>
      <c r="J10" s="139" t="n">
        <v>0.5</v>
      </c>
      <c r="K10" s="139" t="n">
        <v>0.5</v>
      </c>
      <c r="L10" s="139" t="n">
        <v>0.5</v>
      </c>
      <c r="M10" s="139" t="n">
        <v>0.5</v>
      </c>
      <c r="N10" s="139" t="n">
        <v>0.5</v>
      </c>
      <c r="O10" s="139" t="n">
        <v>0.5</v>
      </c>
      <c r="P10" s="139" t="n">
        <v>0.5</v>
      </c>
      <c r="Q10" s="139" t="n">
        <v>0.5</v>
      </c>
      <c r="R10" s="139" t="n">
        <v>0.5</v>
      </c>
      <c r="S10" s="139" t="n">
        <v>0.5</v>
      </c>
      <c r="T10" s="139" t="n">
        <v>0.5</v>
      </c>
      <c r="U10" s="139" t="n">
        <v>0.5</v>
      </c>
      <c r="V10" s="139" t="n">
        <v>0.5</v>
      </c>
      <c r="W10" s="139" t="n">
        <v>0.5</v>
      </c>
      <c r="X10" s="139" t="n">
        <v>0.5</v>
      </c>
      <c r="Y10" s="139" t="n">
        <v>0.5</v>
      </c>
      <c r="Z10" s="139" t="n">
        <v>0.5</v>
      </c>
      <c r="AA10" s="139" t="n">
        <v>0.5</v>
      </c>
      <c r="AB10" s="139" t="n">
        <v>0.5</v>
      </c>
      <c r="AC10" s="139" t="n">
        <v>0.5</v>
      </c>
      <c r="AD10" s="139" t="n">
        <v>0.5</v>
      </c>
      <c r="AE10" s="139" t="n">
        <v>0.5</v>
      </c>
      <c r="AF10" s="139" t="n">
        <v>0.5</v>
      </c>
      <c r="AG10" s="139" t="n">
        <v>0.5</v>
      </c>
      <c r="AH10" s="139" t="n">
        <v>0.5</v>
      </c>
      <c r="AI10" s="139" t="n">
        <v>0.5</v>
      </c>
      <c r="AJ10" s="139" t="n">
        <v>0.5</v>
      </c>
      <c r="AK10" s="139" t="n">
        <v>0.5</v>
      </c>
      <c r="AL10" s="139" t="n">
        <v>0.5</v>
      </c>
      <c r="AM10" s="139" t="n">
        <v>0.5</v>
      </c>
      <c r="AN10" s="139" t="n">
        <v>0.5</v>
      </c>
      <c r="AO10" s="139" t="n">
        <v>0.5</v>
      </c>
      <c r="AP10" s="139" t="n">
        <v>0.5</v>
      </c>
      <c r="AQ10" s="139" t="n">
        <v>0.5</v>
      </c>
      <c r="AR10" s="139" t="n">
        <v>0.5</v>
      </c>
      <c r="AS10" s="139" t="n">
        <v>0.5</v>
      </c>
      <c r="AT10" s="139" t="n">
        <v>0.5</v>
      </c>
      <c r="AU10" s="139" t="n">
        <v>0.5</v>
      </c>
      <c r="AV10" s="139" t="n">
        <v>0.5</v>
      </c>
      <c r="AW10" s="139" t="n">
        <v>0.5</v>
      </c>
      <c r="AX10" s="139" t="n">
        <v>0.5</v>
      </c>
      <c r="AY10" s="139" t="n">
        <v>0.5</v>
      </c>
      <c r="AZ10" s="139" t="n">
        <v>0.5</v>
      </c>
      <c r="BA10" s="139" t="n">
        <v>0.5</v>
      </c>
      <c r="BB10" s="139" t="n">
        <v>0.5</v>
      </c>
      <c r="BC10" s="139" t="n">
        <v>0.5</v>
      </c>
      <c r="BD10" s="139" t="n">
        <v>0.5</v>
      </c>
      <c r="BE10" s="139" t="n">
        <v>0.5</v>
      </c>
      <c r="BF10" s="139" t="n">
        <v>0.5</v>
      </c>
      <c r="BG10" s="139" t="n">
        <v>0.5</v>
      </c>
      <c r="BH10" s="139" t="n">
        <v>0.5</v>
      </c>
      <c r="BI10" s="139" t="n">
        <v>0.5</v>
      </c>
      <c r="BJ10" s="139" t="n">
        <v>0.5</v>
      </c>
      <c r="BK10" s="139" t="n">
        <v>0.5</v>
      </c>
      <c r="BL10" s="139" t="n">
        <v>0.5</v>
      </c>
      <c r="BM10" s="139" t="n">
        <v>0.5</v>
      </c>
      <c r="BN10" s="139" t="n">
        <v>0.5</v>
      </c>
      <c r="BO10" s="139" t="n">
        <v>0.5</v>
      </c>
      <c r="BP10" s="139" t="n">
        <v>0.5</v>
      </c>
      <c r="BQ10" s="139" t="n">
        <v>0.5</v>
      </c>
      <c r="BR10" s="139" t="n">
        <v>0.5</v>
      </c>
      <c r="BS10" s="139" t="n">
        <v>0.5</v>
      </c>
      <c r="BT10" s="139" t="n">
        <v>0.5</v>
      </c>
      <c r="BU10" s="139" t="n">
        <v>0.5</v>
      </c>
      <c r="BV10" s="139" t="n">
        <v>0.5</v>
      </c>
      <c r="BW10" s="139" t="n">
        <v>0.5</v>
      </c>
      <c r="BX10" s="139" t="n">
        <v>0.5</v>
      </c>
      <c r="BY10" s="139" t="n">
        <v>0.5</v>
      </c>
      <c r="BZ10" s="139" t="n">
        <v>0.5</v>
      </c>
      <c r="CA10" s="139" t="n">
        <v>0.5</v>
      </c>
      <c r="CB10" s="139" t="n">
        <v>0.5</v>
      </c>
      <c r="CC10" s="139" t="n">
        <v>0.5</v>
      </c>
      <c r="CD10" s="139" t="n">
        <v>0.5</v>
      </c>
      <c r="CE10" s="139" t="n">
        <v>0.5</v>
      </c>
      <c r="CF10" s="139" t="n">
        <v>0.5</v>
      </c>
      <c r="CG10" s="139" t="n">
        <v>0.5</v>
      </c>
      <c r="CH10" s="139" t="n">
        <v>0.5</v>
      </c>
      <c r="CI10" s="139" t="n">
        <v>0.5</v>
      </c>
      <c r="CJ10" s="139" t="n">
        <v>0.5</v>
      </c>
      <c r="CK10" s="139" t="n">
        <v>0.5</v>
      </c>
      <c r="CL10" s="139" t="n">
        <v>0.5</v>
      </c>
      <c r="CM10" s="139" t="n">
        <v>0.5</v>
      </c>
      <c r="CN10" s="139" t="n">
        <v>0.5</v>
      </c>
      <c r="CO10" s="139" t="n">
        <v>0.5</v>
      </c>
      <c r="CP10" s="139" t="n">
        <v>0.5</v>
      </c>
      <c r="CQ10" s="139" t="n">
        <v>0.5</v>
      </c>
      <c r="CR10" s="139" t="n">
        <v>0.5</v>
      </c>
      <c r="CS10" s="139" t="n">
        <v>0.5</v>
      </c>
      <c r="CT10" s="139" t="n">
        <v>0.5</v>
      </c>
      <c r="CU10" s="139" t="n">
        <v>0.5</v>
      </c>
      <c r="CV10" s="139" t="n">
        <v>0.5</v>
      </c>
      <c r="CW10" s="139" t="n">
        <v>0.5</v>
      </c>
      <c r="CX10" s="139" t="n">
        <v>0.5</v>
      </c>
      <c r="CY10" s="139" t="n">
        <v>0.5</v>
      </c>
      <c r="CZ10" s="139" t="n">
        <v>0.5</v>
      </c>
      <c r="DA10" s="139" t="n">
        <v>0.5</v>
      </c>
      <c r="DB10" s="139" t="n">
        <v>0.5</v>
      </c>
      <c r="DC10" s="139" t="n">
        <v>0.5</v>
      </c>
      <c r="DD10" s="139" t="n">
        <v>0.5</v>
      </c>
      <c r="DE10" s="139" t="n">
        <v>0.5</v>
      </c>
      <c r="DF10" s="139" t="n">
        <v>0.5</v>
      </c>
      <c r="DG10" s="139" t="n">
        <v>0.5</v>
      </c>
      <c r="DH10" s="139" t="n">
        <v>0.5</v>
      </c>
      <c r="DI10" s="139" t="n">
        <v>0.5</v>
      </c>
      <c r="DJ10" s="139" t="n">
        <v>0.5</v>
      </c>
      <c r="DK10" s="139" t="n">
        <v>0.5</v>
      </c>
      <c r="DL10" s="139" t="n">
        <v>0.5</v>
      </c>
      <c r="DM10" s="139" t="n">
        <v>0.5</v>
      </c>
      <c r="DN10" s="139" t="n">
        <v>0.5</v>
      </c>
      <c r="DO10" s="139" t="n">
        <v>0.5</v>
      </c>
      <c r="DP10" s="139" t="n">
        <v>0.5</v>
      </c>
      <c r="DQ10" s="139" t="n">
        <v>0.5</v>
      </c>
      <c r="DR10" s="139" t="n">
        <v>0.5</v>
      </c>
      <c r="DS10" s="139" t="n">
        <v>0.5</v>
      </c>
      <c r="DT10" s="139" t="n">
        <v>0.5</v>
      </c>
      <c r="DU10" s="139" t="n">
        <v>0.5</v>
      </c>
      <c r="DV10" s="139" t="n">
        <v>0.5</v>
      </c>
      <c r="DW10" s="139" t="n">
        <v>0.5</v>
      </c>
      <c r="DX10" s="139" t="n">
        <v>0.5</v>
      </c>
      <c r="DY10" s="139" t="n">
        <v>0.5</v>
      </c>
      <c r="DZ10" s="139" t="n">
        <v>0.5</v>
      </c>
      <c r="EA10" s="139" t="n">
        <v>0.5</v>
      </c>
      <c r="EB10" s="139" t="n">
        <v>0.5</v>
      </c>
      <c r="EC10" s="139" t="n">
        <v>0.5</v>
      </c>
      <c r="ED10" s="139" t="n">
        <v>0.5</v>
      </c>
      <c r="EE10" s="139" t="n">
        <v>0.5</v>
      </c>
      <c r="EF10" s="139" t="n">
        <v>0.5</v>
      </c>
      <c r="EG10" s="139" t="n">
        <v>0.5</v>
      </c>
      <c r="EH10" s="139" t="n">
        <v>0.5</v>
      </c>
      <c r="EI10" s="139" t="n">
        <v>0.5</v>
      </c>
      <c r="EJ10" s="139" t="n">
        <v>0.5</v>
      </c>
      <c r="EK10" s="139" t="n">
        <v>0.5</v>
      </c>
      <c r="EL10" s="139" t="n">
        <v>0.5</v>
      </c>
      <c r="EM10" s="139" t="n">
        <v>0.5</v>
      </c>
      <c r="EN10" s="139" t="n">
        <v>0.5</v>
      </c>
      <c r="EO10" s="139" t="n">
        <v>0.5</v>
      </c>
      <c r="EP10" s="139" t="n">
        <v>0.5</v>
      </c>
      <c r="EQ10" s="139" t="n">
        <v>0.5</v>
      </c>
      <c r="ER10" s="139" t="n">
        <v>0.5</v>
      </c>
      <c r="ES10" s="139" t="n">
        <v>0.5</v>
      </c>
      <c r="ET10" s="139" t="n">
        <v>0.5</v>
      </c>
      <c r="EU10" s="139" t="n">
        <v>0.5</v>
      </c>
      <c r="EV10" s="139" t="n">
        <v>0.5</v>
      </c>
      <c r="EW10" s="139" t="n">
        <v>0.5</v>
      </c>
      <c r="EX10" s="139" t="n">
        <v>0.5</v>
      </c>
      <c r="EY10" s="139" t="n">
        <v>0.5</v>
      </c>
      <c r="EZ10" s="139" t="n">
        <v>0.5</v>
      </c>
      <c r="FA10" s="139" t="n">
        <v>0.5</v>
      </c>
      <c r="FB10" s="139" t="n">
        <v>0.5</v>
      </c>
      <c r="FC10" s="139" t="n">
        <v>0.5</v>
      </c>
      <c r="FD10" s="139" t="n">
        <v>0.5</v>
      </c>
      <c r="FE10" s="139" t="n">
        <v>0.5</v>
      </c>
      <c r="FF10" s="139" t="n">
        <v>0.5</v>
      </c>
      <c r="FG10" s="139" t="n">
        <v>0.5</v>
      </c>
      <c r="FH10" s="139" t="n">
        <v>0.5</v>
      </c>
      <c r="FI10" s="139" t="n">
        <v>0.5</v>
      </c>
      <c r="FJ10" s="139" t="n">
        <v>0.5</v>
      </c>
      <c r="FK10" s="139" t="n">
        <v>0.5</v>
      </c>
      <c r="FL10" s="139" t="n">
        <v>0.5</v>
      </c>
      <c r="FM10" s="139" t="n">
        <v>0.5</v>
      </c>
      <c r="FN10" s="139" t="n">
        <v>0.5</v>
      </c>
      <c r="FO10" s="139" t="n">
        <v>0.5</v>
      </c>
      <c r="FP10" s="139" t="n">
        <v>0.5</v>
      </c>
      <c r="FQ10" s="139" t="n">
        <v>0.5</v>
      </c>
      <c r="FR10" s="139" t="n">
        <v>0.5</v>
      </c>
      <c r="FS10" s="139" t="n">
        <v>0.5</v>
      </c>
      <c r="FT10" s="139" t="n">
        <v>0.5</v>
      </c>
      <c r="FU10" s="139" t="n">
        <v>0.5</v>
      </c>
      <c r="FV10" s="139" t="n">
        <v>0.5</v>
      </c>
      <c r="FW10" s="139" t="n">
        <v>0.5</v>
      </c>
      <c r="FX10" s="139" t="n">
        <v>0.5</v>
      </c>
      <c r="FY10" s="139" t="n">
        <v>0.5</v>
      </c>
      <c r="FZ10" s="139" t="n">
        <v>0.5</v>
      </c>
      <c r="GA10" s="139" t="n">
        <v>0.5</v>
      </c>
      <c r="GB10" s="139" t="n">
        <v>0.5</v>
      </c>
      <c r="GC10" s="139" t="n">
        <v>0.5</v>
      </c>
      <c r="GD10" s="139" t="n">
        <v>0.5</v>
      </c>
      <c r="GE10" s="139" t="n">
        <v>0.5</v>
      </c>
      <c r="GF10" s="139" t="n">
        <v>0.5</v>
      </c>
      <c r="GG10" s="139" t="n">
        <v>0.5</v>
      </c>
      <c r="GH10" s="139" t="n">
        <v>0.5</v>
      </c>
      <c r="GI10" s="139" t="n">
        <v>0.5</v>
      </c>
      <c r="GJ10" s="139" t="n">
        <v>0.5</v>
      </c>
      <c r="GK10" s="139" t="n">
        <v>0.5</v>
      </c>
      <c r="GL10" s="139" t="n">
        <v>0.5</v>
      </c>
      <c r="GM10" s="139" t="n">
        <v>0.5</v>
      </c>
      <c r="GN10" s="139" t="n">
        <v>0.5</v>
      </c>
      <c r="GO10" s="139" t="n">
        <v>0.5</v>
      </c>
      <c r="GP10" s="139" t="n">
        <v>0.5</v>
      </c>
      <c r="GQ10" s="139" t="n">
        <v>0.5</v>
      </c>
      <c r="GR10" s="139" t="n">
        <v>0.5</v>
      </c>
      <c r="GS10" s="139" t="n">
        <v>0.5</v>
      </c>
      <c r="GT10" s="139" t="n">
        <v>0.5</v>
      </c>
      <c r="GU10" s="139" t="n">
        <v>0.5</v>
      </c>
      <c r="GV10" s="139" t="n">
        <v>0.5</v>
      </c>
      <c r="GW10" s="139" t="n">
        <v>0.5</v>
      </c>
      <c r="GX10" s="139" t="n">
        <v>0.5</v>
      </c>
      <c r="GY10" s="139" t="n">
        <v>0.5</v>
      </c>
      <c r="GZ10" s="139" t="n">
        <v>0.5</v>
      </c>
      <c r="HA10" s="139" t="n">
        <v>0.5</v>
      </c>
      <c r="HB10" s="139" t="n">
        <v>0.5</v>
      </c>
      <c r="HC10" s="139" t="n">
        <v>0.5</v>
      </c>
      <c r="HD10" s="139" t="n">
        <v>0.5</v>
      </c>
      <c r="HE10" s="139" t="n">
        <v>0.5</v>
      </c>
      <c r="HF10" s="139" t="n">
        <v>0.5</v>
      </c>
      <c r="HG10" s="139" t="n">
        <v>0.5</v>
      </c>
      <c r="HH10" s="139" t="n">
        <v>0.5</v>
      </c>
      <c r="HI10" s="139" t="n">
        <v>0.5</v>
      </c>
      <c r="HJ10" s="139" t="n">
        <v>0.5</v>
      </c>
      <c r="HK10" s="139" t="n">
        <v>0.5</v>
      </c>
      <c r="HL10" s="139" t="n">
        <v>0.5</v>
      </c>
      <c r="HM10" s="139" t="n">
        <v>0.5</v>
      </c>
      <c r="HN10" s="139" t="n">
        <v>0.5</v>
      </c>
      <c r="HO10" s="139" t="n">
        <v>0.5</v>
      </c>
      <c r="HP10" s="139" t="n">
        <v>0.5</v>
      </c>
      <c r="HQ10" s="139" t="n">
        <v>0.5</v>
      </c>
      <c r="HR10" s="139" t="n">
        <v>0.5</v>
      </c>
      <c r="HS10" s="139" t="n">
        <v>0.5</v>
      </c>
      <c r="HT10" s="139" t="n">
        <v>0.5</v>
      </c>
      <c r="HU10" s="139" t="n">
        <v>0.5</v>
      </c>
      <c r="HV10" s="139" t="n">
        <v>0.5</v>
      </c>
      <c r="HW10" s="139" t="n">
        <v>0.5</v>
      </c>
      <c r="HX10" s="139" t="n">
        <v>0.5</v>
      </c>
      <c r="HY10" s="139" t="n">
        <v>0.5</v>
      </c>
      <c r="HZ10" s="139" t="n">
        <v>0.5</v>
      </c>
      <c r="IA10" s="139" t="n">
        <v>0.5</v>
      </c>
      <c r="IB10" s="139" t="n">
        <v>0.5</v>
      </c>
      <c r="IC10" s="139" t="n">
        <v>0.5</v>
      </c>
      <c r="ID10" s="139" t="n">
        <v>0.5</v>
      </c>
      <c r="IE10" s="139" t="n">
        <v>0.5</v>
      </c>
      <c r="IF10" s="139" t="n">
        <v>0.5</v>
      </c>
      <c r="IG10" s="139" t="n">
        <v>0.5</v>
      </c>
      <c r="IH10" s="139" t="n">
        <v>0.5</v>
      </c>
      <c r="II10" s="139" t="n">
        <v>0.5</v>
      </c>
      <c r="IJ10" s="139" t="n">
        <v>0.5</v>
      </c>
      <c r="IK10" s="139" t="n">
        <v>0.5</v>
      </c>
      <c r="IL10" s="139" t="n">
        <v>0.5</v>
      </c>
      <c r="IM10" s="139" t="n">
        <v>0.5</v>
      </c>
      <c r="IN10" s="139" t="n">
        <v>0.5</v>
      </c>
      <c r="IO10" s="139" t="n">
        <v>0.5</v>
      </c>
      <c r="IP10" s="139" t="n">
        <v>0.5</v>
      </c>
      <c r="IQ10" s="139" t="n">
        <v>0.5</v>
      </c>
      <c r="IR10" s="139" t="n">
        <v>0.5</v>
      </c>
      <c r="IS10" s="139" t="n">
        <v>0.5</v>
      </c>
      <c r="IT10" s="139" t="n">
        <v>0.5</v>
      </c>
      <c r="IU10" s="139" t="n">
        <v>0.5</v>
      </c>
      <c r="IV10" s="139" t="n">
        <v>0.5</v>
      </c>
      <c r="IW10" s="139" t="n">
        <v>0.5</v>
      </c>
      <c r="IX10" s="139" t="n">
        <v>0.5</v>
      </c>
      <c r="IY10" s="139" t="n">
        <v>0.5</v>
      </c>
      <c r="IZ10" s="139" t="n">
        <v>0.5</v>
      </c>
      <c r="JA10" s="139" t="n">
        <v>0.5</v>
      </c>
      <c r="JB10" s="139" t="n">
        <v>0.5</v>
      </c>
      <c r="JC10" s="139" t="n">
        <v>0.5</v>
      </c>
      <c r="JD10" s="139" t="n">
        <v>0.5</v>
      </c>
      <c r="JE10" s="139" t="n">
        <v>0.5</v>
      </c>
      <c r="JF10" s="139" t="n">
        <v>0.5</v>
      </c>
      <c r="JG10" s="139" t="n">
        <v>0.5</v>
      </c>
      <c r="JH10" s="139" t="n">
        <v>0.5</v>
      </c>
      <c r="JI10" s="139" t="n">
        <v>0.5</v>
      </c>
      <c r="JJ10" s="139" t="n">
        <v>0.5</v>
      </c>
      <c r="JK10" s="139" t="n">
        <v>0.5</v>
      </c>
      <c r="JL10" s="139" t="n">
        <v>0.5</v>
      </c>
      <c r="JM10" s="139" t="n">
        <v>0.5</v>
      </c>
      <c r="JN10" s="139" t="n">
        <v>0.5</v>
      </c>
      <c r="JO10" s="139" t="n">
        <v>0.5</v>
      </c>
      <c r="JP10" s="139" t="n">
        <v>0.5</v>
      </c>
      <c r="JQ10" s="139" t="n">
        <v>0.5</v>
      </c>
      <c r="JR10" s="139" t="n">
        <v>0.5</v>
      </c>
      <c r="JS10" s="139" t="n">
        <v>0.5</v>
      </c>
      <c r="JT10" s="139" t="n">
        <v>0.5</v>
      </c>
      <c r="JU10" s="139" t="n">
        <v>0.5</v>
      </c>
      <c r="JV10" s="139" t="n">
        <v>0.5</v>
      </c>
      <c r="JW10" s="139" t="n">
        <v>0.5</v>
      </c>
      <c r="JX10" s="139" t="n">
        <v>0.5</v>
      </c>
      <c r="JY10" s="139" t="n">
        <v>0.5</v>
      </c>
      <c r="JZ10" s="139" t="n">
        <v>0.5</v>
      </c>
      <c r="KA10" s="139" t="n">
        <v>0.5</v>
      </c>
      <c r="KB10" s="139" t="n">
        <v>0.5</v>
      </c>
      <c r="KC10" s="139" t="n">
        <v>0.5</v>
      </c>
      <c r="KD10" s="139" t="n">
        <v>0.5</v>
      </c>
      <c r="KE10" s="139" t="n">
        <v>0.5</v>
      </c>
      <c r="KF10" s="139" t="n">
        <v>0.5</v>
      </c>
      <c r="KG10" s="139" t="n">
        <v>0.5</v>
      </c>
      <c r="KH10" s="139" t="n">
        <v>0.5</v>
      </c>
      <c r="KI10" s="139" t="n">
        <v>0.5</v>
      </c>
      <c r="KJ10" s="139" t="n">
        <v>0.5</v>
      </c>
      <c r="KK10" s="139" t="n">
        <v>0.5</v>
      </c>
      <c r="KL10" s="139" t="n">
        <v>0.5</v>
      </c>
      <c r="KM10" s="139" t="n">
        <v>0.5</v>
      </c>
      <c r="KN10" s="139" t="n">
        <v>0.5</v>
      </c>
      <c r="KO10" s="139" t="n">
        <v>0.5</v>
      </c>
      <c r="KP10" s="139" t="n">
        <v>0.5</v>
      </c>
      <c r="KQ10" s="139" t="n">
        <v>0.5</v>
      </c>
      <c r="KR10" s="139" t="n">
        <v>0.5</v>
      </c>
      <c r="KS10" s="139" t="n">
        <v>0.5</v>
      </c>
      <c r="KT10" s="139" t="n">
        <v>0.5</v>
      </c>
      <c r="KU10" s="139" t="n">
        <v>0.5</v>
      </c>
      <c r="KV10" s="139" t="n">
        <v>0.5</v>
      </c>
      <c r="KW10" s="139" t="n">
        <v>0.5</v>
      </c>
      <c r="KX10" s="139" t="n">
        <v>0.5</v>
      </c>
      <c r="KY10" s="139" t="n">
        <v>0.5</v>
      </c>
      <c r="KZ10" s="139" t="n">
        <v>0.5</v>
      </c>
      <c r="LA10" s="139" t="n">
        <v>0.5</v>
      </c>
      <c r="LB10" s="139" t="n">
        <v>0.5</v>
      </c>
      <c r="LC10" s="139" t="n">
        <v>0.5</v>
      </c>
      <c r="LD10" s="139" t="n">
        <v>0.5</v>
      </c>
      <c r="LE10" s="139" t="n">
        <v>0.5</v>
      </c>
      <c r="LF10" s="139" t="n">
        <v>0.5</v>
      </c>
      <c r="LG10" s="139" t="n">
        <v>0.5</v>
      </c>
      <c r="LH10" s="139" t="n">
        <v>0.5</v>
      </c>
      <c r="LI10" s="139" t="n">
        <v>0.5</v>
      </c>
      <c r="LJ10" s="139" t="n">
        <v>0.5</v>
      </c>
      <c r="LK10" s="139" t="n">
        <v>0.5</v>
      </c>
      <c r="LL10" s="139" t="n">
        <v>0.5</v>
      </c>
      <c r="LM10" s="139" t="n">
        <v>0.5</v>
      </c>
      <c r="LN10" s="139" t="n">
        <v>0.5</v>
      </c>
      <c r="LO10" s="139" t="n">
        <v>0.5</v>
      </c>
      <c r="LP10" s="139" t="n">
        <v>0.5</v>
      </c>
      <c r="LQ10" s="139" t="n">
        <v>0.5</v>
      </c>
      <c r="LR10" s="139" t="n">
        <v>0.5</v>
      </c>
      <c r="LS10" s="139" t="n">
        <v>0.5</v>
      </c>
      <c r="LT10" s="139" t="n">
        <v>0.5</v>
      </c>
      <c r="LU10" s="139" t="n">
        <v>0.5</v>
      </c>
      <c r="LV10" s="139" t="n">
        <v>0.5</v>
      </c>
      <c r="LW10" s="139" t="n">
        <v>0.5</v>
      </c>
      <c r="LX10" s="139" t="n">
        <v>0.5</v>
      </c>
      <c r="LY10" s="139" t="n">
        <v>0.5</v>
      </c>
      <c r="LZ10" s="139" t="n">
        <v>0.5</v>
      </c>
      <c r="MA10" s="139" t="n">
        <v>0.5</v>
      </c>
      <c r="MB10" s="139" t="n">
        <v>0.5</v>
      </c>
      <c r="MC10" s="139" t="n">
        <v>0.5</v>
      </c>
      <c r="MD10" s="139" t="n">
        <v>0.5</v>
      </c>
      <c r="ME10" s="139" t="n">
        <v>0.5</v>
      </c>
      <c r="MF10" s="139" t="n">
        <v>0.5</v>
      </c>
      <c r="MG10" s="139" t="n">
        <v>0.5</v>
      </c>
      <c r="MH10" s="139" t="n">
        <v>0.5</v>
      </c>
      <c r="MI10" s="139" t="n">
        <v>0.5</v>
      </c>
      <c r="MJ10" s="139" t="n">
        <v>0.5</v>
      </c>
      <c r="MK10" s="139" t="n">
        <v>0.5</v>
      </c>
      <c r="ML10" s="139" t="n">
        <v>0.5</v>
      </c>
      <c r="MM10" s="139" t="n">
        <v>0.5</v>
      </c>
      <c r="MN10" s="139" t="n">
        <v>0.5</v>
      </c>
      <c r="MO10" s="139" t="n">
        <v>0.5</v>
      </c>
      <c r="MP10" s="139" t="n">
        <v>0.5</v>
      </c>
      <c r="MQ10" s="139" t="n">
        <v>0.5</v>
      </c>
      <c r="MR10" s="139" t="n">
        <v>0.5</v>
      </c>
      <c r="MS10" s="139" t="n">
        <v>0.5</v>
      </c>
      <c r="MT10" s="139" t="n">
        <v>0.5</v>
      </c>
      <c r="MU10" s="139" t="n">
        <v>0.5</v>
      </c>
      <c r="MV10" s="139" t="n">
        <v>0.5</v>
      </c>
      <c r="MW10" s="139" t="n">
        <v>0.5</v>
      </c>
      <c r="MX10" s="139" t="n">
        <v>0.5</v>
      </c>
      <c r="MY10" s="139" t="n">
        <v>0.5</v>
      </c>
      <c r="MZ10" s="139" t="n">
        <v>0.5</v>
      </c>
      <c r="NA10" s="139" t="n">
        <v>0.5</v>
      </c>
      <c r="NB10" s="139" t="n">
        <v>0.5</v>
      </c>
      <c r="NC10" s="139" t="n">
        <v>0.5</v>
      </c>
      <c r="ND10" s="139" t="n">
        <v>0.5</v>
      </c>
      <c r="NE10" s="139" t="n">
        <v>0.5</v>
      </c>
      <c r="NF10" s="139" t="n">
        <v>0.5</v>
      </c>
      <c r="NG10" s="139" t="n">
        <v>0.5</v>
      </c>
      <c r="NH10" s="139" t="n">
        <v>0.5</v>
      </c>
      <c r="NI10" s="139" t="n">
        <v>0.5</v>
      </c>
      <c r="NJ10" s="139" t="n">
        <v>0.5</v>
      </c>
      <c r="NK10" s="139" t="n">
        <v>0.5</v>
      </c>
      <c r="NL10" s="139" t="n">
        <v>0.5</v>
      </c>
      <c r="NM10" s="139" t="n">
        <v>0.5</v>
      </c>
      <c r="NN10" s="139" t="n">
        <v>0.5</v>
      </c>
      <c r="NO10" s="139" t="n">
        <v>0.5</v>
      </c>
      <c r="NP10" s="139" t="n">
        <v>0.5</v>
      </c>
      <c r="NQ10" s="139" t="n">
        <v>0.5</v>
      </c>
      <c r="NR10" s="139" t="n">
        <v>0.5</v>
      </c>
      <c r="NS10" s="139" t="n">
        <v>0.5</v>
      </c>
      <c r="NT10" s="139" t="n">
        <v>0.5</v>
      </c>
      <c r="NU10" s="139" t="n">
        <v>0.5</v>
      </c>
      <c r="NV10" s="139" t="n">
        <v>0.5</v>
      </c>
      <c r="NW10" s="139" t="n">
        <v>0.5</v>
      </c>
      <c r="NX10" s="139" t="n">
        <v>0.5</v>
      </c>
      <c r="NY10" s="139" t="n">
        <v>0.5</v>
      </c>
      <c r="NZ10" s="139" t="n">
        <v>0.5</v>
      </c>
      <c r="OA10" s="139" t="n">
        <v>0.5</v>
      </c>
      <c r="OB10" s="139" t="n">
        <v>0.5</v>
      </c>
      <c r="OC10" s="139" t="n">
        <v>0.5</v>
      </c>
      <c r="OD10" s="139" t="n">
        <v>0.5</v>
      </c>
      <c r="OE10" s="139" t="n">
        <v>0.5</v>
      </c>
      <c r="OF10" s="139" t="n">
        <v>0.5</v>
      </c>
      <c r="OG10" s="139" t="n">
        <v>0.5</v>
      </c>
      <c r="OH10" s="139" t="n">
        <v>0.5</v>
      </c>
      <c r="OI10" s="139" t="n">
        <v>0.5</v>
      </c>
      <c r="OJ10" s="139" t="n">
        <v>0.5</v>
      </c>
      <c r="OK10" s="139" t="n">
        <v>0.5</v>
      </c>
      <c r="OL10" s="139" t="n">
        <v>0.5</v>
      </c>
      <c r="OM10" s="139" t="n">
        <v>0.5</v>
      </c>
      <c r="ON10" s="139" t="n">
        <v>0.5</v>
      </c>
      <c r="OO10" s="139" t="n">
        <v>0.5</v>
      </c>
      <c r="OP10" s="139" t="n">
        <v>0.5</v>
      </c>
      <c r="OQ10" s="139" t="n">
        <v>0.5</v>
      </c>
      <c r="OR10" s="139" t="n">
        <v>0.5</v>
      </c>
      <c r="OS10" s="139" t="n">
        <v>0.5</v>
      </c>
      <c r="OT10" s="139" t="n">
        <v>0.5</v>
      </c>
      <c r="OU10" s="139" t="n">
        <v>0.5</v>
      </c>
      <c r="OV10" s="139" t="n">
        <v>0.5</v>
      </c>
      <c r="OW10" s="139" t="n">
        <v>0.5</v>
      </c>
      <c r="OX10" s="139" t="n">
        <v>0.5</v>
      </c>
      <c r="OY10" s="139" t="n">
        <v>0.5</v>
      </c>
      <c r="OZ10" s="139" t="n">
        <v>0.5</v>
      </c>
      <c r="PA10" s="139" t="n">
        <v>0.5</v>
      </c>
      <c r="PB10" s="139" t="n">
        <v>0.5</v>
      </c>
      <c r="PC10" s="139" t="n">
        <v>0.5</v>
      </c>
      <c r="PD10" s="139" t="n">
        <v>0.5</v>
      </c>
      <c r="PE10" s="139" t="n">
        <v>0.5</v>
      </c>
      <c r="PF10" s="139" t="n">
        <v>0.5</v>
      </c>
      <c r="PG10" s="139" t="n">
        <v>0.5</v>
      </c>
      <c r="PH10" s="139" t="n">
        <v>0.5</v>
      </c>
      <c r="PI10" s="139" t="n">
        <v>0.5</v>
      </c>
      <c r="PJ10" s="139" t="n">
        <v>0.5</v>
      </c>
      <c r="PK10" s="139" t="n">
        <v>0.5</v>
      </c>
      <c r="PL10" s="139" t="n">
        <v>0.5</v>
      </c>
      <c r="PM10" s="139" t="n">
        <v>0.5</v>
      </c>
      <c r="PN10" s="139" t="n">
        <v>0.5</v>
      </c>
      <c r="PO10" s="139" t="n">
        <v>0.5</v>
      </c>
      <c r="PP10" s="139" t="n">
        <v>0.5</v>
      </c>
      <c r="PQ10" s="139" t="n">
        <v>0.5</v>
      </c>
      <c r="PR10" s="139" t="n">
        <v>0.5</v>
      </c>
      <c r="PS10" s="139" t="n">
        <v>0.5</v>
      </c>
      <c r="PT10" s="139" t="n">
        <v>0.5</v>
      </c>
      <c r="PU10" s="139" t="n">
        <v>0.5</v>
      </c>
      <c r="PV10" s="139" t="n">
        <v>0.5</v>
      </c>
      <c r="PW10" s="139" t="n">
        <v>0.5</v>
      </c>
      <c r="PX10" s="139" t="n">
        <v>0.5</v>
      </c>
      <c r="PY10" s="139" t="n">
        <v>0.5</v>
      </c>
      <c r="PZ10" s="139" t="n">
        <v>0.5</v>
      </c>
      <c r="QA10" s="139" t="n">
        <v>0.5</v>
      </c>
      <c r="QB10" s="139" t="n">
        <v>0.5</v>
      </c>
      <c r="QC10" s="139" t="n">
        <v>0.5</v>
      </c>
      <c r="QD10" s="139" t="n">
        <v>0.5</v>
      </c>
      <c r="QE10" s="139" t="n">
        <v>0.5</v>
      </c>
      <c r="QF10" s="139" t="n">
        <v>0.5</v>
      </c>
      <c r="QG10" s="139" t="n">
        <v>0.5</v>
      </c>
      <c r="QH10" s="139" t="n">
        <v>0.5</v>
      </c>
      <c r="QI10" s="139" t="n">
        <v>0.5</v>
      </c>
      <c r="QJ10" s="139" t="n">
        <v>0.5</v>
      </c>
      <c r="QK10" s="139" t="n">
        <v>0.5</v>
      </c>
      <c r="QL10" s="139" t="n">
        <v>0.5</v>
      </c>
      <c r="QM10" s="139" t="n">
        <v>0.5</v>
      </c>
      <c r="QN10" s="139" t="n">
        <v>0.5</v>
      </c>
      <c r="QO10" s="139" t="n">
        <v>0.5</v>
      </c>
      <c r="QP10" s="139" t="n">
        <v>0.5</v>
      </c>
      <c r="QQ10" s="139" t="n">
        <v>0.5</v>
      </c>
      <c r="QR10" s="139" t="n">
        <v>0.5</v>
      </c>
      <c r="QS10" s="139" t="n">
        <v>0.5</v>
      </c>
      <c r="QT10" s="139" t="n">
        <v>0.5</v>
      </c>
      <c r="QU10" s="139" t="n">
        <v>0.5</v>
      </c>
      <c r="QV10" s="139" t="n">
        <v>0.5</v>
      </c>
      <c r="QW10" s="139" t="n">
        <v>0.5</v>
      </c>
      <c r="QX10" s="139" t="n">
        <v>0.5</v>
      </c>
      <c r="QY10" s="139" t="n">
        <v>0.5</v>
      </c>
      <c r="QZ10" s="139" t="n">
        <v>0.5</v>
      </c>
      <c r="RA10" s="139" t="n">
        <v>0.5</v>
      </c>
      <c r="RB10" s="139" t="n">
        <v>0.5</v>
      </c>
      <c r="RC10" s="139" t="n">
        <v>0.5</v>
      </c>
      <c r="RD10" s="139" t="n">
        <v>0.5</v>
      </c>
      <c r="RE10" s="139" t="n">
        <v>0.5</v>
      </c>
      <c r="RF10" s="139" t="n">
        <v>0.5</v>
      </c>
      <c r="RG10" s="139" t="n">
        <v>0.5</v>
      </c>
      <c r="RH10" s="139" t="n">
        <v>0.5</v>
      </c>
      <c r="RI10" s="139" t="n">
        <v>0.5</v>
      </c>
      <c r="RJ10" s="139" t="n">
        <v>0.5</v>
      </c>
      <c r="RK10" s="139" t="n">
        <v>0.5</v>
      </c>
      <c r="RL10" s="139" t="n">
        <v>0.5</v>
      </c>
      <c r="RM10" s="139" t="n">
        <v>0.5</v>
      </c>
      <c r="RN10" s="139" t="n">
        <v>0.5</v>
      </c>
      <c r="RO10" s="139" t="n">
        <v>0.5</v>
      </c>
      <c r="RP10" s="139" t="n">
        <v>0.5</v>
      </c>
      <c r="RQ10" s="139" t="n">
        <v>0.5</v>
      </c>
      <c r="RR10" s="139" t="n">
        <v>0.5</v>
      </c>
      <c r="RS10" s="139" t="n">
        <v>0.5</v>
      </c>
      <c r="RT10" s="139" t="n">
        <v>0.5</v>
      </c>
      <c r="RU10" s="139" t="n">
        <v>0.5</v>
      </c>
      <c r="RV10" s="139" t="n">
        <v>0.5</v>
      </c>
      <c r="RW10" s="139" t="n">
        <v>0.5</v>
      </c>
      <c r="RX10" s="139" t="n">
        <v>0.5</v>
      </c>
      <c r="RY10" s="139" t="n">
        <v>0.5</v>
      </c>
      <c r="RZ10" s="139" t="n">
        <v>0.5</v>
      </c>
      <c r="SA10" s="139" t="n">
        <v>0.5</v>
      </c>
      <c r="SB10" s="139" t="n">
        <v>0.5</v>
      </c>
      <c r="SC10" s="139" t="n">
        <v>0.5</v>
      </c>
      <c r="SD10" s="139" t="n">
        <v>0.5</v>
      </c>
      <c r="SE10" s="139" t="n">
        <v>0.5</v>
      </c>
      <c r="SF10" s="139" t="n">
        <v>0.5</v>
      </c>
      <c r="SG10" s="139" t="n">
        <v>0.5</v>
      </c>
      <c r="SH10" s="139" t="n">
        <v>0.5</v>
      </c>
      <c r="SI10" s="139" t="n">
        <v>0.5</v>
      </c>
      <c r="SJ10" s="139" t="n">
        <v>0.5</v>
      </c>
      <c r="SK10" s="139" t="n">
        <v>0.5</v>
      </c>
      <c r="SL10" s="139" t="n">
        <v>0.5</v>
      </c>
      <c r="SM10" s="139" t="n">
        <v>0.5</v>
      </c>
      <c r="SN10" s="139" t="n">
        <v>0.5</v>
      </c>
      <c r="SO10" s="139" t="n">
        <v>0.5</v>
      </c>
      <c r="SP10" s="139" t="n">
        <v>0.5</v>
      </c>
      <c r="SQ10" s="139" t="n">
        <v>0.5</v>
      </c>
      <c r="SR10" s="139" t="n">
        <v>0.5</v>
      </c>
      <c r="SS10" s="139" t="n">
        <v>0.5</v>
      </c>
      <c r="ST10" s="139" t="n">
        <v>0.5</v>
      </c>
      <c r="SU10" s="139" t="n">
        <v>0.5</v>
      </c>
      <c r="SV10" s="139" t="n">
        <v>0.5</v>
      </c>
      <c r="SW10" s="139" t="n">
        <v>0.5</v>
      </c>
      <c r="SX10" s="139" t="n">
        <v>0.5</v>
      </c>
      <c r="SY10" s="139" t="n">
        <v>0.5</v>
      </c>
      <c r="SZ10" s="139" t="n">
        <v>0.5</v>
      </c>
      <c r="TA10" s="139" t="n">
        <v>0.5</v>
      </c>
      <c r="TB10" s="139" t="n">
        <v>0.5</v>
      </c>
      <c r="TC10" s="139" t="n">
        <v>0.5</v>
      </c>
      <c r="TD10" s="139" t="n">
        <v>0.5</v>
      </c>
      <c r="TE10" s="139" t="n">
        <v>0.5</v>
      </c>
      <c r="TF10" s="139" t="n">
        <v>0.5</v>
      </c>
      <c r="TG10" s="139" t="n">
        <v>0.5</v>
      </c>
      <c r="TH10" s="139" t="n">
        <v>0.5</v>
      </c>
      <c r="TI10" s="139" t="n">
        <v>0.5</v>
      </c>
      <c r="TJ10" s="139" t="n">
        <v>0.5</v>
      </c>
      <c r="TK10" s="139" t="n">
        <v>0.5</v>
      </c>
      <c r="TL10" s="139" t="n">
        <v>0.5</v>
      </c>
      <c r="TM10" s="139" t="n">
        <v>0.5</v>
      </c>
      <c r="TN10" s="139" t="n">
        <v>0.5</v>
      </c>
      <c r="TO10" s="139" t="n">
        <v>0.5</v>
      </c>
      <c r="TP10" s="139" t="n">
        <v>0.5</v>
      </c>
      <c r="TQ10" s="139" t="n">
        <v>0.5</v>
      </c>
      <c r="TR10" s="139" t="n">
        <v>0.5</v>
      </c>
      <c r="TS10" s="139" t="n">
        <v>0.5</v>
      </c>
      <c r="TT10" s="139" t="n">
        <v>0.5</v>
      </c>
      <c r="TU10" s="139" t="n">
        <v>0.5</v>
      </c>
      <c r="TV10" s="139" t="n">
        <v>0.5</v>
      </c>
      <c r="TW10" s="139" t="n">
        <v>0.5</v>
      </c>
      <c r="TX10" s="139" t="n">
        <v>0.5</v>
      </c>
      <c r="TY10" s="139" t="n">
        <v>0.5</v>
      </c>
      <c r="TZ10" s="139" t="n">
        <v>0.5</v>
      </c>
      <c r="UA10" s="139" t="n">
        <v>0.5</v>
      </c>
      <c r="UB10" s="139" t="n">
        <v>0.5</v>
      </c>
      <c r="UC10" s="139" t="n">
        <v>0.5</v>
      </c>
      <c r="UD10" s="139" t="n">
        <v>0.5</v>
      </c>
      <c r="UE10" s="139" t="n">
        <v>0.5</v>
      </c>
      <c r="UF10" s="139" t="n">
        <v>0.5</v>
      </c>
      <c r="UG10" s="139" t="n">
        <v>0.5</v>
      </c>
      <c r="UH10" s="139" t="n">
        <v>0.5</v>
      </c>
      <c r="UI10" s="139" t="n">
        <v>0.5</v>
      </c>
      <c r="UJ10" s="139" t="n">
        <v>0.5</v>
      </c>
      <c r="UK10" s="139" t="n">
        <v>0.5</v>
      </c>
      <c r="UL10" s="139" t="n">
        <v>0.5</v>
      </c>
      <c r="UM10" s="139" t="n">
        <v>0.5</v>
      </c>
      <c r="UN10" s="139" t="n">
        <v>0.5</v>
      </c>
      <c r="UO10" s="139" t="n">
        <v>0.5</v>
      </c>
      <c r="UP10" s="139" t="n">
        <v>0.5</v>
      </c>
      <c r="UQ10" s="139" t="n">
        <v>0.5</v>
      </c>
      <c r="UR10" s="139" t="n">
        <v>0.5</v>
      </c>
      <c r="US10" s="139" t="n">
        <v>0.5</v>
      </c>
      <c r="UT10" s="139" t="n">
        <v>0.5</v>
      </c>
      <c r="UU10" s="139" t="n">
        <v>0.5</v>
      </c>
      <c r="UV10" s="139" t="n">
        <v>0.5</v>
      </c>
      <c r="UW10" s="139" t="n">
        <v>0.5</v>
      </c>
      <c r="UX10" s="139" t="n">
        <v>0.5</v>
      </c>
      <c r="UY10" s="139" t="n">
        <v>0.5</v>
      </c>
      <c r="UZ10" s="139" t="n">
        <v>0.5</v>
      </c>
      <c r="VA10" s="139" t="n">
        <v>0.5</v>
      </c>
      <c r="VB10" s="139" t="n">
        <v>0.5</v>
      </c>
      <c r="VC10" s="139" t="n">
        <v>0.5</v>
      </c>
      <c r="VD10" s="139" t="n">
        <v>0.5</v>
      </c>
      <c r="VE10" s="139" t="n">
        <v>0.5</v>
      </c>
      <c r="VF10" s="139" t="n">
        <v>0.5</v>
      </c>
      <c r="VG10" s="139" t="n">
        <v>0.5</v>
      </c>
      <c r="VH10" s="139" t="n">
        <v>0.5</v>
      </c>
      <c r="VI10" s="139" t="n">
        <v>0.5</v>
      </c>
      <c r="VJ10" s="139" t="n">
        <v>0.5</v>
      </c>
      <c r="VK10" s="139" t="n">
        <v>0.5</v>
      </c>
      <c r="VL10" s="139" t="n">
        <v>0.5</v>
      </c>
      <c r="VM10" s="139" t="n">
        <v>0.5</v>
      </c>
      <c r="VN10" s="139" t="n">
        <v>0.5</v>
      </c>
      <c r="VO10" s="139" t="n">
        <v>0.5</v>
      </c>
      <c r="VP10" s="139" t="n">
        <v>0.5</v>
      </c>
      <c r="VQ10" s="139" t="n">
        <v>0.5</v>
      </c>
      <c r="VR10" s="139" t="n">
        <v>0.5</v>
      </c>
      <c r="VS10" s="139" t="n">
        <v>0.5</v>
      </c>
      <c r="VT10" s="139" t="n">
        <v>0.5</v>
      </c>
      <c r="VU10" s="139" t="n">
        <v>0.5</v>
      </c>
      <c r="VV10" s="139" t="n">
        <v>0.5</v>
      </c>
      <c r="VW10" s="139" t="n">
        <v>0.5</v>
      </c>
      <c r="VX10" s="139" t="n">
        <v>0.5</v>
      </c>
      <c r="VY10" s="139" t="n">
        <v>0.5</v>
      </c>
      <c r="VZ10" s="139" t="n">
        <v>0.5</v>
      </c>
      <c r="WA10" s="139" t="n">
        <v>0.5</v>
      </c>
      <c r="WB10" s="139" t="n">
        <v>0.5</v>
      </c>
      <c r="WC10" s="139" t="n">
        <v>0.5</v>
      </c>
      <c r="WD10" s="139" t="n">
        <v>0.5</v>
      </c>
      <c r="WE10" s="139" t="n">
        <v>0.5</v>
      </c>
      <c r="WF10" s="139" t="n">
        <v>0.5</v>
      </c>
      <c r="WG10" s="139" t="n">
        <v>0.5</v>
      </c>
      <c r="WH10" s="139" t="n">
        <v>0.5</v>
      </c>
      <c r="WI10" s="139" t="n">
        <v>0.5</v>
      </c>
      <c r="WJ10" s="139" t="n">
        <v>0.5</v>
      </c>
      <c r="WK10" s="139" t="n">
        <v>0.5</v>
      </c>
      <c r="WL10" s="139" t="n">
        <v>0.5</v>
      </c>
      <c r="WM10" s="139" t="n">
        <v>0.5</v>
      </c>
      <c r="WN10" s="139" t="n">
        <v>0.5</v>
      </c>
      <c r="WO10" s="139" t="n">
        <v>0.5</v>
      </c>
      <c r="WP10" s="139" t="n">
        <v>0.5</v>
      </c>
      <c r="WQ10" s="139" t="n">
        <v>0.5</v>
      </c>
      <c r="WR10" s="139" t="n">
        <v>0.5</v>
      </c>
      <c r="WS10" s="139" t="n">
        <v>0.5</v>
      </c>
      <c r="WT10" s="139" t="n">
        <v>0.5</v>
      </c>
      <c r="WU10" s="139" t="n">
        <v>0.5</v>
      </c>
      <c r="WV10" s="139" t="n">
        <v>0.5</v>
      </c>
      <c r="WW10" s="139" t="n">
        <v>0.5</v>
      </c>
      <c r="WX10" s="139" t="n">
        <v>0.5</v>
      </c>
      <c r="WY10" s="139" t="n">
        <v>0.5</v>
      </c>
      <c r="WZ10" s="139" t="n">
        <v>0.5</v>
      </c>
      <c r="XA10" s="139" t="n">
        <v>0.5</v>
      </c>
      <c r="XB10" s="139" t="n">
        <v>0.5</v>
      </c>
      <c r="XC10" s="139" t="n">
        <v>0.5</v>
      </c>
      <c r="XD10" s="139" t="n">
        <v>0.5</v>
      </c>
      <c r="XE10" s="139" t="n">
        <v>0.5</v>
      </c>
      <c r="XF10" s="139" t="n">
        <v>0.5</v>
      </c>
      <c r="XG10" s="139" t="n">
        <v>0.5</v>
      </c>
      <c r="XH10" s="139" t="n">
        <v>0.5</v>
      </c>
      <c r="XI10" s="139" t="n">
        <v>0.5</v>
      </c>
      <c r="XJ10" s="139" t="n">
        <v>0.5</v>
      </c>
      <c r="XK10" s="139" t="n">
        <v>0.5</v>
      </c>
      <c r="XL10" s="139" t="n">
        <v>0.5</v>
      </c>
      <c r="XM10" s="139" t="n">
        <v>0.5</v>
      </c>
      <c r="XN10" s="139" t="n">
        <v>0.5</v>
      </c>
      <c r="XO10" s="139" t="n">
        <v>0.5</v>
      </c>
      <c r="XP10" s="139" t="n">
        <v>0.5</v>
      </c>
      <c r="XQ10" s="139" t="n">
        <v>0.5</v>
      </c>
      <c r="XR10" s="139" t="n">
        <v>0.5</v>
      </c>
      <c r="XS10" s="139" t="n">
        <v>0.5</v>
      </c>
      <c r="XT10" s="139" t="n">
        <v>0.5</v>
      </c>
      <c r="XU10" s="139" t="n">
        <v>0.5</v>
      </c>
      <c r="XV10" s="139" t="n">
        <v>0.5</v>
      </c>
      <c r="XW10" s="139" t="n">
        <v>0.5</v>
      </c>
      <c r="XX10" s="139" t="n">
        <v>0.5</v>
      </c>
      <c r="XY10" s="139" t="n">
        <v>0.5</v>
      </c>
      <c r="XZ10" s="139" t="n">
        <v>0.5</v>
      </c>
      <c r="YA10" s="139" t="n">
        <v>0.5</v>
      </c>
      <c r="YB10" s="139" t="n">
        <v>0.5</v>
      </c>
      <c r="YC10" s="139" t="n">
        <v>0.5</v>
      </c>
      <c r="YD10" s="139" t="n">
        <v>0.5</v>
      </c>
      <c r="YE10" s="139" t="n">
        <v>0.5</v>
      </c>
      <c r="YF10" s="139" t="n">
        <v>0.5</v>
      </c>
      <c r="YG10" s="139" t="n">
        <v>0.5</v>
      </c>
      <c r="YH10" s="139" t="n">
        <v>0.5</v>
      </c>
      <c r="YI10" s="139" t="n">
        <v>0.5</v>
      </c>
      <c r="YJ10" s="139" t="n">
        <v>0.5</v>
      </c>
      <c r="YK10" s="139" t="n">
        <v>0.5</v>
      </c>
      <c r="YL10" s="139" t="n">
        <v>0.5</v>
      </c>
      <c r="YM10" s="139" t="n">
        <v>0.5</v>
      </c>
      <c r="YN10" s="139" t="n">
        <v>0.5</v>
      </c>
      <c r="YO10" s="139" t="n">
        <v>0.5</v>
      </c>
      <c r="YP10" s="139" t="n">
        <v>0.5</v>
      </c>
      <c r="YQ10" s="139" t="n">
        <v>0.5</v>
      </c>
      <c r="YR10" s="139" t="n">
        <v>0.5</v>
      </c>
      <c r="YS10" s="139" t="n">
        <v>0.5</v>
      </c>
      <c r="YT10" s="139" t="n">
        <v>0.5</v>
      </c>
      <c r="YU10" s="139" t="n">
        <v>0.5</v>
      </c>
      <c r="YV10" s="139" t="n">
        <v>0.5</v>
      </c>
      <c r="YW10" s="139" t="n">
        <v>0.5</v>
      </c>
      <c r="YX10" s="139" t="n">
        <v>0.5</v>
      </c>
      <c r="YY10" s="139" t="n">
        <v>0.5</v>
      </c>
      <c r="YZ10" s="139" t="n">
        <v>0.5</v>
      </c>
      <c r="ZA10" s="139" t="n">
        <v>0.5</v>
      </c>
      <c r="ZB10" s="139" t="n">
        <v>0.5</v>
      </c>
      <c r="ZC10" s="139" t="n">
        <v>0.5</v>
      </c>
      <c r="ZD10" s="139" t="n">
        <v>0.5</v>
      </c>
      <c r="ZE10" s="139" t="n">
        <v>0.5</v>
      </c>
      <c r="ZF10" s="139" t="n">
        <v>0.5</v>
      </c>
      <c r="ZG10" s="139" t="n">
        <v>0.5</v>
      </c>
      <c r="ZH10" s="139" t="n">
        <v>0.5</v>
      </c>
      <c r="ZI10" s="139" t="n">
        <v>0.5</v>
      </c>
      <c r="ZJ10" s="139" t="n">
        <v>0.5</v>
      </c>
      <c r="ZK10" s="139" t="n">
        <v>0.5</v>
      </c>
      <c r="ZL10" s="139" t="n">
        <v>0.5</v>
      </c>
      <c r="ZM10" s="139" t="n">
        <v>0.5</v>
      </c>
      <c r="ZN10" s="139" t="n">
        <v>0.5</v>
      </c>
      <c r="ZO10" s="139" t="n">
        <v>0.5</v>
      </c>
      <c r="ZP10" s="139" t="n">
        <v>0.5</v>
      </c>
      <c r="ZQ10" s="139" t="n">
        <v>0.5</v>
      </c>
      <c r="ZR10" s="139" t="n">
        <v>0.5</v>
      </c>
      <c r="ZS10" s="139" t="n">
        <v>0.5</v>
      </c>
      <c r="ZT10" s="139" t="n">
        <v>0.5</v>
      </c>
      <c r="ZU10" s="139" t="n">
        <v>0.5</v>
      </c>
      <c r="ZV10" s="139" t="n">
        <v>0.5</v>
      </c>
      <c r="ZW10" s="139" t="n">
        <v>0.5</v>
      </c>
      <c r="ZX10" s="139" t="n">
        <v>0.5</v>
      </c>
      <c r="ZY10" s="139" t="n">
        <v>0.5</v>
      </c>
      <c r="ZZ10" s="139" t="n">
        <v>0.5</v>
      </c>
      <c r="AAA10" s="139" t="n">
        <v>0.5</v>
      </c>
      <c r="AAB10" s="139" t="n">
        <v>0.5</v>
      </c>
      <c r="AAC10" s="139" t="n">
        <v>0.5</v>
      </c>
      <c r="AAD10" s="139" t="n">
        <v>0.5</v>
      </c>
      <c r="AAE10" s="139" t="n">
        <v>0.5</v>
      </c>
      <c r="AAF10" s="139" t="n">
        <v>0.5</v>
      </c>
      <c r="AAG10" s="139" t="n">
        <v>0.5</v>
      </c>
      <c r="AAH10" s="139" t="n">
        <v>0.5</v>
      </c>
      <c r="AAI10" s="139" t="n">
        <v>0.5</v>
      </c>
      <c r="AAJ10" s="139" t="n">
        <v>0.5</v>
      </c>
      <c r="AAK10" s="139" t="n">
        <v>0.5</v>
      </c>
      <c r="AAL10" s="139" t="n">
        <v>0.5</v>
      </c>
      <c r="AAM10" s="139" t="n">
        <v>0.5</v>
      </c>
      <c r="AAN10" s="139" t="n">
        <v>0.5</v>
      </c>
      <c r="AAO10" s="139" t="n">
        <v>0.5</v>
      </c>
      <c r="AAP10" s="139" t="n">
        <v>0.5</v>
      </c>
      <c r="AAQ10" s="139" t="n">
        <v>0.5</v>
      </c>
      <c r="AAR10" s="139" t="n">
        <v>0.5</v>
      </c>
      <c r="AAS10" s="139" t="n">
        <v>0.5</v>
      </c>
      <c r="AAT10" s="139" t="n">
        <v>0.5</v>
      </c>
      <c r="AAU10" s="139" t="n">
        <v>0.5</v>
      </c>
      <c r="AAV10" s="139" t="n">
        <v>0.5</v>
      </c>
      <c r="AAW10" s="139" t="n">
        <v>0.5</v>
      </c>
      <c r="AAX10" s="139" t="n">
        <v>0.5</v>
      </c>
      <c r="AAY10" s="139" t="n">
        <v>0.5</v>
      </c>
      <c r="AAZ10" s="139" t="n">
        <v>0.5</v>
      </c>
      <c r="ABA10" s="139" t="n">
        <v>0.5</v>
      </c>
      <c r="ABB10" s="139" t="n">
        <v>0.5</v>
      </c>
      <c r="ABC10" s="139" t="n">
        <v>0.5</v>
      </c>
      <c r="ABD10" s="139" t="n">
        <v>0.5</v>
      </c>
      <c r="ABE10" s="139" t="n">
        <v>0.5</v>
      </c>
      <c r="ABF10" s="139" t="n">
        <v>0.5</v>
      </c>
      <c r="ABG10" s="139" t="n">
        <v>0.5</v>
      </c>
      <c r="ABH10" s="139" t="n">
        <v>0.5</v>
      </c>
      <c r="ABI10" s="139" t="n">
        <v>0.5</v>
      </c>
      <c r="ABJ10" s="139" t="n">
        <v>0.5</v>
      </c>
      <c r="ABK10" s="139" t="n">
        <v>0.5</v>
      </c>
      <c r="ABL10" s="139" t="n">
        <v>0.5</v>
      </c>
      <c r="ABM10" s="139" t="n">
        <v>0.5</v>
      </c>
      <c r="ABN10" s="139" t="n">
        <v>0.5</v>
      </c>
      <c r="ABO10" s="139" t="n">
        <v>0.5</v>
      </c>
      <c r="ABP10" s="139" t="n">
        <v>0.5</v>
      </c>
      <c r="ABQ10" s="139" t="n">
        <v>0.5</v>
      </c>
      <c r="ABR10" s="139" t="n">
        <v>0.5</v>
      </c>
      <c r="ABS10" s="139" t="n">
        <v>0.5</v>
      </c>
      <c r="ABT10" s="139" t="n">
        <v>0.5</v>
      </c>
      <c r="ABU10" s="139" t="n">
        <v>0.5</v>
      </c>
      <c r="ABV10" s="139" t="n">
        <v>0.5</v>
      </c>
      <c r="ABW10" s="139" t="n">
        <v>0.5</v>
      </c>
      <c r="ABX10" s="139" t="n">
        <v>0.5</v>
      </c>
      <c r="ABY10" s="139" t="n">
        <v>0.5</v>
      </c>
      <c r="ABZ10" s="139" t="n">
        <v>0.5</v>
      </c>
      <c r="ACA10" s="139" t="n">
        <v>0.5</v>
      </c>
      <c r="ACB10" s="139" t="n">
        <v>0.5</v>
      </c>
      <c r="ACC10" s="139" t="n">
        <v>0.5</v>
      </c>
      <c r="ACD10" s="139" t="n">
        <v>0.5</v>
      </c>
      <c r="ACE10" s="139" t="n">
        <v>0.5</v>
      </c>
      <c r="ACF10" s="139" t="n">
        <v>0.5</v>
      </c>
      <c r="ACG10" s="139" t="n">
        <v>0.5</v>
      </c>
      <c r="ACH10" s="139" t="n">
        <v>0.5</v>
      </c>
      <c r="ACI10" s="139" t="n">
        <v>0.5</v>
      </c>
      <c r="ACJ10" s="139" t="n">
        <v>0.5</v>
      </c>
      <c r="ACK10" s="139" t="n">
        <v>0.5</v>
      </c>
      <c r="ACL10" s="139" t="n">
        <v>0.5</v>
      </c>
      <c r="ACM10" s="139" t="n">
        <v>0.5</v>
      </c>
      <c r="ACN10" s="139" t="n">
        <v>0.5</v>
      </c>
      <c r="ACO10" s="139" t="n">
        <v>0.5</v>
      </c>
      <c r="ACP10" s="139" t="n">
        <v>0.5</v>
      </c>
      <c r="ACQ10" s="139" t="n">
        <v>0.5</v>
      </c>
      <c r="ACR10" s="139" t="n">
        <v>0.5</v>
      </c>
      <c r="ACS10" s="139" t="n">
        <v>0.5</v>
      </c>
      <c r="ACT10" s="139" t="n">
        <v>0.5</v>
      </c>
      <c r="ACU10" s="139" t="n">
        <v>0.5</v>
      </c>
      <c r="ACV10" s="139" t="n">
        <v>0.5</v>
      </c>
      <c r="ACW10" s="139" t="n">
        <v>0.5</v>
      </c>
      <c r="ACX10" s="139" t="n">
        <v>0.5</v>
      </c>
      <c r="ACY10" s="139" t="n">
        <v>0.5</v>
      </c>
      <c r="ACZ10" s="139" t="n">
        <v>0.5</v>
      </c>
      <c r="ADA10" s="139" t="n">
        <v>0.5</v>
      </c>
      <c r="ADB10" s="139" t="n">
        <v>0.5</v>
      </c>
      <c r="ADC10" s="139" t="n">
        <v>0.5</v>
      </c>
      <c r="ADD10" s="139" t="n">
        <v>0.5</v>
      </c>
      <c r="ADE10" s="139" t="n">
        <v>0.5</v>
      </c>
      <c r="ADF10" s="139" t="n">
        <v>0.5</v>
      </c>
      <c r="ADG10" s="139" t="n">
        <v>0.5</v>
      </c>
      <c r="ADH10" s="139" t="n">
        <v>0.5</v>
      </c>
      <c r="ADI10" s="139" t="n">
        <v>0.5</v>
      </c>
      <c r="ADJ10" s="139" t="n">
        <v>0.5</v>
      </c>
      <c r="ADK10" s="139" t="n">
        <v>0.5</v>
      </c>
      <c r="ADL10" s="139" t="n">
        <v>0.5</v>
      </c>
      <c r="ADM10" s="139" t="n">
        <v>0.5</v>
      </c>
      <c r="ADN10" s="139" t="n">
        <v>0.5</v>
      </c>
      <c r="ADO10" s="139" t="n">
        <v>0.5</v>
      </c>
      <c r="ADP10" s="139" t="n">
        <v>0.5</v>
      </c>
      <c r="ADQ10" s="139" t="n">
        <v>0.5</v>
      </c>
      <c r="ADR10" s="139" t="n">
        <v>0.5</v>
      </c>
      <c r="ADS10" s="139" t="n">
        <v>0.5</v>
      </c>
      <c r="ADT10" s="139" t="n">
        <v>0.5</v>
      </c>
      <c r="ADU10" s="139" t="n">
        <v>0.5</v>
      </c>
      <c r="ADV10" s="139" t="n">
        <v>0.5</v>
      </c>
      <c r="ADW10" s="139" t="n">
        <v>0.5</v>
      </c>
      <c r="ADX10" s="139" t="n">
        <v>0.5</v>
      </c>
      <c r="ADY10" s="139" t="n">
        <v>0.5</v>
      </c>
      <c r="ADZ10" s="139" t="n">
        <v>0.5</v>
      </c>
      <c r="AEA10" s="139" t="n">
        <v>0.5</v>
      </c>
      <c r="AEB10" s="139" t="n">
        <v>0.5</v>
      </c>
      <c r="AEC10" s="139" t="n">
        <v>0.5</v>
      </c>
      <c r="AED10" s="139" t="n">
        <v>0.5</v>
      </c>
      <c r="AEE10" s="139" t="n">
        <v>0.5</v>
      </c>
      <c r="AEF10" s="139" t="n">
        <v>0.5</v>
      </c>
      <c r="AEG10" s="139" t="n">
        <v>0.5</v>
      </c>
      <c r="AEH10" s="139" t="n">
        <v>0.5</v>
      </c>
      <c r="AEI10" s="139" t="n">
        <v>0.5</v>
      </c>
      <c r="AEJ10" s="139" t="n">
        <v>0.5</v>
      </c>
      <c r="AEK10" s="139" t="n">
        <v>0.5</v>
      </c>
      <c r="AEL10" s="139" t="n">
        <v>0.5</v>
      </c>
      <c r="AEM10" s="139" t="n">
        <v>0.5</v>
      </c>
      <c r="AEN10" s="139" t="n">
        <v>0.5</v>
      </c>
      <c r="AEO10" s="139" t="n">
        <v>0.5</v>
      </c>
      <c r="AEP10" s="139" t="n">
        <v>0.5</v>
      </c>
      <c r="AEQ10" s="139" t="n">
        <v>0.5</v>
      </c>
      <c r="AER10" s="139" t="n">
        <v>0.5</v>
      </c>
      <c r="AES10" s="139" t="n">
        <v>0.5</v>
      </c>
      <c r="AET10" s="139" t="n">
        <v>0.5</v>
      </c>
      <c r="AEU10" s="139" t="n">
        <v>0.5</v>
      </c>
      <c r="AEV10" s="139" t="n">
        <v>0.5</v>
      </c>
      <c r="AEW10" s="139" t="n">
        <v>0.5</v>
      </c>
      <c r="AEX10" s="139" t="n">
        <v>0.5</v>
      </c>
      <c r="AEY10" s="139" t="n">
        <v>0.5</v>
      </c>
      <c r="AEZ10" s="139" t="n">
        <v>0.5</v>
      </c>
      <c r="AFA10" s="139" t="n">
        <v>0.5</v>
      </c>
      <c r="AFB10" s="139" t="n">
        <v>0.5</v>
      </c>
      <c r="AFC10" s="139" t="n">
        <v>0.5</v>
      </c>
      <c r="AFD10" s="139" t="n">
        <v>0.5</v>
      </c>
      <c r="AFE10" s="139" t="n">
        <v>0.5</v>
      </c>
      <c r="AFF10" s="139" t="n">
        <v>0.5</v>
      </c>
      <c r="AFG10" s="139" t="n">
        <v>0.5</v>
      </c>
      <c r="AFH10" s="139" t="n">
        <v>0.5</v>
      </c>
      <c r="AFI10" s="139" t="n">
        <v>0.5</v>
      </c>
      <c r="AFJ10" s="139" t="n">
        <v>0.5</v>
      </c>
      <c r="AFK10" s="139" t="n">
        <v>0.5</v>
      </c>
      <c r="AFL10" s="139" t="n">
        <v>0.5</v>
      </c>
      <c r="AFM10" s="139" t="n">
        <v>0.5</v>
      </c>
      <c r="AFN10" s="139" t="n">
        <v>0.5</v>
      </c>
      <c r="AFO10" s="139" t="n">
        <v>0.5</v>
      </c>
      <c r="AFP10" s="139" t="n">
        <v>0.5</v>
      </c>
      <c r="AFQ10" s="139" t="n">
        <v>0.5</v>
      </c>
      <c r="AFR10" s="139" t="n">
        <v>0.5</v>
      </c>
      <c r="AFS10" s="139" t="n">
        <v>0.5</v>
      </c>
      <c r="AFT10" s="139" t="n">
        <v>0.5</v>
      </c>
      <c r="AFU10" s="139" t="n">
        <v>0.5</v>
      </c>
      <c r="AFV10" s="139" t="n">
        <v>0.5</v>
      </c>
      <c r="AFW10" s="139" t="n">
        <v>0.5</v>
      </c>
      <c r="AFX10" s="139" t="n">
        <v>0.5</v>
      </c>
      <c r="AFY10" s="139" t="n">
        <v>0.5</v>
      </c>
      <c r="AFZ10" s="139" t="n">
        <v>0.5</v>
      </c>
      <c r="AGA10" s="139" t="n">
        <v>0.5</v>
      </c>
      <c r="AGB10" s="139" t="n">
        <v>0.5</v>
      </c>
      <c r="AGC10" s="139" t="n">
        <v>0.5</v>
      </c>
      <c r="AGD10" s="139" t="n">
        <v>0.5</v>
      </c>
      <c r="AGE10" s="139" t="n">
        <v>0.5</v>
      </c>
      <c r="AGF10" s="139" t="n">
        <v>0.5</v>
      </c>
      <c r="AGG10" s="139" t="n">
        <v>0.5</v>
      </c>
      <c r="AGH10" s="139" t="n">
        <v>0.5</v>
      </c>
      <c r="AGI10" s="139" t="n">
        <v>0.5</v>
      </c>
      <c r="AGJ10" s="139" t="n">
        <v>0.5</v>
      </c>
      <c r="AGK10" s="139" t="n">
        <v>0.5</v>
      </c>
      <c r="AGL10" s="139" t="n">
        <v>0.5</v>
      </c>
      <c r="AGM10" s="139" t="n">
        <v>0.5</v>
      </c>
      <c r="AGN10" s="139" t="n">
        <v>0.5</v>
      </c>
      <c r="AGO10" s="139" t="n">
        <v>0.5</v>
      </c>
      <c r="AGP10" s="139" t="n">
        <v>0.5</v>
      </c>
      <c r="AGQ10" s="139" t="n">
        <v>0.5</v>
      </c>
      <c r="AGR10" s="139" t="n">
        <v>0.5</v>
      </c>
      <c r="AGS10" s="139" t="n">
        <v>0.5</v>
      </c>
      <c r="AGT10" s="139" t="n">
        <v>0.5</v>
      </c>
      <c r="AGU10" s="139" t="n">
        <v>0.5</v>
      </c>
      <c r="AGV10" s="139" t="n">
        <v>0.5</v>
      </c>
      <c r="AGW10" s="139" t="n">
        <v>0.5</v>
      </c>
      <c r="AGX10" s="139" t="n">
        <v>0.5</v>
      </c>
      <c r="AGY10" s="139" t="n">
        <v>0.5</v>
      </c>
      <c r="AGZ10" s="139" t="n">
        <v>0.5</v>
      </c>
      <c r="AHA10" s="139" t="n">
        <v>0.5</v>
      </c>
      <c r="AHB10" s="139" t="n">
        <v>0.5</v>
      </c>
      <c r="AHC10" s="139" t="n">
        <v>0.5</v>
      </c>
      <c r="AHD10" s="139" t="n">
        <v>0.5</v>
      </c>
      <c r="AHE10" s="139" t="n">
        <v>0.5</v>
      </c>
      <c r="AHF10" s="139" t="n">
        <v>0.5</v>
      </c>
      <c r="AHG10" s="139" t="n">
        <v>0.5</v>
      </c>
      <c r="AHH10" s="139" t="n">
        <v>0.5</v>
      </c>
      <c r="AHI10" s="139" t="n">
        <v>0.5</v>
      </c>
      <c r="AHJ10" s="139" t="n">
        <v>0.5</v>
      </c>
      <c r="AHK10" s="139" t="n">
        <v>0.5</v>
      </c>
      <c r="AHL10" s="139" t="n">
        <v>0.5</v>
      </c>
      <c r="AHM10" s="139" t="n">
        <v>0.5</v>
      </c>
      <c r="AHN10" s="139" t="n">
        <v>0.5</v>
      </c>
      <c r="AHO10" s="139" t="n">
        <v>0.5</v>
      </c>
      <c r="AHP10" s="139" t="n">
        <v>0.5</v>
      </c>
      <c r="AHQ10" s="139" t="n">
        <v>0.5</v>
      </c>
      <c r="AHR10" s="139" t="n">
        <v>0.5</v>
      </c>
      <c r="AHS10" s="139" t="n">
        <v>0.5</v>
      </c>
      <c r="AHT10" s="139" t="n">
        <v>0.5</v>
      </c>
      <c r="AHU10" s="139" t="n">
        <v>0.5</v>
      </c>
      <c r="AHV10" s="139" t="n">
        <v>0.5</v>
      </c>
      <c r="AHW10" s="139" t="n">
        <v>0.5</v>
      </c>
      <c r="AHX10" s="139" t="n">
        <v>0.5</v>
      </c>
      <c r="AHY10" s="139" t="n">
        <v>0.5</v>
      </c>
      <c r="AHZ10" s="139" t="n">
        <v>0.5</v>
      </c>
      <c r="AIA10" s="139" t="n">
        <v>0.5</v>
      </c>
      <c r="AIB10" s="139" t="n">
        <v>0.5</v>
      </c>
      <c r="AIC10" s="139" t="n">
        <v>0.5</v>
      </c>
      <c r="AID10" s="139" t="n">
        <v>0.5</v>
      </c>
      <c r="AIE10" s="139" t="n">
        <v>0.5</v>
      </c>
      <c r="AIF10" s="139" t="n">
        <v>0.5</v>
      </c>
      <c r="AIG10" s="139" t="n">
        <v>0.5</v>
      </c>
      <c r="AIH10" s="139" t="n">
        <v>0.5</v>
      </c>
      <c r="AII10" s="139" t="n">
        <v>0.5</v>
      </c>
      <c r="AIJ10" s="139" t="n">
        <v>0.5</v>
      </c>
      <c r="AIK10" s="139" t="n">
        <v>0.5</v>
      </c>
      <c r="AIL10" s="139" t="n">
        <v>0.5</v>
      </c>
      <c r="AIM10" s="139" t="n">
        <v>0.5</v>
      </c>
      <c r="AIN10" s="139" t="n">
        <v>0.5</v>
      </c>
      <c r="AIO10" s="139" t="n">
        <v>0.5</v>
      </c>
      <c r="AIP10" s="139" t="n">
        <v>0.5</v>
      </c>
      <c r="AIQ10" s="139" t="n">
        <v>0.5</v>
      </c>
      <c r="AIR10" s="139" t="n">
        <v>0.5</v>
      </c>
      <c r="AIS10" s="139" t="n">
        <v>0.5</v>
      </c>
      <c r="AIT10" s="139" t="n">
        <v>0.5</v>
      </c>
      <c r="AIU10" s="139" t="n">
        <v>0.5</v>
      </c>
      <c r="AIV10" s="139" t="n">
        <v>0.5</v>
      </c>
      <c r="AIW10" s="139" t="n">
        <v>0.5</v>
      </c>
      <c r="AIX10" s="139" t="n">
        <v>0.5</v>
      </c>
      <c r="AIY10" s="139" t="n">
        <v>0.5</v>
      </c>
      <c r="AIZ10" s="139" t="n">
        <v>0.5</v>
      </c>
      <c r="AJA10" s="139" t="n">
        <v>0.5</v>
      </c>
      <c r="AJB10" s="139" t="n">
        <v>0.5</v>
      </c>
      <c r="AJC10" s="139" t="n">
        <v>0.5</v>
      </c>
      <c r="AJD10" s="139" t="n">
        <v>0.5</v>
      </c>
      <c r="AJE10" s="139" t="n">
        <v>0.5</v>
      </c>
      <c r="AJF10" s="139" t="n">
        <v>0.5</v>
      </c>
      <c r="AJG10" s="139" t="n">
        <v>0.5</v>
      </c>
      <c r="AJH10" s="139" t="n">
        <v>0.5</v>
      </c>
      <c r="AJI10" s="139" t="n">
        <v>0.5</v>
      </c>
      <c r="AJJ10" s="139" t="n">
        <v>0.5</v>
      </c>
      <c r="AJK10" s="139" t="n">
        <v>0.5</v>
      </c>
      <c r="AJL10" s="139" t="n">
        <v>0.5</v>
      </c>
      <c r="AJM10" s="139" t="n">
        <v>0.5</v>
      </c>
      <c r="AJN10" s="139" t="n">
        <v>0.5</v>
      </c>
      <c r="AJO10" s="139" t="n">
        <v>0.5</v>
      </c>
      <c r="AJP10" s="139" t="n">
        <v>0.5</v>
      </c>
      <c r="AJQ10" s="139" t="n">
        <v>0.5</v>
      </c>
      <c r="AJR10" s="139" t="n">
        <v>0.5</v>
      </c>
      <c r="AJS10" s="139" t="n">
        <v>0.5</v>
      </c>
      <c r="AJT10" s="139" t="n">
        <v>0.5</v>
      </c>
      <c r="AJU10" s="139" t="n">
        <v>0.5</v>
      </c>
      <c r="AJV10" s="139" t="n">
        <v>0.5</v>
      </c>
      <c r="AJW10" s="139" t="n">
        <v>0.5</v>
      </c>
      <c r="AJX10" s="139" t="n">
        <v>0.5</v>
      </c>
      <c r="AJY10" s="139" t="n">
        <v>0.5</v>
      </c>
      <c r="AJZ10" s="139" t="n">
        <v>0.5</v>
      </c>
      <c r="AKA10" s="139" t="n">
        <v>0.5</v>
      </c>
      <c r="AKB10" s="139" t="n">
        <v>0.5</v>
      </c>
      <c r="AKC10" s="139" t="n">
        <v>0.5</v>
      </c>
      <c r="AKD10" s="139" t="n">
        <v>0.5</v>
      </c>
      <c r="AKE10" s="139" t="n">
        <v>0.5</v>
      </c>
      <c r="AKF10" s="139" t="n">
        <v>0.5</v>
      </c>
      <c r="AKG10" s="139" t="n">
        <v>0.5</v>
      </c>
      <c r="AKH10" s="139" t="n">
        <v>0.5</v>
      </c>
      <c r="AKI10" s="139" t="n">
        <v>0.5</v>
      </c>
      <c r="AKJ10" s="139" t="n">
        <v>0.5</v>
      </c>
      <c r="AKK10" s="139" t="n">
        <v>0.5</v>
      </c>
      <c r="AKL10" s="139" t="n">
        <v>0.5</v>
      </c>
      <c r="AKM10" s="139" t="n">
        <v>0.5</v>
      </c>
      <c r="AKN10" s="139" t="n">
        <v>0.5</v>
      </c>
      <c r="AKO10" s="139" t="n">
        <v>0.5</v>
      </c>
      <c r="AKP10" s="139" t="n">
        <v>0.5</v>
      </c>
      <c r="AKQ10" s="139" t="n">
        <v>0.5</v>
      </c>
      <c r="AKR10" s="139" t="n">
        <v>0.5</v>
      </c>
      <c r="AKS10" s="139" t="n">
        <v>0.5</v>
      </c>
      <c r="AKT10" s="139" t="n">
        <v>0.5</v>
      </c>
      <c r="AKU10" s="139" t="n">
        <v>0.5</v>
      </c>
      <c r="AKV10" s="139" t="n">
        <v>0.5</v>
      </c>
      <c r="AKW10" s="139" t="n">
        <v>0.5</v>
      </c>
      <c r="AKX10" s="139" t="n">
        <v>0.5</v>
      </c>
      <c r="AKY10" s="139" t="n">
        <v>0.5</v>
      </c>
      <c r="AKZ10" s="139" t="n">
        <v>0.5</v>
      </c>
      <c r="ALA10" s="139" t="n">
        <v>0.5</v>
      </c>
      <c r="ALB10" s="139" t="n">
        <v>0.5</v>
      </c>
      <c r="ALC10" s="139" t="n">
        <v>0.5</v>
      </c>
      <c r="ALD10" s="139" t="n">
        <v>0.5</v>
      </c>
      <c r="ALE10" s="139" t="n">
        <v>0.5</v>
      </c>
      <c r="ALF10" s="139" t="n">
        <v>0.5</v>
      </c>
      <c r="ALG10" s="139" t="n">
        <v>0.5</v>
      </c>
      <c r="ALH10" s="139" t="n">
        <v>0.5</v>
      </c>
      <c r="ALI10" s="139" t="n">
        <v>0.5</v>
      </c>
      <c r="ALJ10" s="139" t="n">
        <v>0.5</v>
      </c>
      <c r="ALK10" s="139" t="n">
        <v>0.5</v>
      </c>
      <c r="ALL10" s="139" t="n">
        <v>0.5</v>
      </c>
      <c r="ALM10" s="139" t="n">
        <v>0.5</v>
      </c>
      <c r="ALN10" s="139" t="n">
        <v>0.5</v>
      </c>
      <c r="ALO10" s="139" t="n">
        <v>0.5</v>
      </c>
      <c r="ALP10" s="139" t="n">
        <v>0.5</v>
      </c>
      <c r="ALQ10" s="139" t="n">
        <v>0.5</v>
      </c>
      <c r="ALR10" s="139" t="n">
        <v>0.5</v>
      </c>
      <c r="ALS10" s="139" t="n">
        <v>0.5</v>
      </c>
      <c r="ALT10" s="139" t="n">
        <v>0.5</v>
      </c>
      <c r="ALU10" s="139" t="n">
        <v>0.5</v>
      </c>
      <c r="ALV10" s="139" t="n">
        <v>0.5</v>
      </c>
      <c r="ALW10" s="139" t="n">
        <v>0.5</v>
      </c>
      <c r="ALX10" s="139" t="n">
        <v>0.5</v>
      </c>
      <c r="ALY10" s="139" t="n">
        <v>0.5</v>
      </c>
      <c r="ALZ10" s="139" t="n">
        <v>0.5</v>
      </c>
      <c r="AMA10" s="139" t="n">
        <v>0.5</v>
      </c>
      <c r="AMB10" s="139" t="n">
        <v>0.5</v>
      </c>
      <c r="AMC10" s="139" t="n">
        <v>0.5</v>
      </c>
      <c r="AMD10" s="139" t="n">
        <v>0.5</v>
      </c>
      <c r="AME10" s="139" t="n">
        <v>0.5</v>
      </c>
      <c r="AMF10" s="139" t="n">
        <v>0.5</v>
      </c>
      <c r="AMG10" s="139" t="n">
        <v>0.5</v>
      </c>
      <c r="AMH10" s="139" t="n">
        <v>0.5</v>
      </c>
      <c r="AMI10" s="139" t="n">
        <v>0.5</v>
      </c>
      <c r="AMJ10" s="139" t="n">
        <v>0.5</v>
      </c>
      <c r="AMK10" s="139" t="n">
        <v>0.5</v>
      </c>
      <c r="AML10" s="139" t="n">
        <v>0.5</v>
      </c>
      <c r="AMM10" s="139" t="n">
        <v>0.5</v>
      </c>
      <c r="AMN10" s="139" t="n">
        <v>0.5</v>
      </c>
      <c r="AMO10" s="139" t="n">
        <v>0.5</v>
      </c>
      <c r="AMP10" s="139" t="n">
        <v>0.5</v>
      </c>
      <c r="AMQ10" s="139" t="n">
        <v>0.5</v>
      </c>
      <c r="AMR10" s="139" t="n">
        <v>0.5</v>
      </c>
      <c r="AMS10" s="139" t="n">
        <v>0.5</v>
      </c>
      <c r="AMT10" s="139" t="n">
        <v>0.5</v>
      </c>
      <c r="AMU10" s="139" t="n">
        <v>0.5</v>
      </c>
      <c r="AMV10" s="139" t="n">
        <v>0.5</v>
      </c>
      <c r="AMW10" s="139" t="n">
        <v>0.5</v>
      </c>
      <c r="AMX10" s="139" t="n">
        <v>0.5</v>
      </c>
      <c r="AMY10" s="139" t="n">
        <v>0.5</v>
      </c>
      <c r="AMZ10" s="139" t="n">
        <v>0.5</v>
      </c>
      <c r="ANA10" s="139" t="n">
        <v>0.5</v>
      </c>
      <c r="ANB10" s="139" t="n">
        <v>0.5</v>
      </c>
      <c r="ANC10" s="139" t="n">
        <v>0.5</v>
      </c>
      <c r="AND10" s="139" t="n">
        <v>0.5</v>
      </c>
      <c r="ANE10" s="139" t="n">
        <v>0.5</v>
      </c>
      <c r="ANF10" s="139" t="n">
        <v>0.5</v>
      </c>
      <c r="ANG10" s="139" t="n">
        <v>0.5</v>
      </c>
      <c r="ANH10" s="139" t="n">
        <v>0.5</v>
      </c>
      <c r="ANI10" s="139" t="n">
        <v>0.5</v>
      </c>
      <c r="ANJ10" s="139" t="n">
        <v>0.5</v>
      </c>
      <c r="ANK10" s="139" t="n">
        <v>0.5</v>
      </c>
      <c r="ANL10" s="139" t="n">
        <v>0.5</v>
      </c>
      <c r="ANM10" s="139" t="n">
        <v>0.5</v>
      </c>
      <c r="ANN10" s="139" t="n">
        <v>0.5</v>
      </c>
      <c r="ANO10" s="139" t="n">
        <v>0.5</v>
      </c>
      <c r="ANP10" s="139" t="n">
        <v>0.5</v>
      </c>
      <c r="ANQ10" s="139" t="n">
        <v>0.5</v>
      </c>
      <c r="ANR10" s="139" t="n">
        <v>0.5</v>
      </c>
      <c r="ANS10" s="139" t="n">
        <v>0.5</v>
      </c>
      <c r="ANT10" s="139" t="n">
        <v>0.5</v>
      </c>
      <c r="ANU10" s="139" t="n">
        <v>0.5</v>
      </c>
      <c r="ANV10" s="139" t="n">
        <v>0.5</v>
      </c>
      <c r="ANW10" s="139" t="n">
        <v>0.5</v>
      </c>
      <c r="ANX10" s="139" t="n">
        <v>0.5</v>
      </c>
      <c r="ANY10" s="139" t="n">
        <v>0.5</v>
      </c>
      <c r="ANZ10" s="139" t="n">
        <v>0.5</v>
      </c>
      <c r="AOA10" s="139" t="n">
        <v>0.5</v>
      </c>
      <c r="AOB10" s="139" t="n">
        <v>0.5</v>
      </c>
      <c r="AOC10" s="139" t="n">
        <v>0.5</v>
      </c>
      <c r="AOD10" s="139" t="n">
        <v>0.5</v>
      </c>
      <c r="AOE10" s="139" t="n">
        <v>0.5</v>
      </c>
      <c r="AOF10" s="139" t="n">
        <v>0.5</v>
      </c>
      <c r="AOG10" s="139" t="n">
        <v>0.5</v>
      </c>
      <c r="AOH10" s="139" t="n">
        <v>0.5</v>
      </c>
      <c r="AOI10" s="139" t="n">
        <v>0.5</v>
      </c>
      <c r="AOJ10" s="139" t="n">
        <v>0.5</v>
      </c>
      <c r="AOK10" s="139" t="n">
        <v>0.5</v>
      </c>
      <c r="AOL10" s="139" t="n">
        <v>0.5</v>
      </c>
      <c r="AOM10" s="139" t="n">
        <v>0.5</v>
      </c>
      <c r="AON10" s="139" t="n">
        <v>0.5</v>
      </c>
      <c r="AOO10" s="139" t="n">
        <v>0.5</v>
      </c>
      <c r="AOP10" s="139" t="n">
        <v>0.5</v>
      </c>
      <c r="AOQ10" s="139" t="n">
        <v>0.5</v>
      </c>
      <c r="AOR10" s="139" t="n">
        <v>0.5</v>
      </c>
      <c r="AOS10" s="139" t="n">
        <v>0.5</v>
      </c>
      <c r="AOT10" s="139" t="n">
        <v>0.5</v>
      </c>
      <c r="AOU10" s="139" t="n">
        <v>0.5</v>
      </c>
      <c r="AOV10" s="139" t="n">
        <v>0.5</v>
      </c>
      <c r="AOW10" s="139" t="n">
        <v>0.5</v>
      </c>
      <c r="AOX10" s="139" t="n">
        <v>0.5</v>
      </c>
      <c r="AOY10" s="139" t="n">
        <v>0.5</v>
      </c>
      <c r="AOZ10" s="139" t="n">
        <v>0.5</v>
      </c>
      <c r="APA10" s="139" t="n">
        <v>0.5</v>
      </c>
      <c r="APB10" s="139" t="n">
        <v>0.5</v>
      </c>
      <c r="APC10" s="139" t="n">
        <v>0.5</v>
      </c>
      <c r="APD10" s="139" t="n">
        <v>0.5</v>
      </c>
      <c r="APE10" s="139" t="n">
        <v>0.5</v>
      </c>
      <c r="APF10" s="139" t="n">
        <v>0.5</v>
      </c>
      <c r="APG10" s="139" t="n">
        <v>0.5</v>
      </c>
      <c r="APH10" s="139" t="n">
        <v>0.5</v>
      </c>
      <c r="API10" s="139" t="n">
        <v>0.5</v>
      </c>
      <c r="APJ10" s="139" t="n">
        <v>0.5</v>
      </c>
      <c r="APK10" s="139" t="n">
        <v>0.5</v>
      </c>
      <c r="APL10" s="139" t="n">
        <v>0.5</v>
      </c>
      <c r="APM10" s="139" t="n">
        <v>0.5</v>
      </c>
      <c r="APN10" s="139" t="n">
        <v>0.5</v>
      </c>
      <c r="APO10" s="139" t="n">
        <v>0.5</v>
      </c>
      <c r="APP10" s="139" t="n">
        <v>0.5</v>
      </c>
      <c r="APQ10" s="139" t="n">
        <v>0.5</v>
      </c>
      <c r="APR10" s="139" t="n">
        <v>0.5</v>
      </c>
      <c r="APS10" s="139" t="n">
        <v>0.5</v>
      </c>
      <c r="APT10" s="139" t="n">
        <v>0.5</v>
      </c>
      <c r="APU10" s="139" t="n">
        <v>0.5</v>
      </c>
      <c r="APV10" s="139" t="n">
        <v>0.5</v>
      </c>
      <c r="APW10" s="139" t="n">
        <v>0.5</v>
      </c>
      <c r="APX10" s="139" t="n">
        <v>0.5</v>
      </c>
      <c r="APY10" s="139" t="n">
        <v>0.5</v>
      </c>
      <c r="APZ10" s="139" t="n">
        <v>0.5</v>
      </c>
      <c r="AQA10" s="139" t="n">
        <v>0.5</v>
      </c>
      <c r="AQB10" s="139" t="n">
        <v>0.5</v>
      </c>
      <c r="AQC10" s="139" t="n">
        <v>0.5</v>
      </c>
      <c r="AQD10" s="139" t="n">
        <v>0.5</v>
      </c>
      <c r="AQE10" s="139" t="n">
        <v>0.5</v>
      </c>
      <c r="AQF10" s="139" t="n">
        <v>0.5</v>
      </c>
      <c r="AQG10" s="139" t="n">
        <v>0.5</v>
      </c>
      <c r="AQH10" s="139" t="n">
        <v>0.5</v>
      </c>
      <c r="AQI10" s="139" t="n">
        <v>0.5</v>
      </c>
      <c r="AQJ10" s="139" t="n">
        <v>0.5</v>
      </c>
      <c r="AQK10" s="139" t="n">
        <v>0.5</v>
      </c>
      <c r="AQL10" s="139" t="n">
        <v>0.5</v>
      </c>
      <c r="AQM10" s="139" t="n">
        <v>0.5</v>
      </c>
      <c r="AQN10" s="139" t="n">
        <v>0.5</v>
      </c>
      <c r="AQO10" s="139" t="n">
        <v>0.5</v>
      </c>
      <c r="AQP10" s="139" t="n">
        <v>0.5</v>
      </c>
      <c r="AQQ10" s="139" t="n">
        <v>0.5</v>
      </c>
      <c r="AQR10" s="139" t="n">
        <v>0.5</v>
      </c>
      <c r="AQS10" s="139" t="n">
        <v>0.5</v>
      </c>
      <c r="AQT10" s="139" t="n">
        <v>0.5</v>
      </c>
      <c r="AQU10" s="139" t="n">
        <v>0.5</v>
      </c>
      <c r="AQV10" s="139" t="n">
        <v>0.5</v>
      </c>
      <c r="AQW10" s="139" t="n">
        <v>0.5</v>
      </c>
      <c r="AQX10" s="139" t="n">
        <v>0.5</v>
      </c>
      <c r="AQY10" s="139" t="n">
        <v>0.5</v>
      </c>
      <c r="AQZ10" s="139" t="n">
        <v>0.5</v>
      </c>
      <c r="ARA10" s="139" t="n">
        <v>0.5</v>
      </c>
      <c r="ARB10" s="139" t="n">
        <v>0.5</v>
      </c>
      <c r="ARC10" s="139" t="n">
        <v>0.5</v>
      </c>
      <c r="ARD10" s="139" t="n">
        <v>0.5</v>
      </c>
      <c r="ARE10" s="139" t="n">
        <v>0.5</v>
      </c>
      <c r="ARF10" s="139" t="n">
        <v>0.5</v>
      </c>
      <c r="ARG10" s="139" t="n">
        <v>0.5</v>
      </c>
      <c r="ARH10" s="139" t="n">
        <v>0.5</v>
      </c>
      <c r="ARI10" s="139" t="n">
        <v>0.5</v>
      </c>
      <c r="ARJ10" s="139" t="n">
        <v>0.5</v>
      </c>
      <c r="ARK10" s="139" t="n">
        <v>0.5</v>
      </c>
      <c r="ARL10" s="139" t="n">
        <v>0.5</v>
      </c>
      <c r="ARM10" s="139" t="n">
        <v>0.5</v>
      </c>
      <c r="ARN10" s="139" t="n">
        <v>0.5</v>
      </c>
      <c r="ARO10" s="139" t="n">
        <v>0.5</v>
      </c>
      <c r="ARP10" s="139" t="n">
        <v>0.5</v>
      </c>
      <c r="ARQ10" s="139" t="n">
        <v>0.5</v>
      </c>
      <c r="ARR10" s="139" t="n">
        <v>0.5</v>
      </c>
      <c r="ARS10" s="139" t="n">
        <v>0.5</v>
      </c>
      <c r="ART10" s="139" t="n">
        <v>0.5</v>
      </c>
      <c r="ARU10" s="139" t="n">
        <v>0.5</v>
      </c>
      <c r="ARV10" s="139" t="n">
        <v>0.5</v>
      </c>
      <c r="ARW10" s="139" t="n">
        <v>0.5</v>
      </c>
      <c r="ARX10" s="139" t="n">
        <v>0.5</v>
      </c>
      <c r="ARY10" s="139" t="n">
        <v>0.5</v>
      </c>
      <c r="ARZ10" s="139" t="n">
        <v>0.5</v>
      </c>
      <c r="ASA10" s="139" t="n">
        <v>0.5</v>
      </c>
      <c r="ASB10" s="139" t="n">
        <v>0.5</v>
      </c>
      <c r="ASC10" s="139" t="n">
        <v>0.5</v>
      </c>
      <c r="ASD10" s="139" t="n">
        <v>0.5</v>
      </c>
      <c r="ASE10" s="139" t="n">
        <v>0.5</v>
      </c>
      <c r="ASF10" s="139" t="n">
        <v>0.5</v>
      </c>
      <c r="ASG10" s="139" t="n">
        <v>0.5</v>
      </c>
      <c r="ASH10" s="139" t="n">
        <v>0.5</v>
      </c>
      <c r="ASI10" s="139" t="n">
        <v>0.5</v>
      </c>
      <c r="ASJ10" s="139" t="n">
        <v>0.5</v>
      </c>
      <c r="ASK10" s="139" t="n">
        <v>0.5</v>
      </c>
      <c r="ASL10" s="139" t="n">
        <v>0.5</v>
      </c>
      <c r="ASM10" s="139" t="n">
        <v>0.5</v>
      </c>
      <c r="ASN10" s="139" t="n">
        <v>0.5</v>
      </c>
      <c r="ASO10" s="139" t="n">
        <v>0.5</v>
      </c>
      <c r="ASP10" s="139" t="n">
        <v>0.5</v>
      </c>
      <c r="ASQ10" s="139" t="n">
        <v>0.5</v>
      </c>
      <c r="ASR10" s="139" t="n">
        <v>0.5</v>
      </c>
      <c r="ASS10" s="139" t="n">
        <v>0.5</v>
      </c>
      <c r="AST10" s="139" t="n">
        <v>0.5</v>
      </c>
      <c r="ASU10" s="139" t="n">
        <v>0.5</v>
      </c>
      <c r="ASV10" s="139" t="n">
        <v>0.5</v>
      </c>
      <c r="ASW10" s="139" t="n">
        <v>0.5</v>
      </c>
      <c r="ASX10" s="139" t="n">
        <v>0.5</v>
      </c>
      <c r="ASY10" s="139" t="n">
        <v>0.5</v>
      </c>
      <c r="ASZ10" s="139" t="n">
        <v>0.5</v>
      </c>
      <c r="ATA10" s="139" t="n">
        <v>0.5</v>
      </c>
      <c r="ATB10" s="139" t="n">
        <v>0.5</v>
      </c>
      <c r="ATC10" s="139" t="n">
        <v>0.5</v>
      </c>
      <c r="ATD10" s="139" t="n">
        <v>0.5</v>
      </c>
      <c r="ATE10" s="139" t="n">
        <v>0.5</v>
      </c>
      <c r="ATF10" s="139" t="n">
        <v>0.5</v>
      </c>
      <c r="ATG10" s="139" t="n">
        <v>0.5</v>
      </c>
      <c r="ATH10" s="139" t="n">
        <v>0.5</v>
      </c>
      <c r="ATI10" s="139" t="n">
        <v>0.5</v>
      </c>
      <c r="ATJ10" s="139" t="n">
        <v>0.5</v>
      </c>
      <c r="ATK10" s="139" t="n">
        <v>0.5</v>
      </c>
      <c r="ATL10" s="139" t="n">
        <v>0.5</v>
      </c>
      <c r="ATM10" s="139" t="n">
        <v>0.5</v>
      </c>
      <c r="ATN10" s="139" t="n">
        <v>0.5</v>
      </c>
      <c r="ATO10" s="139" t="n">
        <v>0.5</v>
      </c>
      <c r="ATP10" s="139" t="n">
        <v>0.5</v>
      </c>
      <c r="ATQ10" s="139" t="n">
        <v>0.5</v>
      </c>
      <c r="ATR10" s="139" t="n">
        <v>0.5</v>
      </c>
      <c r="ATS10" s="139" t="n">
        <v>0.5</v>
      </c>
      <c r="ATT10" s="139" t="n">
        <v>0.5</v>
      </c>
      <c r="ATU10" s="139" t="n">
        <v>0.5</v>
      </c>
      <c r="ATV10" s="139" t="n">
        <v>0.5</v>
      </c>
      <c r="ATW10" s="139" t="n">
        <v>0.5</v>
      </c>
      <c r="ATX10" s="139" t="n">
        <v>0.5</v>
      </c>
      <c r="ATY10" s="139" t="n">
        <v>0.5</v>
      </c>
      <c r="ATZ10" s="139" t="n">
        <v>0.5</v>
      </c>
      <c r="AUA10" s="139" t="n">
        <v>0.5</v>
      </c>
      <c r="AUB10" s="139" t="n">
        <v>0.5</v>
      </c>
      <c r="AUC10" s="139" t="n">
        <v>0.5</v>
      </c>
      <c r="AUD10" s="139" t="n">
        <v>0.5</v>
      </c>
      <c r="AUE10" s="139" t="n">
        <v>0.5</v>
      </c>
      <c r="AUF10" s="139" t="n">
        <v>0.5</v>
      </c>
      <c r="AUG10" s="139" t="n">
        <v>0.5</v>
      </c>
      <c r="AUH10" s="139" t="n">
        <v>0.5</v>
      </c>
      <c r="AUI10" s="139" t="n">
        <v>0.5</v>
      </c>
      <c r="AUJ10" s="139" t="n">
        <v>0.5</v>
      </c>
      <c r="AUK10" s="139" t="n">
        <v>0.5</v>
      </c>
      <c r="AUL10" s="139" t="n">
        <v>0.5</v>
      </c>
      <c r="AUM10" s="139" t="n">
        <v>0.5</v>
      </c>
      <c r="AUN10" s="139" t="n">
        <v>0.5</v>
      </c>
      <c r="AUO10" s="139" t="n">
        <v>0.5</v>
      </c>
      <c r="AUP10" s="139" t="n">
        <v>0.5</v>
      </c>
      <c r="AUQ10" s="139" t="n">
        <v>0.5</v>
      </c>
      <c r="AUR10" s="139" t="n">
        <v>0.5</v>
      </c>
      <c r="AUS10" s="139" t="n">
        <v>0.5</v>
      </c>
      <c r="AUT10" s="139" t="n">
        <v>0.5</v>
      </c>
      <c r="AUU10" s="139" t="n">
        <v>0.5</v>
      </c>
      <c r="AUV10" s="139" t="n">
        <v>0.5</v>
      </c>
      <c r="AUW10" s="139" t="n">
        <v>0.5</v>
      </c>
      <c r="AUX10" s="139" t="n">
        <v>0.5</v>
      </c>
      <c r="AUY10" s="139" t="n">
        <v>0.5</v>
      </c>
      <c r="AUZ10" s="139" t="n">
        <v>0.5</v>
      </c>
      <c r="AVA10" s="139" t="n">
        <v>0.5</v>
      </c>
      <c r="AVB10" s="139" t="n">
        <v>0.5</v>
      </c>
      <c r="AVC10" s="139" t="n">
        <v>0.5</v>
      </c>
      <c r="AVD10" s="139" t="n">
        <v>0.5</v>
      </c>
      <c r="AVE10" s="139" t="n">
        <v>0.5</v>
      </c>
      <c r="AVF10" s="139" t="n">
        <v>0.5</v>
      </c>
      <c r="AVG10" s="139" t="n">
        <v>0.5</v>
      </c>
      <c r="AVH10" s="139" t="n">
        <v>0.5</v>
      </c>
      <c r="AVI10" s="139" t="n">
        <v>0.5</v>
      </c>
      <c r="AVJ10" s="139" t="n">
        <v>0.5</v>
      </c>
      <c r="AVK10" s="139" t="n">
        <v>0.5</v>
      </c>
      <c r="AVL10" s="139" t="n">
        <v>0.5</v>
      </c>
      <c r="AVM10" s="139" t="n">
        <v>0.5</v>
      </c>
      <c r="AVN10" s="139" t="n">
        <v>0.5</v>
      </c>
      <c r="AVO10" s="139" t="n">
        <v>0.5</v>
      </c>
      <c r="AVP10" s="139" t="n">
        <v>0.5</v>
      </c>
      <c r="AVQ10" s="139" t="n">
        <v>0.5</v>
      </c>
      <c r="AVR10" s="139" t="n">
        <v>0.5</v>
      </c>
      <c r="AVS10" s="139" t="n">
        <v>0.5</v>
      </c>
      <c r="AVT10" s="139" t="n">
        <v>0.5</v>
      </c>
      <c r="AVU10" s="139" t="n">
        <v>0.5</v>
      </c>
      <c r="AVV10" s="139" t="n">
        <v>0.5</v>
      </c>
      <c r="AVW10" s="139" t="n">
        <v>0.5</v>
      </c>
      <c r="AVX10" s="139" t="n">
        <v>0.5</v>
      </c>
      <c r="AVY10" s="139" t="n">
        <v>0.5</v>
      </c>
      <c r="AVZ10" s="139" t="n">
        <v>0.5</v>
      </c>
      <c r="AWA10" s="139" t="n">
        <v>0.5</v>
      </c>
      <c r="AWB10" s="139" t="n">
        <v>0.5</v>
      </c>
      <c r="AWC10" s="139" t="n">
        <v>0.5</v>
      </c>
      <c r="AWD10" s="139" t="n">
        <v>0.5</v>
      </c>
      <c r="AWE10" s="139" t="n">
        <v>0.5</v>
      </c>
      <c r="AWF10" s="139" t="n">
        <v>0.5</v>
      </c>
      <c r="AWG10" s="139" t="n">
        <v>0.5</v>
      </c>
      <c r="AWH10" s="139" t="n">
        <v>0.5</v>
      </c>
      <c r="AWI10" s="139" t="n">
        <v>0.5</v>
      </c>
      <c r="AWJ10" s="139" t="n">
        <v>0.5</v>
      </c>
      <c r="AWK10" s="139" t="n">
        <v>0.5</v>
      </c>
      <c r="AWL10" s="139" t="n">
        <v>0.5</v>
      </c>
      <c r="AWM10" s="139" t="n">
        <v>0.5</v>
      </c>
      <c r="AWN10" s="139" t="n">
        <v>0.5</v>
      </c>
      <c r="AWO10" s="139" t="n">
        <v>0.5</v>
      </c>
      <c r="AWP10" s="139" t="n">
        <v>0.5</v>
      </c>
      <c r="AWQ10" s="139" t="n">
        <v>0.5</v>
      </c>
      <c r="AWR10" s="139" t="n">
        <v>0.5</v>
      </c>
      <c r="AWS10" s="139" t="n">
        <v>0.5</v>
      </c>
      <c r="AWT10" s="139" t="n">
        <v>0.5</v>
      </c>
      <c r="AWU10" s="139" t="n">
        <v>0.5</v>
      </c>
      <c r="AWV10" s="139" t="n">
        <v>0.5</v>
      </c>
      <c r="AWW10" s="139" t="n">
        <v>0.5</v>
      </c>
      <c r="AWX10" s="139" t="n">
        <v>0.5</v>
      </c>
      <c r="AWY10" s="139" t="n">
        <v>0.5</v>
      </c>
      <c r="AWZ10" s="139" t="n">
        <v>0.5</v>
      </c>
      <c r="AXA10" s="139" t="n">
        <v>0.5</v>
      </c>
      <c r="AXB10" s="139" t="n">
        <v>0.5</v>
      </c>
      <c r="AXC10" s="139" t="n">
        <v>0.5</v>
      </c>
      <c r="AXD10" s="139" t="n">
        <v>0.5</v>
      </c>
      <c r="AXE10" s="139" t="n">
        <v>0.5</v>
      </c>
      <c r="AXF10" s="139" t="n">
        <v>0.5</v>
      </c>
      <c r="AXG10" s="139" t="n">
        <v>0.5</v>
      </c>
      <c r="AXH10" s="139" t="n">
        <v>0.5</v>
      </c>
      <c r="AXI10" s="139" t="n">
        <v>0.5</v>
      </c>
      <c r="AXJ10" s="139" t="n">
        <v>0.5</v>
      </c>
      <c r="AXK10" s="139" t="n">
        <v>0.5</v>
      </c>
      <c r="AXL10" s="139" t="n">
        <v>0.5</v>
      </c>
      <c r="AXM10" s="139" t="n">
        <v>0.5</v>
      </c>
      <c r="AXN10" s="139" t="n">
        <v>0.5</v>
      </c>
      <c r="AXO10" s="139" t="n">
        <v>0.5</v>
      </c>
      <c r="AXP10" s="139" t="n">
        <v>0.5</v>
      </c>
      <c r="AXQ10" s="139" t="n">
        <v>0.5</v>
      </c>
      <c r="AXR10" s="139" t="n">
        <v>0.5</v>
      </c>
      <c r="AXS10" s="139" t="n">
        <v>0.5</v>
      </c>
      <c r="AXT10" s="139" t="n">
        <v>0.5</v>
      </c>
      <c r="AXU10" s="139" t="n">
        <v>0.5</v>
      </c>
      <c r="AXV10" s="139" t="n">
        <v>0.5</v>
      </c>
      <c r="AXW10" s="139" t="n">
        <v>0.5</v>
      </c>
      <c r="AXX10" s="139" t="n">
        <v>0.5</v>
      </c>
      <c r="AXY10" s="139" t="n">
        <v>0.5</v>
      </c>
      <c r="AXZ10" s="139" t="n">
        <v>0.5</v>
      </c>
      <c r="AYA10" s="139" t="n">
        <v>0.5</v>
      </c>
      <c r="AYB10" s="139" t="n">
        <v>0.5</v>
      </c>
      <c r="AYC10" s="139" t="n">
        <v>0.5</v>
      </c>
      <c r="AYD10" s="139" t="n">
        <v>0.5</v>
      </c>
      <c r="AYE10" s="139" t="n">
        <v>0.5</v>
      </c>
      <c r="AYF10" s="139" t="n">
        <v>0.5</v>
      </c>
      <c r="AYG10" s="139" t="n">
        <v>0.5</v>
      </c>
      <c r="AYH10" s="139" t="n">
        <v>0.5</v>
      </c>
      <c r="AYI10" s="139" t="n">
        <v>0.5</v>
      </c>
      <c r="AYJ10" s="139" t="n">
        <v>0.5</v>
      </c>
      <c r="AYK10" s="139" t="n">
        <v>0.5</v>
      </c>
      <c r="AYL10" s="139" t="n">
        <v>0.5</v>
      </c>
      <c r="AYM10" s="139" t="n">
        <v>0.5</v>
      </c>
      <c r="AYN10" s="139" t="n">
        <v>0.5</v>
      </c>
      <c r="AYO10" s="139" t="n">
        <v>0.5</v>
      </c>
      <c r="AYP10" s="139" t="n">
        <v>0.5</v>
      </c>
      <c r="AYQ10" s="139" t="n">
        <v>0.5</v>
      </c>
      <c r="AYR10" s="139" t="n">
        <v>0.5</v>
      </c>
      <c r="AYS10" s="139" t="n">
        <v>0.5</v>
      </c>
      <c r="AYT10" s="139" t="n">
        <v>0.5</v>
      </c>
      <c r="AYU10" s="139" t="n">
        <v>0.5</v>
      </c>
      <c r="AYV10" s="139" t="n">
        <v>0.5</v>
      </c>
      <c r="AYW10" s="139" t="n">
        <v>0.5</v>
      </c>
      <c r="AYX10" s="139" t="n">
        <v>0.5</v>
      </c>
      <c r="AYY10" s="139" t="n">
        <v>0.5</v>
      </c>
      <c r="AYZ10" s="139" t="n">
        <v>0.5</v>
      </c>
      <c r="AZA10" s="139" t="n">
        <v>0.5</v>
      </c>
      <c r="AZB10" s="139" t="n">
        <v>0.5</v>
      </c>
      <c r="AZC10" s="139" t="n">
        <v>0.5</v>
      </c>
      <c r="AZD10" s="139" t="n">
        <v>0.5</v>
      </c>
      <c r="AZE10" s="139" t="n">
        <v>0.5</v>
      </c>
      <c r="AZF10" s="139" t="n">
        <v>0.5</v>
      </c>
      <c r="AZG10" s="139" t="n">
        <v>0.5</v>
      </c>
      <c r="AZH10" s="139" t="n">
        <v>0.5</v>
      </c>
      <c r="AZI10" s="139" t="n">
        <v>0.5</v>
      </c>
      <c r="AZJ10" s="139" t="n">
        <v>0.5</v>
      </c>
      <c r="AZK10" s="139" t="n">
        <v>0.5</v>
      </c>
      <c r="AZL10" s="139" t="n">
        <v>0.5</v>
      </c>
      <c r="AZM10" s="139" t="n">
        <v>0.5</v>
      </c>
      <c r="AZN10" s="139" t="n">
        <v>0.5</v>
      </c>
      <c r="AZO10" s="139" t="n">
        <v>0.5</v>
      </c>
      <c r="AZP10" s="139" t="n">
        <v>0.5</v>
      </c>
      <c r="AZQ10" s="139" t="n">
        <v>0.5</v>
      </c>
      <c r="AZR10" s="139" t="n">
        <v>0.5</v>
      </c>
      <c r="AZS10" s="139" t="n">
        <v>0.5</v>
      </c>
      <c r="AZT10" s="139" t="n">
        <v>0.5</v>
      </c>
      <c r="AZU10" s="139" t="n">
        <v>0.5</v>
      </c>
      <c r="AZV10" s="139" t="n">
        <v>0.5</v>
      </c>
      <c r="AZW10" s="139" t="n">
        <v>0.5</v>
      </c>
      <c r="AZX10" s="139" t="n">
        <v>0.5</v>
      </c>
      <c r="AZY10" s="139" t="n">
        <v>0.5</v>
      </c>
      <c r="AZZ10" s="139" t="n">
        <v>0.5</v>
      </c>
      <c r="BAA10" s="139" t="n">
        <v>0.5</v>
      </c>
      <c r="BAB10" s="139" t="n">
        <v>0.5</v>
      </c>
      <c r="BAC10" s="139" t="n">
        <v>0.5</v>
      </c>
      <c r="BAD10" s="139" t="n">
        <v>0.5</v>
      </c>
      <c r="BAE10" s="139" t="n">
        <v>0.5</v>
      </c>
      <c r="BAF10" s="139" t="n">
        <v>0.5</v>
      </c>
      <c r="BAG10" s="139" t="n">
        <v>0.5</v>
      </c>
      <c r="BAH10" s="139" t="n">
        <v>0.5</v>
      </c>
      <c r="BAI10" s="139" t="n">
        <v>0.5</v>
      </c>
      <c r="BAJ10" s="139" t="n">
        <v>0.5</v>
      </c>
      <c r="BAK10" s="139" t="n">
        <v>0.5</v>
      </c>
      <c r="BAL10" s="139" t="n">
        <v>0.5</v>
      </c>
      <c r="BAM10" s="139" t="n">
        <v>0.5</v>
      </c>
      <c r="BAN10" s="139" t="n">
        <v>0.5</v>
      </c>
      <c r="BAO10" s="139" t="n">
        <v>0.5</v>
      </c>
      <c r="BAP10" s="139" t="n">
        <v>0.5</v>
      </c>
      <c r="BAQ10" s="139" t="n">
        <v>0.5</v>
      </c>
      <c r="BAR10" s="139" t="n">
        <v>0.5</v>
      </c>
      <c r="BAS10" s="139" t="n">
        <v>0.5</v>
      </c>
      <c r="BAT10" s="139" t="n">
        <v>0.5</v>
      </c>
      <c r="BAU10" s="139" t="n">
        <v>0.5</v>
      </c>
      <c r="BAV10" s="139" t="n">
        <v>0.5</v>
      </c>
      <c r="BAW10" s="139" t="n">
        <v>0.5</v>
      </c>
      <c r="BAX10" s="139" t="n">
        <v>0.5</v>
      </c>
      <c r="BAY10" s="139" t="n">
        <v>0.5</v>
      </c>
      <c r="BAZ10" s="139" t="n">
        <v>0.5</v>
      </c>
      <c r="BBA10" s="139" t="n">
        <v>0.5</v>
      </c>
      <c r="BBB10" s="139" t="n">
        <v>0.5</v>
      </c>
      <c r="BBC10" s="139" t="n">
        <v>0.5</v>
      </c>
      <c r="BBD10" s="139" t="n">
        <v>0.5</v>
      </c>
      <c r="BBE10" s="139" t="n">
        <v>0.5</v>
      </c>
      <c r="BBF10" s="139" t="n">
        <v>0.5</v>
      </c>
      <c r="BBG10" s="139" t="n">
        <v>0.5</v>
      </c>
      <c r="BBH10" s="139" t="n">
        <v>0.5</v>
      </c>
      <c r="BBI10" s="139" t="n">
        <v>0.5</v>
      </c>
      <c r="BBJ10" s="139" t="n">
        <v>0.5</v>
      </c>
      <c r="BBK10" s="139" t="n">
        <v>0.5</v>
      </c>
      <c r="BBL10" s="139" t="n">
        <v>0.5</v>
      </c>
      <c r="BBM10" s="139" t="n">
        <v>0.5</v>
      </c>
      <c r="BBN10" s="139" t="n">
        <v>0.5</v>
      </c>
      <c r="BBO10" s="139" t="n">
        <v>0.5</v>
      </c>
      <c r="BBP10" s="139" t="n">
        <v>0.5</v>
      </c>
      <c r="BBQ10" s="139" t="n">
        <v>0.5</v>
      </c>
      <c r="BBR10" s="139" t="n">
        <v>0.5</v>
      </c>
      <c r="BBS10" s="139" t="n">
        <v>0.5</v>
      </c>
      <c r="BBT10" s="139" t="n">
        <v>0.5</v>
      </c>
      <c r="BBU10" s="139" t="n">
        <v>0.5</v>
      </c>
      <c r="BBV10" s="139" t="n">
        <v>0.5</v>
      </c>
      <c r="BBW10" s="139" t="n">
        <v>0.5</v>
      </c>
      <c r="BBX10" s="139" t="n">
        <v>0.5</v>
      </c>
      <c r="BBY10" s="139" t="n">
        <v>0.5</v>
      </c>
      <c r="BBZ10" s="139" t="n">
        <v>0.5</v>
      </c>
      <c r="BCA10" s="139" t="n">
        <v>0.5</v>
      </c>
      <c r="BCB10" s="139" t="n">
        <v>0.5</v>
      </c>
      <c r="BCC10" s="139" t="n">
        <v>0.5</v>
      </c>
      <c r="BCD10" s="139" t="n">
        <v>0.5</v>
      </c>
      <c r="BCE10" s="139" t="n">
        <v>0.5</v>
      </c>
      <c r="BCF10" s="139" t="n">
        <v>0.5</v>
      </c>
      <c r="BCG10" s="139" t="n">
        <v>0.5</v>
      </c>
      <c r="BCH10" s="139" t="n">
        <v>0.5</v>
      </c>
      <c r="BCI10" s="139" t="n">
        <v>0.5</v>
      </c>
      <c r="BCJ10" s="139" t="n">
        <v>0.5</v>
      </c>
      <c r="BCK10" s="139" t="n">
        <v>0.5</v>
      </c>
      <c r="BCL10" s="139" t="n">
        <v>0.5</v>
      </c>
      <c r="BCM10" s="139" t="n">
        <v>0.5</v>
      </c>
      <c r="BCN10" s="139" t="n">
        <v>0.5</v>
      </c>
      <c r="BCO10" s="139" t="n">
        <v>0.5</v>
      </c>
      <c r="BCP10" s="139" t="n">
        <v>0.5</v>
      </c>
      <c r="BCQ10" s="139" t="n">
        <v>0.5</v>
      </c>
      <c r="BCR10" s="139" t="n">
        <v>0.5</v>
      </c>
      <c r="BCS10" s="139" t="n">
        <v>0.5</v>
      </c>
      <c r="BCT10" s="139" t="n">
        <v>0.5</v>
      </c>
      <c r="BCU10" s="139" t="n">
        <v>0.5</v>
      </c>
      <c r="BCV10" s="139" t="n">
        <v>0.5</v>
      </c>
      <c r="BCW10" s="139" t="n">
        <v>0.5</v>
      </c>
      <c r="BCX10" s="139" t="n">
        <v>0.5</v>
      </c>
      <c r="BCY10" s="139" t="n">
        <v>0.5</v>
      </c>
      <c r="BCZ10" s="139" t="n">
        <v>0.5</v>
      </c>
      <c r="BDA10" s="139" t="n">
        <v>0.5</v>
      </c>
      <c r="BDB10" s="139" t="n">
        <v>0.5</v>
      </c>
      <c r="BDC10" s="139" t="n">
        <v>0.5</v>
      </c>
      <c r="BDD10" s="139" t="n">
        <v>0.5</v>
      </c>
      <c r="BDE10" s="139" t="n">
        <v>0.5</v>
      </c>
      <c r="BDF10" s="139" t="n">
        <v>0.5</v>
      </c>
      <c r="BDG10" s="139" t="n">
        <v>0.5</v>
      </c>
      <c r="BDH10" s="139" t="n">
        <v>0.5</v>
      </c>
      <c r="BDI10" s="139" t="n">
        <v>0.5</v>
      </c>
      <c r="BDJ10" s="139" t="n">
        <v>0.5</v>
      </c>
      <c r="BDK10" s="139" t="n">
        <v>0.5</v>
      </c>
      <c r="BDL10" s="139" t="n">
        <v>0.5</v>
      </c>
      <c r="BDM10" s="139" t="n">
        <v>0.5</v>
      </c>
      <c r="BDN10" s="139" t="n">
        <v>0.5</v>
      </c>
      <c r="BDO10" s="139" t="n">
        <v>0.5</v>
      </c>
      <c r="BDP10" s="139" t="n">
        <v>0.5</v>
      </c>
      <c r="BDQ10" s="139" t="n">
        <v>0.5</v>
      </c>
      <c r="BDR10" s="139" t="n">
        <v>0.5</v>
      </c>
      <c r="BDS10" s="139" t="n">
        <v>0.5</v>
      </c>
      <c r="BDT10" s="139" t="n">
        <v>0.5</v>
      </c>
      <c r="BDU10" s="139" t="n">
        <v>0.5</v>
      </c>
      <c r="BDV10" s="139" t="n">
        <v>0.5</v>
      </c>
      <c r="BDW10" s="139" t="n">
        <v>0.5</v>
      </c>
      <c r="BDX10" s="139" t="n">
        <v>0.5</v>
      </c>
      <c r="BDY10" s="139" t="n">
        <v>0.5</v>
      </c>
      <c r="BDZ10" s="139" t="n">
        <v>0.5</v>
      </c>
      <c r="BEA10" s="139" t="n">
        <v>0.5</v>
      </c>
      <c r="BEB10" s="139" t="n">
        <v>0.5</v>
      </c>
      <c r="BEC10" s="139" t="n">
        <v>0.5</v>
      </c>
      <c r="BED10" s="139" t="n">
        <v>0.5</v>
      </c>
      <c r="BEE10" s="139" t="n">
        <v>0.5</v>
      </c>
      <c r="BEF10" s="139" t="n">
        <v>0.5</v>
      </c>
      <c r="BEG10" s="139" t="n">
        <v>0.5</v>
      </c>
      <c r="BEH10" s="139" t="n">
        <v>0.5</v>
      </c>
      <c r="BEI10" s="139" t="n">
        <v>0.5</v>
      </c>
      <c r="BEJ10" s="139" t="n">
        <v>0.5</v>
      </c>
      <c r="BEK10" s="139" t="n">
        <v>0.5</v>
      </c>
      <c r="BEL10" s="139" t="n">
        <v>0.5</v>
      </c>
      <c r="BEM10" s="139" t="n">
        <v>0.5</v>
      </c>
      <c r="BEN10" s="139" t="n">
        <v>0.5</v>
      </c>
      <c r="BEO10" s="139" t="n">
        <v>0.5</v>
      </c>
      <c r="BEP10" s="139" t="n">
        <v>0.5</v>
      </c>
      <c r="BEQ10" s="139" t="n">
        <v>0.5</v>
      </c>
      <c r="BER10" s="139" t="n">
        <v>0.5</v>
      </c>
      <c r="BES10" s="139" t="n">
        <v>0.5</v>
      </c>
      <c r="BET10" s="139" t="n">
        <v>0.5</v>
      </c>
      <c r="BEU10" s="139" t="n">
        <v>0.5</v>
      </c>
      <c r="BEV10" s="139" t="n">
        <v>0.5</v>
      </c>
      <c r="BEW10" s="139" t="n">
        <v>0.5</v>
      </c>
      <c r="BEX10" s="139" t="n">
        <v>0.5</v>
      </c>
      <c r="BEY10" s="139" t="n">
        <v>0.5</v>
      </c>
      <c r="BEZ10" s="139" t="n">
        <v>0.5</v>
      </c>
      <c r="BFA10" s="139" t="n">
        <v>0.5</v>
      </c>
      <c r="BFB10" s="139" t="n">
        <v>0.5</v>
      </c>
      <c r="BFC10" s="139" t="n">
        <v>0.5</v>
      </c>
      <c r="BFD10" s="139" t="n">
        <v>0.5</v>
      </c>
      <c r="BFE10" s="139" t="n">
        <v>0.5</v>
      </c>
      <c r="BFF10" s="139" t="n">
        <v>0.5</v>
      </c>
      <c r="BFG10" s="139" t="n">
        <v>0.5</v>
      </c>
      <c r="BFH10" s="139" t="n">
        <v>0.5</v>
      </c>
      <c r="BFI10" s="139" t="n">
        <v>0.5</v>
      </c>
      <c r="BFJ10" s="139" t="n">
        <v>0.5</v>
      </c>
      <c r="BFK10" s="139" t="n">
        <v>0.5</v>
      </c>
      <c r="BFL10" s="139" t="n">
        <v>0.5</v>
      </c>
      <c r="BFM10" s="139" t="n">
        <v>0.5</v>
      </c>
      <c r="BFN10" s="139" t="n">
        <v>0.5</v>
      </c>
      <c r="BFO10" s="139" t="n">
        <v>0.5</v>
      </c>
      <c r="BFP10" s="139" t="n">
        <v>0.5</v>
      </c>
      <c r="BFQ10" s="139" t="n">
        <v>0.5</v>
      </c>
      <c r="BFR10" s="139" t="n">
        <v>0.5</v>
      </c>
      <c r="BFS10" s="139" t="n">
        <v>0.5</v>
      </c>
      <c r="BFT10" s="139" t="n">
        <v>0.5</v>
      </c>
      <c r="BFU10" s="139" t="n">
        <v>0.5</v>
      </c>
      <c r="BFV10" s="139" t="n">
        <v>0.5</v>
      </c>
      <c r="BFW10" s="139" t="n">
        <v>0.5</v>
      </c>
      <c r="BFX10" s="139" t="n">
        <v>0.5</v>
      </c>
      <c r="BFY10" s="139" t="n">
        <v>0.5</v>
      </c>
      <c r="BFZ10" s="139" t="n">
        <v>0.5</v>
      </c>
      <c r="BGA10" s="139" t="n">
        <v>0.5</v>
      </c>
      <c r="BGB10" s="139" t="n">
        <v>0.5</v>
      </c>
      <c r="BGC10" s="139" t="n">
        <v>0.5</v>
      </c>
      <c r="BGD10" s="139" t="n">
        <v>0.5</v>
      </c>
      <c r="BGE10" s="139" t="n">
        <v>0.5</v>
      </c>
      <c r="BGF10" s="139" t="n">
        <v>0.5</v>
      </c>
      <c r="BGG10" s="139" t="n">
        <v>0.5</v>
      </c>
      <c r="BGH10" s="139" t="n">
        <v>0.5</v>
      </c>
      <c r="BGI10" s="139" t="n">
        <v>0.5</v>
      </c>
      <c r="BGJ10" s="139" t="n">
        <v>0.5</v>
      </c>
      <c r="BGK10" s="139" t="n">
        <v>0.5</v>
      </c>
      <c r="BGL10" s="139" t="n">
        <v>0.5</v>
      </c>
      <c r="BGM10" s="139" t="n">
        <v>0.5</v>
      </c>
      <c r="BGN10" s="139" t="n">
        <v>0.5</v>
      </c>
      <c r="BGO10" s="139" t="n">
        <v>0.5</v>
      </c>
      <c r="BGP10" s="139" t="n">
        <v>0.5</v>
      </c>
      <c r="BGQ10" s="139" t="n">
        <v>0.5</v>
      </c>
      <c r="BGR10" s="139" t="n">
        <v>0.5</v>
      </c>
      <c r="BGS10" s="139" t="n">
        <v>0.5</v>
      </c>
      <c r="BGT10" s="139" t="n">
        <v>0.5</v>
      </c>
      <c r="BGU10" s="139" t="n">
        <v>0.5</v>
      </c>
      <c r="BGV10" s="139" t="n">
        <v>0.5</v>
      </c>
      <c r="BGW10" s="139" t="n">
        <v>0.5</v>
      </c>
      <c r="BGX10" s="139" t="n">
        <v>0.5</v>
      </c>
      <c r="BGY10" s="139" t="n">
        <v>0.5</v>
      </c>
      <c r="BGZ10" s="139" t="n">
        <v>0.5</v>
      </c>
      <c r="BHA10" s="139" t="n">
        <v>0.5</v>
      </c>
      <c r="BHB10" s="139" t="n">
        <v>0.5</v>
      </c>
      <c r="BHC10" s="139" t="n">
        <v>0.5</v>
      </c>
      <c r="BHD10" s="139" t="n">
        <v>0.5</v>
      </c>
      <c r="BHE10" s="139" t="n">
        <v>0.5</v>
      </c>
      <c r="BHF10" s="139" t="n">
        <v>0.5</v>
      </c>
      <c r="BHG10" s="139" t="n">
        <v>0.5</v>
      </c>
      <c r="BHH10" s="139" t="n">
        <v>0.5</v>
      </c>
      <c r="BHI10" s="139" t="n">
        <v>0.5</v>
      </c>
      <c r="BHJ10" s="139" t="n">
        <v>0.5</v>
      </c>
      <c r="BHK10" s="139" t="n">
        <v>0.5</v>
      </c>
      <c r="BHL10" s="139" t="n">
        <v>0.5</v>
      </c>
      <c r="BHM10" s="139" t="n">
        <v>0.5</v>
      </c>
      <c r="BHN10" s="139" t="n">
        <v>0.5</v>
      </c>
      <c r="BHO10" s="139" t="n">
        <v>0.5</v>
      </c>
      <c r="BHP10" s="139" t="n">
        <v>0.5</v>
      </c>
      <c r="BHQ10" s="139" t="n">
        <v>0.5</v>
      </c>
      <c r="BHR10" s="139" t="n">
        <v>0.5</v>
      </c>
      <c r="BHS10" s="139" t="n">
        <v>0.5</v>
      </c>
      <c r="BHT10" s="139" t="n">
        <v>0.5</v>
      </c>
      <c r="BHU10" s="139" t="n">
        <v>0.5</v>
      </c>
      <c r="BHV10" s="139" t="n">
        <v>0.5</v>
      </c>
      <c r="BHW10" s="139" t="n">
        <v>0.5</v>
      </c>
      <c r="BHX10" s="139" t="n">
        <v>0.5</v>
      </c>
      <c r="BHY10" s="139" t="n">
        <v>0.5</v>
      </c>
      <c r="BHZ10" s="139" t="n">
        <v>0.5</v>
      </c>
      <c r="BIA10" s="139" t="n">
        <v>0.5</v>
      </c>
      <c r="BIB10" s="139" t="n">
        <v>0.5</v>
      </c>
      <c r="BIC10" s="139" t="n">
        <v>0.5</v>
      </c>
      <c r="BID10" s="139" t="n">
        <v>0.5</v>
      </c>
      <c r="BIE10" s="139" t="n">
        <v>0.5</v>
      </c>
      <c r="BIF10" s="139" t="n">
        <v>0.5</v>
      </c>
      <c r="BIG10" s="139" t="n">
        <v>0.5</v>
      </c>
      <c r="BIH10" s="139" t="n">
        <v>0.5</v>
      </c>
      <c r="BII10" s="139" t="n">
        <v>0.5</v>
      </c>
      <c r="BIJ10" s="139" t="n">
        <v>0.5</v>
      </c>
      <c r="BIK10" s="139" t="n">
        <v>0.5</v>
      </c>
      <c r="BIL10" s="139" t="n">
        <v>0.5</v>
      </c>
      <c r="BIM10" s="139" t="n">
        <v>0.5</v>
      </c>
      <c r="BIN10" s="139" t="n">
        <v>0.5</v>
      </c>
      <c r="BIO10" s="139" t="n">
        <v>0.5</v>
      </c>
      <c r="BIP10" s="139" t="n">
        <v>0.5</v>
      </c>
      <c r="BIQ10" s="139" t="n">
        <v>0.5</v>
      </c>
      <c r="BIR10" s="139" t="n">
        <v>0.5</v>
      </c>
      <c r="BIS10" s="139" t="n">
        <v>0.5</v>
      </c>
      <c r="BIT10" s="139" t="n">
        <v>0.5</v>
      </c>
      <c r="BIU10" s="139" t="n">
        <v>0.5</v>
      </c>
      <c r="BIV10" s="139" t="n">
        <v>0.5</v>
      </c>
      <c r="BIW10" s="139" t="n">
        <v>0.5</v>
      </c>
      <c r="BIX10" s="139" t="n">
        <v>0.5</v>
      </c>
      <c r="BIY10" s="139" t="n">
        <v>0.5</v>
      </c>
      <c r="BIZ10" s="139" t="n">
        <v>0.5</v>
      </c>
      <c r="BJA10" s="139" t="n">
        <v>0.5</v>
      </c>
      <c r="BJB10" s="139" t="n">
        <v>0.5</v>
      </c>
      <c r="BJC10" s="139" t="n">
        <v>0.5</v>
      </c>
      <c r="BJD10" s="139" t="n">
        <v>0.5</v>
      </c>
      <c r="BJE10" s="139" t="n">
        <v>0.5</v>
      </c>
      <c r="BJF10" s="139" t="n">
        <v>0.5</v>
      </c>
      <c r="BJG10" s="139" t="n">
        <v>0.5</v>
      </c>
      <c r="BJH10" s="139" t="n">
        <v>0.5</v>
      </c>
      <c r="BJI10" s="139" t="n">
        <v>0.5</v>
      </c>
      <c r="BJJ10" s="139" t="n">
        <v>0.5</v>
      </c>
      <c r="BJK10" s="139" t="n">
        <v>0.5</v>
      </c>
      <c r="BJL10" s="139" t="n">
        <v>0.5</v>
      </c>
      <c r="BJM10" s="139" t="n">
        <v>0.5</v>
      </c>
      <c r="BJN10" s="139" t="n">
        <v>0.5</v>
      </c>
      <c r="BJO10" s="139" t="n">
        <v>0.5</v>
      </c>
      <c r="BJP10" s="139" t="n">
        <v>0.5</v>
      </c>
      <c r="BJQ10" s="139" t="n">
        <v>0.5</v>
      </c>
      <c r="BJR10" s="139" t="n">
        <v>0.5</v>
      </c>
      <c r="BJS10" s="139" t="n">
        <v>0.5</v>
      </c>
      <c r="BJT10" s="139" t="n">
        <v>0.5</v>
      </c>
      <c r="BJU10" s="139" t="n">
        <v>0.5</v>
      </c>
      <c r="BJV10" s="139" t="n">
        <v>0.5</v>
      </c>
      <c r="BJW10" s="139" t="n">
        <v>0.5</v>
      </c>
      <c r="BJX10" s="139" t="n">
        <v>0.5</v>
      </c>
      <c r="BJY10" s="139" t="n">
        <v>0.5</v>
      </c>
      <c r="BJZ10" s="139" t="n">
        <v>0.5</v>
      </c>
      <c r="BKA10" s="139" t="n">
        <v>0.5</v>
      </c>
      <c r="BKB10" s="139" t="n">
        <v>0.5</v>
      </c>
      <c r="BKC10" s="139" t="n">
        <v>0.5</v>
      </c>
      <c r="BKD10" s="139" t="n">
        <v>0.5</v>
      </c>
      <c r="BKE10" s="139" t="n">
        <v>0.5</v>
      </c>
      <c r="BKF10" s="139" t="n">
        <v>0.5</v>
      </c>
      <c r="BKG10" s="139" t="n">
        <v>0.5</v>
      </c>
      <c r="BKH10" s="139" t="n">
        <v>0.5</v>
      </c>
      <c r="BKI10" s="139" t="n">
        <v>0.5</v>
      </c>
      <c r="BKJ10" s="139" t="n">
        <v>0.5</v>
      </c>
      <c r="BKK10" s="139" t="n">
        <v>0.5</v>
      </c>
      <c r="BKL10" s="139" t="n">
        <v>0.5</v>
      </c>
      <c r="BKM10" s="139" t="n">
        <v>0.5</v>
      </c>
      <c r="BKN10" s="139" t="n">
        <v>0.5</v>
      </c>
      <c r="BKO10" s="139" t="n">
        <v>0.5</v>
      </c>
      <c r="BKP10" s="139" t="n">
        <v>0.5</v>
      </c>
      <c r="BKQ10" s="139" t="n">
        <v>0.5</v>
      </c>
      <c r="BKR10" s="139" t="n">
        <v>0.5</v>
      </c>
      <c r="BKS10" s="139" t="n">
        <v>0.5</v>
      </c>
      <c r="BKT10" s="139" t="n">
        <v>0.5</v>
      </c>
      <c r="BKU10" s="139" t="n">
        <v>0.5</v>
      </c>
      <c r="BKV10" s="139" t="n">
        <v>0.5</v>
      </c>
      <c r="BKW10" s="139" t="n">
        <v>0.5</v>
      </c>
      <c r="BKX10" s="139" t="n">
        <v>0.5</v>
      </c>
      <c r="BKY10" s="139" t="n">
        <v>0.5</v>
      </c>
      <c r="BKZ10" s="139" t="n">
        <v>0.5</v>
      </c>
      <c r="BLA10" s="139" t="n">
        <v>0.5</v>
      </c>
      <c r="BLB10" s="139" t="n">
        <v>0.5</v>
      </c>
      <c r="BLC10" s="139" t="n">
        <v>0.5</v>
      </c>
      <c r="BLD10" s="139" t="n">
        <v>0.5</v>
      </c>
      <c r="BLE10" s="139" t="n">
        <v>0.5</v>
      </c>
      <c r="BLF10" s="139" t="n">
        <v>0.5</v>
      </c>
      <c r="BLG10" s="139" t="n">
        <v>0.5</v>
      </c>
      <c r="BLH10" s="139" t="n">
        <v>0.5</v>
      </c>
      <c r="BLI10" s="139" t="n">
        <v>0.5</v>
      </c>
      <c r="BLJ10" s="139" t="n">
        <v>0.5</v>
      </c>
      <c r="BLK10" s="139" t="n">
        <v>0.5</v>
      </c>
      <c r="BLL10" s="139" t="n">
        <v>0.5</v>
      </c>
      <c r="BLM10" s="139" t="n">
        <v>0.5</v>
      </c>
      <c r="BLN10" s="139" t="n">
        <v>0.5</v>
      </c>
      <c r="BLO10" s="139" t="n">
        <v>0.5</v>
      </c>
      <c r="BLP10" s="139" t="n">
        <v>0.5</v>
      </c>
      <c r="BLQ10" s="139" t="n">
        <v>0.5</v>
      </c>
      <c r="BLR10" s="139" t="n">
        <v>0.5</v>
      </c>
      <c r="BLS10" s="139" t="n">
        <v>0.5</v>
      </c>
      <c r="BLT10" s="139" t="n">
        <v>0.5</v>
      </c>
      <c r="BLU10" s="139" t="n">
        <v>0.5</v>
      </c>
      <c r="BLV10" s="139" t="n">
        <v>0.5</v>
      </c>
      <c r="BLW10" s="139" t="n">
        <v>0.5</v>
      </c>
      <c r="BLX10" s="139" t="n">
        <v>0.5</v>
      </c>
      <c r="BLY10" s="139" t="n">
        <v>0.5</v>
      </c>
      <c r="BLZ10" s="139" t="n">
        <v>0.5</v>
      </c>
      <c r="BMA10" s="139" t="n">
        <v>0.5</v>
      </c>
      <c r="BMB10" s="139" t="n">
        <v>0.5</v>
      </c>
      <c r="BMC10" s="139" t="n">
        <v>0.5</v>
      </c>
      <c r="BMD10" s="139" t="n">
        <v>0.5</v>
      </c>
      <c r="BME10" s="139" t="n">
        <v>0.5</v>
      </c>
      <c r="BMF10" s="139" t="n">
        <v>0.5</v>
      </c>
      <c r="BMG10" s="139" t="n">
        <v>0.5</v>
      </c>
      <c r="BMH10" s="139" t="n">
        <v>0.5</v>
      </c>
      <c r="BMI10" s="139" t="n">
        <v>0.5</v>
      </c>
      <c r="BMJ10" s="139" t="n">
        <v>0.5</v>
      </c>
      <c r="BMK10" s="139" t="n">
        <v>0.5</v>
      </c>
      <c r="BML10" s="139" t="n">
        <v>0.5</v>
      </c>
      <c r="BMM10" s="139" t="n">
        <v>0.5</v>
      </c>
      <c r="BMN10" s="139" t="n">
        <v>0.5</v>
      </c>
      <c r="BMO10" s="139" t="n">
        <v>0.5</v>
      </c>
      <c r="BMP10" s="139" t="n">
        <v>0.5</v>
      </c>
      <c r="BMQ10" s="139" t="n">
        <v>0.5</v>
      </c>
      <c r="BMR10" s="139" t="n">
        <v>0.5</v>
      </c>
      <c r="BMS10" s="139" t="n">
        <v>0.5</v>
      </c>
      <c r="BMT10" s="139" t="n">
        <v>0.5</v>
      </c>
      <c r="BMU10" s="139" t="n">
        <v>0.5</v>
      </c>
      <c r="BMV10" s="139" t="n">
        <v>0.5</v>
      </c>
      <c r="BMW10" s="139" t="n">
        <v>0.5</v>
      </c>
      <c r="BMX10" s="139" t="n">
        <v>0.5</v>
      </c>
      <c r="BMY10" s="139" t="n">
        <v>0.5</v>
      </c>
      <c r="BMZ10" s="139" t="n">
        <v>0.5</v>
      </c>
      <c r="BNA10" s="139" t="n">
        <v>0.5</v>
      </c>
      <c r="BNB10" s="139" t="n">
        <v>0.5</v>
      </c>
      <c r="BNC10" s="139" t="n">
        <v>0.5</v>
      </c>
      <c r="BND10" s="139" t="n">
        <v>0.5</v>
      </c>
      <c r="BNE10" s="139" t="n">
        <v>0.5</v>
      </c>
      <c r="BNF10" s="139" t="n">
        <v>0.5</v>
      </c>
      <c r="BNG10" s="139" t="n">
        <v>0.5</v>
      </c>
      <c r="BNH10" s="139" t="n">
        <v>0.5</v>
      </c>
      <c r="BNI10" s="139" t="n">
        <v>0.5</v>
      </c>
      <c r="BNJ10" s="139" t="n">
        <v>0.5</v>
      </c>
      <c r="BNK10" s="139" t="n">
        <v>0.5</v>
      </c>
      <c r="BNL10" s="139" t="n">
        <v>0.5</v>
      </c>
      <c r="BNM10" s="139" t="n">
        <v>0.5</v>
      </c>
      <c r="BNN10" s="139" t="n">
        <v>0.5</v>
      </c>
      <c r="BNO10" s="139" t="n">
        <v>0.5</v>
      </c>
      <c r="BNP10" s="139" t="n">
        <v>0.5</v>
      </c>
      <c r="BNQ10" s="139" t="n">
        <v>0.5</v>
      </c>
      <c r="BNR10" s="139" t="n">
        <v>0.5</v>
      </c>
      <c r="BNS10" s="139" t="n">
        <v>0.5</v>
      </c>
      <c r="BNT10" s="139" t="n">
        <v>0.5</v>
      </c>
      <c r="BNU10" s="139" t="n">
        <v>0.5</v>
      </c>
      <c r="BNV10" s="139" t="n">
        <v>0.5</v>
      </c>
      <c r="BNW10" s="139" t="n">
        <v>0.5</v>
      </c>
      <c r="BNX10" s="139" t="n">
        <v>0.5</v>
      </c>
      <c r="BNY10" s="139" t="n">
        <v>0.5</v>
      </c>
      <c r="BNZ10" s="139" t="n">
        <v>0.5</v>
      </c>
      <c r="BOA10" s="139" t="n">
        <v>0.5</v>
      </c>
      <c r="BOB10" s="139" t="n">
        <v>0.5</v>
      </c>
      <c r="BOC10" s="139" t="n">
        <v>0.5</v>
      </c>
      <c r="BOD10" s="139" t="n">
        <v>0.5</v>
      </c>
      <c r="BOE10" s="139" t="n">
        <v>0.5</v>
      </c>
      <c r="BOF10" s="139" t="n">
        <v>0.5</v>
      </c>
      <c r="BOG10" s="139" t="n">
        <v>0.5</v>
      </c>
      <c r="BOH10" s="139" t="n">
        <v>0.5</v>
      </c>
      <c r="BOI10" s="139" t="n">
        <v>0.5</v>
      </c>
      <c r="BOJ10" s="139" t="n">
        <v>0.5</v>
      </c>
      <c r="BOK10" s="139" t="n">
        <v>0.5</v>
      </c>
      <c r="BOL10" s="139" t="n">
        <v>0.5</v>
      </c>
      <c r="BOM10" s="139" t="n">
        <v>0.5</v>
      </c>
      <c r="BON10" s="139" t="n">
        <v>0.5</v>
      </c>
      <c r="BOO10" s="139" t="n">
        <v>0.5</v>
      </c>
      <c r="BOP10" s="139" t="n">
        <v>0.5</v>
      </c>
      <c r="BOQ10" s="139" t="n">
        <v>0.5</v>
      </c>
      <c r="BOR10" s="139" t="n">
        <v>0.5</v>
      </c>
      <c r="BOS10" s="139" t="n">
        <v>0.5</v>
      </c>
      <c r="BOT10" s="139" t="n">
        <v>0.5</v>
      </c>
      <c r="BOU10" s="139" t="n">
        <v>0.5</v>
      </c>
      <c r="BOV10" s="139" t="n">
        <v>0.5</v>
      </c>
      <c r="BOW10" s="139" t="n">
        <v>0.5</v>
      </c>
      <c r="BOX10" s="139" t="n">
        <v>0.5</v>
      </c>
      <c r="BOY10" s="139" t="n">
        <v>0.5</v>
      </c>
      <c r="BOZ10" s="139" t="n">
        <v>0.5</v>
      </c>
      <c r="BPA10" s="139" t="n">
        <v>0.5</v>
      </c>
      <c r="BPB10" s="139" t="n">
        <v>0.5</v>
      </c>
      <c r="BPC10" s="139" t="n">
        <v>0.5</v>
      </c>
      <c r="BPD10" s="139" t="n">
        <v>0.5</v>
      </c>
      <c r="BPE10" s="139" t="n">
        <v>0.5</v>
      </c>
      <c r="BPF10" s="139" t="n">
        <v>0.5</v>
      </c>
      <c r="BPG10" s="139" t="n">
        <v>0.5</v>
      </c>
      <c r="BPH10" s="139" t="n">
        <v>0.5</v>
      </c>
      <c r="BPI10" s="139" t="n">
        <v>0.5</v>
      </c>
      <c r="BPJ10" s="139" t="n">
        <v>0.5</v>
      </c>
      <c r="BPK10" s="139" t="n">
        <v>0.5</v>
      </c>
      <c r="BPL10" s="139" t="n">
        <v>0.5</v>
      </c>
      <c r="BPM10" s="139" t="n">
        <v>0.5</v>
      </c>
      <c r="BPN10" s="139" t="n">
        <v>0.5</v>
      </c>
      <c r="BPO10" s="139" t="n">
        <v>0.5</v>
      </c>
      <c r="BPP10" s="139" t="n">
        <v>0.5</v>
      </c>
      <c r="BPQ10" s="139" t="n">
        <v>0.5</v>
      </c>
      <c r="BPR10" s="139" t="n">
        <v>0.5</v>
      </c>
      <c r="BPS10" s="139" t="n">
        <v>0.5</v>
      </c>
      <c r="BPT10" s="139" t="n">
        <v>0.5</v>
      </c>
      <c r="BPU10" s="139" t="n">
        <v>0.5</v>
      </c>
      <c r="BPV10" s="139" t="n">
        <v>0.5</v>
      </c>
      <c r="BPW10" s="139" t="n">
        <v>0.5</v>
      </c>
      <c r="BPX10" s="139" t="n">
        <v>0.5</v>
      </c>
      <c r="BPY10" s="139" t="n">
        <v>0.5</v>
      </c>
      <c r="BPZ10" s="139" t="n">
        <v>0.5</v>
      </c>
      <c r="BQA10" s="139" t="n">
        <v>0.5</v>
      </c>
      <c r="BQB10" s="139" t="n">
        <v>0.5</v>
      </c>
      <c r="BQC10" s="139" t="n">
        <v>0.5</v>
      </c>
      <c r="BQD10" s="139" t="n">
        <v>0.5</v>
      </c>
      <c r="BQE10" s="139" t="n">
        <v>0.5</v>
      </c>
      <c r="BQF10" s="139" t="n">
        <v>0.5</v>
      </c>
      <c r="BQG10" s="139" t="n">
        <v>0.5</v>
      </c>
      <c r="BQH10" s="139" t="n">
        <v>0.5</v>
      </c>
      <c r="BQI10" s="139" t="n">
        <v>0.5</v>
      </c>
      <c r="BQJ10" s="139" t="n">
        <v>0.5</v>
      </c>
      <c r="BQK10" s="139" t="n">
        <v>0.5</v>
      </c>
      <c r="BQL10" s="139" t="n">
        <v>0.5</v>
      </c>
      <c r="BQM10" s="139" t="n">
        <v>0.5</v>
      </c>
      <c r="BQN10" s="139" t="n">
        <v>0.5</v>
      </c>
      <c r="BQO10" s="139" t="n">
        <v>0.5</v>
      </c>
      <c r="BQP10" s="139" t="n">
        <v>0.5</v>
      </c>
      <c r="BQQ10" s="139" t="n">
        <v>0.5</v>
      </c>
      <c r="BQR10" s="139" t="n">
        <v>0.5</v>
      </c>
      <c r="BQS10" s="139" t="n">
        <v>0.5</v>
      </c>
      <c r="BQT10" s="139" t="n">
        <v>0.5</v>
      </c>
      <c r="BQU10" s="139" t="n">
        <v>0.5</v>
      </c>
      <c r="BQV10" s="139" t="n">
        <v>0.5</v>
      </c>
      <c r="BQW10" s="139" t="n">
        <v>0.5</v>
      </c>
      <c r="BQX10" s="139" t="n">
        <v>0.5</v>
      </c>
      <c r="BQY10" s="139" t="n">
        <v>0.5</v>
      </c>
      <c r="BQZ10" s="139" t="n">
        <v>0.5</v>
      </c>
      <c r="BRA10" s="139" t="n">
        <v>0.5</v>
      </c>
      <c r="BRB10" s="139" t="n">
        <v>0.5</v>
      </c>
      <c r="BRC10" s="139" t="n">
        <v>0.5</v>
      </c>
      <c r="BRD10" s="139" t="n">
        <v>0.5</v>
      </c>
      <c r="BRE10" s="139" t="n">
        <v>0.5</v>
      </c>
      <c r="BRF10" s="139" t="n">
        <v>0.5</v>
      </c>
      <c r="BRG10" s="139" t="n">
        <v>0.5</v>
      </c>
      <c r="BRH10" s="139" t="n">
        <v>0.5</v>
      </c>
      <c r="BRI10" s="139" t="n">
        <v>0.5</v>
      </c>
      <c r="BRJ10" s="139" t="n">
        <v>0.5</v>
      </c>
      <c r="BRK10" s="139" t="n">
        <v>0.5</v>
      </c>
      <c r="BRL10" s="139" t="n">
        <v>0.5</v>
      </c>
      <c r="BRM10" s="139" t="n">
        <v>0.5</v>
      </c>
      <c r="BRN10" s="139" t="n">
        <v>0.5</v>
      </c>
      <c r="BRO10" s="139" t="n">
        <v>0.5</v>
      </c>
      <c r="BRP10" s="139" t="n">
        <v>0.5</v>
      </c>
      <c r="BRQ10" s="139" t="n">
        <v>0.5</v>
      </c>
      <c r="BRR10" s="139" t="n">
        <v>0.5</v>
      </c>
      <c r="BRS10" s="139" t="n">
        <v>0.5</v>
      </c>
      <c r="BRT10" s="139" t="n">
        <v>0.5</v>
      </c>
      <c r="BRU10" s="139" t="n">
        <v>0.5</v>
      </c>
      <c r="BRV10" s="139" t="n">
        <v>0.5</v>
      </c>
      <c r="BRW10" s="139" t="n">
        <v>0.5</v>
      </c>
      <c r="BRX10" s="139" t="n">
        <v>0.5</v>
      </c>
      <c r="BRY10" s="139" t="n">
        <v>0.5</v>
      </c>
      <c r="BRZ10" s="139" t="n">
        <v>0.5</v>
      </c>
      <c r="BSA10" s="139" t="n">
        <v>0.5</v>
      </c>
      <c r="BSB10" s="139" t="n">
        <v>0.5</v>
      </c>
      <c r="BSC10" s="139" t="n">
        <v>0.5</v>
      </c>
      <c r="BSD10" s="139" t="n">
        <v>0.5</v>
      </c>
      <c r="BSE10" s="139" t="n">
        <v>0.5</v>
      </c>
      <c r="BSF10" s="139" t="n">
        <v>0.5</v>
      </c>
      <c r="BSG10" s="139" t="n">
        <v>0.5</v>
      </c>
      <c r="BSH10" s="139" t="n">
        <v>0.5</v>
      </c>
      <c r="BSI10" s="139" t="n">
        <v>0.5</v>
      </c>
      <c r="BSJ10" s="139" t="n">
        <v>0.5</v>
      </c>
      <c r="BSK10" s="139" t="n">
        <v>0.5</v>
      </c>
      <c r="BSL10" s="139" t="n">
        <v>0.5</v>
      </c>
      <c r="BSM10" s="139" t="n">
        <v>0.5</v>
      </c>
      <c r="BSN10" s="139" t="n">
        <v>0.5</v>
      </c>
      <c r="BSO10" s="139" t="n">
        <v>0.5</v>
      </c>
      <c r="BSP10" s="139" t="n">
        <v>0.5</v>
      </c>
      <c r="BSQ10" s="139" t="n">
        <v>0.5</v>
      </c>
      <c r="BSR10" s="139" t="n">
        <v>0.5</v>
      </c>
      <c r="BSS10" s="139" t="n">
        <v>0.5</v>
      </c>
      <c r="BST10" s="139" t="n">
        <v>0.5</v>
      </c>
      <c r="BSU10" s="139" t="n">
        <v>0.5</v>
      </c>
      <c r="BSV10" s="139" t="n">
        <v>0.5</v>
      </c>
      <c r="BSW10" s="139" t="n">
        <v>0.5</v>
      </c>
      <c r="BSX10" s="139" t="n">
        <v>0.5</v>
      </c>
      <c r="BSY10" s="139" t="n">
        <v>0.5</v>
      </c>
      <c r="BSZ10" s="139" t="n">
        <v>0.5</v>
      </c>
      <c r="BTA10" s="139" t="n">
        <v>0.5</v>
      </c>
      <c r="BTB10" s="139" t="n">
        <v>0.5</v>
      </c>
      <c r="BTC10" s="139" t="n">
        <v>0.5</v>
      </c>
      <c r="BTD10" s="139" t="n">
        <v>0.5</v>
      </c>
      <c r="BTE10" s="139" t="n">
        <v>0.5</v>
      </c>
      <c r="BTF10" s="139" t="n">
        <v>0.5</v>
      </c>
      <c r="BTG10" s="139" t="n">
        <v>0.5</v>
      </c>
      <c r="BTH10" s="139" t="n">
        <v>0.5</v>
      </c>
      <c r="BTI10" s="139" t="n">
        <v>0.5</v>
      </c>
      <c r="BTJ10" s="139" t="n">
        <v>0.5</v>
      </c>
      <c r="BTK10" s="139" t="n">
        <v>0.5</v>
      </c>
      <c r="BTL10" s="139" t="n">
        <v>0.5</v>
      </c>
      <c r="BTM10" s="139" t="n">
        <v>0.5</v>
      </c>
      <c r="BTN10" s="139" t="n">
        <v>0.5</v>
      </c>
      <c r="BTO10" s="139" t="n">
        <v>0.5</v>
      </c>
      <c r="BTP10" s="139" t="n">
        <v>0.5</v>
      </c>
      <c r="BTQ10" s="139" t="n">
        <v>0.5</v>
      </c>
      <c r="BTR10" s="139" t="n">
        <v>0.5</v>
      </c>
      <c r="BTS10" s="139" t="n">
        <v>0.5</v>
      </c>
      <c r="BTT10" s="139" t="n">
        <v>0.5</v>
      </c>
      <c r="BTU10" s="139" t="n">
        <v>0.5</v>
      </c>
      <c r="BTV10" s="139" t="n">
        <v>0.5</v>
      </c>
      <c r="BTW10" s="139" t="n">
        <v>0.5</v>
      </c>
      <c r="BTX10" s="139" t="n">
        <v>0.5</v>
      </c>
      <c r="BTY10" s="139" t="n">
        <v>0.5</v>
      </c>
      <c r="BTZ10" s="139" t="n">
        <v>0.5</v>
      </c>
      <c r="BUA10" s="139" t="n">
        <v>0.5</v>
      </c>
      <c r="BUB10" s="139" t="n">
        <v>0.5</v>
      </c>
      <c r="BUC10" s="139" t="n">
        <v>0.5</v>
      </c>
      <c r="BUD10" s="139" t="n">
        <v>0.5</v>
      </c>
      <c r="BUE10" s="139" t="n">
        <v>0.5</v>
      </c>
      <c r="BUF10" s="139" t="n">
        <v>0.5</v>
      </c>
      <c r="BUG10" s="139" t="n">
        <v>0.5</v>
      </c>
      <c r="BUH10" s="139" t="n">
        <v>0.5</v>
      </c>
      <c r="BUI10" s="139" t="n">
        <v>0.5</v>
      </c>
      <c r="BUJ10" s="139" t="n">
        <v>0.5</v>
      </c>
      <c r="BUK10" s="139" t="n">
        <v>0.5</v>
      </c>
      <c r="BUL10" s="139" t="n">
        <v>0.5</v>
      </c>
      <c r="BUM10" s="139" t="n">
        <v>0.5</v>
      </c>
      <c r="BUN10" s="139" t="n">
        <v>0.5</v>
      </c>
      <c r="BUO10" s="139" t="n">
        <v>0.5</v>
      </c>
      <c r="BUP10" s="139" t="n">
        <v>0.5</v>
      </c>
      <c r="BUQ10" s="139" t="n">
        <v>0.5</v>
      </c>
      <c r="BUR10" s="139" t="n">
        <v>0.5</v>
      </c>
      <c r="BUS10" s="139" t="n">
        <v>0.5</v>
      </c>
      <c r="BUT10" s="139" t="n">
        <v>0.5</v>
      </c>
      <c r="BUU10" s="139" t="n">
        <v>0.5</v>
      </c>
      <c r="BUV10" s="139" t="n">
        <v>0.5</v>
      </c>
      <c r="BUW10" s="139" t="n">
        <v>0.5</v>
      </c>
      <c r="BUX10" s="139" t="n">
        <v>0.5</v>
      </c>
      <c r="BUY10" s="139" t="n">
        <v>0.5</v>
      </c>
      <c r="BUZ10" s="139" t="n">
        <v>0.5</v>
      </c>
      <c r="BVA10" s="139" t="n">
        <v>0.5</v>
      </c>
      <c r="BVB10" s="139" t="n">
        <v>0.5</v>
      </c>
      <c r="BVC10" s="139" t="n">
        <v>0.5</v>
      </c>
      <c r="BVD10" s="139" t="n">
        <v>0.5</v>
      </c>
      <c r="BVE10" s="139" t="n">
        <v>0.5</v>
      </c>
      <c r="BVF10" s="139" t="n">
        <v>0.5</v>
      </c>
      <c r="BVG10" s="139" t="n">
        <v>0.5</v>
      </c>
      <c r="BVH10" s="139" t="n">
        <v>0.5</v>
      </c>
      <c r="BVI10" s="139" t="n">
        <v>0.5</v>
      </c>
      <c r="BVJ10" s="139" t="n">
        <v>0.5</v>
      </c>
      <c r="BVK10" s="139" t="n">
        <v>0.5</v>
      </c>
      <c r="BVL10" s="139" t="n">
        <v>0.5</v>
      </c>
      <c r="BVM10" s="139" t="n">
        <v>0.5</v>
      </c>
      <c r="BVN10" s="139" t="n">
        <v>0.5</v>
      </c>
      <c r="BVO10" s="139" t="n">
        <v>0.5</v>
      </c>
      <c r="BVP10" s="139" t="n">
        <v>0.5</v>
      </c>
      <c r="BVQ10" s="139" t="n">
        <v>0.5</v>
      </c>
      <c r="BVR10" s="139" t="n">
        <v>0.5</v>
      </c>
      <c r="BVS10" s="139" t="n">
        <v>0.5</v>
      </c>
      <c r="BVT10" s="139" t="n">
        <v>0.5</v>
      </c>
      <c r="BVU10" s="139" t="n">
        <v>0.5</v>
      </c>
      <c r="BVV10" s="139" t="n">
        <v>0.5</v>
      </c>
      <c r="BVW10" s="139" t="n">
        <v>0.5</v>
      </c>
      <c r="BVX10" s="139" t="n">
        <v>0.5</v>
      </c>
      <c r="BVY10" s="139" t="n">
        <v>0.5</v>
      </c>
      <c r="BVZ10" s="139" t="n">
        <v>0.5</v>
      </c>
      <c r="BWA10" s="139" t="n">
        <v>0.5</v>
      </c>
      <c r="BWB10" s="139" t="n">
        <v>0.5</v>
      </c>
      <c r="BWC10" s="139" t="n">
        <v>0.5</v>
      </c>
      <c r="BWD10" s="139" t="n">
        <v>0.5</v>
      </c>
      <c r="BWE10" s="139" t="n">
        <v>0.5</v>
      </c>
      <c r="BWF10" s="139" t="n">
        <v>0.5</v>
      </c>
      <c r="BWG10" s="139" t="n">
        <v>0.5</v>
      </c>
      <c r="BWH10" s="139" t="n">
        <v>0.5</v>
      </c>
      <c r="BWI10" s="139" t="n">
        <v>0.5</v>
      </c>
      <c r="BWJ10" s="139" t="n">
        <v>0.5</v>
      </c>
      <c r="BWK10" s="139" t="n">
        <v>0.5</v>
      </c>
      <c r="BWL10" s="139" t="n">
        <v>0.5</v>
      </c>
      <c r="BWM10" s="139" t="n">
        <v>0.5</v>
      </c>
      <c r="BWN10" s="139" t="n">
        <v>0.5</v>
      </c>
      <c r="BWO10" s="139" t="n">
        <v>0.5</v>
      </c>
      <c r="BWP10" s="139" t="n">
        <v>0.5</v>
      </c>
      <c r="BWQ10" s="139" t="n">
        <v>0.5</v>
      </c>
      <c r="BWR10" s="139" t="n">
        <v>0.5</v>
      </c>
      <c r="BWS10" s="139" t="n">
        <v>0.5</v>
      </c>
      <c r="BWT10" s="139" t="n">
        <v>0.5</v>
      </c>
      <c r="BWU10" s="139" t="n">
        <v>0.5</v>
      </c>
      <c r="BWV10" s="139" t="n">
        <v>0.5</v>
      </c>
      <c r="BWW10" s="139" t="n">
        <v>0.5</v>
      </c>
      <c r="BWX10" s="139" t="n">
        <v>0.5</v>
      </c>
      <c r="BWY10" s="139" t="n">
        <v>0.5</v>
      </c>
      <c r="BWZ10" s="139" t="n">
        <v>0.5</v>
      </c>
      <c r="BXA10" s="139" t="n">
        <v>0.5</v>
      </c>
      <c r="BXB10" s="139" t="n">
        <v>0.5</v>
      </c>
      <c r="BXC10" s="139" t="n">
        <v>0.5</v>
      </c>
      <c r="BXD10" s="139" t="n">
        <v>0.5</v>
      </c>
      <c r="BXE10" s="139" t="n">
        <v>0.5</v>
      </c>
      <c r="BXF10" s="139" t="n">
        <v>0.5</v>
      </c>
      <c r="BXG10" s="139" t="n">
        <v>0.5</v>
      </c>
      <c r="BXH10" s="139" t="n">
        <v>0.5</v>
      </c>
      <c r="BXI10" s="139" t="n">
        <v>0.5</v>
      </c>
      <c r="BXJ10" s="139" t="n">
        <v>0.5</v>
      </c>
      <c r="BXK10" s="139" t="n">
        <v>0.5</v>
      </c>
      <c r="BXL10" s="139" t="n">
        <v>0.5</v>
      </c>
      <c r="BXM10" s="139" t="n">
        <v>0.5</v>
      </c>
      <c r="BXN10" s="139" t="n">
        <v>0.5</v>
      </c>
      <c r="BXO10" s="139" t="n">
        <v>0.5</v>
      </c>
      <c r="BXP10" s="139" t="n">
        <v>0.5</v>
      </c>
      <c r="BXQ10" s="139" t="n">
        <v>0.5</v>
      </c>
      <c r="BXR10" s="139" t="n">
        <v>0.5</v>
      </c>
      <c r="BXS10" s="139" t="n">
        <v>0.5</v>
      </c>
      <c r="BXT10" s="139" t="n">
        <v>0.5</v>
      </c>
      <c r="BXU10" s="139" t="n">
        <v>0.5</v>
      </c>
      <c r="BXV10" s="139" t="n">
        <v>0.5</v>
      </c>
      <c r="BXW10" s="139" t="n">
        <v>0.5</v>
      </c>
      <c r="BXX10" s="139" t="n">
        <v>0.5</v>
      </c>
      <c r="BXY10" s="139" t="n">
        <v>0.5</v>
      </c>
      <c r="BXZ10" s="139" t="n">
        <v>0.5</v>
      </c>
      <c r="BYA10" s="139" t="n">
        <v>0.5</v>
      </c>
      <c r="BYB10" s="139" t="n">
        <v>0.5</v>
      </c>
      <c r="BYC10" s="139" t="n">
        <v>0.5</v>
      </c>
      <c r="BYD10" s="139" t="n">
        <v>0.5</v>
      </c>
      <c r="BYE10" s="139" t="n">
        <v>0.5</v>
      </c>
      <c r="BYF10" s="139" t="n">
        <v>0.5</v>
      </c>
      <c r="BYG10" s="139" t="n">
        <v>0.5</v>
      </c>
      <c r="BYH10" s="139" t="n">
        <v>0.5</v>
      </c>
      <c r="BYI10" s="139" t="n">
        <v>0.5</v>
      </c>
      <c r="BYJ10" s="139" t="n">
        <v>0.5</v>
      </c>
      <c r="BYK10" s="139" t="n">
        <v>0.5</v>
      </c>
      <c r="BYL10" s="139" t="n">
        <v>0.5</v>
      </c>
      <c r="BYM10" s="139" t="n">
        <v>0.5</v>
      </c>
      <c r="BYN10" s="139" t="n">
        <v>0.5</v>
      </c>
      <c r="BYO10" s="139" t="n">
        <v>0.5</v>
      </c>
      <c r="BYP10" s="139" t="n">
        <v>0.5</v>
      </c>
      <c r="BYQ10" s="139" t="n">
        <v>0.5</v>
      </c>
      <c r="BYR10" s="139" t="n">
        <v>0.5</v>
      </c>
      <c r="BYS10" s="139" t="n">
        <v>0.5</v>
      </c>
      <c r="BYT10" s="139" t="n">
        <v>0.5</v>
      </c>
      <c r="BYU10" s="139" t="n">
        <v>0.5</v>
      </c>
      <c r="BYV10" s="139" t="n">
        <v>0.5</v>
      </c>
      <c r="BYW10" s="139" t="n">
        <v>0.5</v>
      </c>
      <c r="BYX10" s="139" t="n">
        <v>0.5</v>
      </c>
      <c r="BYY10" s="139" t="n">
        <v>0.5</v>
      </c>
      <c r="BYZ10" s="139" t="n">
        <v>0.5</v>
      </c>
      <c r="BZA10" s="139" t="n">
        <v>0.5</v>
      </c>
      <c r="BZB10" s="139" t="n">
        <v>0.5</v>
      </c>
      <c r="BZC10" s="139" t="n">
        <v>0.5</v>
      </c>
      <c r="BZD10" s="139" t="n">
        <v>0.5</v>
      </c>
      <c r="BZE10" s="139" t="n">
        <v>0.5</v>
      </c>
      <c r="BZF10" s="139" t="n">
        <v>0.5</v>
      </c>
      <c r="BZG10" s="139" t="n">
        <v>0.5</v>
      </c>
      <c r="BZH10" s="139" t="n">
        <v>0.5</v>
      </c>
      <c r="BZI10" s="139" t="n">
        <v>0.5</v>
      </c>
      <c r="BZJ10" s="139" t="n">
        <v>0.5</v>
      </c>
      <c r="BZK10" s="139" t="n">
        <v>0.5</v>
      </c>
      <c r="BZL10" s="139" t="n">
        <v>0.5</v>
      </c>
      <c r="BZM10" s="139" t="n">
        <v>0.5</v>
      </c>
      <c r="BZN10" s="139" t="n">
        <v>0.5</v>
      </c>
      <c r="BZO10" s="139" t="n">
        <v>0.5</v>
      </c>
      <c r="BZP10" s="139" t="n">
        <v>0.5</v>
      </c>
      <c r="BZQ10" s="139" t="n">
        <v>0.5</v>
      </c>
      <c r="BZR10" s="139" t="n">
        <v>0.5</v>
      </c>
      <c r="BZS10" s="139" t="n">
        <v>0.5</v>
      </c>
      <c r="BZT10" s="139" t="n">
        <v>0.5</v>
      </c>
      <c r="BZU10" s="139" t="n">
        <v>0.5</v>
      </c>
      <c r="BZV10" s="139" t="n">
        <v>0.5</v>
      </c>
      <c r="BZW10" s="139" t="n">
        <v>0.5</v>
      </c>
      <c r="BZX10" s="139" t="n">
        <v>0.5</v>
      </c>
      <c r="BZY10" s="139" t="n">
        <v>0.5</v>
      </c>
      <c r="BZZ10" s="139" t="n">
        <v>0.5</v>
      </c>
      <c r="CAA10" s="139" t="n">
        <v>0.5</v>
      </c>
      <c r="CAB10" s="139" t="n">
        <v>0.5</v>
      </c>
      <c r="CAC10" s="139" t="n">
        <v>0.5</v>
      </c>
      <c r="CAD10" s="139" t="n">
        <v>0.5</v>
      </c>
      <c r="CAE10" s="139" t="n">
        <v>0.5</v>
      </c>
      <c r="CAF10" s="139" t="n">
        <v>0.5</v>
      </c>
      <c r="CAG10" s="139" t="n">
        <v>0.5</v>
      </c>
      <c r="CAH10" s="139" t="n">
        <v>0.5</v>
      </c>
      <c r="CAI10" s="139" t="n">
        <v>0.5</v>
      </c>
      <c r="CAJ10" s="139" t="n">
        <v>0.5</v>
      </c>
      <c r="CAK10" s="139" t="n">
        <v>0.5</v>
      </c>
      <c r="CAL10" s="139" t="n">
        <v>0.5</v>
      </c>
      <c r="CAM10" s="139" t="n">
        <v>0.5</v>
      </c>
      <c r="CAN10" s="139" t="n">
        <v>0.5</v>
      </c>
      <c r="CAO10" s="139" t="n">
        <v>0.5</v>
      </c>
      <c r="CAP10" s="139" t="n">
        <v>0.5</v>
      </c>
      <c r="CAQ10" s="139" t="n">
        <v>0.5</v>
      </c>
      <c r="CAR10" s="139" t="n">
        <v>0.5</v>
      </c>
      <c r="CAS10" s="139" t="n">
        <v>0.5</v>
      </c>
      <c r="CAT10" s="139" t="n">
        <v>0.5</v>
      </c>
      <c r="CAU10" s="139" t="n">
        <v>0.5</v>
      </c>
      <c r="CAV10" s="139" t="n">
        <v>0.5</v>
      </c>
      <c r="CAW10" s="139" t="n">
        <v>0.5</v>
      </c>
      <c r="CAX10" s="139" t="n">
        <v>0.5</v>
      </c>
      <c r="CAY10" s="139" t="n">
        <v>0.5</v>
      </c>
      <c r="CAZ10" s="139" t="n">
        <v>0.5</v>
      </c>
      <c r="CBA10" s="139" t="n">
        <v>0.5</v>
      </c>
      <c r="CBB10" s="139" t="n">
        <v>0.5</v>
      </c>
      <c r="CBC10" s="139" t="n">
        <v>0.5</v>
      </c>
      <c r="CBD10" s="139" t="n">
        <v>0.5</v>
      </c>
      <c r="CBE10" s="139" t="n">
        <v>0.5</v>
      </c>
      <c r="CBF10" s="139" t="n">
        <v>0.5</v>
      </c>
      <c r="CBG10" s="139" t="n">
        <v>0.5</v>
      </c>
      <c r="CBH10" s="139" t="n">
        <v>0.5</v>
      </c>
      <c r="CBI10" s="139" t="n">
        <v>0.5</v>
      </c>
      <c r="CBJ10" s="139" t="n">
        <v>0.5</v>
      </c>
      <c r="CBK10" s="139" t="n">
        <v>0.5</v>
      </c>
      <c r="CBL10" s="139" t="n">
        <v>0.5</v>
      </c>
      <c r="CBM10" s="139" t="n">
        <v>0.5</v>
      </c>
      <c r="CBN10" s="139" t="n">
        <v>0.5</v>
      </c>
      <c r="CBO10" s="139" t="n">
        <v>0.5</v>
      </c>
      <c r="CBP10" s="139" t="n">
        <v>0.5</v>
      </c>
      <c r="CBQ10" s="139" t="n">
        <v>0.5</v>
      </c>
      <c r="CBR10" s="139" t="n">
        <v>0.5</v>
      </c>
      <c r="CBS10" s="139" t="n">
        <v>0.5</v>
      </c>
      <c r="CBT10" s="139" t="n">
        <v>0.5</v>
      </c>
      <c r="CBU10" s="139" t="n">
        <v>0.5</v>
      </c>
      <c r="CBV10" s="139" t="n">
        <v>0.5</v>
      </c>
      <c r="CBW10" s="139" t="n">
        <v>0.5</v>
      </c>
      <c r="CBX10" s="139" t="n">
        <v>0.5</v>
      </c>
      <c r="CBY10" s="139" t="n">
        <v>0.5</v>
      </c>
      <c r="CBZ10" s="139" t="n">
        <v>0.5</v>
      </c>
      <c r="CCA10" s="139" t="n">
        <v>0.5</v>
      </c>
      <c r="CCB10" s="139" t="n">
        <v>0.5</v>
      </c>
      <c r="CCC10" s="139" t="n">
        <v>0.5</v>
      </c>
      <c r="CCD10" s="139" t="n">
        <v>0.5</v>
      </c>
      <c r="CCE10" s="139" t="n">
        <v>0.5</v>
      </c>
      <c r="CCF10" s="139" t="n">
        <v>0.5</v>
      </c>
      <c r="CCG10" s="139" t="n">
        <v>0.5</v>
      </c>
      <c r="CCH10" s="139" t="n">
        <v>0.5</v>
      </c>
      <c r="CCI10" s="139" t="n">
        <v>0.5</v>
      </c>
      <c r="CCJ10" s="139" t="n">
        <v>0.5</v>
      </c>
      <c r="CCK10" s="139" t="n">
        <v>0.5</v>
      </c>
      <c r="CCL10" s="139" t="n">
        <v>0.5</v>
      </c>
      <c r="CCM10" s="139" t="n">
        <v>0.5</v>
      </c>
      <c r="CCN10" s="139" t="n">
        <v>0.5</v>
      </c>
      <c r="CCO10" s="139" t="n">
        <v>0.5</v>
      </c>
      <c r="CCP10" s="139" t="n">
        <v>0.5</v>
      </c>
      <c r="CCQ10" s="139" t="n">
        <v>0.5</v>
      </c>
      <c r="CCR10" s="139" t="n">
        <v>0.5</v>
      </c>
      <c r="CCS10" s="139" t="n">
        <v>0.5</v>
      </c>
      <c r="CCT10" s="139" t="n">
        <v>0.5</v>
      </c>
      <c r="CCU10" s="139" t="n">
        <v>0.5</v>
      </c>
      <c r="CCV10" s="139" t="n">
        <v>0.5</v>
      </c>
      <c r="CCW10" s="139" t="n">
        <v>0.5</v>
      </c>
      <c r="CCX10" s="139" t="n">
        <v>0.5</v>
      </c>
      <c r="CCY10" s="139" t="n">
        <v>0.5</v>
      </c>
      <c r="CCZ10" s="139" t="n">
        <v>0.5</v>
      </c>
      <c r="CDA10" s="139" t="n">
        <v>0.5</v>
      </c>
      <c r="CDB10" s="139" t="n">
        <v>0.5</v>
      </c>
      <c r="CDC10" s="139" t="n">
        <v>0.5</v>
      </c>
      <c r="CDD10" s="139" t="n">
        <v>0.5</v>
      </c>
      <c r="CDE10" s="139" t="n">
        <v>0.5</v>
      </c>
      <c r="CDF10" s="139" t="n">
        <v>0.5</v>
      </c>
      <c r="CDG10" s="139" t="n">
        <v>0.5</v>
      </c>
      <c r="CDH10" s="139" t="n">
        <v>0.5</v>
      </c>
      <c r="CDI10" s="139" t="n">
        <v>0.5</v>
      </c>
      <c r="CDJ10" s="139" t="n">
        <v>0.5</v>
      </c>
      <c r="CDK10" s="139" t="n">
        <v>0.5</v>
      </c>
      <c r="CDL10" s="139" t="n">
        <v>0.5</v>
      </c>
      <c r="CDM10" s="139" t="n">
        <v>0.5</v>
      </c>
      <c r="CDN10" s="139" t="n">
        <v>0.5</v>
      </c>
      <c r="CDO10" s="139" t="n">
        <v>0.5</v>
      </c>
      <c r="CDP10" s="139" t="n">
        <v>0.5</v>
      </c>
      <c r="CDQ10" s="139" t="n">
        <v>0.5</v>
      </c>
      <c r="CDR10" s="139" t="n">
        <v>0.5</v>
      </c>
      <c r="CDS10" s="139" t="n">
        <v>0.5</v>
      </c>
      <c r="CDT10" s="139" t="n">
        <v>0.5</v>
      </c>
      <c r="CDU10" s="139" t="n">
        <v>0.5</v>
      </c>
      <c r="CDV10" s="139" t="n">
        <v>0.5</v>
      </c>
      <c r="CDW10" s="139" t="n">
        <v>0.5</v>
      </c>
      <c r="CDX10" s="139" t="n">
        <v>0.5</v>
      </c>
      <c r="CDY10" s="139" t="n">
        <v>0.5</v>
      </c>
      <c r="CDZ10" s="139" t="n">
        <v>0.5</v>
      </c>
      <c r="CEA10" s="139" t="n">
        <v>0.5</v>
      </c>
      <c r="CEB10" s="139" t="n">
        <v>0.5</v>
      </c>
      <c r="CEC10" s="139" t="n">
        <v>0.5</v>
      </c>
      <c r="CED10" s="139" t="n">
        <v>0.5</v>
      </c>
      <c r="CEE10" s="139" t="n">
        <v>0.5</v>
      </c>
      <c r="CEF10" s="139" t="n">
        <v>0.5</v>
      </c>
      <c r="CEG10" s="139" t="n">
        <v>0.5</v>
      </c>
      <c r="CEH10" s="139" t="n">
        <v>0.5</v>
      </c>
      <c r="CEI10" s="139" t="n">
        <v>0.5</v>
      </c>
      <c r="CEJ10" s="139" t="n">
        <v>0.5</v>
      </c>
      <c r="CEK10" s="139" t="n">
        <v>0.5</v>
      </c>
      <c r="CEL10" s="139" t="n">
        <v>0.5</v>
      </c>
      <c r="CEM10" s="139" t="n">
        <v>0.5</v>
      </c>
      <c r="CEN10" s="139" t="n">
        <v>0.5</v>
      </c>
      <c r="CEO10" s="139" t="n">
        <v>0.5</v>
      </c>
      <c r="CEP10" s="139" t="n">
        <v>0.5</v>
      </c>
      <c r="CEQ10" s="139" t="n">
        <v>0.5</v>
      </c>
      <c r="CER10" s="139" t="n">
        <v>0.5</v>
      </c>
      <c r="CES10" s="139" t="n">
        <v>0.5</v>
      </c>
      <c r="CET10" s="139" t="n">
        <v>0.5</v>
      </c>
      <c r="CEU10" s="139" t="n">
        <v>0.5</v>
      </c>
      <c r="CEV10" s="139" t="n">
        <v>0.5</v>
      </c>
      <c r="CEW10" s="139" t="n">
        <v>0.5</v>
      </c>
      <c r="CEX10" s="139" t="n">
        <v>0.5</v>
      </c>
      <c r="CEY10" s="139" t="n">
        <v>0.5</v>
      </c>
      <c r="CEZ10" s="139" t="n">
        <v>0.5</v>
      </c>
      <c r="CFA10" s="139" t="n">
        <v>0.5</v>
      </c>
      <c r="CFB10" s="139" t="n">
        <v>0.5</v>
      </c>
      <c r="CFC10" s="139" t="n">
        <v>0.5</v>
      </c>
      <c r="CFD10" s="139" t="n">
        <v>0.5</v>
      </c>
      <c r="CFE10" s="139" t="n">
        <v>0.5</v>
      </c>
      <c r="CFF10" s="139" t="n">
        <v>0.5</v>
      </c>
      <c r="CFG10" s="139" t="n">
        <v>0.5</v>
      </c>
      <c r="CFH10" s="139" t="n">
        <v>0.5</v>
      </c>
      <c r="CFI10" s="139" t="n">
        <v>0.5</v>
      </c>
      <c r="CFJ10" s="139" t="n">
        <v>0.5</v>
      </c>
      <c r="CFK10" s="139" t="n">
        <v>0.5</v>
      </c>
      <c r="CFL10" s="139" t="n">
        <v>0.5</v>
      </c>
      <c r="CFM10" s="139" t="n">
        <v>0.5</v>
      </c>
      <c r="CFN10" s="139" t="n">
        <v>0.5</v>
      </c>
      <c r="CFO10" s="139" t="n">
        <v>0.5</v>
      </c>
      <c r="CFP10" s="139" t="n">
        <v>0.5</v>
      </c>
      <c r="CFQ10" s="139" t="n">
        <v>0.5</v>
      </c>
      <c r="CFR10" s="139" t="n">
        <v>0.5</v>
      </c>
      <c r="CFS10" s="139" t="n">
        <v>0.5</v>
      </c>
      <c r="CFT10" s="139" t="n">
        <v>0.5</v>
      </c>
      <c r="CFU10" s="139" t="n">
        <v>0.5</v>
      </c>
      <c r="CFV10" s="139" t="n">
        <v>0.5</v>
      </c>
      <c r="CFW10" s="139" t="n">
        <v>0.5</v>
      </c>
      <c r="CFX10" s="139" t="n">
        <v>0.5</v>
      </c>
      <c r="CFY10" s="139" t="n">
        <v>0.5</v>
      </c>
      <c r="CFZ10" s="139" t="n">
        <v>0.5</v>
      </c>
      <c r="CGA10" s="139" t="n">
        <v>0.5</v>
      </c>
      <c r="CGB10" s="139" t="n">
        <v>0.5</v>
      </c>
      <c r="CGC10" s="139" t="n">
        <v>0.5</v>
      </c>
      <c r="CGD10" s="139" t="n">
        <v>0.5</v>
      </c>
      <c r="CGE10" s="139" t="n">
        <v>0.5</v>
      </c>
      <c r="CGF10" s="139" t="n">
        <v>0.5</v>
      </c>
      <c r="CGG10" s="139" t="n">
        <v>0.5</v>
      </c>
      <c r="CGH10" s="139" t="n">
        <v>0.5</v>
      </c>
      <c r="CGI10" s="139" t="n">
        <v>0.5</v>
      </c>
      <c r="CGJ10" s="139" t="n">
        <v>0.5</v>
      </c>
      <c r="CGK10" s="139" t="n">
        <v>0.5</v>
      </c>
      <c r="CGL10" s="139" t="n">
        <v>0.5</v>
      </c>
      <c r="CGM10" s="139" t="n">
        <v>0.5</v>
      </c>
      <c r="CGN10" s="139" t="n">
        <v>0.5</v>
      </c>
      <c r="CGO10" s="139" t="n">
        <v>0.5</v>
      </c>
      <c r="CGP10" s="139" t="n">
        <v>0.5</v>
      </c>
      <c r="CGQ10" s="139" t="n">
        <v>0.5</v>
      </c>
      <c r="CGR10" s="139" t="n">
        <v>0.5</v>
      </c>
      <c r="CGS10" s="139" t="n">
        <v>0.5</v>
      </c>
      <c r="CGT10" s="139" t="n">
        <v>0.5</v>
      </c>
      <c r="CGU10" s="139" t="n">
        <v>0.5</v>
      </c>
      <c r="CGV10" s="139" t="n">
        <v>0.5</v>
      </c>
      <c r="CGW10" s="139" t="n">
        <v>0.5</v>
      </c>
      <c r="CGX10" s="139" t="n">
        <v>0.5</v>
      </c>
      <c r="CGY10" s="139" t="n">
        <v>0.5</v>
      </c>
      <c r="CGZ10" s="139" t="n">
        <v>0.5</v>
      </c>
      <c r="CHA10" s="139" t="n">
        <v>0.5</v>
      </c>
      <c r="CHB10" s="139" t="n">
        <v>0.5</v>
      </c>
      <c r="CHC10" s="139" t="n">
        <v>0.5</v>
      </c>
      <c r="CHD10" s="139" t="n">
        <v>0.5</v>
      </c>
      <c r="CHE10" s="139" t="n">
        <v>0.5</v>
      </c>
      <c r="CHF10" s="139" t="n">
        <v>0.5</v>
      </c>
      <c r="CHG10" s="139" t="n">
        <v>0.5</v>
      </c>
      <c r="CHH10" s="139" t="n">
        <v>0.5</v>
      </c>
      <c r="CHI10" s="139" t="n">
        <v>0.5</v>
      </c>
      <c r="CHJ10" s="139" t="n">
        <v>0.5</v>
      </c>
      <c r="CHK10" s="139" t="n">
        <v>0.5</v>
      </c>
      <c r="CHL10" s="139" t="n">
        <v>0.5</v>
      </c>
      <c r="CHM10" s="139" t="n">
        <v>0.5</v>
      </c>
      <c r="CHN10" s="139" t="n">
        <v>0.5</v>
      </c>
      <c r="CHO10" s="139" t="n">
        <v>0.5</v>
      </c>
      <c r="CHP10" s="139" t="n">
        <v>0.5</v>
      </c>
      <c r="CHQ10" s="139" t="n">
        <v>0.5</v>
      </c>
      <c r="CHR10" s="139" t="n">
        <v>0.5</v>
      </c>
      <c r="CHS10" s="139" t="n">
        <v>0.5</v>
      </c>
      <c r="CHT10" s="139" t="n">
        <v>0.5</v>
      </c>
      <c r="CHU10" s="139" t="n">
        <v>0.5</v>
      </c>
      <c r="CHV10" s="139" t="n">
        <v>0.5</v>
      </c>
      <c r="CHW10" s="139" t="n">
        <v>0.5</v>
      </c>
      <c r="CHX10" s="139" t="n">
        <v>0.5</v>
      </c>
      <c r="CHY10" s="139" t="n">
        <v>0.5</v>
      </c>
      <c r="CHZ10" s="139" t="n">
        <v>0.5</v>
      </c>
      <c r="CIA10" s="139" t="n">
        <v>0.5</v>
      </c>
      <c r="CIB10" s="139" t="n">
        <v>0.5</v>
      </c>
      <c r="CIC10" s="139" t="n">
        <v>0.5</v>
      </c>
      <c r="CID10" s="139" t="n">
        <v>0.5</v>
      </c>
      <c r="CIE10" s="139" t="n">
        <v>0.5</v>
      </c>
      <c r="CIF10" s="139" t="n">
        <v>0.5</v>
      </c>
      <c r="CIG10" s="139" t="n">
        <v>0.5</v>
      </c>
      <c r="CIH10" s="139" t="n">
        <v>0.5</v>
      </c>
      <c r="CII10" s="139" t="n">
        <v>0.5</v>
      </c>
      <c r="CIJ10" s="139" t="n">
        <v>0.5</v>
      </c>
      <c r="CIK10" s="139" t="n">
        <v>0.5</v>
      </c>
      <c r="CIL10" s="139" t="n">
        <v>0.5</v>
      </c>
      <c r="CIM10" s="139" t="n">
        <v>0.5</v>
      </c>
      <c r="CIN10" s="139" t="n">
        <v>0.5</v>
      </c>
      <c r="CIO10" s="139" t="n">
        <v>0.5</v>
      </c>
      <c r="CIP10" s="139" t="n">
        <v>0.5</v>
      </c>
      <c r="CIQ10" s="139" t="n">
        <v>0.5</v>
      </c>
      <c r="CIR10" s="139" t="n">
        <v>0.5</v>
      </c>
      <c r="CIS10" s="139" t="n">
        <v>0.5</v>
      </c>
      <c r="CIT10" s="139" t="n">
        <v>0.5</v>
      </c>
      <c r="CIU10" s="139" t="n">
        <v>0.5</v>
      </c>
      <c r="CIV10" s="139" t="n">
        <v>0.5</v>
      </c>
      <c r="CIW10" s="139" t="n">
        <v>0.5</v>
      </c>
      <c r="CIX10" s="139" t="n">
        <v>0.5</v>
      </c>
      <c r="CIY10" s="139" t="n">
        <v>0.5</v>
      </c>
      <c r="CIZ10" s="139" t="n">
        <v>0.5</v>
      </c>
      <c r="CJA10" s="139" t="n">
        <v>0.5</v>
      </c>
      <c r="CJB10" s="139" t="n">
        <v>0.5</v>
      </c>
      <c r="CJC10" s="139" t="n">
        <v>0.5</v>
      </c>
      <c r="CJD10" s="139" t="n">
        <v>0.5</v>
      </c>
      <c r="CJE10" s="139" t="n">
        <v>0.5</v>
      </c>
      <c r="CJF10" s="139" t="n">
        <v>0.5</v>
      </c>
      <c r="CJG10" s="139" t="n">
        <v>0.5</v>
      </c>
      <c r="CJH10" s="139" t="n">
        <v>0.5</v>
      </c>
      <c r="CJI10" s="139" t="n">
        <v>0.5</v>
      </c>
      <c r="CJJ10" s="139" t="n">
        <v>0.5</v>
      </c>
      <c r="CJK10" s="139" t="n">
        <v>0.5</v>
      </c>
      <c r="CJL10" s="139" t="n">
        <v>0.5</v>
      </c>
      <c r="CJM10" s="139" t="n">
        <v>0.5</v>
      </c>
      <c r="CJN10" s="139" t="n">
        <v>0.5</v>
      </c>
      <c r="CJO10" s="139" t="n">
        <v>0.5</v>
      </c>
      <c r="CJP10" s="139" t="n">
        <v>0.5</v>
      </c>
      <c r="CJQ10" s="139" t="n">
        <v>0.5</v>
      </c>
      <c r="CJR10" s="139" t="n">
        <v>0.5</v>
      </c>
      <c r="CJS10" s="139" t="n">
        <v>0.5</v>
      </c>
      <c r="CJT10" s="139" t="n">
        <v>0.5</v>
      </c>
      <c r="CJU10" s="139" t="n">
        <v>0.5</v>
      </c>
      <c r="CJV10" s="139" t="n">
        <v>0.5</v>
      </c>
      <c r="CJW10" s="139" t="n">
        <v>0.5</v>
      </c>
      <c r="CJX10" s="139" t="n">
        <v>0.5</v>
      </c>
      <c r="CJY10" s="139" t="n">
        <v>0.5</v>
      </c>
      <c r="CJZ10" s="139" t="n">
        <v>0.5</v>
      </c>
      <c r="CKA10" s="139" t="n">
        <v>0.5</v>
      </c>
      <c r="CKB10" s="139" t="n">
        <v>0.5</v>
      </c>
      <c r="CKC10" s="139" t="n">
        <v>0.5</v>
      </c>
      <c r="CKD10" s="139" t="n">
        <v>0.5</v>
      </c>
      <c r="CKE10" s="139" t="n">
        <v>0.5</v>
      </c>
      <c r="CKF10" s="139" t="n">
        <v>0.5</v>
      </c>
      <c r="CKG10" s="139" t="n">
        <v>0.5</v>
      </c>
      <c r="CKH10" s="139" t="n">
        <v>0.5</v>
      </c>
      <c r="CKI10" s="139" t="n">
        <v>0.5</v>
      </c>
      <c r="CKJ10" s="139" t="n">
        <v>0.5</v>
      </c>
      <c r="CKK10" s="139" t="n">
        <v>0.5</v>
      </c>
      <c r="CKL10" s="139" t="n">
        <v>0.5</v>
      </c>
      <c r="CKM10" s="139" t="n">
        <v>0.5</v>
      </c>
      <c r="CKN10" s="139" t="n">
        <v>0.5</v>
      </c>
      <c r="CKO10" s="139" t="n">
        <v>0.5</v>
      </c>
      <c r="CKP10" s="139" t="n">
        <v>0.5</v>
      </c>
      <c r="CKQ10" s="139" t="n">
        <v>0.5</v>
      </c>
      <c r="CKR10" s="139" t="n">
        <v>0.5</v>
      </c>
      <c r="CKS10" s="139" t="n">
        <v>0.5</v>
      </c>
      <c r="CKT10" s="139" t="n">
        <v>0.5</v>
      </c>
      <c r="CKU10" s="139" t="n">
        <v>0.5</v>
      </c>
      <c r="CKV10" s="139" t="n">
        <v>0.5</v>
      </c>
      <c r="CKW10" s="139" t="n">
        <v>0.5</v>
      </c>
      <c r="CKX10" s="139" t="n">
        <v>0.5</v>
      </c>
      <c r="CKY10" s="139" t="n">
        <v>0.5</v>
      </c>
      <c r="CKZ10" s="139" t="n">
        <v>0.5</v>
      </c>
      <c r="CLA10" s="139" t="n">
        <v>0.5</v>
      </c>
      <c r="CLB10" s="139" t="n">
        <v>0.5</v>
      </c>
      <c r="CLC10" s="139" t="n">
        <v>0.5</v>
      </c>
      <c r="CLD10" s="139" t="n">
        <v>0.5</v>
      </c>
      <c r="CLE10" s="139" t="n">
        <v>0.5</v>
      </c>
      <c r="CLF10" s="139" t="n">
        <v>0.5</v>
      </c>
      <c r="CLG10" s="139" t="n">
        <v>0.5</v>
      </c>
      <c r="CLH10" s="139" t="n">
        <v>0.5</v>
      </c>
      <c r="CLI10" s="139" t="n">
        <v>0.5</v>
      </c>
      <c r="CLJ10" s="139" t="n">
        <v>0.5</v>
      </c>
      <c r="CLK10" s="139" t="n">
        <v>0.5</v>
      </c>
      <c r="CLL10" s="139" t="n">
        <v>0.5</v>
      </c>
      <c r="CLM10" s="139" t="n">
        <v>0.5</v>
      </c>
      <c r="CLN10" s="139" t="n">
        <v>0.5</v>
      </c>
      <c r="CLO10" s="139" t="n">
        <v>0.5</v>
      </c>
      <c r="CLP10" s="139" t="n">
        <v>0.5</v>
      </c>
      <c r="CLQ10" s="139" t="n">
        <v>0.5</v>
      </c>
      <c r="CLR10" s="139" t="n">
        <v>0.5</v>
      </c>
      <c r="CLS10" s="139" t="n">
        <v>0.5</v>
      </c>
      <c r="CLT10" s="139" t="n">
        <v>0.5</v>
      </c>
      <c r="CLU10" s="139" t="n">
        <v>0.5</v>
      </c>
      <c r="CLV10" s="139" t="n">
        <v>0.5</v>
      </c>
      <c r="CLW10" s="139" t="n">
        <v>0.5</v>
      </c>
      <c r="CLX10" s="139" t="n">
        <v>0.5</v>
      </c>
      <c r="CLY10" s="139" t="n">
        <v>0.5</v>
      </c>
      <c r="CLZ10" s="139" t="n">
        <v>0.5</v>
      </c>
      <c r="CMA10" s="139" t="n">
        <v>0.5</v>
      </c>
      <c r="CMB10" s="139" t="n">
        <v>0.5</v>
      </c>
      <c r="CMC10" s="139" t="n">
        <v>0.5</v>
      </c>
      <c r="CMD10" s="139" t="n">
        <v>0.5</v>
      </c>
      <c r="CME10" s="139" t="n">
        <v>0.5</v>
      </c>
      <c r="CMF10" s="139" t="n">
        <v>0.5</v>
      </c>
      <c r="CMG10" s="139" t="n">
        <v>0.5</v>
      </c>
      <c r="CMH10" s="139" t="n">
        <v>0.5</v>
      </c>
      <c r="CMI10" s="139" t="n">
        <v>0.5</v>
      </c>
      <c r="CMJ10" s="139" t="n">
        <v>0.5</v>
      </c>
      <c r="CMK10" s="139" t="n">
        <v>0.5</v>
      </c>
      <c r="CML10" s="139" t="n">
        <v>0.5</v>
      </c>
      <c r="CMM10" s="139" t="n">
        <v>0.5</v>
      </c>
      <c r="CMN10" s="139" t="n">
        <v>0.5</v>
      </c>
      <c r="CMO10" s="139" t="n">
        <v>0.5</v>
      </c>
      <c r="CMP10" s="139" t="n">
        <v>0.5</v>
      </c>
      <c r="CMQ10" s="139" t="n">
        <v>0.5</v>
      </c>
      <c r="CMR10" s="139" t="n">
        <v>0.5</v>
      </c>
      <c r="CMS10" s="139" t="n">
        <v>0.5</v>
      </c>
      <c r="CMT10" s="139" t="n">
        <v>0.5</v>
      </c>
      <c r="CMU10" s="139" t="n">
        <v>0.5</v>
      </c>
      <c r="CMV10" s="139" t="n">
        <v>0.5</v>
      </c>
      <c r="CMW10" s="139" t="n">
        <v>0.5</v>
      </c>
      <c r="CMX10" s="139" t="n">
        <v>0.5</v>
      </c>
      <c r="CMY10" s="139" t="n">
        <v>0.5</v>
      </c>
      <c r="CMZ10" s="139" t="n">
        <v>0.5</v>
      </c>
      <c r="CNA10" s="139" t="n">
        <v>0.5</v>
      </c>
      <c r="CNB10" s="139" t="n">
        <v>0.5</v>
      </c>
      <c r="CNC10" s="139" t="n">
        <v>0.5</v>
      </c>
      <c r="CND10" s="139" t="n">
        <v>0.5</v>
      </c>
      <c r="CNE10" s="139" t="n">
        <v>0.5</v>
      </c>
      <c r="CNF10" s="139" t="n">
        <v>0.5</v>
      </c>
      <c r="CNG10" s="139" t="n">
        <v>0.5</v>
      </c>
      <c r="CNH10" s="139" t="n">
        <v>0.5</v>
      </c>
      <c r="CNI10" s="139" t="n">
        <v>0.5</v>
      </c>
      <c r="CNJ10" s="139" t="n">
        <v>0.5</v>
      </c>
      <c r="CNK10" s="139" t="n">
        <v>0.5</v>
      </c>
      <c r="CNL10" s="139" t="n">
        <v>0.5</v>
      </c>
      <c r="CNM10" s="139" t="n">
        <v>0.5</v>
      </c>
      <c r="CNN10" s="139" t="n">
        <v>0.5</v>
      </c>
      <c r="CNO10" s="139" t="n">
        <v>0.5</v>
      </c>
      <c r="CNP10" s="139" t="n">
        <v>0.5</v>
      </c>
      <c r="CNQ10" s="139" t="n">
        <v>0.5</v>
      </c>
      <c r="CNR10" s="139" t="n">
        <v>0.5</v>
      </c>
      <c r="CNS10" s="139" t="n">
        <v>0.5</v>
      </c>
      <c r="CNT10" s="139" t="n">
        <v>0.5</v>
      </c>
      <c r="CNU10" s="139" t="n">
        <v>0.5</v>
      </c>
      <c r="CNV10" s="139" t="n">
        <v>0.5</v>
      </c>
      <c r="CNW10" s="139" t="n">
        <v>0.5</v>
      </c>
      <c r="CNX10" s="139" t="n">
        <v>0.5</v>
      </c>
      <c r="CNY10" s="139" t="n">
        <v>0.5</v>
      </c>
      <c r="CNZ10" s="139" t="n">
        <v>0.5</v>
      </c>
      <c r="COA10" s="139" t="n">
        <v>0.5</v>
      </c>
      <c r="COB10" s="139" t="n">
        <v>0.5</v>
      </c>
      <c r="COC10" s="139" t="n">
        <v>0.5</v>
      </c>
      <c r="COD10" s="139" t="n">
        <v>0.5</v>
      </c>
      <c r="COE10" s="139" t="n">
        <v>0.5</v>
      </c>
      <c r="COF10" s="139" t="n">
        <v>0.5</v>
      </c>
      <c r="COG10" s="139" t="n">
        <v>0.5</v>
      </c>
      <c r="COH10" s="139" t="n">
        <v>0.5</v>
      </c>
      <c r="COI10" s="139" t="n">
        <v>0.5</v>
      </c>
      <c r="COJ10" s="139" t="n">
        <v>0.5</v>
      </c>
      <c r="COK10" s="139" t="n">
        <v>0.5</v>
      </c>
      <c r="COL10" s="139" t="n">
        <v>0.5</v>
      </c>
      <c r="COM10" s="139" t="n">
        <v>0.5</v>
      </c>
      <c r="CON10" s="139" t="n">
        <v>0.5</v>
      </c>
      <c r="COO10" s="139" t="n">
        <v>0.5</v>
      </c>
      <c r="COP10" s="139" t="n">
        <v>0.5</v>
      </c>
      <c r="COQ10" s="139" t="n">
        <v>0.5</v>
      </c>
      <c r="COR10" s="139" t="n">
        <v>0.5</v>
      </c>
      <c r="COS10" s="139" t="n">
        <v>0.5</v>
      </c>
      <c r="COT10" s="139" t="n">
        <v>0.5</v>
      </c>
      <c r="COU10" s="139" t="n">
        <v>0.5</v>
      </c>
      <c r="COV10" s="139" t="n">
        <v>0.5</v>
      </c>
      <c r="COW10" s="139" t="n">
        <v>0.5</v>
      </c>
      <c r="COX10" s="139" t="n">
        <v>0.5</v>
      </c>
      <c r="COY10" s="139" t="n">
        <v>0.5</v>
      </c>
      <c r="COZ10" s="139" t="n">
        <v>0.5</v>
      </c>
      <c r="CPA10" s="139" t="n">
        <v>0.5</v>
      </c>
      <c r="CPB10" s="139" t="n">
        <v>0.5</v>
      </c>
      <c r="CPC10" s="139" t="n">
        <v>0.5</v>
      </c>
      <c r="CPD10" s="139" t="n">
        <v>0.5</v>
      </c>
      <c r="CPE10" s="139" t="n">
        <v>0.5</v>
      </c>
      <c r="CPF10" s="139" t="n">
        <v>0.5</v>
      </c>
      <c r="CPG10" s="139" t="n">
        <v>0.5</v>
      </c>
      <c r="CPH10" s="139" t="n">
        <v>0.5</v>
      </c>
      <c r="CPI10" s="139" t="n">
        <v>0.5</v>
      </c>
      <c r="CPJ10" s="139" t="n">
        <v>0.5</v>
      </c>
      <c r="CPK10" s="139" t="n">
        <v>0.5</v>
      </c>
      <c r="CPL10" s="139" t="n">
        <v>0.5</v>
      </c>
      <c r="CPM10" s="139" t="n">
        <v>0.5</v>
      </c>
      <c r="CPN10" s="139" t="n">
        <v>0.5</v>
      </c>
      <c r="CPO10" s="139" t="n">
        <v>0.5</v>
      </c>
      <c r="CPP10" s="139" t="n">
        <v>0.5</v>
      </c>
      <c r="CPQ10" s="139" t="n">
        <v>0.5</v>
      </c>
      <c r="CPR10" s="139" t="n">
        <v>0.5</v>
      </c>
      <c r="CPS10" s="139" t="n">
        <v>0.5</v>
      </c>
      <c r="CPT10" s="139" t="n">
        <v>0.5</v>
      </c>
      <c r="CPU10" s="139" t="n">
        <v>0.5</v>
      </c>
      <c r="CPV10" s="139" t="n">
        <v>0.5</v>
      </c>
      <c r="CPW10" s="139" t="n">
        <v>0.5</v>
      </c>
      <c r="CPX10" s="139" t="n">
        <v>0.5</v>
      </c>
      <c r="CPY10" s="139" t="n">
        <v>0.5</v>
      </c>
      <c r="CPZ10" s="139" t="n">
        <v>0.5</v>
      </c>
      <c r="CQA10" s="139" t="n">
        <v>0.5</v>
      </c>
      <c r="CQB10" s="139" t="n">
        <v>0.5</v>
      </c>
      <c r="CQC10" s="139" t="n">
        <v>0.5</v>
      </c>
      <c r="CQD10" s="139" t="n">
        <v>0.5</v>
      </c>
      <c r="CQE10" s="139" t="n">
        <v>0.5</v>
      </c>
      <c r="CQF10" s="139" t="n">
        <v>0.5</v>
      </c>
      <c r="CQG10" s="139" t="n">
        <v>0.5</v>
      </c>
      <c r="CQH10" s="139" t="n">
        <v>0.5</v>
      </c>
      <c r="CQI10" s="139" t="n">
        <v>0.5</v>
      </c>
      <c r="CQJ10" s="139" t="n">
        <v>0.5</v>
      </c>
      <c r="CQK10" s="139" t="n">
        <v>0.5</v>
      </c>
      <c r="CQL10" s="139" t="n">
        <v>0.5</v>
      </c>
      <c r="CQM10" s="139" t="n">
        <v>0.5</v>
      </c>
      <c r="CQN10" s="139" t="n">
        <v>0.5</v>
      </c>
      <c r="CQO10" s="139" t="n">
        <v>0.5</v>
      </c>
      <c r="CQP10" s="139" t="n">
        <v>0.5</v>
      </c>
      <c r="CQQ10" s="139" t="n">
        <v>0.5</v>
      </c>
      <c r="CQR10" s="139" t="n">
        <v>0.5</v>
      </c>
      <c r="CQS10" s="139" t="n">
        <v>0.5</v>
      </c>
      <c r="CQT10" s="139" t="n">
        <v>0.5</v>
      </c>
      <c r="CQU10" s="139" t="n">
        <v>0.5</v>
      </c>
      <c r="CQV10" s="139" t="n">
        <v>0.5</v>
      </c>
      <c r="CQW10" s="139" t="n">
        <v>0.5</v>
      </c>
      <c r="CQX10" s="139" t="n">
        <v>0.5</v>
      </c>
      <c r="CQY10" s="139" t="n">
        <v>0.5</v>
      </c>
      <c r="CQZ10" s="139" t="n">
        <v>0.5</v>
      </c>
      <c r="CRA10" s="139" t="n">
        <v>0.5</v>
      </c>
      <c r="CRB10" s="139" t="n">
        <v>0.5</v>
      </c>
      <c r="CRC10" s="139" t="n">
        <v>0.5</v>
      </c>
      <c r="CRD10" s="139" t="n">
        <v>0.5</v>
      </c>
      <c r="CRE10" s="139" t="n">
        <v>0.5</v>
      </c>
      <c r="CRF10" s="139" t="n">
        <v>0.5</v>
      </c>
      <c r="CRG10" s="139" t="n">
        <v>0.5</v>
      </c>
      <c r="CRH10" s="139" t="n">
        <v>0.5</v>
      </c>
      <c r="CRI10" s="139" t="n">
        <v>0.5</v>
      </c>
      <c r="CRJ10" s="139" t="n">
        <v>0.5</v>
      </c>
      <c r="CRK10" s="139" t="n">
        <v>0.5</v>
      </c>
      <c r="CRL10" s="139" t="n">
        <v>0.5</v>
      </c>
      <c r="CRM10" s="139" t="n">
        <v>0.5</v>
      </c>
      <c r="CRN10" s="139" t="n">
        <v>0.5</v>
      </c>
      <c r="CRO10" s="139" t="n">
        <v>0.5</v>
      </c>
      <c r="CRP10" s="139" t="n">
        <v>0.5</v>
      </c>
      <c r="CRQ10" s="139" t="n">
        <v>0.5</v>
      </c>
      <c r="CRR10" s="139" t="n">
        <v>0.5</v>
      </c>
      <c r="CRS10" s="139" t="n">
        <v>0.5</v>
      </c>
      <c r="CRT10" s="139" t="n">
        <v>0.5</v>
      </c>
      <c r="CRU10" s="139" t="n">
        <v>0.5</v>
      </c>
      <c r="CRV10" s="139" t="n">
        <v>0.5</v>
      </c>
      <c r="CRW10" s="139" t="n">
        <v>0.5</v>
      </c>
      <c r="CRX10" s="139" t="n">
        <v>0.5</v>
      </c>
      <c r="CRY10" s="139" t="n">
        <v>0.5</v>
      </c>
      <c r="CRZ10" s="139" t="n">
        <v>0.5</v>
      </c>
      <c r="CSA10" s="139" t="n">
        <v>0.5</v>
      </c>
      <c r="CSB10" s="139" t="n">
        <v>0.5</v>
      </c>
      <c r="CSC10" s="139" t="n">
        <v>0.5</v>
      </c>
      <c r="CSD10" s="139" t="n">
        <v>0.5</v>
      </c>
      <c r="CSE10" s="139" t="n">
        <v>0.5</v>
      </c>
      <c r="CSF10" s="139" t="n">
        <v>0.5</v>
      </c>
      <c r="CSG10" s="139" t="n">
        <v>0.5</v>
      </c>
      <c r="CSH10" s="139" t="n">
        <v>0.5</v>
      </c>
      <c r="CSI10" s="139" t="n">
        <v>0.5</v>
      </c>
      <c r="CSJ10" s="139" t="n">
        <v>0.5</v>
      </c>
      <c r="CSK10" s="139" t="n">
        <v>0.5</v>
      </c>
      <c r="CSL10" s="139" t="n">
        <v>0.5</v>
      </c>
      <c r="CSM10" s="139" t="n">
        <v>0.5</v>
      </c>
      <c r="CSN10" s="139" t="n">
        <v>0.5</v>
      </c>
      <c r="CSO10" s="139" t="n">
        <v>0.5</v>
      </c>
      <c r="CSP10" s="139" t="n">
        <v>0.5</v>
      </c>
      <c r="CSQ10" s="139" t="n">
        <v>0.5</v>
      </c>
      <c r="CSR10" s="139" t="n">
        <v>0.5</v>
      </c>
      <c r="CSS10" s="139" t="n">
        <v>0.5</v>
      </c>
      <c r="CST10" s="139" t="n">
        <v>0.5</v>
      </c>
      <c r="CSU10" s="139" t="n">
        <v>0.5</v>
      </c>
      <c r="CSV10" s="139" t="n">
        <v>0.5</v>
      </c>
      <c r="CSW10" s="139" t="n">
        <v>0.5</v>
      </c>
      <c r="CSX10" s="139" t="n">
        <v>0.5</v>
      </c>
      <c r="CSY10" s="139" t="n">
        <v>0.5</v>
      </c>
      <c r="CSZ10" s="139" t="n">
        <v>0.5</v>
      </c>
      <c r="CTA10" s="139" t="n">
        <v>0.5</v>
      </c>
      <c r="CTB10" s="139" t="n">
        <v>0.5</v>
      </c>
      <c r="CTC10" s="139" t="n">
        <v>0.5</v>
      </c>
      <c r="CTD10" s="139" t="n">
        <v>0.5</v>
      </c>
      <c r="CTE10" s="139" t="n">
        <v>0.5</v>
      </c>
      <c r="CTF10" s="139" t="n">
        <v>0.5</v>
      </c>
      <c r="CTG10" s="139" t="n">
        <v>0.5</v>
      </c>
      <c r="CTH10" s="139" t="n">
        <v>0.5</v>
      </c>
      <c r="CTI10" s="139" t="n">
        <v>0.5</v>
      </c>
      <c r="CTJ10" s="139" t="n">
        <v>0.5</v>
      </c>
      <c r="CTK10" s="139" t="n">
        <v>0.5</v>
      </c>
      <c r="CTL10" s="139" t="n">
        <v>0.5</v>
      </c>
      <c r="CTM10" s="139" t="n">
        <v>0.5</v>
      </c>
      <c r="CTN10" s="139" t="n">
        <v>0.5</v>
      </c>
      <c r="CTO10" s="139" t="n">
        <v>0.5</v>
      </c>
      <c r="CTP10" s="139" t="n">
        <v>0.5</v>
      </c>
      <c r="CTQ10" s="139" t="n">
        <v>0.5</v>
      </c>
      <c r="CTR10" s="139" t="n">
        <v>0.5</v>
      </c>
      <c r="CTS10" s="139" t="n">
        <v>0.5</v>
      </c>
      <c r="CTT10" s="139" t="n">
        <v>0.5</v>
      </c>
      <c r="CTU10" s="139" t="n">
        <v>0.5</v>
      </c>
      <c r="CTV10" s="139" t="n">
        <v>0.5</v>
      </c>
      <c r="CTW10" s="139" t="n">
        <v>0.5</v>
      </c>
      <c r="CTX10" s="139" t="n">
        <v>0.5</v>
      </c>
      <c r="CTY10" s="139" t="n">
        <v>0.5</v>
      </c>
      <c r="CTZ10" s="139" t="n">
        <v>0.5</v>
      </c>
      <c r="CUA10" s="139" t="n">
        <v>0.5</v>
      </c>
      <c r="CUB10" s="139" t="n">
        <v>0.5</v>
      </c>
      <c r="CUC10" s="139" t="n">
        <v>0.5</v>
      </c>
      <c r="CUD10" s="139" t="n">
        <v>0.5</v>
      </c>
      <c r="CUE10" s="139" t="n">
        <v>0.5</v>
      </c>
      <c r="CUF10" s="139" t="n">
        <v>0.5</v>
      </c>
      <c r="CUG10" s="139" t="n">
        <v>0.5</v>
      </c>
      <c r="CUH10" s="139" t="n">
        <v>0.5</v>
      </c>
      <c r="CUI10" s="139" t="n">
        <v>0.5</v>
      </c>
      <c r="CUJ10" s="139" t="n">
        <v>0.5</v>
      </c>
      <c r="CUK10" s="139" t="n">
        <v>0.5</v>
      </c>
      <c r="CUL10" s="139" t="n">
        <v>0.5</v>
      </c>
      <c r="CUM10" s="139" t="n">
        <v>0.5</v>
      </c>
      <c r="CUN10" s="139" t="n">
        <v>0.5</v>
      </c>
      <c r="CUO10" s="139" t="n">
        <v>0.5</v>
      </c>
      <c r="CUP10" s="139" t="n">
        <v>0.5</v>
      </c>
      <c r="CUQ10" s="139" t="n">
        <v>0.5</v>
      </c>
      <c r="CUR10" s="139" t="n">
        <v>0.5</v>
      </c>
      <c r="CUS10" s="139" t="n">
        <v>0.5</v>
      </c>
      <c r="CUT10" s="139" t="n">
        <v>0.5</v>
      </c>
      <c r="CUU10" s="139" t="n">
        <v>0.5</v>
      </c>
      <c r="CUV10" s="139" t="n">
        <v>0.5</v>
      </c>
      <c r="CUW10" s="139" t="n">
        <v>0.5</v>
      </c>
      <c r="CUX10" s="139" t="n">
        <v>0.5</v>
      </c>
      <c r="CUY10" s="139" t="n">
        <v>0.5</v>
      </c>
      <c r="CUZ10" s="139" t="n">
        <v>0.5</v>
      </c>
      <c r="CVA10" s="139" t="n">
        <v>0.5</v>
      </c>
      <c r="CVB10" s="139" t="n">
        <v>0.5</v>
      </c>
      <c r="CVC10" s="139" t="n">
        <v>0.5</v>
      </c>
      <c r="CVD10" s="139" t="n">
        <v>0.5</v>
      </c>
      <c r="CVE10" s="139" t="n">
        <v>0.5</v>
      </c>
      <c r="CVF10" s="139" t="n">
        <v>0.5</v>
      </c>
      <c r="CVG10" s="139" t="n">
        <v>0.5</v>
      </c>
      <c r="CVH10" s="139" t="n">
        <v>0.5</v>
      </c>
      <c r="CVI10" s="139" t="n">
        <v>0.5</v>
      </c>
      <c r="CVJ10" s="139" t="n">
        <v>0.5</v>
      </c>
      <c r="CVK10" s="139" t="n">
        <v>0.5</v>
      </c>
      <c r="CVL10" s="139" t="n">
        <v>0.5</v>
      </c>
      <c r="CVM10" s="139" t="n">
        <v>0.5</v>
      </c>
      <c r="CVN10" s="139" t="n">
        <v>0.5</v>
      </c>
      <c r="CVO10" s="139" t="n">
        <v>0.5</v>
      </c>
      <c r="CVP10" s="139" t="n">
        <v>0.5</v>
      </c>
      <c r="CVQ10" s="139" t="n">
        <v>0.5</v>
      </c>
      <c r="CVR10" s="139" t="n">
        <v>0.5</v>
      </c>
      <c r="CVS10" s="139" t="n">
        <v>0.5</v>
      </c>
      <c r="CVT10" s="139" t="n">
        <v>0.5</v>
      </c>
      <c r="CVU10" s="139" t="n">
        <v>0.5</v>
      </c>
      <c r="CVV10" s="139" t="n">
        <v>0.5</v>
      </c>
      <c r="CVW10" s="139" t="n">
        <v>0.5</v>
      </c>
      <c r="CVX10" s="139" t="n">
        <v>0.5</v>
      </c>
      <c r="CVY10" s="139" t="n">
        <v>0.5</v>
      </c>
      <c r="CVZ10" s="139" t="n">
        <v>0.5</v>
      </c>
      <c r="CWA10" s="139" t="n">
        <v>0.5</v>
      </c>
      <c r="CWB10" s="139" t="n">
        <v>0.5</v>
      </c>
      <c r="CWC10" s="139" t="n">
        <v>0.5</v>
      </c>
      <c r="CWD10" s="139" t="n">
        <v>0.5</v>
      </c>
      <c r="CWE10" s="139" t="n">
        <v>0.5</v>
      </c>
      <c r="CWF10" s="139" t="n">
        <v>0.5</v>
      </c>
      <c r="CWG10" s="139" t="n">
        <v>0.5</v>
      </c>
      <c r="CWH10" s="139" t="n">
        <v>0.5</v>
      </c>
      <c r="CWI10" s="139" t="n">
        <v>0.5</v>
      </c>
      <c r="CWJ10" s="139" t="n">
        <v>0.5</v>
      </c>
      <c r="CWK10" s="139" t="n">
        <v>0.5</v>
      </c>
      <c r="CWL10" s="139" t="n">
        <v>0.5</v>
      </c>
      <c r="CWM10" s="139" t="n">
        <v>0.5</v>
      </c>
      <c r="CWN10" s="139" t="n">
        <v>0.5</v>
      </c>
      <c r="CWO10" s="139" t="n">
        <v>0.5</v>
      </c>
      <c r="CWP10" s="139" t="n">
        <v>0.5</v>
      </c>
      <c r="CWQ10" s="139" t="n">
        <v>0.5</v>
      </c>
      <c r="CWR10" s="139" t="n">
        <v>0.5</v>
      </c>
      <c r="CWS10" s="139" t="n">
        <v>0.5</v>
      </c>
      <c r="CWT10" s="139" t="n">
        <v>0.5</v>
      </c>
      <c r="CWU10" s="139" t="n">
        <v>0.5</v>
      </c>
      <c r="CWV10" s="139" t="n">
        <v>0.5</v>
      </c>
      <c r="CWW10" s="139" t="n">
        <v>0.5</v>
      </c>
      <c r="CWX10" s="139" t="n">
        <v>0.5</v>
      </c>
      <c r="CWY10" s="139" t="n">
        <v>0.5</v>
      </c>
      <c r="CWZ10" s="139" t="n">
        <v>0.5</v>
      </c>
      <c r="CXA10" s="139" t="n">
        <v>0.5</v>
      </c>
      <c r="CXB10" s="139" t="n">
        <v>0.5</v>
      </c>
      <c r="CXC10" s="139" t="n">
        <v>0.5</v>
      </c>
      <c r="CXD10" s="139" t="n">
        <v>0.5</v>
      </c>
      <c r="CXE10" s="139" t="n">
        <v>0.5</v>
      </c>
      <c r="CXF10" s="139" t="n">
        <v>0.5</v>
      </c>
      <c r="CXG10" s="139" t="n">
        <v>0.5</v>
      </c>
      <c r="CXH10" s="139" t="n">
        <v>0.5</v>
      </c>
      <c r="CXI10" s="139" t="n">
        <v>0.5</v>
      </c>
      <c r="CXJ10" s="139" t="n">
        <v>0.5</v>
      </c>
      <c r="CXK10" s="139" t="n">
        <v>0.5</v>
      </c>
      <c r="CXL10" s="139" t="n">
        <v>0.5</v>
      </c>
      <c r="CXM10" s="139" t="n">
        <v>0.5</v>
      </c>
      <c r="CXN10" s="139" t="n">
        <v>0.5</v>
      </c>
      <c r="CXO10" s="139" t="n">
        <v>0.5</v>
      </c>
      <c r="CXP10" s="139" t="n">
        <v>0.5</v>
      </c>
      <c r="CXQ10" s="139" t="n">
        <v>0.5</v>
      </c>
      <c r="CXR10" s="139" t="n">
        <v>0.5</v>
      </c>
      <c r="CXS10" s="139" t="n">
        <v>0.5</v>
      </c>
      <c r="CXT10" s="139" t="n">
        <v>0.5</v>
      </c>
      <c r="CXU10" s="139" t="n">
        <v>0.5</v>
      </c>
      <c r="CXV10" s="139" t="n">
        <v>0.5</v>
      </c>
      <c r="CXW10" s="139" t="n">
        <v>0.5</v>
      </c>
      <c r="CXX10" s="139" t="n">
        <v>0.5</v>
      </c>
      <c r="CXY10" s="139" t="n">
        <v>0.5</v>
      </c>
      <c r="CXZ10" s="139" t="n">
        <v>0.5</v>
      </c>
      <c r="CYA10" s="139" t="n">
        <v>0.5</v>
      </c>
      <c r="CYB10" s="139" t="n">
        <v>0.5</v>
      </c>
      <c r="CYC10" s="139" t="n">
        <v>0.5</v>
      </c>
      <c r="CYD10" s="139" t="n">
        <v>0.5</v>
      </c>
      <c r="CYE10" s="139" t="n">
        <v>0.5</v>
      </c>
      <c r="CYF10" s="139" t="n">
        <v>0.5</v>
      </c>
      <c r="CYG10" s="139" t="n">
        <v>0.5</v>
      </c>
      <c r="CYH10" s="139" t="n">
        <v>0.5</v>
      </c>
      <c r="CYI10" s="139" t="n">
        <v>0.5</v>
      </c>
      <c r="CYJ10" s="139" t="n">
        <v>0.5</v>
      </c>
      <c r="CYK10" s="139" t="n">
        <v>0.5</v>
      </c>
      <c r="CYL10" s="139" t="n">
        <v>0.5</v>
      </c>
      <c r="CYM10" s="139" t="n">
        <v>0.5</v>
      </c>
      <c r="CYN10" s="139" t="n">
        <v>0.5</v>
      </c>
      <c r="CYO10" s="139" t="n">
        <v>0.5</v>
      </c>
      <c r="CYP10" s="139" t="n">
        <v>0.5</v>
      </c>
      <c r="CYQ10" s="139" t="n">
        <v>0.5</v>
      </c>
      <c r="CYR10" s="139" t="n">
        <v>0.5</v>
      </c>
      <c r="CYS10" s="139" t="n">
        <v>0.5</v>
      </c>
      <c r="CYT10" s="139" t="n">
        <v>0.5</v>
      </c>
      <c r="CYU10" s="139" t="n">
        <v>0.5</v>
      </c>
      <c r="CYV10" s="139" t="n">
        <v>0.5</v>
      </c>
      <c r="CYW10" s="139" t="n">
        <v>0.5</v>
      </c>
      <c r="CYX10" s="139" t="n">
        <v>0.5</v>
      </c>
      <c r="CYY10" s="139" t="n">
        <v>0.5</v>
      </c>
      <c r="CYZ10" s="139" t="n">
        <v>0.5</v>
      </c>
      <c r="CZA10" s="139" t="n">
        <v>0.5</v>
      </c>
      <c r="CZB10" s="139" t="n">
        <v>0.5</v>
      </c>
      <c r="CZC10" s="139" t="n">
        <v>0.5</v>
      </c>
      <c r="CZD10" s="139" t="n">
        <v>0.5</v>
      </c>
      <c r="CZE10" s="139" t="n">
        <v>0.5</v>
      </c>
      <c r="CZF10" s="139" t="n">
        <v>0.5</v>
      </c>
      <c r="CZG10" s="139" t="n">
        <v>0.5</v>
      </c>
      <c r="CZH10" s="139" t="n">
        <v>0.5</v>
      </c>
      <c r="CZI10" s="139" t="n">
        <v>0.5</v>
      </c>
      <c r="CZJ10" s="139" t="n">
        <v>0.5</v>
      </c>
      <c r="CZK10" s="139" t="n">
        <v>0.5</v>
      </c>
      <c r="CZL10" s="139" t="n">
        <v>0.5</v>
      </c>
      <c r="CZM10" s="139" t="n">
        <v>0.5</v>
      </c>
      <c r="CZN10" s="139" t="n">
        <v>0.5</v>
      </c>
      <c r="CZO10" s="139" t="n">
        <v>0.5</v>
      </c>
      <c r="CZP10" s="139" t="n">
        <v>0.5</v>
      </c>
      <c r="CZQ10" s="139" t="n">
        <v>0.5</v>
      </c>
      <c r="CZR10" s="139" t="n">
        <v>0.5</v>
      </c>
      <c r="CZS10" s="139" t="n">
        <v>0.5</v>
      </c>
      <c r="CZT10" s="139" t="n">
        <v>0.5</v>
      </c>
      <c r="CZU10" s="139" t="n">
        <v>0.5</v>
      </c>
      <c r="CZV10" s="139" t="n">
        <v>0.5</v>
      </c>
      <c r="CZW10" s="139" t="n">
        <v>0.5</v>
      </c>
      <c r="CZX10" s="139" t="n">
        <v>0.5</v>
      </c>
      <c r="CZY10" s="139" t="n">
        <v>0.5</v>
      </c>
      <c r="CZZ10" s="139" t="n">
        <v>0.5</v>
      </c>
      <c r="DAA10" s="139" t="n">
        <v>0.5</v>
      </c>
      <c r="DAB10" s="139" t="n">
        <v>0.5</v>
      </c>
      <c r="DAC10" s="139" t="n">
        <v>0.5</v>
      </c>
      <c r="DAD10" s="139" t="n">
        <v>0.5</v>
      </c>
      <c r="DAE10" s="139" t="n">
        <v>0.5</v>
      </c>
      <c r="DAF10" s="139" t="n">
        <v>0.5</v>
      </c>
      <c r="DAG10" s="139" t="n">
        <v>0.5</v>
      </c>
      <c r="DAH10" s="139" t="n">
        <v>0.5</v>
      </c>
      <c r="DAI10" s="139" t="n">
        <v>0.5</v>
      </c>
      <c r="DAJ10" s="139" t="n">
        <v>0.5</v>
      </c>
      <c r="DAK10" s="139" t="n">
        <v>0.5</v>
      </c>
      <c r="DAL10" s="139" t="n">
        <v>0.5</v>
      </c>
      <c r="DAM10" s="139" t="n">
        <v>0.5</v>
      </c>
      <c r="DAN10" s="139" t="n">
        <v>0.5</v>
      </c>
      <c r="DAO10" s="139" t="n">
        <v>0.5</v>
      </c>
      <c r="DAP10" s="139" t="n">
        <v>0.5</v>
      </c>
      <c r="DAQ10" s="139" t="n">
        <v>0.5</v>
      </c>
      <c r="DAR10" s="139" t="n">
        <v>0.5</v>
      </c>
      <c r="DAS10" s="139" t="n">
        <v>0.5</v>
      </c>
      <c r="DAT10" s="139" t="n">
        <v>0.5</v>
      </c>
      <c r="DAU10" s="139" t="n">
        <v>0.5</v>
      </c>
      <c r="DAV10" s="139" t="n">
        <v>0.5</v>
      </c>
      <c r="DAW10" s="139" t="n">
        <v>0.5</v>
      </c>
      <c r="DAX10" s="139" t="n">
        <v>0.5</v>
      </c>
      <c r="DAY10" s="139" t="n">
        <v>0.5</v>
      </c>
      <c r="DAZ10" s="139" t="n">
        <v>0.5</v>
      </c>
      <c r="DBA10" s="139" t="n">
        <v>0.5</v>
      </c>
      <c r="DBB10" s="139" t="n">
        <v>0.5</v>
      </c>
      <c r="DBC10" s="139" t="n">
        <v>0.5</v>
      </c>
      <c r="DBD10" s="139" t="n">
        <v>0.5</v>
      </c>
      <c r="DBE10" s="139" t="n">
        <v>0.5</v>
      </c>
      <c r="DBF10" s="139" t="n">
        <v>0.5</v>
      </c>
      <c r="DBG10" s="139" t="n">
        <v>0.5</v>
      </c>
      <c r="DBH10" s="139" t="n">
        <v>0.5</v>
      </c>
      <c r="DBI10" s="139" t="n">
        <v>0.5</v>
      </c>
      <c r="DBJ10" s="139" t="n">
        <v>0.5</v>
      </c>
      <c r="DBK10" s="139" t="n">
        <v>0.5</v>
      </c>
      <c r="DBL10" s="139" t="n">
        <v>0.5</v>
      </c>
      <c r="DBM10" s="139" t="n">
        <v>0.5</v>
      </c>
      <c r="DBN10" s="139" t="n">
        <v>0.5</v>
      </c>
      <c r="DBO10" s="139" t="n">
        <v>0.5</v>
      </c>
      <c r="DBP10" s="139" t="n">
        <v>0.5</v>
      </c>
      <c r="DBQ10" s="139" t="n">
        <v>0.5</v>
      </c>
      <c r="DBR10" s="139" t="n">
        <v>0.5</v>
      </c>
      <c r="DBS10" s="139" t="n">
        <v>0.5</v>
      </c>
      <c r="DBT10" s="139" t="n">
        <v>0.5</v>
      </c>
      <c r="DBU10" s="139" t="n">
        <v>0.5</v>
      </c>
      <c r="DBV10" s="139" t="n">
        <v>0.5</v>
      </c>
      <c r="DBW10" s="139" t="n">
        <v>0.5</v>
      </c>
      <c r="DBX10" s="139" t="n">
        <v>0.5</v>
      </c>
      <c r="DBY10" s="139" t="n">
        <v>0.5</v>
      </c>
      <c r="DBZ10" s="139" t="n">
        <v>0.5</v>
      </c>
      <c r="DCA10" s="139" t="n">
        <v>0.5</v>
      </c>
      <c r="DCB10" s="139" t="n">
        <v>0.5</v>
      </c>
      <c r="DCC10" s="139" t="n">
        <v>0.5</v>
      </c>
      <c r="DCD10" s="139" t="n">
        <v>0.5</v>
      </c>
      <c r="DCE10" s="139" t="n">
        <v>0.5</v>
      </c>
      <c r="DCF10" s="139" t="n">
        <v>0.5</v>
      </c>
      <c r="DCG10" s="139" t="n">
        <v>0.5</v>
      </c>
      <c r="DCH10" s="139" t="n">
        <v>0.5</v>
      </c>
      <c r="DCI10" s="139" t="n">
        <v>0.5</v>
      </c>
      <c r="DCJ10" s="139" t="n">
        <v>0.5</v>
      </c>
      <c r="DCK10" s="139" t="n">
        <v>0.5</v>
      </c>
      <c r="DCL10" s="139" t="n">
        <v>0.5</v>
      </c>
      <c r="DCM10" s="139" t="n">
        <v>0.5</v>
      </c>
      <c r="DCN10" s="139" t="n">
        <v>0.5</v>
      </c>
      <c r="DCO10" s="139" t="n">
        <v>0.5</v>
      </c>
      <c r="DCP10" s="139" t="n">
        <v>0.5</v>
      </c>
      <c r="DCQ10" s="139" t="n">
        <v>0.5</v>
      </c>
      <c r="DCR10" s="139" t="n">
        <v>0.5</v>
      </c>
      <c r="DCS10" s="139" t="n">
        <v>0.5</v>
      </c>
      <c r="DCT10" s="139" t="n">
        <v>0.5</v>
      </c>
      <c r="DCU10" s="139" t="n">
        <v>0.5</v>
      </c>
      <c r="DCV10" s="139" t="n">
        <v>0.5</v>
      </c>
      <c r="DCW10" s="139" t="n">
        <v>0.5</v>
      </c>
      <c r="DCX10" s="139" t="n">
        <v>0.5</v>
      </c>
      <c r="DCY10" s="139" t="n">
        <v>0.5</v>
      </c>
      <c r="DCZ10" s="139" t="n">
        <v>0.5</v>
      </c>
      <c r="DDA10" s="139" t="n">
        <v>0.5</v>
      </c>
      <c r="DDB10" s="139" t="n">
        <v>0.5</v>
      </c>
      <c r="DDC10" s="139" t="n">
        <v>0.5</v>
      </c>
      <c r="DDD10" s="139" t="n">
        <v>0.5</v>
      </c>
      <c r="DDE10" s="139" t="n">
        <v>0.5</v>
      </c>
      <c r="DDF10" s="139" t="n">
        <v>0.5</v>
      </c>
      <c r="DDG10" s="139" t="n">
        <v>0.5</v>
      </c>
      <c r="DDH10" s="139" t="n">
        <v>0.5</v>
      </c>
      <c r="DDI10" s="139" t="n">
        <v>0.5</v>
      </c>
      <c r="DDJ10" s="139" t="n">
        <v>0.5</v>
      </c>
      <c r="DDK10" s="139" t="n">
        <v>0.5</v>
      </c>
      <c r="DDL10" s="139" t="n">
        <v>0.5</v>
      </c>
      <c r="DDM10" s="139" t="n">
        <v>0.5</v>
      </c>
      <c r="DDN10" s="139" t="n">
        <v>0.5</v>
      </c>
      <c r="DDO10" s="139" t="n">
        <v>0.5</v>
      </c>
      <c r="DDP10" s="139" t="n">
        <v>0.5</v>
      </c>
      <c r="DDQ10" s="139" t="n">
        <v>0.5</v>
      </c>
      <c r="DDR10" s="139" t="n">
        <v>0.5</v>
      </c>
      <c r="DDS10" s="139" t="n">
        <v>0.5</v>
      </c>
      <c r="DDT10" s="139" t="n">
        <v>0.5</v>
      </c>
      <c r="DDU10" s="139" t="n">
        <v>0.5</v>
      </c>
      <c r="DDV10" s="139" t="n">
        <v>0.5</v>
      </c>
      <c r="DDW10" s="139" t="n">
        <v>0.5</v>
      </c>
      <c r="DDX10" s="139" t="n">
        <v>0.5</v>
      </c>
      <c r="DDY10" s="139" t="n">
        <v>0.5</v>
      </c>
      <c r="DDZ10" s="139" t="n">
        <v>0.5</v>
      </c>
      <c r="DEA10" s="139" t="n">
        <v>0.5</v>
      </c>
      <c r="DEB10" s="139" t="n">
        <v>0.5</v>
      </c>
      <c r="DEC10" s="139" t="n">
        <v>0.5</v>
      </c>
      <c r="DED10" s="139" t="n">
        <v>0.5</v>
      </c>
      <c r="DEE10" s="139" t="n">
        <v>0.5</v>
      </c>
      <c r="DEF10" s="139" t="n">
        <v>0.5</v>
      </c>
      <c r="DEG10" s="139" t="n">
        <v>0.5</v>
      </c>
      <c r="DEH10" s="139" t="n">
        <v>0.5</v>
      </c>
      <c r="DEI10" s="139" t="n">
        <v>0.5</v>
      </c>
      <c r="DEJ10" s="139" t="n">
        <v>0.5</v>
      </c>
      <c r="DEK10" s="139" t="n">
        <v>0.5</v>
      </c>
      <c r="DEL10" s="139" t="n">
        <v>0.5</v>
      </c>
      <c r="DEM10" s="139" t="n">
        <v>0.5</v>
      </c>
      <c r="DEN10" s="139" t="n">
        <v>0.5</v>
      </c>
      <c r="DEO10" s="139" t="n">
        <v>0.5</v>
      </c>
      <c r="DEP10" s="139" t="n">
        <v>0.5</v>
      </c>
      <c r="DEQ10" s="139" t="n">
        <v>0.5</v>
      </c>
      <c r="DER10" s="139" t="n">
        <v>0.5</v>
      </c>
      <c r="DES10" s="139" t="n">
        <v>0.5</v>
      </c>
      <c r="DET10" s="139" t="n">
        <v>0.5</v>
      </c>
      <c r="DEU10" s="139" t="n">
        <v>0.5</v>
      </c>
      <c r="DEV10" s="139" t="n">
        <v>0.5</v>
      </c>
      <c r="DEW10" s="139" t="n">
        <v>0.5</v>
      </c>
      <c r="DEX10" s="139" t="n">
        <v>0.5</v>
      </c>
      <c r="DEY10" s="139" t="n">
        <v>0.5</v>
      </c>
      <c r="DEZ10" s="139" t="n">
        <v>0.5</v>
      </c>
      <c r="DFA10" s="139" t="n">
        <v>0.5</v>
      </c>
      <c r="DFB10" s="139" t="n">
        <v>0.5</v>
      </c>
      <c r="DFC10" s="139" t="n">
        <v>0.5</v>
      </c>
      <c r="DFD10" s="139" t="n">
        <v>0.5</v>
      </c>
      <c r="DFE10" s="139" t="n">
        <v>0.5</v>
      </c>
      <c r="DFF10" s="139" t="n">
        <v>0.5</v>
      </c>
      <c r="DFG10" s="139" t="n">
        <v>0.5</v>
      </c>
      <c r="DFH10" s="139" t="n">
        <v>0.5</v>
      </c>
      <c r="DFI10" s="139" t="n">
        <v>0.5</v>
      </c>
      <c r="DFJ10" s="139" t="n">
        <v>0.5</v>
      </c>
      <c r="DFK10" s="139" t="n">
        <v>0.5</v>
      </c>
      <c r="DFL10" s="139" t="n">
        <v>0.5</v>
      </c>
      <c r="DFM10" s="139" t="n">
        <v>0.5</v>
      </c>
      <c r="DFN10" s="139" t="n">
        <v>0.5</v>
      </c>
      <c r="DFO10" s="139" t="n">
        <v>0.5</v>
      </c>
      <c r="DFP10" s="139" t="n">
        <v>0.5</v>
      </c>
      <c r="DFQ10" s="139" t="n">
        <v>0.5</v>
      </c>
      <c r="DFR10" s="139" t="n">
        <v>0.5</v>
      </c>
      <c r="DFS10" s="139" t="n">
        <v>0.5</v>
      </c>
      <c r="DFT10" s="139" t="n">
        <v>0.5</v>
      </c>
      <c r="DFU10" s="139" t="n">
        <v>0.5</v>
      </c>
      <c r="DFV10" s="139" t="n">
        <v>0.5</v>
      </c>
      <c r="DFW10" s="139" t="n">
        <v>0.5</v>
      </c>
      <c r="DFX10" s="139" t="n">
        <v>0.5</v>
      </c>
      <c r="DFY10" s="139" t="n">
        <v>0.5</v>
      </c>
      <c r="DFZ10" s="139" t="n">
        <v>0.5</v>
      </c>
      <c r="DGA10" s="139" t="n">
        <v>0.5</v>
      </c>
      <c r="DGB10" s="139" t="n">
        <v>0.5</v>
      </c>
      <c r="DGC10" s="139" t="n">
        <v>0.5</v>
      </c>
      <c r="DGD10" s="139" t="n">
        <v>0.5</v>
      </c>
      <c r="DGE10" s="139" t="n">
        <v>0.5</v>
      </c>
      <c r="DGF10" s="139" t="n">
        <v>0.5</v>
      </c>
      <c r="DGG10" s="139" t="n">
        <v>0.5</v>
      </c>
      <c r="DGH10" s="139" t="n">
        <v>0.5</v>
      </c>
      <c r="DGI10" s="139" t="n">
        <v>0.5</v>
      </c>
      <c r="DGJ10" s="139" t="n">
        <v>0.5</v>
      </c>
      <c r="DGK10" s="139" t="n">
        <v>0.5</v>
      </c>
      <c r="DGL10" s="139" t="n">
        <v>0.5</v>
      </c>
      <c r="DGM10" s="139" t="n">
        <v>0.5</v>
      </c>
      <c r="DGN10" s="139" t="n">
        <v>0.5</v>
      </c>
      <c r="DGO10" s="139" t="n">
        <v>0.5</v>
      </c>
      <c r="DGP10" s="139" t="n">
        <v>0.5</v>
      </c>
      <c r="DGQ10" s="139" t="n">
        <v>0.5</v>
      </c>
      <c r="DGR10" s="139" t="n">
        <v>0.5</v>
      </c>
      <c r="DGS10" s="139" t="n">
        <v>0.5</v>
      </c>
      <c r="DGT10" s="139" t="n">
        <v>0.5</v>
      </c>
      <c r="DGU10" s="139" t="n">
        <v>0.5</v>
      </c>
      <c r="DGV10" s="139" t="n">
        <v>0.5</v>
      </c>
      <c r="DGW10" s="139" t="n">
        <v>0.5</v>
      </c>
      <c r="DGX10" s="139" t="n">
        <v>0.5</v>
      </c>
      <c r="DGY10" s="139" t="n">
        <v>0.5</v>
      </c>
      <c r="DGZ10" s="139" t="n">
        <v>0.5</v>
      </c>
      <c r="DHA10" s="139" t="n">
        <v>0.5</v>
      </c>
      <c r="DHB10" s="139" t="n">
        <v>0.5</v>
      </c>
      <c r="DHC10" s="139" t="n">
        <v>0.5</v>
      </c>
      <c r="DHD10" s="139" t="n">
        <v>0.5</v>
      </c>
      <c r="DHE10" s="139" t="n">
        <v>0.5</v>
      </c>
      <c r="DHF10" s="139" t="n">
        <v>0.5</v>
      </c>
      <c r="DHG10" s="139" t="n">
        <v>0.5</v>
      </c>
      <c r="DHH10" s="139" t="n">
        <v>0.5</v>
      </c>
      <c r="DHI10" s="139" t="n">
        <v>0.5</v>
      </c>
      <c r="DHJ10" s="139" t="n">
        <v>0.5</v>
      </c>
      <c r="DHK10" s="139" t="n">
        <v>0.5</v>
      </c>
      <c r="DHL10" s="139" t="n">
        <v>0.5</v>
      </c>
      <c r="DHM10" s="139" t="n">
        <v>0.5</v>
      </c>
      <c r="DHN10" s="139" t="n">
        <v>0.5</v>
      </c>
      <c r="DHO10" s="139" t="n">
        <v>0.5</v>
      </c>
      <c r="DHP10" s="139" t="n">
        <v>0.5</v>
      </c>
      <c r="DHQ10" s="139" t="n">
        <v>0.5</v>
      </c>
      <c r="DHR10" s="139" t="n">
        <v>0.5</v>
      </c>
      <c r="DHS10" s="139" t="n">
        <v>0.5</v>
      </c>
      <c r="DHT10" s="139" t="n">
        <v>0.5</v>
      </c>
      <c r="DHU10" s="139" t="n">
        <v>0.5</v>
      </c>
      <c r="DHV10" s="139" t="n">
        <v>0.5</v>
      </c>
      <c r="DHW10" s="139" t="n">
        <v>0.5</v>
      </c>
      <c r="DHX10" s="139" t="n">
        <v>0.5</v>
      </c>
      <c r="DHY10" s="139" t="n">
        <v>0.5</v>
      </c>
      <c r="DHZ10" s="139" t="n">
        <v>0.5</v>
      </c>
      <c r="DIA10" s="139" t="n">
        <v>0.5</v>
      </c>
      <c r="DIB10" s="139" t="n">
        <v>0.5</v>
      </c>
      <c r="DIC10" s="139" t="n">
        <v>0.5</v>
      </c>
      <c r="DID10" s="139" t="n">
        <v>0.5</v>
      </c>
      <c r="DIE10" s="139" t="n">
        <v>0.5</v>
      </c>
      <c r="DIF10" s="139" t="n">
        <v>0.5</v>
      </c>
      <c r="DIG10" s="139" t="n">
        <v>0.5</v>
      </c>
      <c r="DIH10" s="139" t="n">
        <v>0.5</v>
      </c>
      <c r="DII10" s="139" t="n">
        <v>0.5</v>
      </c>
      <c r="DIJ10" s="139" t="n">
        <v>0.5</v>
      </c>
      <c r="DIK10" s="139" t="n">
        <v>0.5</v>
      </c>
      <c r="DIL10" s="139" t="n">
        <v>0.5</v>
      </c>
      <c r="DIM10" s="139" t="n">
        <v>0.5</v>
      </c>
      <c r="DIN10" s="139" t="n">
        <v>0.5</v>
      </c>
      <c r="DIO10" s="139" t="n">
        <v>0.5</v>
      </c>
      <c r="DIP10" s="139" t="n">
        <v>0.5</v>
      </c>
      <c r="DIQ10" s="139" t="n">
        <v>0.5</v>
      </c>
      <c r="DIR10" s="139" t="n">
        <v>0.5</v>
      </c>
      <c r="DIS10" s="139" t="n">
        <v>0.5</v>
      </c>
      <c r="DIT10" s="139" t="n">
        <v>0.5</v>
      </c>
      <c r="DIU10" s="139" t="n">
        <v>0.5</v>
      </c>
      <c r="DIV10" s="139" t="n">
        <v>0.5</v>
      </c>
      <c r="DIW10" s="139" t="n">
        <v>0.5</v>
      </c>
      <c r="DIX10" s="139" t="n">
        <v>0.5</v>
      </c>
      <c r="DIY10" s="139" t="n">
        <v>0.5</v>
      </c>
      <c r="DIZ10" s="139" t="n">
        <v>0.5</v>
      </c>
      <c r="DJA10" s="139" t="n">
        <v>0.5</v>
      </c>
      <c r="DJB10" s="139" t="n">
        <v>0.5</v>
      </c>
      <c r="DJC10" s="139" t="n">
        <v>0.5</v>
      </c>
      <c r="DJD10" s="139" t="n">
        <v>0.5</v>
      </c>
      <c r="DJE10" s="139" t="n">
        <v>0.5</v>
      </c>
      <c r="DJF10" s="139" t="n">
        <v>0.5</v>
      </c>
      <c r="DJG10" s="139" t="n">
        <v>0.5</v>
      </c>
      <c r="DJH10" s="139" t="n">
        <v>0.5</v>
      </c>
      <c r="DJI10" s="139" t="n">
        <v>0.5</v>
      </c>
      <c r="DJJ10" s="139" t="n">
        <v>0.5</v>
      </c>
      <c r="DJK10" s="139" t="n">
        <v>0.5</v>
      </c>
      <c r="DJL10" s="139" t="n">
        <v>0.5</v>
      </c>
      <c r="DJM10" s="139" t="n">
        <v>0.5</v>
      </c>
      <c r="DJN10" s="139" t="n">
        <v>0.5</v>
      </c>
      <c r="DJO10" s="139" t="n">
        <v>0.5</v>
      </c>
      <c r="DJP10" s="139" t="n">
        <v>0.5</v>
      </c>
      <c r="DJQ10" s="139" t="n">
        <v>0.5</v>
      </c>
      <c r="DJR10" s="139" t="n">
        <v>0.5</v>
      </c>
      <c r="DJS10" s="139" t="n">
        <v>0.5</v>
      </c>
      <c r="DJT10" s="139" t="n">
        <v>0.5</v>
      </c>
      <c r="DJU10" s="139" t="n">
        <v>0.5</v>
      </c>
      <c r="DJV10" s="139" t="n">
        <v>0.5</v>
      </c>
      <c r="DJW10" s="139" t="n">
        <v>0.5</v>
      </c>
      <c r="DJX10" s="139" t="n">
        <v>0.5</v>
      </c>
      <c r="DJY10" s="139" t="n">
        <v>0.5</v>
      </c>
      <c r="DJZ10" s="139" t="n">
        <v>0.5</v>
      </c>
      <c r="DKA10" s="139" t="n">
        <v>0.5</v>
      </c>
      <c r="DKB10" s="139" t="n">
        <v>0.5</v>
      </c>
      <c r="DKC10" s="139" t="n">
        <v>0.5</v>
      </c>
      <c r="DKD10" s="139" t="n">
        <v>0.5</v>
      </c>
      <c r="DKE10" s="139" t="n">
        <v>0.5</v>
      </c>
      <c r="DKF10" s="139" t="n">
        <v>0.5</v>
      </c>
      <c r="DKG10" s="139" t="n">
        <v>0.5</v>
      </c>
      <c r="DKH10" s="139" t="n">
        <v>0.5</v>
      </c>
      <c r="DKI10" s="139" t="n">
        <v>0.5</v>
      </c>
      <c r="DKJ10" s="139" t="n">
        <v>0.5</v>
      </c>
      <c r="DKK10" s="139" t="n">
        <v>0.5</v>
      </c>
      <c r="DKL10" s="139" t="n">
        <v>0.5</v>
      </c>
      <c r="DKM10" s="139" t="n">
        <v>0.5</v>
      </c>
      <c r="DKN10" s="139" t="n">
        <v>0.5</v>
      </c>
      <c r="DKO10" s="139" t="n">
        <v>0.5</v>
      </c>
      <c r="DKP10" s="139" t="n">
        <v>0.5</v>
      </c>
      <c r="DKQ10" s="139" t="n">
        <v>0.5</v>
      </c>
      <c r="DKR10" s="139" t="n">
        <v>0.5</v>
      </c>
      <c r="DKS10" s="139" t="n">
        <v>0.5</v>
      </c>
      <c r="DKT10" s="139" t="n">
        <v>0.5</v>
      </c>
      <c r="DKU10" s="139" t="n">
        <v>0.5</v>
      </c>
      <c r="DKV10" s="139" t="n">
        <v>0.5</v>
      </c>
      <c r="DKW10" s="139" t="n">
        <v>0.5</v>
      </c>
      <c r="DKX10" s="139" t="n">
        <v>0.5</v>
      </c>
      <c r="DKY10" s="139" t="n">
        <v>0.5</v>
      </c>
      <c r="DKZ10" s="139" t="n">
        <v>0.5</v>
      </c>
      <c r="DLA10" s="139" t="n">
        <v>0.5</v>
      </c>
      <c r="DLB10" s="139" t="n">
        <v>0.5</v>
      </c>
      <c r="DLC10" s="139" t="n">
        <v>0.5</v>
      </c>
      <c r="DLD10" s="139" t="n">
        <v>0.5</v>
      </c>
      <c r="DLE10" s="139" t="n">
        <v>0.5</v>
      </c>
      <c r="DLF10" s="139" t="n">
        <v>0.5</v>
      </c>
      <c r="DLG10" s="139" t="n">
        <v>0.5</v>
      </c>
      <c r="DLH10" s="139" t="n">
        <v>0.5</v>
      </c>
      <c r="DLI10" s="139" t="n">
        <v>0.5</v>
      </c>
      <c r="DLJ10" s="139" t="n">
        <v>0.5</v>
      </c>
      <c r="DLK10" s="139" t="n">
        <v>0.5</v>
      </c>
      <c r="DLL10" s="139" t="n">
        <v>0.5</v>
      </c>
      <c r="DLM10" s="139" t="n">
        <v>0.5</v>
      </c>
      <c r="DLN10" s="139" t="n">
        <v>0.5</v>
      </c>
      <c r="DLO10" s="139" t="n">
        <v>0.5</v>
      </c>
      <c r="DLP10" s="139" t="n">
        <v>0.5</v>
      </c>
      <c r="DLQ10" s="139" t="n">
        <v>0.5</v>
      </c>
      <c r="DLR10" s="139" t="n">
        <v>0.5</v>
      </c>
      <c r="DLS10" s="139" t="n">
        <v>0.5</v>
      </c>
      <c r="DLT10" s="139" t="n">
        <v>0.5</v>
      </c>
      <c r="DLU10" s="139" t="n">
        <v>0.5</v>
      </c>
      <c r="DLV10" s="139" t="n">
        <v>0.5</v>
      </c>
      <c r="DLW10" s="139" t="n">
        <v>0.5</v>
      </c>
      <c r="DLX10" s="139" t="n">
        <v>0.5</v>
      </c>
      <c r="DLY10" s="139" t="n">
        <v>0.5</v>
      </c>
      <c r="DLZ10" s="139" t="n">
        <v>0.5</v>
      </c>
      <c r="DMA10" s="139" t="n">
        <v>0.5</v>
      </c>
      <c r="DMB10" s="139" t="n">
        <v>0.5</v>
      </c>
      <c r="DMC10" s="139" t="n">
        <v>0.5</v>
      </c>
      <c r="DMD10" s="139" t="n">
        <v>0.5</v>
      </c>
      <c r="DME10" s="139" t="n">
        <v>0.5</v>
      </c>
      <c r="DMF10" s="139" t="n">
        <v>0.5</v>
      </c>
      <c r="DMG10" s="139" t="n">
        <v>0.5</v>
      </c>
      <c r="DMH10" s="139" t="n">
        <v>0.5</v>
      </c>
      <c r="DMI10" s="139" t="n">
        <v>0.5</v>
      </c>
      <c r="DMJ10" s="139" t="n">
        <v>0.5</v>
      </c>
      <c r="DMK10" s="139" t="n">
        <v>0.5</v>
      </c>
      <c r="DML10" s="139" t="n">
        <v>0.5</v>
      </c>
      <c r="DMM10" s="139" t="n">
        <v>0.5</v>
      </c>
      <c r="DMN10" s="139" t="n">
        <v>0.5</v>
      </c>
      <c r="DMO10" s="139" t="n">
        <v>0.5</v>
      </c>
      <c r="DMP10" s="139" t="n">
        <v>0.5</v>
      </c>
      <c r="DMQ10" s="139" t="n">
        <v>0.5</v>
      </c>
      <c r="DMR10" s="139" t="n">
        <v>0.5</v>
      </c>
      <c r="DMS10" s="139" t="n">
        <v>0.5</v>
      </c>
      <c r="DMT10" s="139" t="n">
        <v>0.5</v>
      </c>
      <c r="DMU10" s="139" t="n">
        <v>0.5</v>
      </c>
      <c r="DMV10" s="139" t="n">
        <v>0.5</v>
      </c>
      <c r="DMW10" s="139" t="n">
        <v>0.5</v>
      </c>
      <c r="DMX10" s="139" t="n">
        <v>0.5</v>
      </c>
      <c r="DMY10" s="139" t="n">
        <v>0.5</v>
      </c>
      <c r="DMZ10" s="139" t="n">
        <v>0.5</v>
      </c>
      <c r="DNA10" s="139" t="n">
        <v>0.5</v>
      </c>
      <c r="DNB10" s="139" t="n">
        <v>0.5</v>
      </c>
      <c r="DNC10" s="139" t="n">
        <v>0.5</v>
      </c>
      <c r="DND10" s="139" t="n">
        <v>0.5</v>
      </c>
      <c r="DNE10" s="139" t="n">
        <v>0.5</v>
      </c>
      <c r="DNF10" s="139" t="n">
        <v>0.5</v>
      </c>
      <c r="DNG10" s="139" t="n">
        <v>0.5</v>
      </c>
      <c r="DNH10" s="139" t="n">
        <v>0.5</v>
      </c>
      <c r="DNI10" s="139" t="n">
        <v>0.5</v>
      </c>
      <c r="DNJ10" s="139" t="n">
        <v>0.5</v>
      </c>
      <c r="DNK10" s="139" t="n">
        <v>0.5</v>
      </c>
      <c r="DNL10" s="139" t="n">
        <v>0.5</v>
      </c>
      <c r="DNM10" s="139" t="n">
        <v>0.5</v>
      </c>
      <c r="DNN10" s="139" t="n">
        <v>0.5</v>
      </c>
      <c r="DNO10" s="139" t="n">
        <v>0.5</v>
      </c>
      <c r="DNP10" s="139" t="n">
        <v>0.5</v>
      </c>
      <c r="DNQ10" s="139" t="n">
        <v>0.5</v>
      </c>
      <c r="DNR10" s="139" t="n">
        <v>0.5</v>
      </c>
      <c r="DNS10" s="139" t="n">
        <v>0.5</v>
      </c>
      <c r="DNT10" s="139" t="n">
        <v>0.5</v>
      </c>
      <c r="DNU10" s="139" t="n">
        <v>0.5</v>
      </c>
      <c r="DNV10" s="139" t="n">
        <v>0.5</v>
      </c>
      <c r="DNW10" s="139" t="n">
        <v>0.5</v>
      </c>
      <c r="DNX10" s="139" t="n">
        <v>0.5</v>
      </c>
      <c r="DNY10" s="139" t="n">
        <v>0.5</v>
      </c>
      <c r="DNZ10" s="139" t="n">
        <v>0.5</v>
      </c>
      <c r="DOA10" s="139" t="n">
        <v>0.5</v>
      </c>
      <c r="DOB10" s="139" t="n">
        <v>0.5</v>
      </c>
      <c r="DOC10" s="139" t="n">
        <v>0.5</v>
      </c>
      <c r="DOD10" s="139" t="n">
        <v>0.5</v>
      </c>
      <c r="DOE10" s="139" t="n">
        <v>0.5</v>
      </c>
      <c r="DOF10" s="139" t="n">
        <v>0.5</v>
      </c>
      <c r="DOG10" s="139" t="n">
        <v>0.5</v>
      </c>
      <c r="DOH10" s="139" t="n">
        <v>0.5</v>
      </c>
      <c r="DOI10" s="139" t="n">
        <v>0.5</v>
      </c>
      <c r="DOJ10" s="139" t="n">
        <v>0.5</v>
      </c>
      <c r="DOK10" s="139" t="n">
        <v>0.5</v>
      </c>
      <c r="DOL10" s="139" t="n">
        <v>0.5</v>
      </c>
      <c r="DOM10" s="139" t="n">
        <v>0.5</v>
      </c>
      <c r="DON10" s="139" t="n">
        <v>0.5</v>
      </c>
      <c r="DOO10" s="139" t="n">
        <v>0.5</v>
      </c>
      <c r="DOP10" s="139" t="n">
        <v>0.5</v>
      </c>
      <c r="DOQ10" s="139" t="n">
        <v>0.5</v>
      </c>
      <c r="DOR10" s="139" t="n">
        <v>0.5</v>
      </c>
      <c r="DOS10" s="139" t="n">
        <v>0.5</v>
      </c>
      <c r="DOT10" s="139" t="n">
        <v>0.5</v>
      </c>
      <c r="DOU10" s="139" t="n">
        <v>0.5</v>
      </c>
      <c r="DOV10" s="139" t="n">
        <v>0.5</v>
      </c>
      <c r="DOW10" s="139" t="n">
        <v>0.5</v>
      </c>
      <c r="DOX10" s="139" t="n">
        <v>0.5</v>
      </c>
      <c r="DOY10" s="139" t="n">
        <v>0.5</v>
      </c>
      <c r="DOZ10" s="139" t="n">
        <v>0.5</v>
      </c>
      <c r="DPA10" s="139" t="n">
        <v>0.5</v>
      </c>
      <c r="DPB10" s="139" t="n">
        <v>0.5</v>
      </c>
      <c r="DPC10" s="139" t="n">
        <v>0.5</v>
      </c>
      <c r="DPD10" s="139" t="n">
        <v>0.5</v>
      </c>
      <c r="DPE10" s="139" t="n">
        <v>0.5</v>
      </c>
      <c r="DPF10" s="139" t="n">
        <v>0.5</v>
      </c>
      <c r="DPG10" s="139" t="n">
        <v>0.5</v>
      </c>
      <c r="DPH10" s="139" t="n">
        <v>0.5</v>
      </c>
      <c r="DPI10" s="139" t="n">
        <v>0.5</v>
      </c>
      <c r="DPJ10" s="139" t="n">
        <v>0.5</v>
      </c>
      <c r="DPK10" s="139" t="n">
        <v>0.5</v>
      </c>
      <c r="DPL10" s="139" t="n">
        <v>0.5</v>
      </c>
      <c r="DPM10" s="139" t="n">
        <v>0.5</v>
      </c>
      <c r="DPN10" s="139" t="n">
        <v>0.5</v>
      </c>
      <c r="DPO10" s="139" t="n">
        <v>0.5</v>
      </c>
      <c r="DPP10" s="139" t="n">
        <v>0.5</v>
      </c>
      <c r="DPQ10" s="139" t="n">
        <v>0.5</v>
      </c>
      <c r="DPR10" s="139" t="n">
        <v>0.5</v>
      </c>
      <c r="DPS10" s="139" t="n">
        <v>0.5</v>
      </c>
      <c r="DPT10" s="139" t="n">
        <v>0.5</v>
      </c>
      <c r="DPU10" s="139" t="n">
        <v>0.5</v>
      </c>
      <c r="DPV10" s="139" t="n">
        <v>0.5</v>
      </c>
      <c r="DPW10" s="139" t="n">
        <v>0.5</v>
      </c>
      <c r="DPX10" s="139" t="n">
        <v>0.5</v>
      </c>
      <c r="DPY10" s="139" t="n">
        <v>0.5</v>
      </c>
      <c r="DPZ10" s="139" t="n">
        <v>0.5</v>
      </c>
      <c r="DQA10" s="139" t="n">
        <v>0.5</v>
      </c>
      <c r="DQB10" s="139" t="n">
        <v>0.5</v>
      </c>
      <c r="DQC10" s="139" t="n">
        <v>0.5</v>
      </c>
      <c r="DQD10" s="139" t="n">
        <v>0.5</v>
      </c>
      <c r="DQE10" s="139" t="n">
        <v>0.5</v>
      </c>
      <c r="DQF10" s="139" t="n">
        <v>0.5</v>
      </c>
      <c r="DQG10" s="139" t="n">
        <v>0.5</v>
      </c>
      <c r="DQH10" s="139" t="n">
        <v>0.5</v>
      </c>
      <c r="DQI10" s="139" t="n">
        <v>0.5</v>
      </c>
      <c r="DQJ10" s="139" t="n">
        <v>0.5</v>
      </c>
      <c r="DQK10" s="139" t="n">
        <v>0.5</v>
      </c>
      <c r="DQL10" s="139" t="n">
        <v>0.5</v>
      </c>
      <c r="DQM10" s="139" t="n">
        <v>0.5</v>
      </c>
      <c r="DQN10" s="139" t="n">
        <v>0.5</v>
      </c>
      <c r="DQO10" s="139" t="n">
        <v>0.5</v>
      </c>
      <c r="DQP10" s="139" t="n">
        <v>0.5</v>
      </c>
      <c r="DQQ10" s="139" t="n">
        <v>0.5</v>
      </c>
      <c r="DQR10" s="139" t="n">
        <v>0.5</v>
      </c>
      <c r="DQS10" s="139" t="n">
        <v>0.5</v>
      </c>
      <c r="DQT10" s="139" t="n">
        <v>0.5</v>
      </c>
      <c r="DQU10" s="139" t="n">
        <v>0.5</v>
      </c>
      <c r="DQV10" s="139" t="n">
        <v>0.5</v>
      </c>
      <c r="DQW10" s="139" t="n">
        <v>0.5</v>
      </c>
      <c r="DQX10" s="139" t="n">
        <v>0.5</v>
      </c>
      <c r="DQY10" s="139" t="n">
        <v>0.5</v>
      </c>
      <c r="DQZ10" s="139" t="n">
        <v>0.5</v>
      </c>
      <c r="DRA10" s="139" t="n">
        <v>0.5</v>
      </c>
      <c r="DRB10" s="139" t="n">
        <v>0.5</v>
      </c>
      <c r="DRC10" s="139" t="n">
        <v>0.5</v>
      </c>
      <c r="DRD10" s="139" t="n">
        <v>0.5</v>
      </c>
      <c r="DRE10" s="139" t="n">
        <v>0.5</v>
      </c>
      <c r="DRF10" s="139" t="n">
        <v>0.5</v>
      </c>
      <c r="DRG10" s="139" t="n">
        <v>0.5</v>
      </c>
      <c r="DRH10" s="139" t="n">
        <v>0.5</v>
      </c>
      <c r="DRI10" s="139" t="n">
        <v>0.5</v>
      </c>
      <c r="DRJ10" s="139" t="n">
        <v>0.5</v>
      </c>
      <c r="DRK10" s="139" t="n">
        <v>0.5</v>
      </c>
      <c r="DRL10" s="139" t="n">
        <v>0.5</v>
      </c>
      <c r="DRM10" s="139" t="n">
        <v>0.5</v>
      </c>
      <c r="DRN10" s="139" t="n">
        <v>0.5</v>
      </c>
      <c r="DRO10" s="139" t="n">
        <v>0.5</v>
      </c>
      <c r="DRP10" s="139" t="n">
        <v>0.5</v>
      </c>
      <c r="DRQ10" s="139" t="n">
        <v>0.5</v>
      </c>
      <c r="DRR10" s="139" t="n">
        <v>0.5</v>
      </c>
      <c r="DRS10" s="139" t="n">
        <v>0.5</v>
      </c>
      <c r="DRT10" s="139" t="n">
        <v>0.5</v>
      </c>
      <c r="DRU10" s="139" t="n">
        <v>0.5</v>
      </c>
      <c r="DRV10" s="139" t="n">
        <v>0.5</v>
      </c>
      <c r="DRW10" s="139" t="n">
        <v>0.5</v>
      </c>
      <c r="DRX10" s="139" t="n">
        <v>0.5</v>
      </c>
      <c r="DRY10" s="139" t="n">
        <v>0.5</v>
      </c>
      <c r="DRZ10" s="139" t="n">
        <v>0.5</v>
      </c>
      <c r="DSA10" s="139" t="n">
        <v>0.5</v>
      </c>
      <c r="DSB10" s="139" t="n">
        <v>0.5</v>
      </c>
      <c r="DSC10" s="139" t="n">
        <v>0.5</v>
      </c>
      <c r="DSD10" s="139" t="n">
        <v>0.5</v>
      </c>
      <c r="DSE10" s="139" t="n">
        <v>0.5</v>
      </c>
      <c r="DSF10" s="139" t="n">
        <v>0.5</v>
      </c>
      <c r="DSG10" s="139" t="n">
        <v>0.5</v>
      </c>
      <c r="DSH10" s="139" t="n">
        <v>0.5</v>
      </c>
      <c r="DSI10" s="139" t="n">
        <v>0.5</v>
      </c>
      <c r="DSJ10" s="139" t="n">
        <v>0.5</v>
      </c>
      <c r="DSK10" s="139" t="n">
        <v>0.5</v>
      </c>
      <c r="DSL10" s="139" t="n">
        <v>0.5</v>
      </c>
      <c r="DSM10" s="139" t="n">
        <v>0.5</v>
      </c>
      <c r="DSN10" s="139" t="n">
        <v>0.5</v>
      </c>
      <c r="DSO10" s="139" t="n">
        <v>0.5</v>
      </c>
      <c r="DSP10" s="139" t="n">
        <v>0.5</v>
      </c>
      <c r="DSQ10" s="139" t="n">
        <v>0.5</v>
      </c>
      <c r="DSR10" s="139" t="n">
        <v>0.5</v>
      </c>
      <c r="DSS10" s="139" t="n">
        <v>0.5</v>
      </c>
      <c r="DST10" s="139" t="n">
        <v>0.5</v>
      </c>
      <c r="DSU10" s="139" t="n">
        <v>0.5</v>
      </c>
      <c r="DSV10" s="139" t="n">
        <v>0.5</v>
      </c>
      <c r="DSW10" s="139" t="n">
        <v>0.5</v>
      </c>
      <c r="DSX10" s="139" t="n">
        <v>0.5</v>
      </c>
      <c r="DSY10" s="139" t="n">
        <v>0.5</v>
      </c>
      <c r="DSZ10" s="139" t="n">
        <v>0.5</v>
      </c>
      <c r="DTA10" s="139" t="n">
        <v>0.5</v>
      </c>
      <c r="DTB10" s="139" t="n">
        <v>0.5</v>
      </c>
      <c r="DTC10" s="139" t="n">
        <v>0.5</v>
      </c>
      <c r="DTD10" s="139" t="n">
        <v>0.5</v>
      </c>
      <c r="DTE10" s="139" t="n">
        <v>0.5</v>
      </c>
      <c r="DTF10" s="139" t="n">
        <v>0.5</v>
      </c>
      <c r="DTG10" s="139" t="n">
        <v>0.5</v>
      </c>
      <c r="DTH10" s="139" t="n">
        <v>0.5</v>
      </c>
      <c r="DTI10" s="139" t="n">
        <v>0.5</v>
      </c>
      <c r="DTJ10" s="139" t="n">
        <v>0.5</v>
      </c>
      <c r="DTK10" s="139" t="n">
        <v>0.5</v>
      </c>
      <c r="DTL10" s="139" t="n">
        <v>0.5</v>
      </c>
      <c r="DTM10" s="139" t="n">
        <v>0.5</v>
      </c>
      <c r="DTN10" s="139" t="n">
        <v>0.5</v>
      </c>
      <c r="DTO10" s="139" t="n">
        <v>0.5</v>
      </c>
      <c r="DTP10" s="139" t="n">
        <v>0.5</v>
      </c>
      <c r="DTQ10" s="139" t="n">
        <v>0.5</v>
      </c>
      <c r="DTR10" s="139" t="n">
        <v>0.5</v>
      </c>
      <c r="DTS10" s="139" t="n">
        <v>0.5</v>
      </c>
      <c r="DTT10" s="139" t="n">
        <v>0.5</v>
      </c>
      <c r="DTU10" s="139" t="n">
        <v>0.5</v>
      </c>
      <c r="DTV10" s="139" t="n">
        <v>0.5</v>
      </c>
      <c r="DTW10" s="139" t="n">
        <v>0.5</v>
      </c>
      <c r="DTX10" s="139" t="n">
        <v>0.5</v>
      </c>
      <c r="DTY10" s="139" t="n">
        <v>0.5</v>
      </c>
      <c r="DTZ10" s="139" t="n">
        <v>0.5</v>
      </c>
      <c r="DUA10" s="139" t="n">
        <v>0.5</v>
      </c>
      <c r="DUB10" s="139" t="n">
        <v>0.5</v>
      </c>
      <c r="DUC10" s="139" t="n">
        <v>0.5</v>
      </c>
      <c r="DUD10" s="139" t="n">
        <v>0.5</v>
      </c>
      <c r="DUE10" s="139" t="n">
        <v>0.5</v>
      </c>
      <c r="DUF10" s="139" t="n">
        <v>0.5</v>
      </c>
      <c r="DUG10" s="139" t="n">
        <v>0.5</v>
      </c>
      <c r="DUH10" s="139" t="n">
        <v>0.5</v>
      </c>
      <c r="DUI10" s="139" t="n">
        <v>0.5</v>
      </c>
      <c r="DUJ10" s="139" t="n">
        <v>0.5</v>
      </c>
      <c r="DUK10" s="139" t="n">
        <v>0.5</v>
      </c>
      <c r="DUL10" s="139" t="n">
        <v>0.5</v>
      </c>
      <c r="DUM10" s="139" t="n">
        <v>0.5</v>
      </c>
      <c r="DUN10" s="139" t="n">
        <v>0.5</v>
      </c>
      <c r="DUO10" s="139" t="n">
        <v>0.5</v>
      </c>
      <c r="DUP10" s="139" t="n">
        <v>0.5</v>
      </c>
      <c r="DUQ10" s="139" t="n">
        <v>0.5</v>
      </c>
      <c r="DUR10" s="139" t="n">
        <v>0.5</v>
      </c>
      <c r="DUS10" s="139" t="n">
        <v>0.5</v>
      </c>
      <c r="DUT10" s="139" t="n">
        <v>0.5</v>
      </c>
      <c r="DUU10" s="139" t="n">
        <v>0.5</v>
      </c>
      <c r="DUV10" s="139" t="n">
        <v>0.5</v>
      </c>
      <c r="DUW10" s="139" t="n">
        <v>0.5</v>
      </c>
      <c r="DUX10" s="139" t="n">
        <v>0.5</v>
      </c>
      <c r="DUY10" s="139" t="n">
        <v>0.5</v>
      </c>
      <c r="DUZ10" s="139" t="n">
        <v>0.5</v>
      </c>
      <c r="DVA10" s="139" t="n">
        <v>0.5</v>
      </c>
      <c r="DVB10" s="139" t="n">
        <v>0.5</v>
      </c>
      <c r="DVC10" s="139" t="n">
        <v>0.5</v>
      </c>
      <c r="DVD10" s="139" t="n">
        <v>0.5</v>
      </c>
      <c r="DVE10" s="139" t="n">
        <v>0.5</v>
      </c>
      <c r="DVF10" s="139" t="n">
        <v>0.5</v>
      </c>
      <c r="DVG10" s="139" t="n">
        <v>0.5</v>
      </c>
      <c r="DVH10" s="139" t="n">
        <v>0.5</v>
      </c>
      <c r="DVI10" s="139" t="n">
        <v>0.5</v>
      </c>
      <c r="DVJ10" s="139" t="n">
        <v>0.5</v>
      </c>
      <c r="DVK10" s="139" t="n">
        <v>0.5</v>
      </c>
      <c r="DVL10" s="139" t="n">
        <v>0.5</v>
      </c>
      <c r="DVM10" s="139" t="n">
        <v>0.5</v>
      </c>
      <c r="DVN10" s="139" t="n">
        <v>0.5</v>
      </c>
      <c r="DVO10" s="139" t="n">
        <v>0.5</v>
      </c>
      <c r="DVP10" s="139" t="n">
        <v>0.5</v>
      </c>
      <c r="DVQ10" s="139" t="n">
        <v>0.5</v>
      </c>
      <c r="DVR10" s="139" t="n">
        <v>0.5</v>
      </c>
      <c r="DVS10" s="139" t="n">
        <v>0.5</v>
      </c>
      <c r="DVT10" s="139" t="n">
        <v>0.5</v>
      </c>
      <c r="DVU10" s="139" t="n">
        <v>0.5</v>
      </c>
      <c r="DVV10" s="139" t="n">
        <v>0.5</v>
      </c>
      <c r="DVW10" s="139" t="n">
        <v>0.5</v>
      </c>
      <c r="DVX10" s="139" t="n">
        <v>0.5</v>
      </c>
      <c r="DVY10" s="139" t="n">
        <v>0.5</v>
      </c>
      <c r="DVZ10" s="139" t="n">
        <v>0.5</v>
      </c>
      <c r="DWA10" s="139" t="n">
        <v>0.5</v>
      </c>
      <c r="DWB10" s="139" t="n">
        <v>0.5</v>
      </c>
      <c r="DWC10" s="139" t="n">
        <v>0.5</v>
      </c>
      <c r="DWD10" s="139" t="n">
        <v>0.5</v>
      </c>
      <c r="DWE10" s="139" t="n">
        <v>0.5</v>
      </c>
      <c r="DWF10" s="139" t="n">
        <v>0.5</v>
      </c>
      <c r="DWG10" s="139" t="n">
        <v>0.5</v>
      </c>
      <c r="DWH10" s="139" t="n">
        <v>0.5</v>
      </c>
      <c r="DWI10" s="139" t="n">
        <v>0.5</v>
      </c>
      <c r="DWJ10" s="139" t="n">
        <v>0.5</v>
      </c>
      <c r="DWK10" s="139" t="n">
        <v>0.5</v>
      </c>
      <c r="DWL10" s="139" t="n">
        <v>0.5</v>
      </c>
      <c r="DWM10" s="139" t="n">
        <v>0.5</v>
      </c>
      <c r="DWN10" s="139" t="n">
        <v>0.5</v>
      </c>
      <c r="DWO10" s="139" t="n">
        <v>0.5</v>
      </c>
      <c r="DWP10" s="139" t="n">
        <v>0.5</v>
      </c>
      <c r="DWQ10" s="139" t="n">
        <v>0.5</v>
      </c>
      <c r="DWR10" s="139" t="n">
        <v>0.5</v>
      </c>
      <c r="DWS10" s="139" t="n">
        <v>0.5</v>
      </c>
      <c r="DWT10" s="139" t="n">
        <v>0.5</v>
      </c>
      <c r="DWU10" s="139" t="n">
        <v>0.5</v>
      </c>
      <c r="DWV10" s="139" t="n">
        <v>0.5</v>
      </c>
      <c r="DWW10" s="139" t="n">
        <v>0.5</v>
      </c>
      <c r="DWX10" s="139" t="n">
        <v>0.5</v>
      </c>
      <c r="DWY10" s="139" t="n">
        <v>0.5</v>
      </c>
      <c r="DWZ10" s="139" t="n">
        <v>0.5</v>
      </c>
      <c r="DXA10" s="139" t="n">
        <v>0.5</v>
      </c>
      <c r="DXB10" s="139" t="n">
        <v>0.5</v>
      </c>
      <c r="DXC10" s="139" t="n">
        <v>0.5</v>
      </c>
      <c r="DXD10" s="139" t="n">
        <v>0.5</v>
      </c>
      <c r="DXE10" s="139" t="n">
        <v>0.5</v>
      </c>
      <c r="DXF10" s="139" t="n">
        <v>0.5</v>
      </c>
      <c r="DXG10" s="139" t="n">
        <v>0.5</v>
      </c>
      <c r="DXH10" s="139" t="n">
        <v>0.5</v>
      </c>
      <c r="DXI10" s="139" t="n">
        <v>0.5</v>
      </c>
      <c r="DXJ10" s="139" t="n">
        <v>0.5</v>
      </c>
      <c r="DXK10" s="139" t="n">
        <v>0.5</v>
      </c>
      <c r="DXL10" s="139" t="n">
        <v>0.5</v>
      </c>
      <c r="DXM10" s="139" t="n">
        <v>0.5</v>
      </c>
      <c r="DXN10" s="139" t="n">
        <v>0.5</v>
      </c>
      <c r="DXO10" s="139" t="n">
        <v>0.5</v>
      </c>
      <c r="DXP10" s="139" t="n">
        <v>0.5</v>
      </c>
      <c r="DXQ10" s="139" t="n">
        <v>0.5</v>
      </c>
      <c r="DXR10" s="139" t="n">
        <v>0.5</v>
      </c>
      <c r="DXS10" s="139" t="n">
        <v>0.5</v>
      </c>
      <c r="DXT10" s="139" t="n">
        <v>0.5</v>
      </c>
      <c r="DXU10" s="139" t="n">
        <v>0.5</v>
      </c>
      <c r="DXV10" s="139" t="n">
        <v>0.5</v>
      </c>
      <c r="DXW10" s="139" t="n">
        <v>0.5</v>
      </c>
      <c r="DXX10" s="139" t="n">
        <v>0.5</v>
      </c>
      <c r="DXY10" s="139" t="n">
        <v>0.5</v>
      </c>
      <c r="DXZ10" s="139" t="n">
        <v>0.5</v>
      </c>
      <c r="DYA10" s="139" t="n">
        <v>0.5</v>
      </c>
      <c r="DYB10" s="139" t="n">
        <v>0.5</v>
      </c>
      <c r="DYC10" s="139" t="n">
        <v>0.5</v>
      </c>
      <c r="DYD10" s="139" t="n">
        <v>0.5</v>
      </c>
      <c r="DYE10" s="139" t="n">
        <v>0.5</v>
      </c>
      <c r="DYF10" s="139" t="n">
        <v>0.5</v>
      </c>
      <c r="DYG10" s="139" t="n">
        <v>0.5</v>
      </c>
      <c r="DYH10" s="139" t="n">
        <v>0.5</v>
      </c>
      <c r="DYI10" s="139" t="n">
        <v>0.5</v>
      </c>
      <c r="DYJ10" s="139" t="n">
        <v>0.5</v>
      </c>
      <c r="DYK10" s="139" t="n">
        <v>0.5</v>
      </c>
      <c r="DYL10" s="139" t="n">
        <v>0.5</v>
      </c>
      <c r="DYM10" s="139" t="n">
        <v>0.5</v>
      </c>
      <c r="DYN10" s="139" t="n">
        <v>0.5</v>
      </c>
      <c r="DYO10" s="139" t="n">
        <v>0.5</v>
      </c>
      <c r="DYP10" s="139" t="n">
        <v>0.5</v>
      </c>
      <c r="DYQ10" s="139" t="n">
        <v>0.5</v>
      </c>
      <c r="DYR10" s="139" t="n">
        <v>0.5</v>
      </c>
      <c r="DYS10" s="139" t="n">
        <v>0.5</v>
      </c>
      <c r="DYT10" s="139" t="n">
        <v>0.5</v>
      </c>
      <c r="DYU10" s="139" t="n">
        <v>0.5</v>
      </c>
      <c r="DYV10" s="139" t="n">
        <v>0.5</v>
      </c>
      <c r="DYW10" s="139" t="n">
        <v>0.5</v>
      </c>
      <c r="DYX10" s="139" t="n">
        <v>0.5</v>
      </c>
      <c r="DYY10" s="139" t="n">
        <v>0.5</v>
      </c>
      <c r="DYZ10" s="139" t="n">
        <v>0.5</v>
      </c>
      <c r="DZA10" s="139" t="n">
        <v>0.5</v>
      </c>
      <c r="DZB10" s="139" t="n">
        <v>0.5</v>
      </c>
      <c r="DZC10" s="139" t="n">
        <v>0.5</v>
      </c>
      <c r="DZD10" s="139" t="n">
        <v>0.5</v>
      </c>
      <c r="DZE10" s="139" t="n">
        <v>0.5</v>
      </c>
      <c r="DZF10" s="139" t="n">
        <v>0.5</v>
      </c>
      <c r="DZG10" s="139" t="n">
        <v>0.5</v>
      </c>
      <c r="DZH10" s="139" t="n">
        <v>0.5</v>
      </c>
      <c r="DZI10" s="139" t="n">
        <v>0.5</v>
      </c>
      <c r="DZJ10" s="139" t="n">
        <v>0.5</v>
      </c>
      <c r="DZK10" s="139" t="n">
        <v>0.5</v>
      </c>
      <c r="DZL10" s="139" t="n">
        <v>0.5</v>
      </c>
      <c r="DZM10" s="139" t="n">
        <v>0.5</v>
      </c>
      <c r="DZN10" s="139" t="n">
        <v>0.5</v>
      </c>
      <c r="DZO10" s="139" t="n">
        <v>0.5</v>
      </c>
      <c r="DZP10" s="139" t="n">
        <v>0.5</v>
      </c>
      <c r="DZQ10" s="139" t="n">
        <v>0.5</v>
      </c>
      <c r="DZR10" s="139" t="n">
        <v>0.5</v>
      </c>
      <c r="DZS10" s="139" t="n">
        <v>0.5</v>
      </c>
      <c r="DZT10" s="139" t="n">
        <v>0.5</v>
      </c>
      <c r="DZU10" s="139" t="n">
        <v>0.5</v>
      </c>
      <c r="DZV10" s="139" t="n">
        <v>0.5</v>
      </c>
      <c r="DZW10" s="139" t="n">
        <v>0.5</v>
      </c>
      <c r="DZX10" s="139" t="n">
        <v>0.5</v>
      </c>
      <c r="DZY10" s="139" t="n">
        <v>0.5</v>
      </c>
      <c r="DZZ10" s="139" t="n">
        <v>0.5</v>
      </c>
      <c r="EAA10" s="139" t="n">
        <v>0.5</v>
      </c>
      <c r="EAB10" s="139" t="n">
        <v>0.5</v>
      </c>
      <c r="EAC10" s="139" t="n">
        <v>0.5</v>
      </c>
      <c r="EAD10" s="139" t="n">
        <v>0.5</v>
      </c>
      <c r="EAE10" s="139" t="n">
        <v>0.5</v>
      </c>
      <c r="EAF10" s="139" t="n">
        <v>0.5</v>
      </c>
      <c r="EAG10" s="139" t="n">
        <v>0.5</v>
      </c>
      <c r="EAH10" s="139" t="n">
        <v>0.5</v>
      </c>
      <c r="EAI10" s="139" t="n">
        <v>0.5</v>
      </c>
      <c r="EAJ10" s="139" t="n">
        <v>0.5</v>
      </c>
      <c r="EAK10" s="139" t="n">
        <v>0.5</v>
      </c>
      <c r="EAL10" s="139" t="n">
        <v>0.5</v>
      </c>
      <c r="EAM10" s="139" t="n">
        <v>0.5</v>
      </c>
      <c r="EAN10" s="139" t="n">
        <v>0.5</v>
      </c>
      <c r="EAO10" s="139" t="n">
        <v>0.5</v>
      </c>
      <c r="EAP10" s="139" t="n">
        <v>0.5</v>
      </c>
      <c r="EAQ10" s="139" t="n">
        <v>0.5</v>
      </c>
      <c r="EAR10" s="139" t="n">
        <v>0.5</v>
      </c>
      <c r="EAS10" s="139" t="n">
        <v>0.5</v>
      </c>
      <c r="EAT10" s="139" t="n">
        <v>0.5</v>
      </c>
      <c r="EAU10" s="139" t="n">
        <v>0.5</v>
      </c>
      <c r="EAV10" s="139" t="n">
        <v>0.5</v>
      </c>
      <c r="EAW10" s="139" t="n">
        <v>0.5</v>
      </c>
      <c r="EAX10" s="139" t="n">
        <v>0.5</v>
      </c>
      <c r="EAY10" s="139" t="n">
        <v>0.5</v>
      </c>
      <c r="EAZ10" s="139" t="n">
        <v>0.5</v>
      </c>
      <c r="EBA10" s="139" t="n">
        <v>0.5</v>
      </c>
      <c r="EBB10" s="139" t="n">
        <v>0.5</v>
      </c>
      <c r="EBC10" s="139" t="n">
        <v>0.5</v>
      </c>
      <c r="EBD10" s="139" t="n">
        <v>0.5</v>
      </c>
      <c r="EBE10" s="139" t="n">
        <v>0.5</v>
      </c>
      <c r="EBF10" s="139" t="n">
        <v>0.5</v>
      </c>
      <c r="EBG10" s="139" t="n">
        <v>0.5</v>
      </c>
      <c r="EBH10" s="139" t="n">
        <v>0.5</v>
      </c>
      <c r="EBI10" s="139" t="n">
        <v>0.5</v>
      </c>
      <c r="EBJ10" s="139" t="n">
        <v>0.5</v>
      </c>
      <c r="EBK10" s="139" t="n">
        <v>0.5</v>
      </c>
      <c r="EBL10" s="139" t="n">
        <v>0.5</v>
      </c>
      <c r="EBM10" s="139" t="n">
        <v>0.5</v>
      </c>
      <c r="EBN10" s="139" t="n">
        <v>0.5</v>
      </c>
      <c r="EBO10" s="139" t="n">
        <v>0.5</v>
      </c>
      <c r="EBP10" s="139" t="n">
        <v>0.5</v>
      </c>
      <c r="EBQ10" s="139" t="n">
        <v>0.5</v>
      </c>
      <c r="EBR10" s="139" t="n">
        <v>0.5</v>
      </c>
      <c r="EBS10" s="139" t="n">
        <v>0.5</v>
      </c>
      <c r="EBT10" s="139" t="n">
        <v>0.5</v>
      </c>
      <c r="EBU10" s="139" t="n">
        <v>0.5</v>
      </c>
      <c r="EBV10" s="139" t="n">
        <v>0.5</v>
      </c>
      <c r="EBW10" s="139" t="n">
        <v>0.5</v>
      </c>
      <c r="EBX10" s="139" t="n">
        <v>0.5</v>
      </c>
      <c r="EBY10" s="139" t="n">
        <v>0.5</v>
      </c>
      <c r="EBZ10" s="139" t="n">
        <v>0.5</v>
      </c>
      <c r="ECA10" s="139" t="n">
        <v>0.5</v>
      </c>
      <c r="ECB10" s="139" t="n">
        <v>0.5</v>
      </c>
      <c r="ECC10" s="139" t="n">
        <v>0.5</v>
      </c>
      <c r="ECD10" s="139" t="n">
        <v>0.5</v>
      </c>
      <c r="ECE10" s="139" t="n">
        <v>0.5</v>
      </c>
      <c r="ECF10" s="139" t="n">
        <v>0.5</v>
      </c>
      <c r="ECG10" s="139" t="n">
        <v>0.5</v>
      </c>
      <c r="ECH10" s="139" t="n">
        <v>0.5</v>
      </c>
      <c r="ECI10" s="139" t="n">
        <v>0.5</v>
      </c>
      <c r="ECJ10" s="139" t="n">
        <v>0.5</v>
      </c>
      <c r="ECK10" s="139" t="n">
        <v>0.5</v>
      </c>
      <c r="ECL10" s="139" t="n">
        <v>0.5</v>
      </c>
      <c r="ECM10" s="139" t="n">
        <v>0.5</v>
      </c>
      <c r="ECN10" s="139" t="n">
        <v>0.5</v>
      </c>
      <c r="ECO10" s="139" t="n">
        <v>0.5</v>
      </c>
      <c r="ECP10" s="139" t="n">
        <v>0.5</v>
      </c>
      <c r="ECQ10" s="139" t="n">
        <v>0.5</v>
      </c>
      <c r="ECR10" s="139" t="n">
        <v>0.5</v>
      </c>
      <c r="ECS10" s="139" t="n">
        <v>0.5</v>
      </c>
      <c r="ECT10" s="139" t="n">
        <v>0.5</v>
      </c>
      <c r="ECU10" s="139" t="n">
        <v>0.5</v>
      </c>
      <c r="ECV10" s="139" t="n">
        <v>0.5</v>
      </c>
      <c r="ECW10" s="139" t="n">
        <v>0.5</v>
      </c>
      <c r="ECX10" s="139" t="n">
        <v>0.5</v>
      </c>
      <c r="ECY10" s="139" t="n">
        <v>0.5</v>
      </c>
      <c r="ECZ10" s="139" t="n">
        <v>0.5</v>
      </c>
      <c r="EDA10" s="139" t="n">
        <v>0.5</v>
      </c>
      <c r="EDB10" s="139" t="n">
        <v>0.5</v>
      </c>
      <c r="EDC10" s="139" t="n">
        <v>0.5</v>
      </c>
      <c r="EDD10" s="139" t="n">
        <v>0.5</v>
      </c>
      <c r="EDE10" s="139" t="n">
        <v>0.5</v>
      </c>
      <c r="EDF10" s="139" t="n">
        <v>0.5</v>
      </c>
      <c r="EDG10" s="139" t="n">
        <v>0.5</v>
      </c>
      <c r="EDH10" s="139" t="n">
        <v>0.5</v>
      </c>
      <c r="EDI10" s="139" t="n">
        <v>0.5</v>
      </c>
      <c r="EDJ10" s="139" t="n">
        <v>0.5</v>
      </c>
      <c r="EDK10" s="139" t="n">
        <v>0.5</v>
      </c>
      <c r="EDL10" s="139" t="n">
        <v>0.5</v>
      </c>
      <c r="EDM10" s="139" t="n">
        <v>0.5</v>
      </c>
      <c r="EDN10" s="139" t="n">
        <v>0.5</v>
      </c>
      <c r="EDO10" s="139" t="n">
        <v>0.5</v>
      </c>
      <c r="EDP10" s="139" t="n">
        <v>0.5</v>
      </c>
      <c r="EDQ10" s="139" t="n">
        <v>0.5</v>
      </c>
      <c r="EDR10" s="139" t="n">
        <v>0.5</v>
      </c>
      <c r="EDS10" s="139" t="n">
        <v>0.5</v>
      </c>
      <c r="EDT10" s="139" t="n">
        <v>0.5</v>
      </c>
      <c r="EDU10" s="139" t="n">
        <v>0.5</v>
      </c>
      <c r="EDV10" s="139" t="n">
        <v>0.5</v>
      </c>
      <c r="EDW10" s="139" t="n">
        <v>0.5</v>
      </c>
      <c r="EDX10" s="139" t="n">
        <v>0.5</v>
      </c>
      <c r="EDY10" s="139" t="n">
        <v>0.5</v>
      </c>
      <c r="EDZ10" s="139" t="n">
        <v>0.5</v>
      </c>
      <c r="EEA10" s="139" t="n">
        <v>0.5</v>
      </c>
      <c r="EEB10" s="139" t="n">
        <v>0.5</v>
      </c>
      <c r="EEC10" s="139" t="n">
        <v>0.5</v>
      </c>
      <c r="EED10" s="139" t="n">
        <v>0.5</v>
      </c>
      <c r="EEE10" s="139" t="n">
        <v>0.5</v>
      </c>
      <c r="EEF10" s="139" t="n">
        <v>0.5</v>
      </c>
      <c r="EEG10" s="139" t="n">
        <v>0.5</v>
      </c>
      <c r="EEH10" s="139" t="n">
        <v>0.5</v>
      </c>
      <c r="EEI10" s="139" t="n">
        <v>0.5</v>
      </c>
      <c r="EEJ10" s="139" t="n">
        <v>0.5</v>
      </c>
      <c r="EEK10" s="139" t="n">
        <v>0.5</v>
      </c>
      <c r="EEL10" s="139" t="n">
        <v>0.5</v>
      </c>
      <c r="EEM10" s="139" t="n">
        <v>0.5</v>
      </c>
      <c r="EEN10" s="139" t="n">
        <v>0.5</v>
      </c>
      <c r="EEO10" s="139" t="n">
        <v>0.5</v>
      </c>
      <c r="EEP10" s="139" t="n">
        <v>0.5</v>
      </c>
      <c r="EEQ10" s="139" t="n">
        <v>0.5</v>
      </c>
      <c r="EER10" s="139" t="n">
        <v>0.5</v>
      </c>
      <c r="EES10" s="139" t="n">
        <v>0.5</v>
      </c>
      <c r="EET10" s="139" t="n">
        <v>0.5</v>
      </c>
      <c r="EEU10" s="139" t="n">
        <v>0.5</v>
      </c>
      <c r="EEV10" s="139" t="n">
        <v>0.5</v>
      </c>
      <c r="EEW10" s="139" t="n">
        <v>0.5</v>
      </c>
      <c r="EEX10" s="139" t="n">
        <v>0.5</v>
      </c>
      <c r="EEY10" s="139" t="n">
        <v>0.5</v>
      </c>
      <c r="EEZ10" s="139" t="n">
        <v>0.5</v>
      </c>
      <c r="EFA10" s="139" t="n">
        <v>0.5</v>
      </c>
      <c r="EFB10" s="139" t="n">
        <v>0.5</v>
      </c>
      <c r="EFC10" s="139" t="n">
        <v>0.5</v>
      </c>
      <c r="EFD10" s="139" t="n">
        <v>0.5</v>
      </c>
      <c r="EFE10" s="139" t="n">
        <v>0.5</v>
      </c>
      <c r="EFF10" s="139" t="n">
        <v>0.5</v>
      </c>
      <c r="EFG10" s="139" t="n">
        <v>0.5</v>
      </c>
      <c r="EFH10" s="139" t="n">
        <v>0.5</v>
      </c>
      <c r="EFI10" s="139" t="n">
        <v>0.5</v>
      </c>
      <c r="EFJ10" s="139" t="n">
        <v>0.5</v>
      </c>
      <c r="EFK10" s="139" t="n">
        <v>0.5</v>
      </c>
      <c r="EFL10" s="139" t="n">
        <v>0.5</v>
      </c>
      <c r="EFM10" s="139" t="n">
        <v>0.5</v>
      </c>
      <c r="EFN10" s="139" t="n">
        <v>0.5</v>
      </c>
      <c r="EFO10" s="139" t="n">
        <v>0.5</v>
      </c>
      <c r="EFP10" s="139" t="n">
        <v>0.5</v>
      </c>
      <c r="EFQ10" s="139" t="n">
        <v>0.5</v>
      </c>
      <c r="EFR10" s="139" t="n">
        <v>0.5</v>
      </c>
      <c r="EFS10" s="139" t="n">
        <v>0.5</v>
      </c>
      <c r="EFT10" s="139" t="n">
        <v>0.5</v>
      </c>
      <c r="EFU10" s="139" t="n">
        <v>0.5</v>
      </c>
      <c r="EFV10" s="139" t="n">
        <v>0.5</v>
      </c>
      <c r="EFW10" s="139" t="n">
        <v>0.5</v>
      </c>
      <c r="EFX10" s="139" t="n">
        <v>0.5</v>
      </c>
      <c r="EFY10" s="139" t="n">
        <v>0.5</v>
      </c>
      <c r="EFZ10" s="139" t="n">
        <v>0.5</v>
      </c>
      <c r="EGA10" s="139" t="n">
        <v>0.5</v>
      </c>
      <c r="EGB10" s="139" t="n">
        <v>0.5</v>
      </c>
      <c r="EGC10" s="139" t="n">
        <v>0.5</v>
      </c>
      <c r="EGD10" s="139" t="n">
        <v>0.5</v>
      </c>
      <c r="EGE10" s="139" t="n">
        <v>0.5</v>
      </c>
      <c r="EGF10" s="139" t="n">
        <v>0.5</v>
      </c>
      <c r="EGG10" s="139" t="n">
        <v>0.5</v>
      </c>
      <c r="EGH10" s="139" t="n">
        <v>0.5</v>
      </c>
      <c r="EGI10" s="139" t="n">
        <v>0.5</v>
      </c>
      <c r="EGJ10" s="139" t="n">
        <v>0.5</v>
      </c>
      <c r="EGK10" s="139" t="n">
        <v>0.5</v>
      </c>
      <c r="EGL10" s="139" t="n">
        <v>0.5</v>
      </c>
      <c r="EGM10" s="139" t="n">
        <v>0.5</v>
      </c>
      <c r="EGN10" s="139" t="n">
        <v>0.5</v>
      </c>
      <c r="EGO10" s="139" t="n">
        <v>0.5</v>
      </c>
      <c r="EGP10" s="139" t="n">
        <v>0.5</v>
      </c>
      <c r="EGQ10" s="139" t="n">
        <v>0.5</v>
      </c>
      <c r="EGR10" s="139" t="n">
        <v>0.5</v>
      </c>
      <c r="EGS10" s="139" t="n">
        <v>0.5</v>
      </c>
      <c r="EGT10" s="139" t="n">
        <v>0.5</v>
      </c>
      <c r="EGU10" s="139" t="n">
        <v>0.5</v>
      </c>
      <c r="EGV10" s="139" t="n">
        <v>0.5</v>
      </c>
      <c r="EGW10" s="139" t="n">
        <v>0.5</v>
      </c>
      <c r="EGX10" s="139" t="n">
        <v>0.5</v>
      </c>
      <c r="EGY10" s="139" t="n">
        <v>0.5</v>
      </c>
      <c r="EGZ10" s="139" t="n">
        <v>0.5</v>
      </c>
      <c r="EHA10" s="139" t="n">
        <v>0.5</v>
      </c>
      <c r="EHB10" s="139" t="n">
        <v>0.5</v>
      </c>
      <c r="EHC10" s="139" t="n">
        <v>0.5</v>
      </c>
      <c r="EHD10" s="139" t="n">
        <v>0.5</v>
      </c>
      <c r="EHE10" s="139" t="n">
        <v>0.5</v>
      </c>
      <c r="EHF10" s="139" t="n">
        <v>0.5</v>
      </c>
      <c r="EHG10" s="139" t="n">
        <v>0.5</v>
      </c>
      <c r="EHH10" s="139" t="n">
        <v>0.5</v>
      </c>
      <c r="EHI10" s="139" t="n">
        <v>0.5</v>
      </c>
      <c r="EHJ10" s="139" t="n">
        <v>0.5</v>
      </c>
      <c r="EHK10" s="139" t="n">
        <v>0.5</v>
      </c>
      <c r="EHL10" s="139" t="n">
        <v>0.5</v>
      </c>
      <c r="EHM10" s="139" t="n">
        <v>0.5</v>
      </c>
      <c r="EHN10" s="139" t="n">
        <v>0.5</v>
      </c>
      <c r="EHO10" s="139" t="n">
        <v>0.5</v>
      </c>
      <c r="EHP10" s="139" t="n">
        <v>0.5</v>
      </c>
      <c r="EHQ10" s="139" t="n">
        <v>0.5</v>
      </c>
      <c r="EHR10" s="139" t="n">
        <v>0.5</v>
      </c>
      <c r="EHS10" s="139" t="n">
        <v>0.5</v>
      </c>
      <c r="EHT10" s="139" t="n">
        <v>0.5</v>
      </c>
      <c r="EHU10" s="139" t="n">
        <v>0.5</v>
      </c>
      <c r="EHV10" s="139" t="n">
        <v>0.5</v>
      </c>
      <c r="EHW10" s="139" t="n">
        <v>0.5</v>
      </c>
      <c r="EHX10" s="139" t="n">
        <v>0.5</v>
      </c>
      <c r="EHY10" s="139" t="n">
        <v>0.5</v>
      </c>
      <c r="EHZ10" s="139" t="n">
        <v>0.5</v>
      </c>
      <c r="EIA10" s="139" t="n">
        <v>0.5</v>
      </c>
      <c r="EIB10" s="139" t="n">
        <v>0.5</v>
      </c>
      <c r="EIC10" s="139" t="n">
        <v>0.5</v>
      </c>
      <c r="EID10" s="139" t="n">
        <v>0.5</v>
      </c>
      <c r="EIE10" s="139" t="n">
        <v>0.5</v>
      </c>
      <c r="EIF10" s="139" t="n">
        <v>0.5</v>
      </c>
      <c r="EIG10" s="139" t="n">
        <v>0.5</v>
      </c>
      <c r="EIH10" s="139" t="n">
        <v>0.5</v>
      </c>
      <c r="EII10" s="139" t="n">
        <v>0.5</v>
      </c>
      <c r="EIJ10" s="139" t="n">
        <v>0.5</v>
      </c>
      <c r="EIK10" s="139" t="n">
        <v>0.5</v>
      </c>
      <c r="EIL10" s="139" t="n">
        <v>0.5</v>
      </c>
      <c r="EIM10" s="139" t="n">
        <v>0.5</v>
      </c>
      <c r="EIN10" s="139" t="n">
        <v>0.5</v>
      </c>
      <c r="EIO10" s="139" t="n">
        <v>0.5</v>
      </c>
      <c r="EIP10" s="139" t="n">
        <v>0.5</v>
      </c>
      <c r="EIQ10" s="139" t="n">
        <v>0.5</v>
      </c>
      <c r="EIR10" s="139" t="n">
        <v>0.5</v>
      </c>
      <c r="EIS10" s="139" t="n">
        <v>0.5</v>
      </c>
      <c r="EIT10" s="139" t="n">
        <v>0.5</v>
      </c>
      <c r="EIU10" s="139" t="n">
        <v>0.5</v>
      </c>
      <c r="EIV10" s="139" t="n">
        <v>0.5</v>
      </c>
      <c r="EIW10" s="139" t="n">
        <v>0.5</v>
      </c>
      <c r="EIX10" s="139" t="n">
        <v>0.5</v>
      </c>
      <c r="EIY10" s="139" t="n">
        <v>0.5</v>
      </c>
      <c r="EIZ10" s="139" t="n">
        <v>0.5</v>
      </c>
      <c r="EJA10" s="139" t="n">
        <v>0.5</v>
      </c>
      <c r="EJB10" s="139" t="n">
        <v>0.5</v>
      </c>
      <c r="EJC10" s="139" t="n">
        <v>0.5</v>
      </c>
      <c r="EJD10" s="139" t="n">
        <v>0.5</v>
      </c>
      <c r="EJE10" s="139" t="n">
        <v>0.5</v>
      </c>
      <c r="EJF10" s="139" t="n">
        <v>0.5</v>
      </c>
      <c r="EJG10" s="139" t="n">
        <v>0.5</v>
      </c>
      <c r="EJH10" s="139" t="n">
        <v>0.5</v>
      </c>
      <c r="EJI10" s="139" t="n">
        <v>0.5</v>
      </c>
      <c r="EJJ10" s="139" t="n">
        <v>0.5</v>
      </c>
      <c r="EJK10" s="139" t="n">
        <v>0.5</v>
      </c>
      <c r="EJL10" s="139" t="n">
        <v>0.5</v>
      </c>
      <c r="EJM10" s="139" t="n">
        <v>0.5</v>
      </c>
      <c r="EJN10" s="139" t="n">
        <v>0.5</v>
      </c>
      <c r="EJO10" s="139" t="n">
        <v>0.5</v>
      </c>
      <c r="EJP10" s="139" t="n">
        <v>0.5</v>
      </c>
      <c r="EJQ10" s="139" t="n">
        <v>0.5</v>
      </c>
      <c r="EJR10" s="139" t="n">
        <v>0.5</v>
      </c>
      <c r="EJS10" s="139" t="n">
        <v>0.5</v>
      </c>
      <c r="EJT10" s="139" t="n">
        <v>0.5</v>
      </c>
      <c r="EJU10" s="139" t="n">
        <v>0.5</v>
      </c>
      <c r="EJV10" s="139" t="n">
        <v>0.5</v>
      </c>
      <c r="EJW10" s="139" t="n">
        <v>0.5</v>
      </c>
      <c r="EJX10" s="139" t="n">
        <v>0.5</v>
      </c>
      <c r="EJY10" s="139" t="n">
        <v>0.5</v>
      </c>
      <c r="EJZ10" s="139" t="n">
        <v>0.5</v>
      </c>
      <c r="EKA10" s="139" t="n">
        <v>0.5</v>
      </c>
      <c r="EKB10" s="139" t="n">
        <v>0.5</v>
      </c>
      <c r="EKC10" s="139" t="n">
        <v>0.5</v>
      </c>
      <c r="EKD10" s="139" t="n">
        <v>0.5</v>
      </c>
      <c r="EKE10" s="139" t="n">
        <v>0.5</v>
      </c>
      <c r="EKF10" s="139" t="n">
        <v>0.5</v>
      </c>
      <c r="EKG10" s="139" t="n">
        <v>0.5</v>
      </c>
      <c r="EKH10" s="139" t="n">
        <v>0.5</v>
      </c>
      <c r="EKI10" s="139" t="n">
        <v>0.5</v>
      </c>
      <c r="EKJ10" s="139" t="n">
        <v>0.5</v>
      </c>
      <c r="EKK10" s="139" t="n">
        <v>0.5</v>
      </c>
      <c r="EKL10" s="139" t="n">
        <v>0.5</v>
      </c>
      <c r="EKM10" s="139" t="n">
        <v>0.5</v>
      </c>
      <c r="EKN10" s="139" t="n">
        <v>0.5</v>
      </c>
      <c r="EKO10" s="139" t="n">
        <v>0.5</v>
      </c>
      <c r="EKP10" s="139" t="n">
        <v>0.5</v>
      </c>
      <c r="EKQ10" s="139" t="n">
        <v>0.5</v>
      </c>
      <c r="EKR10" s="139" t="n">
        <v>0.5</v>
      </c>
      <c r="EKS10" s="139" t="n">
        <v>0.5</v>
      </c>
      <c r="EKT10" s="139" t="n">
        <v>0.5</v>
      </c>
      <c r="EKU10" s="139" t="n">
        <v>0.5</v>
      </c>
      <c r="EKV10" s="139" t="n">
        <v>0.5</v>
      </c>
      <c r="EKW10" s="139" t="n">
        <v>0.5</v>
      </c>
      <c r="EKX10" s="139" t="n">
        <v>0.5</v>
      </c>
      <c r="EKY10" s="139" t="n">
        <v>0.5</v>
      </c>
      <c r="EKZ10" s="139" t="n">
        <v>0.5</v>
      </c>
      <c r="ELA10" s="139" t="n">
        <v>0.5</v>
      </c>
      <c r="ELB10" s="139" t="n">
        <v>0.5</v>
      </c>
      <c r="ELC10" s="139" t="n">
        <v>0.5</v>
      </c>
      <c r="ELD10" s="139" t="n">
        <v>0.5</v>
      </c>
      <c r="ELE10" s="139" t="n">
        <v>0.5</v>
      </c>
      <c r="ELF10" s="139" t="n">
        <v>0.5</v>
      </c>
      <c r="ELG10" s="139" t="n">
        <v>0.5</v>
      </c>
      <c r="ELH10" s="139" t="n">
        <v>0.5</v>
      </c>
      <c r="ELI10" s="139" t="n">
        <v>0.5</v>
      </c>
      <c r="ELJ10" s="139" t="n">
        <v>0.5</v>
      </c>
      <c r="ELK10" s="139" t="n">
        <v>0.5</v>
      </c>
      <c r="ELL10" s="139" t="n">
        <v>0.5</v>
      </c>
      <c r="ELM10" s="139" t="n">
        <v>0.5</v>
      </c>
      <c r="ELN10" s="139" t="n">
        <v>0.5</v>
      </c>
      <c r="ELO10" s="139" t="n">
        <v>0.5</v>
      </c>
      <c r="ELP10" s="139" t="n">
        <v>0.5</v>
      </c>
      <c r="ELQ10" s="139" t="n">
        <v>0.5</v>
      </c>
      <c r="ELR10" s="139" t="n">
        <v>0.5</v>
      </c>
      <c r="ELS10" s="139" t="n">
        <v>0.5</v>
      </c>
      <c r="ELT10" s="139" t="n">
        <v>0.5</v>
      </c>
      <c r="ELU10" s="139" t="n">
        <v>0.5</v>
      </c>
      <c r="ELV10" s="139" t="n">
        <v>0.5</v>
      </c>
      <c r="ELW10" s="139" t="n">
        <v>0.5</v>
      </c>
      <c r="ELX10" s="139" t="n">
        <v>0.5</v>
      </c>
      <c r="ELY10" s="139" t="n">
        <v>0.5</v>
      </c>
      <c r="ELZ10" s="139" t="n">
        <v>0.5</v>
      </c>
      <c r="EMA10" s="139" t="n">
        <v>0.5</v>
      </c>
      <c r="EMB10" s="139" t="n">
        <v>0.5</v>
      </c>
      <c r="EMC10" s="139" t="n">
        <v>0.5</v>
      </c>
      <c r="EMD10" s="139" t="n">
        <v>0.5</v>
      </c>
      <c r="EME10" s="139" t="n">
        <v>0.5</v>
      </c>
      <c r="EMF10" s="139" t="n">
        <v>0.5</v>
      </c>
      <c r="EMG10" s="139" t="n">
        <v>0.5</v>
      </c>
      <c r="EMH10" s="139" t="n">
        <v>0.5</v>
      </c>
      <c r="EMI10" s="139" t="n">
        <v>0.5</v>
      </c>
      <c r="EMJ10" s="139" t="n">
        <v>0.5</v>
      </c>
      <c r="EMK10" s="139" t="n">
        <v>0.5</v>
      </c>
      <c r="EML10" s="139" t="n">
        <v>0.5</v>
      </c>
      <c r="EMM10" s="139" t="n">
        <v>0.5</v>
      </c>
      <c r="EMN10" s="139" t="n">
        <v>0.5</v>
      </c>
      <c r="EMO10" s="139" t="n">
        <v>0.5</v>
      </c>
      <c r="EMP10" s="139" t="n">
        <v>0.5</v>
      </c>
      <c r="EMQ10" s="139" t="n">
        <v>0.5</v>
      </c>
      <c r="EMR10" s="139" t="n">
        <v>0.5</v>
      </c>
      <c r="EMS10" s="139" t="n">
        <v>0.5</v>
      </c>
      <c r="EMT10" s="139" t="n">
        <v>0.5</v>
      </c>
      <c r="EMU10" s="139" t="n">
        <v>0.5</v>
      </c>
      <c r="EMV10" s="139" t="n">
        <v>0.5</v>
      </c>
      <c r="EMW10" s="139" t="n">
        <v>0.5</v>
      </c>
      <c r="EMX10" s="139" t="n">
        <v>0.5</v>
      </c>
      <c r="EMY10" s="139" t="n">
        <v>0.5</v>
      </c>
      <c r="EMZ10" s="139" t="n">
        <v>0.5</v>
      </c>
      <c r="ENA10" s="139" t="n">
        <v>0.5</v>
      </c>
      <c r="ENB10" s="139" t="n">
        <v>0.5</v>
      </c>
      <c r="ENC10" s="139" t="n">
        <v>0.5</v>
      </c>
      <c r="END10" s="139" t="n">
        <v>0.5</v>
      </c>
      <c r="ENE10" s="139" t="n">
        <v>0.5</v>
      </c>
      <c r="ENF10" s="139" t="n">
        <v>0.5</v>
      </c>
      <c r="ENG10" s="139" t="n">
        <v>0.5</v>
      </c>
      <c r="ENH10" s="139" t="n">
        <v>0.5</v>
      </c>
      <c r="ENI10" s="139" t="n">
        <v>0.5</v>
      </c>
      <c r="ENJ10" s="139" t="n">
        <v>0.5</v>
      </c>
      <c r="ENK10" s="139" t="n">
        <v>0.5</v>
      </c>
      <c r="ENL10" s="139" t="n">
        <v>0.5</v>
      </c>
      <c r="ENM10" s="139" t="n">
        <v>0.5</v>
      </c>
      <c r="ENN10" s="139" t="n">
        <v>0.5</v>
      </c>
      <c r="ENO10" s="139" t="n">
        <v>0.5</v>
      </c>
      <c r="ENP10" s="139" t="n">
        <v>0.5</v>
      </c>
      <c r="ENQ10" s="139" t="n">
        <v>0.5</v>
      </c>
      <c r="ENR10" s="139" t="n">
        <v>0.5</v>
      </c>
      <c r="ENS10" s="139" t="n">
        <v>0.5</v>
      </c>
      <c r="ENT10" s="139" t="n">
        <v>0.5</v>
      </c>
      <c r="ENU10" s="139" t="n">
        <v>0.5</v>
      </c>
      <c r="ENV10" s="139" t="n">
        <v>0.5</v>
      </c>
      <c r="ENW10" s="139" t="n">
        <v>0.5</v>
      </c>
      <c r="ENX10" s="139" t="n">
        <v>0.5</v>
      </c>
      <c r="ENY10" s="139" t="n">
        <v>0.5</v>
      </c>
      <c r="ENZ10" s="139" t="n">
        <v>0.5</v>
      </c>
      <c r="EOA10" s="139" t="n">
        <v>0.5</v>
      </c>
      <c r="EOB10" s="139" t="n">
        <v>0.5</v>
      </c>
      <c r="EOC10" s="139" t="n">
        <v>0.5</v>
      </c>
      <c r="EOD10" s="139" t="n">
        <v>0.5</v>
      </c>
      <c r="EOE10" s="139" t="n">
        <v>0.5</v>
      </c>
      <c r="EOF10" s="139" t="n">
        <v>0.5</v>
      </c>
      <c r="EOG10" s="139" t="n">
        <v>0.5</v>
      </c>
      <c r="EOH10" s="139" t="n">
        <v>0.5</v>
      </c>
      <c r="EOI10" s="139" t="n">
        <v>0.5</v>
      </c>
      <c r="EOJ10" s="139" t="n">
        <v>0.5</v>
      </c>
      <c r="EOK10" s="139" t="n">
        <v>0.5</v>
      </c>
      <c r="EOL10" s="139" t="n">
        <v>0.5</v>
      </c>
      <c r="EOM10" s="139" t="n">
        <v>0.5</v>
      </c>
      <c r="EON10" s="139" t="n">
        <v>0.5</v>
      </c>
      <c r="EOO10" s="139" t="n">
        <v>0.5</v>
      </c>
      <c r="EOP10" s="139" t="n">
        <v>0.5</v>
      </c>
      <c r="EOQ10" s="139" t="n">
        <v>0.5</v>
      </c>
      <c r="EOR10" s="139" t="n">
        <v>0.5</v>
      </c>
      <c r="EOS10" s="139" t="n">
        <v>0.5</v>
      </c>
      <c r="EOT10" s="139" t="n">
        <v>0.5</v>
      </c>
      <c r="EOU10" s="139" t="n">
        <v>0.5</v>
      </c>
      <c r="EOV10" s="139" t="n">
        <v>0.5</v>
      </c>
      <c r="EOW10" s="139" t="n">
        <v>0.5</v>
      </c>
      <c r="EOX10" s="139" t="n">
        <v>0.5</v>
      </c>
      <c r="EOY10" s="139" t="n">
        <v>0.5</v>
      </c>
      <c r="EOZ10" s="139" t="n">
        <v>0.5</v>
      </c>
      <c r="EPA10" s="139" t="n">
        <v>0.5</v>
      </c>
      <c r="EPB10" s="139" t="n">
        <v>0.5</v>
      </c>
      <c r="EPC10" s="139" t="n">
        <v>0.5</v>
      </c>
      <c r="EPD10" s="139" t="n">
        <v>0.5</v>
      </c>
      <c r="EPE10" s="139" t="n">
        <v>0.5</v>
      </c>
      <c r="EPF10" s="139" t="n">
        <v>0.5</v>
      </c>
      <c r="EPG10" s="139" t="n">
        <v>0.5</v>
      </c>
      <c r="EPH10" s="139" t="n">
        <v>0.5</v>
      </c>
      <c r="EPI10" s="139" t="n">
        <v>0.5</v>
      </c>
      <c r="EPJ10" s="139" t="n">
        <v>0.5</v>
      </c>
      <c r="EPK10" s="139" t="n">
        <v>0.5</v>
      </c>
      <c r="EPL10" s="139" t="n">
        <v>0.5</v>
      </c>
      <c r="EPM10" s="139" t="n">
        <v>0.5</v>
      </c>
      <c r="EPN10" s="139" t="n">
        <v>0.5</v>
      </c>
      <c r="EPO10" s="139" t="n">
        <v>0.5</v>
      </c>
      <c r="EPP10" s="139" t="n">
        <v>0.5</v>
      </c>
      <c r="EPQ10" s="139" t="n">
        <v>0.5</v>
      </c>
      <c r="EPR10" s="139" t="n">
        <v>0.5</v>
      </c>
      <c r="EPS10" s="139" t="n">
        <v>0.5</v>
      </c>
      <c r="EPT10" s="139" t="n">
        <v>0.5</v>
      </c>
      <c r="EPU10" s="139" t="n">
        <v>0.5</v>
      </c>
      <c r="EPV10" s="139" t="n">
        <v>0.5</v>
      </c>
      <c r="EPW10" s="139" t="n">
        <v>0.5</v>
      </c>
      <c r="EPX10" s="139" t="n">
        <v>0.5</v>
      </c>
      <c r="EPY10" s="139" t="n">
        <v>0.5</v>
      </c>
      <c r="EPZ10" s="139" t="n">
        <v>0.5</v>
      </c>
      <c r="EQA10" s="139" t="n">
        <v>0.5</v>
      </c>
      <c r="EQB10" s="139" t="n">
        <v>0.5</v>
      </c>
      <c r="EQC10" s="139" t="n">
        <v>0.5</v>
      </c>
      <c r="EQD10" s="139" t="n">
        <v>0.5</v>
      </c>
      <c r="EQE10" s="139" t="n">
        <v>0.5</v>
      </c>
      <c r="EQF10" s="139" t="n">
        <v>0.5</v>
      </c>
      <c r="EQG10" s="139" t="n">
        <v>0.5</v>
      </c>
      <c r="EQH10" s="139" t="n">
        <v>0.5</v>
      </c>
      <c r="EQI10" s="139" t="n">
        <v>0.5</v>
      </c>
      <c r="EQJ10" s="139" t="n">
        <v>0.5</v>
      </c>
      <c r="EQK10" s="139" t="n">
        <v>0.5</v>
      </c>
      <c r="EQL10" s="139" t="n">
        <v>0.5</v>
      </c>
      <c r="EQM10" s="139" t="n">
        <v>0.5</v>
      </c>
      <c r="EQN10" s="139" t="n">
        <v>0.5</v>
      </c>
      <c r="EQO10" s="139" t="n">
        <v>0.5</v>
      </c>
      <c r="EQP10" s="139" t="n">
        <v>0.5</v>
      </c>
      <c r="EQQ10" s="139" t="n">
        <v>0.5</v>
      </c>
      <c r="EQR10" s="139" t="n">
        <v>0.5</v>
      </c>
      <c r="EQS10" s="139" t="n">
        <v>0.5</v>
      </c>
      <c r="EQT10" s="139" t="n">
        <v>0.5</v>
      </c>
      <c r="EQU10" s="139" t="n">
        <v>0.5</v>
      </c>
      <c r="EQV10" s="139" t="n">
        <v>0.5</v>
      </c>
      <c r="EQW10" s="139" t="n">
        <v>0.5</v>
      </c>
      <c r="EQX10" s="139" t="n">
        <v>0.5</v>
      </c>
      <c r="EQY10" s="139" t="n">
        <v>0.5</v>
      </c>
      <c r="EQZ10" s="139" t="n">
        <v>0.5</v>
      </c>
      <c r="ERA10" s="139" t="n">
        <v>0.5</v>
      </c>
      <c r="ERB10" s="139" t="n">
        <v>0.5</v>
      </c>
      <c r="ERC10" s="139" t="n">
        <v>0.5</v>
      </c>
      <c r="ERD10" s="139" t="n">
        <v>0.5</v>
      </c>
      <c r="ERE10" s="139" t="n">
        <v>0.5</v>
      </c>
      <c r="ERF10" s="139" t="n">
        <v>0.5</v>
      </c>
      <c r="ERG10" s="139" t="n">
        <v>0.5</v>
      </c>
      <c r="ERH10" s="139" t="n">
        <v>0.5</v>
      </c>
      <c r="ERI10" s="139" t="n">
        <v>0.5</v>
      </c>
      <c r="ERJ10" s="139" t="n">
        <v>0.5</v>
      </c>
      <c r="ERK10" s="139" t="n">
        <v>0.5</v>
      </c>
      <c r="ERL10" s="139" t="n">
        <v>0.5</v>
      </c>
      <c r="ERM10" s="139" t="n">
        <v>0.5</v>
      </c>
      <c r="ERN10" s="139" t="n">
        <v>0.5</v>
      </c>
      <c r="ERO10" s="139" t="n">
        <v>0.5</v>
      </c>
      <c r="ERP10" s="139" t="n">
        <v>0.5</v>
      </c>
      <c r="ERQ10" s="139" t="n">
        <v>0.5</v>
      </c>
      <c r="ERR10" s="139" t="n">
        <v>0.5</v>
      </c>
      <c r="ERS10" s="139" t="n">
        <v>0.5</v>
      </c>
      <c r="ERT10" s="139" t="n">
        <v>0.5</v>
      </c>
      <c r="ERU10" s="139" t="n">
        <v>0.5</v>
      </c>
      <c r="ERV10" s="139" t="n">
        <v>0.5</v>
      </c>
      <c r="ERW10" s="139" t="n">
        <v>0.5</v>
      </c>
      <c r="ERX10" s="139" t="n">
        <v>0.5</v>
      </c>
      <c r="ERY10" s="139" t="n">
        <v>0.5</v>
      </c>
      <c r="ERZ10" s="139" t="n">
        <v>0.5</v>
      </c>
      <c r="ESA10" s="139" t="n">
        <v>0.5</v>
      </c>
      <c r="ESB10" s="139" t="n">
        <v>0.5</v>
      </c>
      <c r="ESC10" s="139" t="n">
        <v>0.5</v>
      </c>
      <c r="ESD10" s="139" t="n">
        <v>0.5</v>
      </c>
      <c r="ESE10" s="139" t="n">
        <v>0.5</v>
      </c>
      <c r="ESF10" s="139" t="n">
        <v>0.5</v>
      </c>
      <c r="ESG10" s="139" t="n">
        <v>0.5</v>
      </c>
      <c r="ESH10" s="139" t="n">
        <v>0.5</v>
      </c>
      <c r="ESI10" s="139" t="n">
        <v>0.5</v>
      </c>
      <c r="ESJ10" s="139" t="n">
        <v>0.5</v>
      </c>
      <c r="ESK10" s="139" t="n">
        <v>0.5</v>
      </c>
      <c r="ESL10" s="139" t="n">
        <v>0.5</v>
      </c>
      <c r="ESM10" s="139" t="n">
        <v>0.5</v>
      </c>
      <c r="ESN10" s="139" t="n">
        <v>0.5</v>
      </c>
      <c r="ESO10" s="139" t="n">
        <v>0.5</v>
      </c>
      <c r="ESP10" s="139" t="n">
        <v>0.5</v>
      </c>
      <c r="ESQ10" s="139" t="n">
        <v>0.5</v>
      </c>
      <c r="ESR10" s="139" t="n">
        <v>0.5</v>
      </c>
      <c r="ESS10" s="139" t="n">
        <v>0.5</v>
      </c>
      <c r="EST10" s="139" t="n">
        <v>0.5</v>
      </c>
      <c r="ESU10" s="139" t="n">
        <v>0.5</v>
      </c>
      <c r="ESV10" s="139" t="n">
        <v>0.5</v>
      </c>
      <c r="ESW10" s="139" t="n">
        <v>0.5</v>
      </c>
      <c r="ESX10" s="139" t="n">
        <v>0.5</v>
      </c>
      <c r="ESY10" s="139" t="n">
        <v>0.5</v>
      </c>
      <c r="ESZ10" s="139" t="n">
        <v>0.5</v>
      </c>
      <c r="ETA10" s="139" t="n">
        <v>0.5</v>
      </c>
      <c r="ETB10" s="139" t="n">
        <v>0.5</v>
      </c>
      <c r="ETC10" s="139" t="n">
        <v>0.5</v>
      </c>
      <c r="ETD10" s="139" t="n">
        <v>0.5</v>
      </c>
      <c r="ETE10" s="139" t="n">
        <v>0.5</v>
      </c>
      <c r="ETF10" s="139" t="n">
        <v>0.5</v>
      </c>
      <c r="ETG10" s="139" t="n">
        <v>0.5</v>
      </c>
      <c r="ETH10" s="139" t="n">
        <v>0.5</v>
      </c>
      <c r="ETI10" s="139" t="n">
        <v>0.5</v>
      </c>
      <c r="ETJ10" s="139" t="n">
        <v>0.5</v>
      </c>
      <c r="ETK10" s="139" t="n">
        <v>0.5</v>
      </c>
      <c r="ETL10" s="139" t="n">
        <v>0.5</v>
      </c>
      <c r="ETM10" s="139" t="n">
        <v>0.5</v>
      </c>
      <c r="ETN10" s="139" t="n">
        <v>0.5</v>
      </c>
      <c r="ETO10" s="139" t="n">
        <v>0.5</v>
      </c>
      <c r="ETP10" s="139" t="n">
        <v>0.5</v>
      </c>
      <c r="ETQ10" s="139" t="n">
        <v>0.5</v>
      </c>
      <c r="ETR10" s="139" t="n">
        <v>0.5</v>
      </c>
      <c r="ETS10" s="139" t="n">
        <v>0.5</v>
      </c>
      <c r="ETT10" s="139" t="n">
        <v>0.5</v>
      </c>
      <c r="ETU10" s="139" t="n">
        <v>0.5</v>
      </c>
      <c r="ETV10" s="139" t="n">
        <v>0.5</v>
      </c>
      <c r="ETW10" s="139" t="n">
        <v>0.5</v>
      </c>
      <c r="ETX10" s="139" t="n">
        <v>0.5</v>
      </c>
      <c r="ETY10" s="139" t="n">
        <v>0.5</v>
      </c>
      <c r="ETZ10" s="139" t="n">
        <v>0.5</v>
      </c>
      <c r="EUA10" s="139" t="n">
        <v>0.5</v>
      </c>
      <c r="EUB10" s="139" t="n">
        <v>0.5</v>
      </c>
      <c r="EUC10" s="139" t="n">
        <v>0.5</v>
      </c>
      <c r="EUD10" s="139" t="n">
        <v>0.5</v>
      </c>
      <c r="EUE10" s="139" t="n">
        <v>0.5</v>
      </c>
      <c r="EUF10" s="139" t="n">
        <v>0.5</v>
      </c>
      <c r="EUG10" s="139" t="n">
        <v>0.5</v>
      </c>
      <c r="EUH10" s="139" t="n">
        <v>0.5</v>
      </c>
      <c r="EUI10" s="139" t="n">
        <v>0.5</v>
      </c>
      <c r="EUJ10" s="139" t="n">
        <v>0.5</v>
      </c>
      <c r="EUK10" s="139" t="n">
        <v>0.5</v>
      </c>
      <c r="EUL10" s="139" t="n">
        <v>0.5</v>
      </c>
      <c r="EUM10" s="139" t="n">
        <v>0.5</v>
      </c>
      <c r="EUN10" s="139" t="n">
        <v>0.5</v>
      </c>
      <c r="EUO10" s="139" t="n">
        <v>0.5</v>
      </c>
      <c r="EUP10" s="139" t="n">
        <v>0.5</v>
      </c>
      <c r="EUQ10" s="139" t="n">
        <v>0.5</v>
      </c>
      <c r="EUR10" s="139" t="n">
        <v>0.5</v>
      </c>
      <c r="EUS10" s="139" t="n">
        <v>0.5</v>
      </c>
      <c r="EUT10" s="139" t="n">
        <v>0.5</v>
      </c>
      <c r="EUU10" s="139" t="n">
        <v>0.5</v>
      </c>
      <c r="EUV10" s="139" t="n">
        <v>0.5</v>
      </c>
      <c r="EUW10" s="139" t="n">
        <v>0.5</v>
      </c>
      <c r="EUX10" s="139" t="n">
        <v>0.5</v>
      </c>
      <c r="EUY10" s="139" t="n">
        <v>0.5</v>
      </c>
      <c r="EUZ10" s="139" t="n">
        <v>0.5</v>
      </c>
      <c r="EVA10" s="139" t="n">
        <v>0.5</v>
      </c>
      <c r="EVB10" s="139" t="n">
        <v>0.5</v>
      </c>
      <c r="EVC10" s="139" t="n">
        <v>0.5</v>
      </c>
      <c r="EVD10" s="139" t="n">
        <v>0.5</v>
      </c>
      <c r="EVE10" s="139" t="n">
        <v>0.5</v>
      </c>
      <c r="EVF10" s="139" t="n">
        <v>0.5</v>
      </c>
      <c r="EVG10" s="139" t="n">
        <v>0.5</v>
      </c>
      <c r="EVH10" s="139" t="n">
        <v>0.5</v>
      </c>
      <c r="EVI10" s="139" t="n">
        <v>0.5</v>
      </c>
      <c r="EVJ10" s="139" t="n">
        <v>0.5</v>
      </c>
      <c r="EVK10" s="139" t="n">
        <v>0.5</v>
      </c>
      <c r="EVL10" s="139" t="n">
        <v>0.5</v>
      </c>
      <c r="EVM10" s="139" t="n">
        <v>0.5</v>
      </c>
      <c r="EVN10" s="139" t="n">
        <v>0.5</v>
      </c>
      <c r="EVO10" s="139" t="n">
        <v>0.5</v>
      </c>
      <c r="EVP10" s="139" t="n">
        <v>0.5</v>
      </c>
      <c r="EVQ10" s="139" t="n">
        <v>0.5</v>
      </c>
      <c r="EVR10" s="139" t="n">
        <v>0.5</v>
      </c>
      <c r="EVS10" s="139" t="n">
        <v>0.5</v>
      </c>
      <c r="EVT10" s="139" t="n">
        <v>0.5</v>
      </c>
      <c r="EVU10" s="139" t="n">
        <v>0.5</v>
      </c>
      <c r="EVV10" s="139" t="n">
        <v>0.5</v>
      </c>
      <c r="EVW10" s="139" t="n">
        <v>0.5</v>
      </c>
      <c r="EVX10" s="139" t="n">
        <v>0.5</v>
      </c>
      <c r="EVY10" s="139" t="n">
        <v>0.5</v>
      </c>
      <c r="EVZ10" s="139" t="n">
        <v>0.5</v>
      </c>
      <c r="EWA10" s="139" t="n">
        <v>0.5</v>
      </c>
      <c r="EWB10" s="139" t="n">
        <v>0.5</v>
      </c>
      <c r="EWC10" s="139" t="n">
        <v>0.5</v>
      </c>
      <c r="EWD10" s="139" t="n">
        <v>0.5</v>
      </c>
      <c r="EWE10" s="139" t="n">
        <v>0.5</v>
      </c>
      <c r="EWF10" s="139" t="n">
        <v>0.5</v>
      </c>
      <c r="EWG10" s="139" t="n">
        <v>0.5</v>
      </c>
      <c r="EWH10" s="139" t="n">
        <v>0.5</v>
      </c>
      <c r="EWI10" s="139" t="n">
        <v>0.5</v>
      </c>
      <c r="EWJ10" s="139" t="n">
        <v>0.5</v>
      </c>
      <c r="EWK10" s="139" t="n">
        <v>0.5</v>
      </c>
      <c r="EWL10" s="139" t="n">
        <v>0.5</v>
      </c>
      <c r="EWM10" s="139" t="n">
        <v>0.5</v>
      </c>
      <c r="EWN10" s="139" t="n">
        <v>0.5</v>
      </c>
      <c r="EWO10" s="139" t="n">
        <v>0.5</v>
      </c>
      <c r="EWP10" s="139" t="n">
        <v>0.5</v>
      </c>
      <c r="EWQ10" s="139" t="n">
        <v>0.5</v>
      </c>
      <c r="EWR10" s="139" t="n">
        <v>0.5</v>
      </c>
      <c r="EWS10" s="139" t="n">
        <v>0.5</v>
      </c>
      <c r="EWT10" s="139" t="n">
        <v>0.5</v>
      </c>
      <c r="EWU10" s="139" t="n">
        <v>0.5</v>
      </c>
      <c r="EWV10" s="139" t="n">
        <v>0.5</v>
      </c>
      <c r="EWW10" s="139" t="n">
        <v>0.5</v>
      </c>
      <c r="EWX10" s="139" t="n">
        <v>0.5</v>
      </c>
      <c r="EWY10" s="139" t="n">
        <v>0.5</v>
      </c>
      <c r="EWZ10" s="139" t="n">
        <v>0.5</v>
      </c>
      <c r="EXA10" s="139" t="n">
        <v>0.5</v>
      </c>
      <c r="EXB10" s="139" t="n">
        <v>0.5</v>
      </c>
      <c r="EXC10" s="139" t="n">
        <v>0.5</v>
      </c>
      <c r="EXD10" s="139" t="n">
        <v>0.5</v>
      </c>
      <c r="EXE10" s="139" t="n">
        <v>0.5</v>
      </c>
      <c r="EXF10" s="139" t="n">
        <v>0.5</v>
      </c>
      <c r="EXG10" s="139" t="n">
        <v>0.5</v>
      </c>
      <c r="EXH10" s="139" t="n">
        <v>0.5</v>
      </c>
      <c r="EXI10" s="139" t="n">
        <v>0.5</v>
      </c>
      <c r="EXJ10" s="139" t="n">
        <v>0.5</v>
      </c>
      <c r="EXK10" s="139" t="n">
        <v>0.5</v>
      </c>
      <c r="EXL10" s="139" t="n">
        <v>0.5</v>
      </c>
      <c r="EXM10" s="139" t="n">
        <v>0.5</v>
      </c>
      <c r="EXN10" s="139" t="n">
        <v>0.5</v>
      </c>
      <c r="EXO10" s="139" t="n">
        <v>0.5</v>
      </c>
      <c r="EXP10" s="139" t="n">
        <v>0.5</v>
      </c>
      <c r="EXQ10" s="139" t="n">
        <v>0.5</v>
      </c>
      <c r="EXR10" s="139" t="n">
        <v>0.5</v>
      </c>
      <c r="EXS10" s="139" t="n">
        <v>0.5</v>
      </c>
      <c r="EXT10" s="139" t="n">
        <v>0.5</v>
      </c>
      <c r="EXU10" s="139" t="n">
        <v>0.5</v>
      </c>
      <c r="EXV10" s="139" t="n">
        <v>0.5</v>
      </c>
      <c r="EXW10" s="139" t="n">
        <v>0.5</v>
      </c>
      <c r="EXX10" s="139" t="n">
        <v>0.5</v>
      </c>
      <c r="EXY10" s="139" t="n">
        <v>0.5</v>
      </c>
      <c r="EXZ10" s="139" t="n">
        <v>0.5</v>
      </c>
      <c r="EYA10" s="139" t="n">
        <v>0.5</v>
      </c>
      <c r="EYB10" s="139" t="n">
        <v>0.5</v>
      </c>
      <c r="EYC10" s="139" t="n">
        <v>0.5</v>
      </c>
      <c r="EYD10" s="139" t="n">
        <v>0.5</v>
      </c>
      <c r="EYE10" s="139" t="n">
        <v>0.5</v>
      </c>
      <c r="EYF10" s="139" t="n">
        <v>0.5</v>
      </c>
      <c r="EYG10" s="139" t="n">
        <v>0.5</v>
      </c>
      <c r="EYH10" s="139" t="n">
        <v>0.5</v>
      </c>
      <c r="EYI10" s="139" t="n">
        <v>0.5</v>
      </c>
      <c r="EYJ10" s="139" t="n">
        <v>0.5</v>
      </c>
      <c r="EYK10" s="139" t="n">
        <v>0.5</v>
      </c>
      <c r="EYL10" s="139" t="n">
        <v>0.5</v>
      </c>
      <c r="EYM10" s="139" t="n">
        <v>0.5</v>
      </c>
      <c r="EYN10" s="139" t="n">
        <v>0.5</v>
      </c>
      <c r="EYO10" s="139" t="n">
        <v>0.5</v>
      </c>
      <c r="EYP10" s="139" t="n">
        <v>0.5</v>
      </c>
      <c r="EYQ10" s="139" t="n">
        <v>0.5</v>
      </c>
      <c r="EYR10" s="139" t="n">
        <v>0.5</v>
      </c>
      <c r="EYS10" s="139" t="n">
        <v>0.5</v>
      </c>
      <c r="EYT10" s="139" t="n">
        <v>0.5</v>
      </c>
      <c r="EYU10" s="139" t="n">
        <v>0.5</v>
      </c>
      <c r="EYV10" s="139" t="n">
        <v>0.5</v>
      </c>
      <c r="EYW10" s="139" t="n">
        <v>0.5</v>
      </c>
      <c r="EYX10" s="139" t="n">
        <v>0.5</v>
      </c>
      <c r="EYY10" s="139" t="n">
        <v>0.5</v>
      </c>
      <c r="EYZ10" s="139" t="n">
        <v>0.5</v>
      </c>
      <c r="EZA10" s="139" t="n">
        <v>0.5</v>
      </c>
      <c r="EZB10" s="139" t="n">
        <v>0.5</v>
      </c>
      <c r="EZC10" s="139" t="n">
        <v>0.5</v>
      </c>
      <c r="EZD10" s="139" t="n">
        <v>0.5</v>
      </c>
      <c r="EZE10" s="139" t="n">
        <v>0.5</v>
      </c>
      <c r="EZF10" s="139" t="n">
        <v>0.5</v>
      </c>
      <c r="EZG10" s="139" t="n">
        <v>0.5</v>
      </c>
      <c r="EZH10" s="139" t="n">
        <v>0.5</v>
      </c>
      <c r="EZI10" s="139" t="n">
        <v>0.5</v>
      </c>
      <c r="EZJ10" s="139" t="n">
        <v>0.5</v>
      </c>
      <c r="EZK10" s="139" t="n">
        <v>0.5</v>
      </c>
      <c r="EZL10" s="139" t="n">
        <v>0.5</v>
      </c>
      <c r="EZM10" s="139" t="n">
        <v>0.5</v>
      </c>
      <c r="EZN10" s="139" t="n">
        <v>0.5</v>
      </c>
      <c r="EZO10" s="139" t="n">
        <v>0.5</v>
      </c>
      <c r="EZP10" s="139" t="n">
        <v>0.5</v>
      </c>
      <c r="EZQ10" s="139" t="n">
        <v>0.5</v>
      </c>
      <c r="EZR10" s="139" t="n">
        <v>0.5</v>
      </c>
      <c r="EZS10" s="139" t="n">
        <v>0.5</v>
      </c>
      <c r="EZT10" s="139" t="n">
        <v>0.5</v>
      </c>
      <c r="EZU10" s="139" t="n">
        <v>0.5</v>
      </c>
      <c r="EZV10" s="139" t="n">
        <v>0.5</v>
      </c>
      <c r="EZW10" s="139" t="n">
        <v>0.5</v>
      </c>
      <c r="EZX10" s="139" t="n">
        <v>0.5</v>
      </c>
      <c r="EZY10" s="139" t="n">
        <v>0.5</v>
      </c>
      <c r="EZZ10" s="139" t="n">
        <v>0.5</v>
      </c>
      <c r="FAA10" s="139" t="n">
        <v>0.5</v>
      </c>
      <c r="FAB10" s="139" t="n">
        <v>0.5</v>
      </c>
      <c r="FAC10" s="139" t="n">
        <v>0.5</v>
      </c>
      <c r="FAD10" s="139" t="n">
        <v>0.5</v>
      </c>
      <c r="FAE10" s="139" t="n">
        <v>0.5</v>
      </c>
      <c r="FAF10" s="139" t="n">
        <v>0.5</v>
      </c>
      <c r="FAG10" s="139" t="n">
        <v>0.5</v>
      </c>
      <c r="FAH10" s="139" t="n">
        <v>0.5</v>
      </c>
      <c r="FAI10" s="139" t="n">
        <v>0.5</v>
      </c>
      <c r="FAJ10" s="139" t="n">
        <v>0.5</v>
      </c>
      <c r="FAK10" s="139" t="n">
        <v>0.5</v>
      </c>
      <c r="FAL10" s="139" t="n">
        <v>0.5</v>
      </c>
      <c r="FAM10" s="139" t="n">
        <v>0.5</v>
      </c>
      <c r="FAN10" s="139" t="n">
        <v>0.5</v>
      </c>
      <c r="FAO10" s="139" t="n">
        <v>0.5</v>
      </c>
      <c r="FAP10" s="139" t="n">
        <v>0.5</v>
      </c>
      <c r="FAQ10" s="139" t="n">
        <v>0.5</v>
      </c>
      <c r="FAR10" s="139" t="n">
        <v>0.5</v>
      </c>
      <c r="FAS10" s="139" t="n">
        <v>0.5</v>
      </c>
      <c r="FAT10" s="139" t="n">
        <v>0.5</v>
      </c>
      <c r="FAU10" s="139" t="n">
        <v>0.5</v>
      </c>
      <c r="FAV10" s="139" t="n">
        <v>0.5</v>
      </c>
      <c r="FAW10" s="139" t="n">
        <v>0.5</v>
      </c>
      <c r="FAX10" s="139" t="n">
        <v>0.5</v>
      </c>
      <c r="FAY10" s="139" t="n">
        <v>0.5</v>
      </c>
      <c r="FAZ10" s="139" t="n">
        <v>0.5</v>
      </c>
      <c r="FBA10" s="139" t="n">
        <v>0.5</v>
      </c>
      <c r="FBB10" s="139" t="n">
        <v>0.5</v>
      </c>
      <c r="FBC10" s="139" t="n">
        <v>0.5</v>
      </c>
      <c r="FBD10" s="139" t="n">
        <v>0.5</v>
      </c>
      <c r="FBE10" s="139" t="n">
        <v>0.5</v>
      </c>
      <c r="FBF10" s="139" t="n">
        <v>0.5</v>
      </c>
      <c r="FBG10" s="139" t="n">
        <v>0.5</v>
      </c>
      <c r="FBH10" s="139" t="n">
        <v>0.5</v>
      </c>
      <c r="FBI10" s="139" t="n">
        <v>0.5</v>
      </c>
      <c r="FBJ10" s="139" t="n">
        <v>0.5</v>
      </c>
      <c r="FBK10" s="139" t="n">
        <v>0.5</v>
      </c>
      <c r="FBL10" s="139" t="n">
        <v>0.5</v>
      </c>
      <c r="FBM10" s="139" t="n">
        <v>0.5</v>
      </c>
      <c r="FBN10" s="139" t="n">
        <v>0.5</v>
      </c>
      <c r="FBO10" s="139" t="n">
        <v>0.5</v>
      </c>
      <c r="FBP10" s="139" t="n">
        <v>0.5</v>
      </c>
      <c r="FBQ10" s="139" t="n">
        <v>0.5</v>
      </c>
      <c r="FBR10" s="139" t="n">
        <v>0.5</v>
      </c>
      <c r="FBS10" s="139" t="n">
        <v>0.5</v>
      </c>
      <c r="FBT10" s="139" t="n">
        <v>0.5</v>
      </c>
      <c r="FBU10" s="139" t="n">
        <v>0.5</v>
      </c>
      <c r="FBV10" s="139" t="n">
        <v>0.5</v>
      </c>
      <c r="FBW10" s="139" t="n">
        <v>0.5</v>
      </c>
      <c r="FBX10" s="139" t="n">
        <v>0.5</v>
      </c>
      <c r="FBY10" s="139" t="n">
        <v>0.5</v>
      </c>
      <c r="FBZ10" s="139" t="n">
        <v>0.5</v>
      </c>
      <c r="FCA10" s="139" t="n">
        <v>0.5</v>
      </c>
      <c r="FCB10" s="139" t="n">
        <v>0.5</v>
      </c>
      <c r="FCC10" s="139" t="n">
        <v>0.5</v>
      </c>
      <c r="FCD10" s="139" t="n">
        <v>0.5</v>
      </c>
      <c r="FCE10" s="139" t="n">
        <v>0.5</v>
      </c>
      <c r="FCF10" s="139" t="n">
        <v>0.5</v>
      </c>
      <c r="FCG10" s="139" t="n">
        <v>0.5</v>
      </c>
      <c r="FCH10" s="139" t="n">
        <v>0.5</v>
      </c>
      <c r="FCI10" s="139" t="n">
        <v>0.5</v>
      </c>
      <c r="FCJ10" s="139" t="n">
        <v>0.5</v>
      </c>
      <c r="FCK10" s="139" t="n">
        <v>0.5</v>
      </c>
      <c r="FCL10" s="139" t="n">
        <v>0.5</v>
      </c>
      <c r="FCM10" s="139" t="n">
        <v>0.5</v>
      </c>
      <c r="FCN10" s="139" t="n">
        <v>0.5</v>
      </c>
      <c r="FCO10" s="139" t="n">
        <v>0.5</v>
      </c>
      <c r="FCP10" s="139" t="n">
        <v>0.5</v>
      </c>
      <c r="FCQ10" s="139" t="n">
        <v>0.5</v>
      </c>
      <c r="FCR10" s="139" t="n">
        <v>0.5</v>
      </c>
      <c r="FCS10" s="139" t="n">
        <v>0.5</v>
      </c>
      <c r="FCT10" s="139" t="n">
        <v>0.5</v>
      </c>
      <c r="FCU10" s="139" t="n">
        <v>0.5</v>
      </c>
      <c r="FCV10" s="139" t="n">
        <v>0.5</v>
      </c>
      <c r="FCW10" s="139" t="n">
        <v>0.5</v>
      </c>
      <c r="FCX10" s="139" t="n">
        <v>0.5</v>
      </c>
      <c r="FCY10" s="139" t="n">
        <v>0.5</v>
      </c>
      <c r="FCZ10" s="139" t="n">
        <v>0.5</v>
      </c>
      <c r="FDA10" s="139" t="n">
        <v>0.5</v>
      </c>
      <c r="FDB10" s="139" t="n">
        <v>0.5</v>
      </c>
      <c r="FDC10" s="139" t="n">
        <v>0.5</v>
      </c>
      <c r="FDD10" s="139" t="n">
        <v>0.5</v>
      </c>
      <c r="FDE10" s="139" t="n">
        <v>0.5</v>
      </c>
      <c r="FDF10" s="139" t="n">
        <v>0.5</v>
      </c>
      <c r="FDG10" s="139" t="n">
        <v>0.5</v>
      </c>
      <c r="FDH10" s="139" t="n">
        <v>0.5</v>
      </c>
      <c r="FDI10" s="139" t="n">
        <v>0.5</v>
      </c>
      <c r="FDJ10" s="139" t="n">
        <v>0.5</v>
      </c>
      <c r="FDK10" s="139" t="n">
        <v>0.5</v>
      </c>
      <c r="FDL10" s="139" t="n">
        <v>0.5</v>
      </c>
      <c r="FDM10" s="139" t="n">
        <v>0.5</v>
      </c>
      <c r="FDN10" s="139" t="n">
        <v>0.5</v>
      </c>
      <c r="FDO10" s="139" t="n">
        <v>0.5</v>
      </c>
      <c r="FDP10" s="139" t="n">
        <v>0.5</v>
      </c>
      <c r="FDQ10" s="139" t="n">
        <v>0.5</v>
      </c>
      <c r="FDR10" s="139" t="n">
        <v>0.5</v>
      </c>
      <c r="FDS10" s="139" t="n">
        <v>0.5</v>
      </c>
      <c r="FDT10" s="139" t="n">
        <v>0.5</v>
      </c>
      <c r="FDU10" s="139" t="n">
        <v>0.5</v>
      </c>
      <c r="FDV10" s="139" t="n">
        <v>0.5</v>
      </c>
      <c r="FDW10" s="139" t="n">
        <v>0.5</v>
      </c>
      <c r="FDX10" s="139" t="n">
        <v>0.5</v>
      </c>
      <c r="FDY10" s="139" t="n">
        <v>0.5</v>
      </c>
      <c r="FDZ10" s="139" t="n">
        <v>0.5</v>
      </c>
      <c r="FEA10" s="139" t="n">
        <v>0.5</v>
      </c>
      <c r="FEB10" s="139" t="n">
        <v>0.5</v>
      </c>
      <c r="FEC10" s="139" t="n">
        <v>0.5</v>
      </c>
      <c r="FED10" s="139" t="n">
        <v>0.5</v>
      </c>
      <c r="FEE10" s="139" t="n">
        <v>0.5</v>
      </c>
      <c r="FEF10" s="139" t="n">
        <v>0.5</v>
      </c>
      <c r="FEG10" s="139" t="n">
        <v>0.5</v>
      </c>
      <c r="FEH10" s="139" t="n">
        <v>0.5</v>
      </c>
      <c r="FEI10" s="139" t="n">
        <v>0.5</v>
      </c>
      <c r="FEJ10" s="139" t="n">
        <v>0.5</v>
      </c>
      <c r="FEK10" s="139" t="n">
        <v>0.5</v>
      </c>
      <c r="FEL10" s="139" t="n">
        <v>0.5</v>
      </c>
      <c r="FEM10" s="139" t="n">
        <v>0.5</v>
      </c>
      <c r="FEN10" s="139" t="n">
        <v>0.5</v>
      </c>
      <c r="FEO10" s="139" t="n">
        <v>0.5</v>
      </c>
      <c r="FEP10" s="139" t="n">
        <v>0.5</v>
      </c>
      <c r="FEQ10" s="139" t="n">
        <v>0.5</v>
      </c>
      <c r="FER10" s="139" t="n">
        <v>0.5</v>
      </c>
      <c r="FES10" s="139" t="n">
        <v>0.5</v>
      </c>
      <c r="FET10" s="139" t="n">
        <v>0.5</v>
      </c>
      <c r="FEU10" s="139" t="n">
        <v>0.5</v>
      </c>
      <c r="FEV10" s="139" t="n">
        <v>0.5</v>
      </c>
      <c r="FEW10" s="139" t="n">
        <v>0.5</v>
      </c>
      <c r="FEX10" s="139" t="n">
        <v>0.5</v>
      </c>
      <c r="FEY10" s="139" t="n">
        <v>0.5</v>
      </c>
      <c r="FEZ10" s="139" t="n">
        <v>0.5</v>
      </c>
      <c r="FFA10" s="139" t="n">
        <v>0.5</v>
      </c>
      <c r="FFB10" s="139" t="n">
        <v>0.5</v>
      </c>
      <c r="FFC10" s="139" t="n">
        <v>0.5</v>
      </c>
      <c r="FFD10" s="139" t="n">
        <v>0.5</v>
      </c>
      <c r="FFE10" s="139" t="n">
        <v>0.5</v>
      </c>
      <c r="FFF10" s="139" t="n">
        <v>0.5</v>
      </c>
      <c r="FFG10" s="139" t="n">
        <v>0.5</v>
      </c>
      <c r="FFH10" s="139" t="n">
        <v>0.5</v>
      </c>
      <c r="FFI10" s="139" t="n">
        <v>0.5</v>
      </c>
      <c r="FFJ10" s="139" t="n">
        <v>0.5</v>
      </c>
      <c r="FFK10" s="139" t="n">
        <v>0.5</v>
      </c>
      <c r="FFL10" s="139" t="n">
        <v>0.5</v>
      </c>
      <c r="FFM10" s="139" t="n">
        <v>0.5</v>
      </c>
      <c r="FFN10" s="139" t="n">
        <v>0.5</v>
      </c>
      <c r="FFO10" s="139" t="n">
        <v>0.5</v>
      </c>
      <c r="FFP10" s="139" t="n">
        <v>0.5</v>
      </c>
      <c r="FFQ10" s="139" t="n">
        <v>0.5</v>
      </c>
      <c r="FFR10" s="139" t="n">
        <v>0.5</v>
      </c>
      <c r="FFS10" s="139" t="n">
        <v>0.5</v>
      </c>
      <c r="FFT10" s="139" t="n">
        <v>0.5</v>
      </c>
      <c r="FFU10" s="139" t="n">
        <v>0.5</v>
      </c>
      <c r="FFV10" s="139" t="n">
        <v>0.5</v>
      </c>
      <c r="FFW10" s="139" t="n">
        <v>0.5</v>
      </c>
      <c r="FFX10" s="139" t="n">
        <v>0.5</v>
      </c>
      <c r="FFY10" s="139" t="n">
        <v>0.5</v>
      </c>
      <c r="FFZ10" s="139" t="n">
        <v>0.5</v>
      </c>
      <c r="FGA10" s="139" t="n">
        <v>0.5</v>
      </c>
      <c r="FGB10" s="139" t="n">
        <v>0.5</v>
      </c>
      <c r="FGC10" s="139" t="n">
        <v>0.5</v>
      </c>
      <c r="FGD10" s="139" t="n">
        <v>0.5</v>
      </c>
      <c r="FGE10" s="139" t="n">
        <v>0.5</v>
      </c>
      <c r="FGF10" s="139" t="n">
        <v>0.5</v>
      </c>
      <c r="FGG10" s="139" t="n">
        <v>0.5</v>
      </c>
      <c r="FGH10" s="139" t="n">
        <v>0.5</v>
      </c>
      <c r="FGI10" s="139" t="n">
        <v>0.5</v>
      </c>
      <c r="FGJ10" s="139" t="n">
        <v>0.5</v>
      </c>
      <c r="FGK10" s="139" t="n">
        <v>0.5</v>
      </c>
      <c r="FGL10" s="139" t="n">
        <v>0.5</v>
      </c>
      <c r="FGM10" s="139" t="n">
        <v>0.5</v>
      </c>
      <c r="FGN10" s="139" t="n">
        <v>0.5</v>
      </c>
      <c r="FGO10" s="139" t="n">
        <v>0.5</v>
      </c>
      <c r="FGP10" s="139" t="n">
        <v>0.5</v>
      </c>
      <c r="FGQ10" s="139" t="n">
        <v>0.5</v>
      </c>
      <c r="FGR10" s="139" t="n">
        <v>0.5</v>
      </c>
      <c r="FGS10" s="139" t="n">
        <v>0.5</v>
      </c>
      <c r="FGT10" s="139" t="n">
        <v>0.5</v>
      </c>
      <c r="FGU10" s="139" t="n">
        <v>0.5</v>
      </c>
      <c r="FGV10" s="139" t="n">
        <v>0.5</v>
      </c>
      <c r="FGW10" s="139" t="n">
        <v>0.5</v>
      </c>
      <c r="FGX10" s="139" t="n">
        <v>0.5</v>
      </c>
      <c r="FGY10" s="139" t="n">
        <v>0.5</v>
      </c>
      <c r="FGZ10" s="139" t="n">
        <v>0.5</v>
      </c>
      <c r="FHA10" s="139" t="n">
        <v>0.5</v>
      </c>
      <c r="FHB10" s="139" t="n">
        <v>0.5</v>
      </c>
      <c r="FHC10" s="139" t="n">
        <v>0.5</v>
      </c>
      <c r="FHD10" s="139" t="n">
        <v>0.5</v>
      </c>
      <c r="FHE10" s="139" t="n">
        <v>0.5</v>
      </c>
      <c r="FHF10" s="139" t="n">
        <v>0.5</v>
      </c>
      <c r="FHG10" s="139" t="n">
        <v>0.5</v>
      </c>
      <c r="FHH10" s="139" t="n">
        <v>0.5</v>
      </c>
      <c r="FHI10" s="139" t="n">
        <v>0.5</v>
      </c>
      <c r="FHJ10" s="139" t="n">
        <v>0.5</v>
      </c>
      <c r="FHK10" s="139" t="n">
        <v>0.5</v>
      </c>
      <c r="FHL10" s="139" t="n">
        <v>0.5</v>
      </c>
      <c r="FHM10" s="139" t="n">
        <v>0.5</v>
      </c>
      <c r="FHN10" s="139" t="n">
        <v>0.5</v>
      </c>
      <c r="FHO10" s="139" t="n">
        <v>0.5</v>
      </c>
      <c r="FHP10" s="139" t="n">
        <v>0.5</v>
      </c>
      <c r="FHQ10" s="139" t="n">
        <v>0.5</v>
      </c>
      <c r="FHR10" s="139" t="n">
        <v>0.5</v>
      </c>
      <c r="FHS10" s="139" t="n">
        <v>0.5</v>
      </c>
      <c r="FHT10" s="139" t="n">
        <v>0.5</v>
      </c>
      <c r="FHU10" s="139" t="n">
        <v>0.5</v>
      </c>
      <c r="FHV10" s="139" t="n">
        <v>0.5</v>
      </c>
      <c r="FHW10" s="139" t="n">
        <v>0.5</v>
      </c>
      <c r="FHX10" s="139" t="n">
        <v>0.5</v>
      </c>
      <c r="FHY10" s="139" t="n">
        <v>0.5</v>
      </c>
      <c r="FHZ10" s="139" t="n">
        <v>0.5</v>
      </c>
      <c r="FIA10" s="139" t="n">
        <v>0.5</v>
      </c>
      <c r="FIB10" s="139" t="n">
        <v>0.5</v>
      </c>
      <c r="FIC10" s="139" t="n">
        <v>0.5</v>
      </c>
      <c r="FID10" s="139" t="n">
        <v>0.5</v>
      </c>
      <c r="FIE10" s="139" t="n">
        <v>0.5</v>
      </c>
      <c r="FIF10" s="139" t="n">
        <v>0.5</v>
      </c>
      <c r="FIG10" s="139" t="n">
        <v>0.5</v>
      </c>
      <c r="FIH10" s="139" t="n">
        <v>0.5</v>
      </c>
      <c r="FII10" s="139" t="n">
        <v>0.5</v>
      </c>
      <c r="FIJ10" s="139" t="n">
        <v>0.5</v>
      </c>
      <c r="FIK10" s="139" t="n">
        <v>0.5</v>
      </c>
      <c r="FIL10" s="139" t="n">
        <v>0.5</v>
      </c>
      <c r="FIM10" s="139" t="n">
        <v>0.5</v>
      </c>
      <c r="FIN10" s="139" t="n">
        <v>0.5</v>
      </c>
      <c r="FIO10" s="139" t="n">
        <v>0.5</v>
      </c>
      <c r="FIP10" s="139" t="n">
        <v>0.5</v>
      </c>
      <c r="FIQ10" s="139" t="n">
        <v>0.5</v>
      </c>
      <c r="FIR10" s="139" t="n">
        <v>0.5</v>
      </c>
      <c r="FIS10" s="139" t="n">
        <v>0.5</v>
      </c>
      <c r="FIT10" s="139" t="n">
        <v>0.5</v>
      </c>
      <c r="FIU10" s="139" t="n">
        <v>0.5</v>
      </c>
      <c r="FIV10" s="139" t="n">
        <v>0.5</v>
      </c>
      <c r="FIW10" s="139" t="n">
        <v>0.5</v>
      </c>
      <c r="FIX10" s="139" t="n">
        <v>0.5</v>
      </c>
      <c r="FIY10" s="139" t="n">
        <v>0.5</v>
      </c>
      <c r="FIZ10" s="139" t="n">
        <v>0.5</v>
      </c>
      <c r="FJA10" s="139" t="n">
        <v>0.5</v>
      </c>
      <c r="FJB10" s="139" t="n">
        <v>0.5</v>
      </c>
      <c r="FJC10" s="139" t="n">
        <v>0.5</v>
      </c>
      <c r="FJD10" s="139" t="n">
        <v>0.5</v>
      </c>
      <c r="FJE10" s="139" t="n">
        <v>0.5</v>
      </c>
      <c r="FJF10" s="139" t="n">
        <v>0.5</v>
      </c>
      <c r="FJG10" s="139" t="n">
        <v>0.5</v>
      </c>
      <c r="FJH10" s="139" t="n">
        <v>0.5</v>
      </c>
      <c r="FJI10" s="139" t="n">
        <v>0.5</v>
      </c>
      <c r="FJJ10" s="139" t="n">
        <v>0.5</v>
      </c>
      <c r="FJK10" s="139" t="n">
        <v>0.5</v>
      </c>
      <c r="FJL10" s="139" t="n">
        <v>0.5</v>
      </c>
      <c r="FJM10" s="139" t="n">
        <v>0.5</v>
      </c>
      <c r="FJN10" s="139" t="n">
        <v>0.5</v>
      </c>
      <c r="FJO10" s="139" t="n">
        <v>0.5</v>
      </c>
      <c r="FJP10" s="139" t="n">
        <v>0.5</v>
      </c>
      <c r="FJQ10" s="139" t="n">
        <v>0.5</v>
      </c>
      <c r="FJR10" s="139" t="n">
        <v>0.5</v>
      </c>
      <c r="FJS10" s="139" t="n">
        <v>0.5</v>
      </c>
      <c r="FJT10" s="139" t="n">
        <v>0.5</v>
      </c>
      <c r="FJU10" s="139" t="n">
        <v>0.5</v>
      </c>
      <c r="FJV10" s="139" t="n">
        <v>0.5</v>
      </c>
      <c r="FJW10" s="139" t="n">
        <v>0.5</v>
      </c>
      <c r="FJX10" s="139" t="n">
        <v>0.5</v>
      </c>
      <c r="FJY10" s="139" t="n">
        <v>0.5</v>
      </c>
      <c r="FJZ10" s="139" t="n">
        <v>0.5</v>
      </c>
      <c r="FKA10" s="139" t="n">
        <v>0.5</v>
      </c>
      <c r="FKB10" s="139" t="n">
        <v>0.5</v>
      </c>
      <c r="FKC10" s="139" t="n">
        <v>0.5</v>
      </c>
      <c r="FKD10" s="139" t="n">
        <v>0.5</v>
      </c>
      <c r="FKE10" s="139" t="n">
        <v>0.5</v>
      </c>
      <c r="FKF10" s="139" t="n">
        <v>0.5</v>
      </c>
      <c r="FKG10" s="139" t="n">
        <v>0.5</v>
      </c>
      <c r="FKH10" s="139" t="n">
        <v>0.5</v>
      </c>
      <c r="FKI10" s="139" t="n">
        <v>0.5</v>
      </c>
      <c r="FKJ10" s="139" t="n">
        <v>0.5</v>
      </c>
      <c r="FKK10" s="139" t="n">
        <v>0.5</v>
      </c>
      <c r="FKL10" s="139" t="n">
        <v>0.5</v>
      </c>
      <c r="FKM10" s="139" t="n">
        <v>0.5</v>
      </c>
      <c r="FKN10" s="139" t="n">
        <v>0.5</v>
      </c>
      <c r="FKO10" s="139" t="n">
        <v>0.5</v>
      </c>
      <c r="FKP10" s="139" t="n">
        <v>0.5</v>
      </c>
      <c r="FKQ10" s="139" t="n">
        <v>0.5</v>
      </c>
      <c r="FKR10" s="139" t="n">
        <v>0.5</v>
      </c>
      <c r="FKS10" s="139" t="n">
        <v>0.5</v>
      </c>
      <c r="FKT10" s="139" t="n">
        <v>0.5</v>
      </c>
      <c r="FKU10" s="139" t="n">
        <v>0.5</v>
      </c>
      <c r="FKV10" s="139" t="n">
        <v>0.5</v>
      </c>
      <c r="FKW10" s="139" t="n">
        <v>0.5</v>
      </c>
      <c r="FKX10" s="139" t="n">
        <v>0.5</v>
      </c>
      <c r="FKY10" s="139" t="n">
        <v>0.5</v>
      </c>
      <c r="FKZ10" s="139" t="n">
        <v>0.5</v>
      </c>
      <c r="FLA10" s="139" t="n">
        <v>0.5</v>
      </c>
      <c r="FLB10" s="139" t="n">
        <v>0.5</v>
      </c>
      <c r="FLC10" s="139" t="n">
        <v>0.5</v>
      </c>
      <c r="FLD10" s="139" t="n">
        <v>0.5</v>
      </c>
      <c r="FLE10" s="139" t="n">
        <v>0.5</v>
      </c>
      <c r="FLF10" s="139" t="n">
        <v>0.5</v>
      </c>
      <c r="FLG10" s="139" t="n">
        <v>0.5</v>
      </c>
      <c r="FLH10" s="139" t="n">
        <v>0.5</v>
      </c>
      <c r="FLI10" s="139" t="n">
        <v>0.5</v>
      </c>
      <c r="FLJ10" s="139" t="n">
        <v>0.5</v>
      </c>
      <c r="FLK10" s="139" t="n">
        <v>0.5</v>
      </c>
      <c r="FLL10" s="139" t="n">
        <v>0.5</v>
      </c>
      <c r="FLM10" s="139" t="n">
        <v>0.5</v>
      </c>
      <c r="FLN10" s="139" t="n">
        <v>0.5</v>
      </c>
      <c r="FLO10" s="139" t="n">
        <v>0.5</v>
      </c>
      <c r="FLP10" s="139" t="n">
        <v>0.5</v>
      </c>
      <c r="FLQ10" s="139" t="n">
        <v>0.5</v>
      </c>
      <c r="FLR10" s="139" t="n">
        <v>0.5</v>
      </c>
      <c r="FLS10" s="139" t="n">
        <v>0.5</v>
      </c>
      <c r="FLT10" s="139" t="n">
        <v>0.5</v>
      </c>
      <c r="FLU10" s="139" t="n">
        <v>0.5</v>
      </c>
      <c r="FLV10" s="139" t="n">
        <v>0.5</v>
      </c>
      <c r="FLW10" s="139" t="n">
        <v>0.5</v>
      </c>
      <c r="FLX10" s="139" t="n">
        <v>0.5</v>
      </c>
      <c r="FLY10" s="139" t="n">
        <v>0.5</v>
      </c>
      <c r="FLZ10" s="139" t="n">
        <v>0.5</v>
      </c>
      <c r="FMA10" s="139" t="n">
        <v>0.5</v>
      </c>
      <c r="FMB10" s="139" t="n">
        <v>0.5</v>
      </c>
      <c r="FMC10" s="139" t="n">
        <v>0.5</v>
      </c>
      <c r="FMD10" s="139" t="n">
        <v>0.5</v>
      </c>
      <c r="FME10" s="139" t="n">
        <v>0.5</v>
      </c>
      <c r="FMF10" s="139" t="n">
        <v>0.5</v>
      </c>
      <c r="FMG10" s="139" t="n">
        <v>0.5</v>
      </c>
      <c r="FMH10" s="139" t="n">
        <v>0.5</v>
      </c>
      <c r="FMI10" s="139" t="n">
        <v>0.5</v>
      </c>
      <c r="FMJ10" s="139" t="n">
        <v>0.5</v>
      </c>
      <c r="FMK10" s="139" t="n">
        <v>0.5</v>
      </c>
      <c r="FML10" s="139" t="n">
        <v>0.5</v>
      </c>
      <c r="FMM10" s="139" t="n">
        <v>0.5</v>
      </c>
      <c r="FMN10" s="139" t="n">
        <v>0.5</v>
      </c>
      <c r="FMO10" s="139" t="n">
        <v>0.5</v>
      </c>
      <c r="FMP10" s="139" t="n">
        <v>0.5</v>
      </c>
      <c r="FMQ10" s="139" t="n">
        <v>0.5</v>
      </c>
      <c r="FMR10" s="139" t="n">
        <v>0.5</v>
      </c>
      <c r="FMS10" s="139" t="n">
        <v>0.5</v>
      </c>
      <c r="FMT10" s="139" t="n">
        <v>0.5</v>
      </c>
      <c r="FMU10" s="139" t="n">
        <v>0.5</v>
      </c>
      <c r="FMV10" s="139" t="n">
        <v>0.5</v>
      </c>
      <c r="FMW10" s="139" t="n">
        <v>0.5</v>
      </c>
      <c r="FMX10" s="139" t="n">
        <v>0.5</v>
      </c>
      <c r="FMY10" s="139" t="n">
        <v>0.5</v>
      </c>
      <c r="FMZ10" s="139" t="n">
        <v>0.5</v>
      </c>
      <c r="FNA10" s="139" t="n">
        <v>0.5</v>
      </c>
      <c r="FNB10" s="139" t="n">
        <v>0.5</v>
      </c>
      <c r="FNC10" s="139" t="n">
        <v>0.5</v>
      </c>
      <c r="FND10" s="139" t="n">
        <v>0.5</v>
      </c>
      <c r="FNE10" s="139" t="n">
        <v>0.5</v>
      </c>
      <c r="FNF10" s="139" t="n">
        <v>0.5</v>
      </c>
      <c r="FNG10" s="139" t="n">
        <v>0.5</v>
      </c>
      <c r="FNH10" s="139" t="n">
        <v>0.5</v>
      </c>
      <c r="FNI10" s="139" t="n">
        <v>0.5</v>
      </c>
      <c r="FNJ10" s="139" t="n">
        <v>0.5</v>
      </c>
      <c r="FNK10" s="139" t="n">
        <v>0.5</v>
      </c>
      <c r="FNL10" s="139" t="n">
        <v>0.5</v>
      </c>
      <c r="FNM10" s="139" t="n">
        <v>0.5</v>
      </c>
      <c r="FNN10" s="139" t="n">
        <v>0.5</v>
      </c>
      <c r="FNO10" s="139" t="n">
        <v>0.5</v>
      </c>
      <c r="FNP10" s="139" t="n">
        <v>0.5</v>
      </c>
      <c r="FNQ10" s="139" t="n">
        <v>0.5</v>
      </c>
      <c r="FNR10" s="139" t="n">
        <v>0.5</v>
      </c>
      <c r="FNS10" s="139" t="n">
        <v>0.5</v>
      </c>
      <c r="FNT10" s="139" t="n">
        <v>0.5</v>
      </c>
      <c r="FNU10" s="139" t="n">
        <v>0.5</v>
      </c>
      <c r="FNV10" s="139" t="n">
        <v>0.5</v>
      </c>
      <c r="FNW10" s="139" t="n">
        <v>0.5</v>
      </c>
      <c r="FNX10" s="139" t="n">
        <v>0.5</v>
      </c>
      <c r="FNY10" s="139" t="n">
        <v>0.5</v>
      </c>
      <c r="FNZ10" s="139" t="n">
        <v>0.5</v>
      </c>
      <c r="FOA10" s="139" t="n">
        <v>0.5</v>
      </c>
      <c r="FOB10" s="139" t="n">
        <v>0.5</v>
      </c>
      <c r="FOC10" s="139" t="n">
        <v>0.5</v>
      </c>
      <c r="FOD10" s="139" t="n">
        <v>0.5</v>
      </c>
      <c r="FOE10" s="139" t="n">
        <v>0.5</v>
      </c>
      <c r="FOF10" s="139" t="n">
        <v>0.5</v>
      </c>
      <c r="FOG10" s="139" t="n">
        <v>0.5</v>
      </c>
      <c r="FOH10" s="139" t="n">
        <v>0.5</v>
      </c>
      <c r="FOI10" s="139" t="n">
        <v>0.5</v>
      </c>
      <c r="FOJ10" s="139" t="n">
        <v>0.5</v>
      </c>
      <c r="FOK10" s="139" t="n">
        <v>0.5</v>
      </c>
      <c r="FOL10" s="139" t="n">
        <v>0.5</v>
      </c>
      <c r="FOM10" s="139" t="n">
        <v>0.5</v>
      </c>
      <c r="FON10" s="139" t="n">
        <v>0.5</v>
      </c>
      <c r="FOO10" s="139" t="n">
        <v>0.5</v>
      </c>
      <c r="FOP10" s="139" t="n">
        <v>0.5</v>
      </c>
      <c r="FOQ10" s="139" t="n">
        <v>0.5</v>
      </c>
      <c r="FOR10" s="139" t="n">
        <v>0.5</v>
      </c>
      <c r="FOS10" s="139" t="n">
        <v>0.5</v>
      </c>
      <c r="FOT10" s="139" t="n">
        <v>0.5</v>
      </c>
      <c r="FOU10" s="139" t="n">
        <v>0.5</v>
      </c>
      <c r="FOV10" s="139" t="n">
        <v>0.5</v>
      </c>
      <c r="FOW10" s="139" t="n">
        <v>0.5</v>
      </c>
      <c r="FOX10" s="139" t="n">
        <v>0.5</v>
      </c>
      <c r="FOY10" s="139" t="n">
        <v>0.5</v>
      </c>
      <c r="FOZ10" s="139" t="n">
        <v>0.5</v>
      </c>
      <c r="FPA10" s="139" t="n">
        <v>0.5</v>
      </c>
      <c r="FPB10" s="139" t="n">
        <v>0.5</v>
      </c>
      <c r="FPC10" s="139" t="n">
        <v>0.5</v>
      </c>
      <c r="FPD10" s="139" t="n">
        <v>0.5</v>
      </c>
      <c r="FPE10" s="139" t="n">
        <v>0.5</v>
      </c>
      <c r="FPF10" s="139" t="n">
        <v>0.5</v>
      </c>
      <c r="FPG10" s="139" t="n">
        <v>0.5</v>
      </c>
      <c r="FPH10" s="139" t="n">
        <v>0.5</v>
      </c>
      <c r="FPI10" s="139" t="n">
        <v>0.5</v>
      </c>
      <c r="FPJ10" s="139" t="n">
        <v>0.5</v>
      </c>
      <c r="FPK10" s="139" t="n">
        <v>0.5</v>
      </c>
      <c r="FPL10" s="139" t="n">
        <v>0.5</v>
      </c>
      <c r="FPM10" s="139" t="n">
        <v>0.5</v>
      </c>
      <c r="FPN10" s="139" t="n">
        <v>0.5</v>
      </c>
      <c r="FPO10" s="139" t="n">
        <v>0.5</v>
      </c>
      <c r="FPP10" s="139" t="n">
        <v>0.5</v>
      </c>
      <c r="FPQ10" s="139" t="n">
        <v>0.5</v>
      </c>
      <c r="FPR10" s="139" t="n">
        <v>0.5</v>
      </c>
      <c r="FPS10" s="139" t="n">
        <v>0.5</v>
      </c>
      <c r="FPT10" s="139" t="n">
        <v>0.5</v>
      </c>
      <c r="FPU10" s="139" t="n">
        <v>0.5</v>
      </c>
      <c r="FPV10" s="139" t="n">
        <v>0.5</v>
      </c>
      <c r="FPW10" s="139" t="n">
        <v>0.5</v>
      </c>
      <c r="FPX10" s="139" t="n">
        <v>0.5</v>
      </c>
      <c r="FPY10" s="139" t="n">
        <v>0.5</v>
      </c>
      <c r="FPZ10" s="139" t="n">
        <v>0.5</v>
      </c>
      <c r="FQA10" s="139" t="n">
        <v>0.5</v>
      </c>
      <c r="FQB10" s="139" t="n">
        <v>0.5</v>
      </c>
      <c r="FQC10" s="139" t="n">
        <v>0.5</v>
      </c>
      <c r="FQD10" s="139" t="n">
        <v>0.5</v>
      </c>
      <c r="FQE10" s="139" t="n">
        <v>0.5</v>
      </c>
      <c r="FQF10" s="139" t="n">
        <v>0.5</v>
      </c>
      <c r="FQG10" s="139" t="n">
        <v>0.5</v>
      </c>
      <c r="FQH10" s="139" t="n">
        <v>0.5</v>
      </c>
      <c r="FQI10" s="139" t="n">
        <v>0.5</v>
      </c>
      <c r="FQJ10" s="139" t="n">
        <v>0.5</v>
      </c>
      <c r="FQK10" s="139" t="n">
        <v>0.5</v>
      </c>
      <c r="FQL10" s="139" t="n">
        <v>0.5</v>
      </c>
      <c r="FQM10" s="139" t="n">
        <v>0.5</v>
      </c>
      <c r="FQN10" s="139" t="n">
        <v>0.5</v>
      </c>
      <c r="FQO10" s="139" t="n">
        <v>0.5</v>
      </c>
      <c r="FQP10" s="139" t="n">
        <v>0.5</v>
      </c>
      <c r="FQQ10" s="139" t="n">
        <v>0.5</v>
      </c>
      <c r="FQR10" s="139" t="n">
        <v>0.5</v>
      </c>
      <c r="FQS10" s="139" t="n">
        <v>0.5</v>
      </c>
      <c r="FQT10" s="139" t="n">
        <v>0.5</v>
      </c>
      <c r="FQU10" s="139" t="n">
        <v>0.5</v>
      </c>
      <c r="FQV10" s="139" t="n">
        <v>0.5</v>
      </c>
      <c r="FQW10" s="139" t="n">
        <v>0.5</v>
      </c>
      <c r="FQX10" s="139" t="n">
        <v>0.5</v>
      </c>
      <c r="FQY10" s="139" t="n">
        <v>0.5</v>
      </c>
      <c r="FQZ10" s="139" t="n">
        <v>0.5</v>
      </c>
      <c r="FRA10" s="139" t="n">
        <v>0.5</v>
      </c>
      <c r="FRB10" s="139" t="n">
        <v>0.5</v>
      </c>
      <c r="FRC10" s="139" t="n">
        <v>0.5</v>
      </c>
      <c r="FRD10" s="139" t="n">
        <v>0.5</v>
      </c>
      <c r="FRE10" s="139" t="n">
        <v>0.5</v>
      </c>
      <c r="FRF10" s="139" t="n">
        <v>0.5</v>
      </c>
      <c r="FRG10" s="139" t="n">
        <v>0.5</v>
      </c>
      <c r="FRH10" s="139" t="n">
        <v>0.5</v>
      </c>
      <c r="FRI10" s="139" t="n">
        <v>0.5</v>
      </c>
      <c r="FRJ10" s="139" t="n">
        <v>0.5</v>
      </c>
      <c r="FRK10" s="139" t="n">
        <v>0.5</v>
      </c>
      <c r="FRL10" s="139" t="n">
        <v>0.5</v>
      </c>
      <c r="FRM10" s="139" t="n">
        <v>0.5</v>
      </c>
      <c r="FRN10" s="139" t="n">
        <v>0.5</v>
      </c>
      <c r="FRO10" s="139" t="n">
        <v>0.5</v>
      </c>
      <c r="FRP10" s="139" t="n">
        <v>0.5</v>
      </c>
      <c r="FRQ10" s="139" t="n">
        <v>0.5</v>
      </c>
      <c r="FRR10" s="139" t="n">
        <v>0.5</v>
      </c>
      <c r="FRS10" s="139" t="n">
        <v>0.5</v>
      </c>
      <c r="FRT10" s="139" t="n">
        <v>0.5</v>
      </c>
      <c r="FRU10" s="139" t="n">
        <v>0.5</v>
      </c>
      <c r="FRV10" s="139" t="n">
        <v>0.5</v>
      </c>
      <c r="FRW10" s="139" t="n">
        <v>0.5</v>
      </c>
      <c r="FRX10" s="139" t="n">
        <v>0.5</v>
      </c>
      <c r="FRY10" s="139" t="n">
        <v>0.5</v>
      </c>
      <c r="FRZ10" s="139" t="n">
        <v>0.5</v>
      </c>
      <c r="FSA10" s="139" t="n">
        <v>0.5</v>
      </c>
      <c r="FSB10" s="139" t="n">
        <v>0.5</v>
      </c>
      <c r="FSC10" s="139" t="n">
        <v>0.5</v>
      </c>
      <c r="FSD10" s="139" t="n">
        <v>0.5</v>
      </c>
      <c r="FSE10" s="139" t="n">
        <v>0.5</v>
      </c>
      <c r="FSF10" s="139" t="n">
        <v>0.5</v>
      </c>
      <c r="FSG10" s="139" t="n">
        <v>0.5</v>
      </c>
      <c r="FSH10" s="139" t="n">
        <v>0.5</v>
      </c>
      <c r="FSI10" s="139" t="n">
        <v>0.5</v>
      </c>
      <c r="FSJ10" s="139" t="n">
        <v>0.5</v>
      </c>
      <c r="FSK10" s="139" t="n">
        <v>0.5</v>
      </c>
      <c r="FSL10" s="139" t="n">
        <v>0.5</v>
      </c>
      <c r="FSM10" s="139" t="n">
        <v>0.5</v>
      </c>
      <c r="FSN10" s="139" t="n">
        <v>0.5</v>
      </c>
      <c r="FSO10" s="139" t="n">
        <v>0.5</v>
      </c>
      <c r="FSP10" s="139" t="n">
        <v>0.5</v>
      </c>
      <c r="FSQ10" s="139" t="n">
        <v>0.5</v>
      </c>
      <c r="FSR10" s="139" t="n">
        <v>0.5</v>
      </c>
      <c r="FSS10" s="139" t="n">
        <v>0.5</v>
      </c>
      <c r="FST10" s="139" t="n">
        <v>0.5</v>
      </c>
      <c r="FSU10" s="139" t="n">
        <v>0.5</v>
      </c>
      <c r="FSV10" s="139" t="n">
        <v>0.5</v>
      </c>
      <c r="FSW10" s="139" t="n">
        <v>0.5</v>
      </c>
      <c r="FSX10" s="139" t="n">
        <v>0.5</v>
      </c>
      <c r="FSY10" s="139" t="n">
        <v>0.5</v>
      </c>
      <c r="FSZ10" s="139" t="n">
        <v>0.5</v>
      </c>
      <c r="FTA10" s="139" t="n">
        <v>0.5</v>
      </c>
      <c r="FTB10" s="139" t="n">
        <v>0.5</v>
      </c>
      <c r="FTC10" s="139" t="n">
        <v>0.5</v>
      </c>
      <c r="FTD10" s="139" t="n">
        <v>0.5</v>
      </c>
      <c r="FTE10" s="139" t="n">
        <v>0.5</v>
      </c>
      <c r="FTF10" s="139" t="n">
        <v>0.5</v>
      </c>
      <c r="FTG10" s="139" t="n">
        <v>0.5</v>
      </c>
      <c r="FTH10" s="139" t="n">
        <v>0.5</v>
      </c>
      <c r="FTI10" s="139" t="n">
        <v>0.5</v>
      </c>
      <c r="FTJ10" s="139" t="n">
        <v>0.5</v>
      </c>
      <c r="FTK10" s="139" t="n">
        <v>0.5</v>
      </c>
      <c r="FTL10" s="139" t="n">
        <v>0.5</v>
      </c>
      <c r="FTM10" s="139" t="n">
        <v>0.5</v>
      </c>
      <c r="FTN10" s="139" t="n">
        <v>0.5</v>
      </c>
      <c r="FTO10" s="139" t="n">
        <v>0.5</v>
      </c>
      <c r="FTP10" s="139" t="n">
        <v>0.5</v>
      </c>
      <c r="FTQ10" s="139" t="n">
        <v>0.5</v>
      </c>
      <c r="FTR10" s="139" t="n">
        <v>0.5</v>
      </c>
      <c r="FTS10" s="139" t="n">
        <v>0.5</v>
      </c>
      <c r="FTT10" s="139" t="n">
        <v>0.5</v>
      </c>
      <c r="FTU10" s="139" t="n">
        <v>0.5</v>
      </c>
      <c r="FTV10" s="139" t="n">
        <v>0.5</v>
      </c>
      <c r="FTW10" s="139" t="n">
        <v>0.5</v>
      </c>
      <c r="FTX10" s="139" t="n">
        <v>0.5</v>
      </c>
      <c r="FTY10" s="139" t="n">
        <v>0.5</v>
      </c>
      <c r="FTZ10" s="139" t="n">
        <v>0.5</v>
      </c>
      <c r="FUA10" s="139" t="n">
        <v>0.5</v>
      </c>
      <c r="FUB10" s="139" t="n">
        <v>0.5</v>
      </c>
      <c r="FUC10" s="139" t="n">
        <v>0.5</v>
      </c>
      <c r="FUD10" s="139" t="n">
        <v>0.5</v>
      </c>
      <c r="FUE10" s="139" t="n">
        <v>0.5</v>
      </c>
      <c r="FUF10" s="139" t="n">
        <v>0.5</v>
      </c>
      <c r="FUG10" s="139" t="n">
        <v>0.5</v>
      </c>
      <c r="FUH10" s="139" t="n">
        <v>0.5</v>
      </c>
      <c r="FUI10" s="139" t="n">
        <v>0.5</v>
      </c>
      <c r="FUJ10" s="139" t="n">
        <v>0.5</v>
      </c>
      <c r="FUK10" s="139" t="n">
        <v>0.5</v>
      </c>
      <c r="FUL10" s="139" t="n">
        <v>0.5</v>
      </c>
      <c r="FUM10" s="139" t="n">
        <v>0.5</v>
      </c>
      <c r="FUN10" s="139" t="n">
        <v>0.5</v>
      </c>
      <c r="FUO10" s="139" t="n">
        <v>0.5</v>
      </c>
      <c r="FUP10" s="139" t="n">
        <v>0.5</v>
      </c>
      <c r="FUQ10" s="139" t="n">
        <v>0.5</v>
      </c>
      <c r="FUR10" s="139" t="n">
        <v>0.5</v>
      </c>
      <c r="FUS10" s="139" t="n">
        <v>0.5</v>
      </c>
      <c r="FUT10" s="139" t="n">
        <v>0.5</v>
      </c>
      <c r="FUU10" s="139" t="n">
        <v>0.5</v>
      </c>
      <c r="FUV10" s="139" t="n">
        <v>0.5</v>
      </c>
      <c r="FUW10" s="139" t="n">
        <v>0.5</v>
      </c>
      <c r="FUX10" s="139" t="n">
        <v>0.5</v>
      </c>
      <c r="FUY10" s="139" t="n">
        <v>0.5</v>
      </c>
      <c r="FUZ10" s="139" t="n">
        <v>0.5</v>
      </c>
      <c r="FVA10" s="139" t="n">
        <v>0.5</v>
      </c>
      <c r="FVB10" s="139" t="n">
        <v>0.5</v>
      </c>
      <c r="FVC10" s="139" t="n">
        <v>0.5</v>
      </c>
      <c r="FVD10" s="139" t="n">
        <v>0.5</v>
      </c>
      <c r="FVE10" s="139" t="n">
        <v>0.5</v>
      </c>
      <c r="FVF10" s="139" t="n">
        <v>0.5</v>
      </c>
      <c r="FVG10" s="139" t="n">
        <v>0.5</v>
      </c>
      <c r="FVH10" s="139" t="n">
        <v>0.5</v>
      </c>
      <c r="FVI10" s="139" t="n">
        <v>0.5</v>
      </c>
      <c r="FVJ10" s="139" t="n">
        <v>0.5</v>
      </c>
      <c r="FVK10" s="139" t="n">
        <v>0.5</v>
      </c>
      <c r="FVL10" s="139" t="n">
        <v>0.5</v>
      </c>
      <c r="FVM10" s="139" t="n">
        <v>0.5</v>
      </c>
      <c r="FVN10" s="139" t="n">
        <v>0.5</v>
      </c>
      <c r="FVO10" s="139" t="n">
        <v>0.5</v>
      </c>
      <c r="FVP10" s="139" t="n">
        <v>0.5</v>
      </c>
      <c r="FVQ10" s="139" t="n">
        <v>0.5</v>
      </c>
      <c r="FVR10" s="139" t="n">
        <v>0.5</v>
      </c>
      <c r="FVS10" s="139" t="n">
        <v>0.5</v>
      </c>
      <c r="FVT10" s="139" t="n">
        <v>0.5</v>
      </c>
      <c r="FVU10" s="139" t="n">
        <v>0.5</v>
      </c>
      <c r="FVV10" s="139" t="n">
        <v>0.5</v>
      </c>
      <c r="FVW10" s="139" t="n">
        <v>0.5</v>
      </c>
      <c r="FVX10" s="139" t="n">
        <v>0.5</v>
      </c>
      <c r="FVY10" s="139" t="n">
        <v>0.5</v>
      </c>
      <c r="FVZ10" s="139" t="n">
        <v>0.5</v>
      </c>
      <c r="FWA10" s="139" t="n">
        <v>0.5</v>
      </c>
      <c r="FWB10" s="139" t="n">
        <v>0.5</v>
      </c>
      <c r="FWC10" s="139" t="n">
        <v>0.5</v>
      </c>
      <c r="FWD10" s="139" t="n">
        <v>0.5</v>
      </c>
      <c r="FWE10" s="139" t="n">
        <v>0.5</v>
      </c>
      <c r="FWF10" s="139" t="n">
        <v>0.5</v>
      </c>
      <c r="FWG10" s="139" t="n">
        <v>0.5</v>
      </c>
      <c r="FWH10" s="139" t="n">
        <v>0.5</v>
      </c>
      <c r="FWI10" s="139" t="n">
        <v>0.5</v>
      </c>
      <c r="FWJ10" s="139" t="n">
        <v>0.5</v>
      </c>
      <c r="FWK10" s="139" t="n">
        <v>0.5</v>
      </c>
      <c r="FWL10" s="139" t="n">
        <v>0.5</v>
      </c>
      <c r="FWM10" s="139" t="n">
        <v>0.5</v>
      </c>
      <c r="FWN10" s="139" t="n">
        <v>0.5</v>
      </c>
      <c r="FWO10" s="139" t="n">
        <v>0.5</v>
      </c>
      <c r="FWP10" s="139" t="n">
        <v>0.5</v>
      </c>
      <c r="FWQ10" s="139" t="n">
        <v>0.5</v>
      </c>
      <c r="FWR10" s="139" t="n">
        <v>0.5</v>
      </c>
      <c r="FWS10" s="139" t="n">
        <v>0.5</v>
      </c>
      <c r="FWT10" s="139" t="n">
        <v>0.5</v>
      </c>
      <c r="FWU10" s="139" t="n">
        <v>0.5</v>
      </c>
      <c r="FWV10" s="139" t="n">
        <v>0.5</v>
      </c>
      <c r="FWW10" s="139" t="n">
        <v>0.5</v>
      </c>
      <c r="FWX10" s="139" t="n">
        <v>0.5</v>
      </c>
      <c r="FWY10" s="139" t="n">
        <v>0.5</v>
      </c>
      <c r="FWZ10" s="139" t="n">
        <v>0.5</v>
      </c>
      <c r="FXA10" s="139" t="n">
        <v>0.5</v>
      </c>
      <c r="FXB10" s="139" t="n">
        <v>0.5</v>
      </c>
      <c r="FXC10" s="139" t="n">
        <v>0.5</v>
      </c>
      <c r="FXD10" s="139" t="n">
        <v>0.5</v>
      </c>
      <c r="FXE10" s="139" t="n">
        <v>0.5</v>
      </c>
      <c r="FXF10" s="139" t="n">
        <v>0.5</v>
      </c>
      <c r="FXG10" s="139" t="n">
        <v>0.5</v>
      </c>
      <c r="FXH10" s="139" t="n">
        <v>0.5</v>
      </c>
      <c r="FXI10" s="139" t="n">
        <v>0.5</v>
      </c>
      <c r="FXJ10" s="139" t="n">
        <v>0.5</v>
      </c>
      <c r="FXK10" s="139" t="n">
        <v>0.5</v>
      </c>
      <c r="FXL10" s="139" t="n">
        <v>0.5</v>
      </c>
      <c r="FXM10" s="139" t="n">
        <v>0.5</v>
      </c>
      <c r="FXN10" s="139" t="n">
        <v>0.5</v>
      </c>
      <c r="FXO10" s="139" t="n">
        <v>0.5</v>
      </c>
      <c r="FXP10" s="139" t="n">
        <v>0.5</v>
      </c>
      <c r="FXQ10" s="139" t="n">
        <v>0.5</v>
      </c>
      <c r="FXR10" s="139" t="n">
        <v>0.5</v>
      </c>
      <c r="FXS10" s="139" t="n">
        <v>0.5</v>
      </c>
      <c r="FXT10" s="139" t="n">
        <v>0.5</v>
      </c>
      <c r="FXU10" s="139" t="n">
        <v>0.5</v>
      </c>
      <c r="FXV10" s="139" t="n">
        <v>0.5</v>
      </c>
      <c r="FXW10" s="139" t="n">
        <v>0.5</v>
      </c>
      <c r="FXX10" s="139" t="n">
        <v>0.5</v>
      </c>
      <c r="FXY10" s="139" t="n">
        <v>0.5</v>
      </c>
      <c r="FXZ10" s="139" t="n">
        <v>0.5</v>
      </c>
      <c r="FYA10" s="139" t="n">
        <v>0.5</v>
      </c>
      <c r="FYB10" s="139" t="n">
        <v>0.5</v>
      </c>
      <c r="FYC10" s="139" t="n">
        <v>0.5</v>
      </c>
      <c r="FYD10" s="139" t="n">
        <v>0.5</v>
      </c>
      <c r="FYE10" s="139" t="n">
        <v>0.5</v>
      </c>
      <c r="FYF10" s="139" t="n">
        <v>0.5</v>
      </c>
      <c r="FYG10" s="139" t="n">
        <v>0.5</v>
      </c>
      <c r="FYH10" s="139" t="n">
        <v>0.5</v>
      </c>
      <c r="FYI10" s="139" t="n">
        <v>0.5</v>
      </c>
      <c r="FYJ10" s="139" t="n">
        <v>0.5</v>
      </c>
      <c r="FYK10" s="139" t="n">
        <v>0.5</v>
      </c>
      <c r="FYL10" s="139" t="n">
        <v>0.5</v>
      </c>
      <c r="FYM10" s="139" t="n">
        <v>0.5</v>
      </c>
      <c r="FYN10" s="139" t="n">
        <v>0.5</v>
      </c>
      <c r="FYO10" s="139" t="n">
        <v>0.5</v>
      </c>
      <c r="FYP10" s="139" t="n">
        <v>0.5</v>
      </c>
      <c r="FYQ10" s="139" t="n">
        <v>0.5</v>
      </c>
      <c r="FYR10" s="139" t="n">
        <v>0.5</v>
      </c>
      <c r="FYS10" s="139" t="n">
        <v>0.5</v>
      </c>
      <c r="FYT10" s="139" t="n">
        <v>0.5</v>
      </c>
      <c r="FYU10" s="139" t="n">
        <v>0.5</v>
      </c>
      <c r="FYV10" s="139" t="n">
        <v>0.5</v>
      </c>
      <c r="FYW10" s="139" t="n">
        <v>0.5</v>
      </c>
      <c r="FYX10" s="139" t="n">
        <v>0.5</v>
      </c>
      <c r="FYY10" s="139" t="n">
        <v>0.5</v>
      </c>
      <c r="FYZ10" s="139" t="n">
        <v>0.5</v>
      </c>
      <c r="FZA10" s="139" t="n">
        <v>0.5</v>
      </c>
      <c r="FZB10" s="139" t="n">
        <v>0.5</v>
      </c>
      <c r="FZC10" s="139" t="n">
        <v>0.5</v>
      </c>
      <c r="FZD10" s="139" t="n">
        <v>0.5</v>
      </c>
      <c r="FZE10" s="139" t="n">
        <v>0.5</v>
      </c>
      <c r="FZF10" s="139" t="n">
        <v>0.5</v>
      </c>
      <c r="FZG10" s="139" t="n">
        <v>0.5</v>
      </c>
      <c r="FZH10" s="139" t="n">
        <v>0.5</v>
      </c>
      <c r="FZI10" s="139" t="n">
        <v>0.5</v>
      </c>
      <c r="FZJ10" s="139" t="n">
        <v>0.5</v>
      </c>
      <c r="FZK10" s="139" t="n">
        <v>0.5</v>
      </c>
      <c r="FZL10" s="139" t="n">
        <v>0.5</v>
      </c>
      <c r="FZM10" s="139" t="n">
        <v>0.5</v>
      </c>
      <c r="FZN10" s="139" t="n">
        <v>0.5</v>
      </c>
      <c r="FZO10" s="139" t="n">
        <v>0.5</v>
      </c>
      <c r="FZP10" s="139" t="n">
        <v>0.5</v>
      </c>
      <c r="FZQ10" s="139" t="n">
        <v>0.5</v>
      </c>
      <c r="FZR10" s="139" t="n">
        <v>0.5</v>
      </c>
      <c r="FZS10" s="139" t="n">
        <v>0.5</v>
      </c>
      <c r="FZT10" s="139" t="n">
        <v>0.5</v>
      </c>
      <c r="FZU10" s="139" t="n">
        <v>0.5</v>
      </c>
      <c r="FZV10" s="139" t="n">
        <v>0.5</v>
      </c>
      <c r="FZW10" s="139" t="n">
        <v>0.5</v>
      </c>
      <c r="FZX10" s="139" t="n">
        <v>0.5</v>
      </c>
      <c r="FZY10" s="139" t="n">
        <v>0.5</v>
      </c>
      <c r="FZZ10" s="139" t="n">
        <v>0.5</v>
      </c>
      <c r="GAA10" s="139" t="n">
        <v>0.5</v>
      </c>
      <c r="GAB10" s="139" t="n">
        <v>0.5</v>
      </c>
      <c r="GAC10" s="139" t="n">
        <v>0.5</v>
      </c>
      <c r="GAD10" s="139" t="n">
        <v>0.5</v>
      </c>
      <c r="GAE10" s="139" t="n">
        <v>0.5</v>
      </c>
      <c r="GAF10" s="139" t="n">
        <v>0.5</v>
      </c>
      <c r="GAG10" s="139" t="n">
        <v>0.5</v>
      </c>
      <c r="GAH10" s="139" t="n">
        <v>0.5</v>
      </c>
      <c r="GAI10" s="139" t="n">
        <v>0.5</v>
      </c>
      <c r="GAJ10" s="139" t="n">
        <v>0.5</v>
      </c>
      <c r="GAK10" s="139" t="n">
        <v>0.5</v>
      </c>
      <c r="GAL10" s="139" t="n">
        <v>0.5</v>
      </c>
      <c r="GAM10" s="139" t="n">
        <v>0.5</v>
      </c>
      <c r="GAN10" s="139" t="n">
        <v>0.5</v>
      </c>
      <c r="GAO10" s="139" t="n">
        <v>0.5</v>
      </c>
      <c r="GAP10" s="139" t="n">
        <v>0.5</v>
      </c>
      <c r="GAQ10" s="139" t="n">
        <v>0.5</v>
      </c>
      <c r="GAR10" s="139" t="n">
        <v>0.5</v>
      </c>
      <c r="GAS10" s="139" t="n">
        <v>0.5</v>
      </c>
      <c r="GAT10" s="139" t="n">
        <v>0.5</v>
      </c>
      <c r="GAU10" s="139" t="n">
        <v>0.5</v>
      </c>
      <c r="GAV10" s="139" t="n">
        <v>0.5</v>
      </c>
      <c r="GAW10" s="139" t="n">
        <v>0.5</v>
      </c>
      <c r="GAX10" s="139" t="n">
        <v>0.5</v>
      </c>
      <c r="GAY10" s="139" t="n">
        <v>0.5</v>
      </c>
      <c r="GAZ10" s="139" t="n">
        <v>0.5</v>
      </c>
      <c r="GBA10" s="139" t="n">
        <v>0.5</v>
      </c>
      <c r="GBB10" s="139" t="n">
        <v>0.5</v>
      </c>
      <c r="GBC10" s="139" t="n">
        <v>0.5</v>
      </c>
      <c r="GBD10" s="139" t="n">
        <v>0.5</v>
      </c>
      <c r="GBE10" s="139" t="n">
        <v>0.5</v>
      </c>
      <c r="GBF10" s="139" t="n">
        <v>0.5</v>
      </c>
      <c r="GBG10" s="139" t="n">
        <v>0.5</v>
      </c>
      <c r="GBH10" s="139" t="n">
        <v>0.5</v>
      </c>
      <c r="GBI10" s="139" t="n">
        <v>0.5</v>
      </c>
      <c r="GBJ10" s="139" t="n">
        <v>0.5</v>
      </c>
      <c r="GBK10" s="139" t="n">
        <v>0.5</v>
      </c>
      <c r="GBL10" s="139" t="n">
        <v>0.5</v>
      </c>
      <c r="GBM10" s="139" t="n">
        <v>0.5</v>
      </c>
      <c r="GBN10" s="139" t="n">
        <v>0.5</v>
      </c>
      <c r="GBO10" s="139" t="n">
        <v>0.5</v>
      </c>
      <c r="GBP10" s="139" t="n">
        <v>0.5</v>
      </c>
      <c r="GBQ10" s="139" t="n">
        <v>0.5</v>
      </c>
      <c r="GBR10" s="139" t="n">
        <v>0.5</v>
      </c>
      <c r="GBS10" s="139" t="n">
        <v>0.5</v>
      </c>
      <c r="GBT10" s="139" t="n">
        <v>0.5</v>
      </c>
      <c r="GBU10" s="139" t="n">
        <v>0.5</v>
      </c>
      <c r="GBV10" s="139" t="n">
        <v>0.5</v>
      </c>
      <c r="GBW10" s="139" t="n">
        <v>0.5</v>
      </c>
      <c r="GBX10" s="139" t="n">
        <v>0.5</v>
      </c>
      <c r="GBY10" s="139" t="n">
        <v>0.5</v>
      </c>
      <c r="GBZ10" s="139" t="n">
        <v>0.5</v>
      </c>
      <c r="GCA10" s="139" t="n">
        <v>0.5</v>
      </c>
      <c r="GCB10" s="139" t="n">
        <v>0.5</v>
      </c>
      <c r="GCC10" s="139" t="n">
        <v>0.5</v>
      </c>
      <c r="GCD10" s="139" t="n">
        <v>0.5</v>
      </c>
      <c r="GCE10" s="139" t="n">
        <v>0.5</v>
      </c>
      <c r="GCF10" s="139" t="n">
        <v>0.5</v>
      </c>
      <c r="GCG10" s="139" t="n">
        <v>0.5</v>
      </c>
      <c r="GCH10" s="139" t="n">
        <v>0.5</v>
      </c>
      <c r="GCI10" s="139" t="n">
        <v>0.5</v>
      </c>
      <c r="GCJ10" s="139" t="n">
        <v>0.5</v>
      </c>
      <c r="GCK10" s="139" t="n">
        <v>0.5</v>
      </c>
      <c r="GCL10" s="139" t="n">
        <v>0.5</v>
      </c>
      <c r="GCM10" s="139" t="n">
        <v>0.5</v>
      </c>
      <c r="GCN10" s="139" t="n">
        <v>0.5</v>
      </c>
      <c r="GCO10" s="139" t="n">
        <v>0.5</v>
      </c>
      <c r="GCP10" s="139" t="n">
        <v>0.5</v>
      </c>
      <c r="GCQ10" s="139" t="n">
        <v>0.5</v>
      </c>
      <c r="GCR10" s="139" t="n">
        <v>0.5</v>
      </c>
      <c r="GCS10" s="139" t="n">
        <v>0.5</v>
      </c>
      <c r="GCT10" s="139" t="n">
        <v>0.5</v>
      </c>
      <c r="GCU10" s="139" t="n">
        <v>0.5</v>
      </c>
      <c r="GCV10" s="139" t="n">
        <v>0.5</v>
      </c>
      <c r="GCW10" s="139" t="n">
        <v>0.5</v>
      </c>
      <c r="GCX10" s="139" t="n">
        <v>0.5</v>
      </c>
      <c r="GCY10" s="139" t="n">
        <v>0.5</v>
      </c>
      <c r="GCZ10" s="139" t="n">
        <v>0.5</v>
      </c>
      <c r="GDA10" s="139" t="n">
        <v>0.5</v>
      </c>
      <c r="GDB10" s="139" t="n">
        <v>0.5</v>
      </c>
      <c r="GDC10" s="139" t="n">
        <v>0.5</v>
      </c>
      <c r="GDD10" s="139" t="n">
        <v>0.5</v>
      </c>
      <c r="GDE10" s="139" t="n">
        <v>0.5</v>
      </c>
      <c r="GDF10" s="139" t="n">
        <v>0.5</v>
      </c>
      <c r="GDG10" s="139" t="n">
        <v>0.5</v>
      </c>
      <c r="GDH10" s="139" t="n">
        <v>0.5</v>
      </c>
      <c r="GDI10" s="139" t="n">
        <v>0.5</v>
      </c>
      <c r="GDJ10" s="139" t="n">
        <v>0.5</v>
      </c>
      <c r="GDK10" s="139" t="n">
        <v>0.5</v>
      </c>
      <c r="GDL10" s="139" t="n">
        <v>0.5</v>
      </c>
      <c r="GDM10" s="139" t="n">
        <v>0.5</v>
      </c>
      <c r="GDN10" s="139" t="n">
        <v>0.5</v>
      </c>
      <c r="GDO10" s="139" t="n">
        <v>0.5</v>
      </c>
      <c r="GDP10" s="139" t="n">
        <v>0.5</v>
      </c>
      <c r="GDQ10" s="139" t="n">
        <v>0.5</v>
      </c>
      <c r="GDR10" s="139" t="n">
        <v>0.5</v>
      </c>
      <c r="GDS10" s="139" t="n">
        <v>0.5</v>
      </c>
      <c r="GDT10" s="139" t="n">
        <v>0.5</v>
      </c>
      <c r="GDU10" s="139" t="n">
        <v>0.5</v>
      </c>
      <c r="GDV10" s="139" t="n">
        <v>0.5</v>
      </c>
      <c r="GDW10" s="139" t="n">
        <v>0.5</v>
      </c>
      <c r="GDX10" s="139" t="n">
        <v>0.5</v>
      </c>
      <c r="GDY10" s="139" t="n">
        <v>0.5</v>
      </c>
      <c r="GDZ10" s="139" t="n">
        <v>0.5</v>
      </c>
      <c r="GEA10" s="139" t="n">
        <v>0.5</v>
      </c>
      <c r="GEB10" s="139" t="n">
        <v>0.5</v>
      </c>
      <c r="GEC10" s="139" t="n">
        <v>0.5</v>
      </c>
      <c r="GED10" s="139" t="n">
        <v>0.5</v>
      </c>
      <c r="GEE10" s="139" t="n">
        <v>0.5</v>
      </c>
      <c r="GEF10" s="139" t="n">
        <v>0.5</v>
      </c>
      <c r="GEG10" s="139" t="n">
        <v>0.5</v>
      </c>
      <c r="GEH10" s="139" t="n">
        <v>0.5</v>
      </c>
      <c r="GEI10" s="139" t="n">
        <v>0.5</v>
      </c>
      <c r="GEJ10" s="139" t="n">
        <v>0.5</v>
      </c>
      <c r="GEK10" s="139" t="n">
        <v>0.5</v>
      </c>
      <c r="GEL10" s="139" t="n">
        <v>0.5</v>
      </c>
      <c r="GEM10" s="139" t="n">
        <v>0.5</v>
      </c>
      <c r="GEN10" s="139" t="n">
        <v>0.5</v>
      </c>
      <c r="GEO10" s="139" t="n">
        <v>0.5</v>
      </c>
      <c r="GEP10" s="139" t="n">
        <v>0.5</v>
      </c>
      <c r="GEQ10" s="139" t="n">
        <v>0.5</v>
      </c>
      <c r="GER10" s="139" t="n">
        <v>0.5</v>
      </c>
      <c r="GES10" s="139" t="n">
        <v>0.5</v>
      </c>
      <c r="GET10" s="139" t="n">
        <v>0.5</v>
      </c>
      <c r="GEU10" s="139" t="n">
        <v>0.5</v>
      </c>
      <c r="GEV10" s="139" t="n">
        <v>0.5</v>
      </c>
      <c r="GEW10" s="139" t="n">
        <v>0.5</v>
      </c>
      <c r="GEX10" s="139" t="n">
        <v>0.5</v>
      </c>
      <c r="GEY10" s="139" t="n">
        <v>0.5</v>
      </c>
      <c r="GEZ10" s="139" t="n">
        <v>0.5</v>
      </c>
      <c r="GFA10" s="139" t="n">
        <v>0.5</v>
      </c>
      <c r="GFB10" s="139" t="n">
        <v>0.5</v>
      </c>
      <c r="GFC10" s="139" t="n">
        <v>0.5</v>
      </c>
      <c r="GFD10" s="139" t="n">
        <v>0.5</v>
      </c>
      <c r="GFE10" s="139" t="n">
        <v>0.5</v>
      </c>
      <c r="GFF10" s="139" t="n">
        <v>0.5</v>
      </c>
      <c r="GFG10" s="139" t="n">
        <v>0.5</v>
      </c>
      <c r="GFH10" s="139" t="n">
        <v>0.5</v>
      </c>
      <c r="GFI10" s="139" t="n">
        <v>0.5</v>
      </c>
      <c r="GFJ10" s="139" t="n">
        <v>0.5</v>
      </c>
      <c r="GFK10" s="139" t="n">
        <v>0.5</v>
      </c>
      <c r="GFL10" s="139" t="n">
        <v>0.5</v>
      </c>
      <c r="GFM10" s="139" t="n">
        <v>0.5</v>
      </c>
      <c r="GFN10" s="139" t="n">
        <v>0.5</v>
      </c>
      <c r="GFO10" s="139" t="n">
        <v>0.5</v>
      </c>
      <c r="GFP10" s="139" t="n">
        <v>0.5</v>
      </c>
      <c r="GFQ10" s="139" t="n">
        <v>0.5</v>
      </c>
      <c r="GFR10" s="139" t="n">
        <v>0.5</v>
      </c>
      <c r="GFS10" s="139" t="n">
        <v>0.5</v>
      </c>
      <c r="GFT10" s="139" t="n">
        <v>0.5</v>
      </c>
      <c r="GFU10" s="139" t="n">
        <v>0.5</v>
      </c>
      <c r="GFV10" s="139" t="n">
        <v>0.5</v>
      </c>
      <c r="GFW10" s="139" t="n">
        <v>0.5</v>
      </c>
      <c r="GFX10" s="139" t="n">
        <v>0.5</v>
      </c>
      <c r="GFY10" s="139" t="n">
        <v>0.5</v>
      </c>
      <c r="GFZ10" s="139" t="n">
        <v>0.5</v>
      </c>
      <c r="GGA10" s="139" t="n">
        <v>0.5</v>
      </c>
      <c r="GGB10" s="139" t="n">
        <v>0.5</v>
      </c>
      <c r="GGC10" s="139" t="n">
        <v>0.5</v>
      </c>
      <c r="GGD10" s="139" t="n">
        <v>0.5</v>
      </c>
      <c r="GGE10" s="139" t="n">
        <v>0.5</v>
      </c>
      <c r="GGF10" s="139" t="n">
        <v>0.5</v>
      </c>
      <c r="GGG10" s="139" t="n">
        <v>0.5</v>
      </c>
      <c r="GGH10" s="139" t="n">
        <v>0.5</v>
      </c>
      <c r="GGI10" s="139" t="n">
        <v>0.5</v>
      </c>
      <c r="GGJ10" s="139" t="n">
        <v>0.5</v>
      </c>
      <c r="GGK10" s="139" t="n">
        <v>0.5</v>
      </c>
      <c r="GGL10" s="139" t="n">
        <v>0.5</v>
      </c>
      <c r="GGM10" s="139" t="n">
        <v>0.5</v>
      </c>
      <c r="GGN10" s="139" t="n">
        <v>0.5</v>
      </c>
      <c r="GGO10" s="139" t="n">
        <v>0.5</v>
      </c>
      <c r="GGP10" s="139" t="n">
        <v>0.5</v>
      </c>
      <c r="GGQ10" s="139" t="n">
        <v>0.5</v>
      </c>
      <c r="GGR10" s="139" t="n">
        <v>0.5</v>
      </c>
      <c r="GGS10" s="139" t="n">
        <v>0.5</v>
      </c>
      <c r="GGT10" s="139" t="n">
        <v>0.5</v>
      </c>
      <c r="GGU10" s="139" t="n">
        <v>0.5</v>
      </c>
      <c r="GGV10" s="139" t="n">
        <v>0.5</v>
      </c>
      <c r="GGW10" s="139" t="n">
        <v>0.5</v>
      </c>
      <c r="GGX10" s="139" t="n">
        <v>0.5</v>
      </c>
      <c r="GGY10" s="139" t="n">
        <v>0.5</v>
      </c>
      <c r="GGZ10" s="139" t="n">
        <v>0.5</v>
      </c>
      <c r="GHA10" s="139" t="n">
        <v>0.5</v>
      </c>
      <c r="GHB10" s="139" t="n">
        <v>0.5</v>
      </c>
      <c r="GHC10" s="139" t="n">
        <v>0.5</v>
      </c>
      <c r="GHD10" s="139" t="n">
        <v>0.5</v>
      </c>
      <c r="GHE10" s="139" t="n">
        <v>0.5</v>
      </c>
      <c r="GHF10" s="139" t="n">
        <v>0.5</v>
      </c>
      <c r="GHG10" s="139" t="n">
        <v>0.5</v>
      </c>
      <c r="GHH10" s="139" t="n">
        <v>0.5</v>
      </c>
      <c r="GHI10" s="139" t="n">
        <v>0.5</v>
      </c>
      <c r="GHJ10" s="139" t="n">
        <v>0.5</v>
      </c>
      <c r="GHK10" s="139" t="n">
        <v>0.5</v>
      </c>
      <c r="GHL10" s="139" t="n">
        <v>0.5</v>
      </c>
      <c r="GHM10" s="139" t="n">
        <v>0.5</v>
      </c>
      <c r="GHN10" s="139" t="n">
        <v>0.5</v>
      </c>
      <c r="GHO10" s="139" t="n">
        <v>0.5</v>
      </c>
      <c r="GHP10" s="139" t="n">
        <v>0.5</v>
      </c>
      <c r="GHQ10" s="139" t="n">
        <v>0.5</v>
      </c>
      <c r="GHR10" s="139" t="n">
        <v>0.5</v>
      </c>
      <c r="GHS10" s="139" t="n">
        <v>0.5</v>
      </c>
      <c r="GHT10" s="139" t="n">
        <v>0.5</v>
      </c>
      <c r="GHU10" s="139" t="n">
        <v>0.5</v>
      </c>
      <c r="GHV10" s="139" t="n">
        <v>0.5</v>
      </c>
      <c r="GHW10" s="139" t="n">
        <v>0.5</v>
      </c>
      <c r="GHX10" s="139" t="n">
        <v>0.5</v>
      </c>
      <c r="GHY10" s="139" t="n">
        <v>0.5</v>
      </c>
      <c r="GHZ10" s="139" t="n">
        <v>0.5</v>
      </c>
      <c r="GIA10" s="139" t="n">
        <v>0.5</v>
      </c>
      <c r="GIB10" s="139" t="n">
        <v>0.5</v>
      </c>
      <c r="GIC10" s="139" t="n">
        <v>0.5</v>
      </c>
      <c r="GID10" s="139" t="n">
        <v>0.5</v>
      </c>
      <c r="GIE10" s="139" t="n">
        <v>0.5</v>
      </c>
      <c r="GIF10" s="139" t="n">
        <v>0.5</v>
      </c>
      <c r="GIG10" s="139" t="n">
        <v>0.5</v>
      </c>
      <c r="GIH10" s="139" t="n">
        <v>0.5</v>
      </c>
      <c r="GII10" s="139" t="n">
        <v>0.5</v>
      </c>
      <c r="GIJ10" s="139" t="n">
        <v>0.5</v>
      </c>
      <c r="GIK10" s="139" t="n">
        <v>0.5</v>
      </c>
      <c r="GIL10" s="139" t="n">
        <v>0.5</v>
      </c>
      <c r="GIM10" s="139" t="n">
        <v>0.5</v>
      </c>
      <c r="GIN10" s="139" t="n">
        <v>0.5</v>
      </c>
      <c r="GIO10" s="139" t="n">
        <v>0.5</v>
      </c>
      <c r="GIP10" s="139" t="n">
        <v>0.5</v>
      </c>
      <c r="GIQ10" s="139" t="n">
        <v>0.5</v>
      </c>
      <c r="GIR10" s="139" t="n">
        <v>0.5</v>
      </c>
      <c r="GIS10" s="139" t="n">
        <v>0.5</v>
      </c>
      <c r="GIT10" s="139" t="n">
        <v>0.5</v>
      </c>
      <c r="GIU10" s="139" t="n">
        <v>0.5</v>
      </c>
      <c r="GIV10" s="139" t="n">
        <v>0.5</v>
      </c>
      <c r="GIW10" s="139" t="n">
        <v>0.5</v>
      </c>
      <c r="GIX10" s="139" t="n">
        <v>0.5</v>
      </c>
      <c r="GIY10" s="139" t="n">
        <v>0.5</v>
      </c>
      <c r="GIZ10" s="139" t="n">
        <v>0.5</v>
      </c>
      <c r="GJA10" s="139" t="n">
        <v>0.5</v>
      </c>
      <c r="GJB10" s="139" t="n">
        <v>0.5</v>
      </c>
      <c r="GJC10" s="139" t="n">
        <v>0.5</v>
      </c>
      <c r="GJD10" s="139" t="n">
        <v>0.5</v>
      </c>
      <c r="GJE10" s="139" t="n">
        <v>0.5</v>
      </c>
      <c r="GJF10" s="139" t="n">
        <v>0.5</v>
      </c>
      <c r="GJG10" s="139" t="n">
        <v>0.5</v>
      </c>
      <c r="GJH10" s="139" t="n">
        <v>0.5</v>
      </c>
      <c r="GJI10" s="139" t="n">
        <v>0.5</v>
      </c>
      <c r="GJJ10" s="139" t="n">
        <v>0.5</v>
      </c>
      <c r="GJK10" s="139" t="n">
        <v>0.5</v>
      </c>
      <c r="GJL10" s="139" t="n">
        <v>0.5</v>
      </c>
      <c r="GJM10" s="139" t="n">
        <v>0.5</v>
      </c>
      <c r="GJN10" s="139" t="n">
        <v>0.5</v>
      </c>
      <c r="GJO10" s="139" t="n">
        <v>0.5</v>
      </c>
      <c r="GJP10" s="139" t="n">
        <v>0.5</v>
      </c>
      <c r="GJQ10" s="139" t="n">
        <v>0.5</v>
      </c>
      <c r="GJR10" s="139" t="n">
        <v>0.5</v>
      </c>
      <c r="GJS10" s="139" t="n">
        <v>0.5</v>
      </c>
      <c r="GJT10" s="139" t="n">
        <v>0.5</v>
      </c>
      <c r="GJU10" s="139" t="n">
        <v>0.5</v>
      </c>
      <c r="GJV10" s="139" t="n">
        <v>0.5</v>
      </c>
      <c r="GJW10" s="139" t="n">
        <v>0.5</v>
      </c>
      <c r="GJX10" s="139" t="n">
        <v>0.5</v>
      </c>
      <c r="GJY10" s="139" t="n">
        <v>0.5</v>
      </c>
      <c r="GJZ10" s="139" t="n">
        <v>0.5</v>
      </c>
      <c r="GKA10" s="139" t="n">
        <v>0.5</v>
      </c>
      <c r="GKB10" s="139" t="n">
        <v>0.5</v>
      </c>
      <c r="GKC10" s="139" t="n">
        <v>0.5</v>
      </c>
      <c r="GKD10" s="139" t="n">
        <v>0.5</v>
      </c>
      <c r="GKE10" s="139" t="n">
        <v>0.5</v>
      </c>
      <c r="GKF10" s="139" t="n">
        <v>0.5</v>
      </c>
      <c r="GKG10" s="139" t="n">
        <v>0.5</v>
      </c>
      <c r="GKH10" s="139" t="n">
        <v>0.5</v>
      </c>
      <c r="GKI10" s="139" t="n">
        <v>0.5</v>
      </c>
      <c r="GKJ10" s="139" t="n">
        <v>0.5</v>
      </c>
      <c r="GKK10" s="139" t="n">
        <v>0.5</v>
      </c>
      <c r="GKL10" s="139" t="n">
        <v>0.5</v>
      </c>
      <c r="GKM10" s="139" t="n">
        <v>0.5</v>
      </c>
      <c r="GKN10" s="139" t="n">
        <v>0.5</v>
      </c>
      <c r="GKO10" s="139" t="n">
        <v>0.5</v>
      </c>
      <c r="GKP10" s="139" t="n">
        <v>0.5</v>
      </c>
      <c r="GKQ10" s="139" t="n">
        <v>0.5</v>
      </c>
      <c r="GKR10" s="139" t="n">
        <v>0.5</v>
      </c>
      <c r="GKS10" s="139" t="n">
        <v>0.5</v>
      </c>
      <c r="GKT10" s="139" t="n">
        <v>0.5</v>
      </c>
      <c r="GKU10" s="139" t="n">
        <v>0.5</v>
      </c>
      <c r="GKV10" s="139" t="n">
        <v>0.5</v>
      </c>
      <c r="GKW10" s="139" t="n">
        <v>0.5</v>
      </c>
      <c r="GKX10" s="139" t="n">
        <v>0.5</v>
      </c>
      <c r="GKY10" s="139" t="n">
        <v>0.5</v>
      </c>
      <c r="GKZ10" s="139" t="n">
        <v>0.5</v>
      </c>
      <c r="GLA10" s="139" t="n">
        <v>0.5</v>
      </c>
      <c r="GLB10" s="139" t="n">
        <v>0.5</v>
      </c>
      <c r="GLC10" s="139" t="n">
        <v>0.5</v>
      </c>
      <c r="GLD10" s="139" t="n">
        <v>0.5</v>
      </c>
      <c r="GLE10" s="139" t="n">
        <v>0.5</v>
      </c>
      <c r="GLF10" s="139" t="n">
        <v>0.5</v>
      </c>
      <c r="GLG10" s="139" t="n">
        <v>0.5</v>
      </c>
      <c r="GLH10" s="139" t="n">
        <v>0.5</v>
      </c>
      <c r="GLI10" s="139" t="n">
        <v>0.5</v>
      </c>
      <c r="GLJ10" s="139" t="n">
        <v>0.5</v>
      </c>
      <c r="GLK10" s="139" t="n">
        <v>0.5</v>
      </c>
      <c r="GLL10" s="139" t="n">
        <v>0.5</v>
      </c>
      <c r="GLM10" s="139" t="n">
        <v>0.5</v>
      </c>
      <c r="GLN10" s="139" t="n">
        <v>0.5</v>
      </c>
      <c r="GLO10" s="139" t="n">
        <v>0.5</v>
      </c>
      <c r="GLP10" s="139" t="n">
        <v>0.5</v>
      </c>
      <c r="GLQ10" s="139" t="n">
        <v>0.5</v>
      </c>
      <c r="GLR10" s="139" t="n">
        <v>0.5</v>
      </c>
      <c r="GLS10" s="139" t="n">
        <v>0.5</v>
      </c>
      <c r="GLT10" s="139" t="n">
        <v>0.5</v>
      </c>
      <c r="GLU10" s="139" t="n">
        <v>0.5</v>
      </c>
      <c r="GLV10" s="139" t="n">
        <v>0.5</v>
      </c>
      <c r="GLW10" s="139" t="n">
        <v>0.5</v>
      </c>
      <c r="GLX10" s="139" t="n">
        <v>0.5</v>
      </c>
      <c r="GLY10" s="139" t="n">
        <v>0.5</v>
      </c>
      <c r="GLZ10" s="139" t="n">
        <v>0.5</v>
      </c>
      <c r="GMA10" s="139" t="n">
        <v>0.5</v>
      </c>
      <c r="GMB10" s="139" t="n">
        <v>0.5</v>
      </c>
      <c r="GMC10" s="139" t="n">
        <v>0.5</v>
      </c>
      <c r="GMD10" s="139" t="n">
        <v>0.5</v>
      </c>
      <c r="GME10" s="139" t="n">
        <v>0.5</v>
      </c>
      <c r="GMF10" s="139" t="n">
        <v>0.5</v>
      </c>
      <c r="GMG10" s="139" t="n">
        <v>0.5</v>
      </c>
      <c r="GMH10" s="139" t="n">
        <v>0.5</v>
      </c>
      <c r="GMI10" s="139" t="n">
        <v>0.5</v>
      </c>
      <c r="GMJ10" s="139" t="n">
        <v>0.5</v>
      </c>
      <c r="GMK10" s="139" t="n">
        <v>0.5</v>
      </c>
      <c r="GML10" s="139" t="n">
        <v>0.5</v>
      </c>
      <c r="GMM10" s="139" t="n">
        <v>0.5</v>
      </c>
      <c r="GMN10" s="139" t="n">
        <v>0.5</v>
      </c>
      <c r="GMO10" s="139" t="n">
        <v>0.5</v>
      </c>
      <c r="GMP10" s="139" t="n">
        <v>0.5</v>
      </c>
      <c r="GMQ10" s="139" t="n">
        <v>0.5</v>
      </c>
      <c r="GMR10" s="139" t="n">
        <v>0.5</v>
      </c>
      <c r="GMS10" s="139" t="n">
        <v>0.5</v>
      </c>
      <c r="GMT10" s="139" t="n">
        <v>0.5</v>
      </c>
      <c r="GMU10" s="139" t="n">
        <v>0.5</v>
      </c>
      <c r="GMV10" s="139" t="n">
        <v>0.5</v>
      </c>
      <c r="GMW10" s="139" t="n">
        <v>0.5</v>
      </c>
      <c r="GMX10" s="139" t="n">
        <v>0.5</v>
      </c>
      <c r="GMY10" s="139" t="n">
        <v>0.5</v>
      </c>
      <c r="GMZ10" s="139" t="n">
        <v>0.5</v>
      </c>
      <c r="GNA10" s="139" t="n">
        <v>0.5</v>
      </c>
      <c r="GNB10" s="139" t="n">
        <v>0.5</v>
      </c>
      <c r="GNC10" s="139" t="n">
        <v>0.5</v>
      </c>
      <c r="GND10" s="139" t="n">
        <v>0.5</v>
      </c>
      <c r="GNE10" s="139" t="n">
        <v>0.5</v>
      </c>
      <c r="GNF10" s="139" t="n">
        <v>0.5</v>
      </c>
      <c r="GNG10" s="139" t="n">
        <v>0.5</v>
      </c>
      <c r="GNH10" s="139" t="n">
        <v>0.5</v>
      </c>
      <c r="GNI10" s="139" t="n">
        <v>0.5</v>
      </c>
      <c r="GNJ10" s="139" t="n">
        <v>0.5</v>
      </c>
      <c r="GNK10" s="139" t="n">
        <v>0.5</v>
      </c>
      <c r="GNL10" s="139" t="n">
        <v>0.5</v>
      </c>
      <c r="GNM10" s="139" t="n">
        <v>0.5</v>
      </c>
      <c r="GNN10" s="139" t="n">
        <v>0.5</v>
      </c>
      <c r="GNO10" s="139" t="n">
        <v>0.5</v>
      </c>
      <c r="GNP10" s="139" t="n">
        <v>0.5</v>
      </c>
      <c r="GNQ10" s="139" t="n">
        <v>0.5</v>
      </c>
      <c r="GNR10" s="139" t="n">
        <v>0.5</v>
      </c>
      <c r="GNS10" s="139" t="n">
        <v>0.5</v>
      </c>
      <c r="GNT10" s="139" t="n">
        <v>0.5</v>
      </c>
      <c r="GNU10" s="139" t="n">
        <v>0.5</v>
      </c>
      <c r="GNV10" s="139" t="n">
        <v>0.5</v>
      </c>
      <c r="GNW10" s="139" t="n">
        <v>0.5</v>
      </c>
      <c r="GNX10" s="139" t="n">
        <v>0.5</v>
      </c>
      <c r="GNY10" s="139" t="n">
        <v>0.5</v>
      </c>
      <c r="GNZ10" s="139" t="n">
        <v>0.5</v>
      </c>
      <c r="GOA10" s="139" t="n">
        <v>0.5</v>
      </c>
      <c r="GOB10" s="139" t="n">
        <v>0.5</v>
      </c>
      <c r="GOC10" s="139" t="n">
        <v>0.5</v>
      </c>
      <c r="GOD10" s="139" t="n">
        <v>0.5</v>
      </c>
      <c r="GOE10" s="139" t="n">
        <v>0.5</v>
      </c>
      <c r="GOF10" s="139" t="n">
        <v>0.5</v>
      </c>
      <c r="GOG10" s="139" t="n">
        <v>0.5</v>
      </c>
      <c r="GOH10" s="139" t="n">
        <v>0.5</v>
      </c>
      <c r="GOI10" s="139" t="n">
        <v>0.5</v>
      </c>
      <c r="GOJ10" s="139" t="n">
        <v>0.5</v>
      </c>
      <c r="GOK10" s="139" t="n">
        <v>0.5</v>
      </c>
      <c r="GOL10" s="139" t="n">
        <v>0.5</v>
      </c>
      <c r="GOM10" s="139" t="n">
        <v>0.5</v>
      </c>
      <c r="GON10" s="139" t="n">
        <v>0.5</v>
      </c>
      <c r="GOO10" s="139" t="n">
        <v>0.5</v>
      </c>
      <c r="GOP10" s="139" t="n">
        <v>0.5</v>
      </c>
      <c r="GOQ10" s="139" t="n">
        <v>0.5</v>
      </c>
      <c r="GOR10" s="139" t="n">
        <v>0.5</v>
      </c>
      <c r="GOS10" s="139" t="n">
        <v>0.5</v>
      </c>
      <c r="GOT10" s="139" t="n">
        <v>0.5</v>
      </c>
      <c r="GOU10" s="139" t="n">
        <v>0.5</v>
      </c>
      <c r="GOV10" s="139" t="n">
        <v>0.5</v>
      </c>
      <c r="GOW10" s="139" t="n">
        <v>0.5</v>
      </c>
      <c r="GOX10" s="139" t="n">
        <v>0.5</v>
      </c>
      <c r="GOY10" s="139" t="n">
        <v>0.5</v>
      </c>
      <c r="GOZ10" s="139" t="n">
        <v>0.5</v>
      </c>
      <c r="GPA10" s="139" t="n">
        <v>0.5</v>
      </c>
      <c r="GPB10" s="139" t="n">
        <v>0.5</v>
      </c>
      <c r="GPC10" s="139" t="n">
        <v>0.5</v>
      </c>
      <c r="GPD10" s="139" t="n">
        <v>0.5</v>
      </c>
      <c r="GPE10" s="139" t="n">
        <v>0.5</v>
      </c>
      <c r="GPF10" s="139" t="n">
        <v>0.5</v>
      </c>
      <c r="GPG10" s="139" t="n">
        <v>0.5</v>
      </c>
      <c r="GPH10" s="139" t="n">
        <v>0.5</v>
      </c>
      <c r="GPI10" s="139" t="n">
        <v>0.5</v>
      </c>
      <c r="GPJ10" s="139" t="n">
        <v>0.5</v>
      </c>
      <c r="GPK10" s="139" t="n">
        <v>0.5</v>
      </c>
      <c r="GPL10" s="139" t="n">
        <v>0.5</v>
      </c>
      <c r="GPM10" s="139" t="n">
        <v>0.5</v>
      </c>
      <c r="GPN10" s="139" t="n">
        <v>0.5</v>
      </c>
      <c r="GPO10" s="139" t="n">
        <v>0.5</v>
      </c>
      <c r="GPP10" s="139" t="n">
        <v>0.5</v>
      </c>
      <c r="GPQ10" s="139" t="n">
        <v>0.5</v>
      </c>
      <c r="GPR10" s="139" t="n">
        <v>0.5</v>
      </c>
      <c r="GPS10" s="139" t="n">
        <v>0.5</v>
      </c>
      <c r="GPT10" s="139" t="n">
        <v>0.5</v>
      </c>
      <c r="GPU10" s="139" t="n">
        <v>0.5</v>
      </c>
      <c r="GPV10" s="139" t="n">
        <v>0.5</v>
      </c>
      <c r="GPW10" s="139" t="n">
        <v>0.5</v>
      </c>
      <c r="GPX10" s="139" t="n">
        <v>0.5</v>
      </c>
      <c r="GPY10" s="139" t="n">
        <v>0.5</v>
      </c>
      <c r="GPZ10" s="139" t="n">
        <v>0.5</v>
      </c>
      <c r="GQA10" s="139" t="n">
        <v>0.5</v>
      </c>
      <c r="GQB10" s="139" t="n">
        <v>0.5</v>
      </c>
      <c r="GQC10" s="139" t="n">
        <v>0.5</v>
      </c>
      <c r="GQD10" s="139" t="n">
        <v>0.5</v>
      </c>
      <c r="GQE10" s="139" t="n">
        <v>0.5</v>
      </c>
      <c r="GQF10" s="139" t="n">
        <v>0.5</v>
      </c>
      <c r="GQG10" s="139" t="n">
        <v>0.5</v>
      </c>
      <c r="GQH10" s="139" t="n">
        <v>0.5</v>
      </c>
      <c r="GQI10" s="139" t="n">
        <v>0.5</v>
      </c>
      <c r="GQJ10" s="139" t="n">
        <v>0.5</v>
      </c>
      <c r="GQK10" s="139" t="n">
        <v>0.5</v>
      </c>
      <c r="GQL10" s="139" t="n">
        <v>0.5</v>
      </c>
      <c r="GQM10" s="139" t="n">
        <v>0.5</v>
      </c>
      <c r="GQN10" s="139" t="n">
        <v>0.5</v>
      </c>
      <c r="GQO10" s="139" t="n">
        <v>0.5</v>
      </c>
      <c r="GQP10" s="139" t="n">
        <v>0.5</v>
      </c>
      <c r="GQQ10" s="139" t="n">
        <v>0.5</v>
      </c>
      <c r="GQR10" s="139" t="n">
        <v>0.5</v>
      </c>
      <c r="GQS10" s="139" t="n">
        <v>0.5</v>
      </c>
      <c r="GQT10" s="139" t="n">
        <v>0.5</v>
      </c>
      <c r="GQU10" s="139" t="n">
        <v>0.5</v>
      </c>
      <c r="GQV10" s="139" t="n">
        <v>0.5</v>
      </c>
      <c r="GQW10" s="139" t="n">
        <v>0.5</v>
      </c>
      <c r="GQX10" s="139" t="n">
        <v>0.5</v>
      </c>
      <c r="GQY10" s="139" t="n">
        <v>0.5</v>
      </c>
      <c r="GQZ10" s="139" t="n">
        <v>0.5</v>
      </c>
      <c r="GRA10" s="139" t="n">
        <v>0.5</v>
      </c>
      <c r="GRB10" s="139" t="n">
        <v>0.5</v>
      </c>
      <c r="GRC10" s="139" t="n">
        <v>0.5</v>
      </c>
      <c r="GRD10" s="139" t="n">
        <v>0.5</v>
      </c>
      <c r="GRE10" s="139" t="n">
        <v>0.5</v>
      </c>
      <c r="GRF10" s="139" t="n">
        <v>0.5</v>
      </c>
      <c r="GRG10" s="139" t="n">
        <v>0.5</v>
      </c>
      <c r="GRH10" s="139" t="n">
        <v>0.5</v>
      </c>
      <c r="GRI10" s="139" t="n">
        <v>0.5</v>
      </c>
      <c r="GRJ10" s="139" t="n">
        <v>0.5</v>
      </c>
      <c r="GRK10" s="139" t="n">
        <v>0.5</v>
      </c>
      <c r="GRL10" s="139" t="n">
        <v>0.5</v>
      </c>
      <c r="GRM10" s="139" t="n">
        <v>0.5</v>
      </c>
      <c r="GRN10" s="139" t="n">
        <v>0.5</v>
      </c>
      <c r="GRO10" s="139" t="n">
        <v>0.5</v>
      </c>
      <c r="GRP10" s="139" t="n">
        <v>0.5</v>
      </c>
      <c r="GRQ10" s="139" t="n">
        <v>0.5</v>
      </c>
      <c r="GRR10" s="139" t="n">
        <v>0.5</v>
      </c>
      <c r="GRS10" s="139" t="n">
        <v>0.5</v>
      </c>
      <c r="GRT10" s="139" t="n">
        <v>0.5</v>
      </c>
      <c r="GRU10" s="139" t="n">
        <v>0.5</v>
      </c>
      <c r="GRV10" s="139" t="n">
        <v>0.5</v>
      </c>
      <c r="GRW10" s="139" t="n">
        <v>0.5</v>
      </c>
      <c r="GRX10" s="139" t="n">
        <v>0.5</v>
      </c>
      <c r="GRY10" s="139" t="n">
        <v>0.5</v>
      </c>
      <c r="GRZ10" s="139" t="n">
        <v>0.5</v>
      </c>
      <c r="GSA10" s="139" t="n">
        <v>0.5</v>
      </c>
      <c r="GSB10" s="139" t="n">
        <v>0.5</v>
      </c>
      <c r="GSC10" s="139" t="n">
        <v>0.5</v>
      </c>
      <c r="GSD10" s="139" t="n">
        <v>0.5</v>
      </c>
      <c r="GSE10" s="139" t="n">
        <v>0.5</v>
      </c>
      <c r="GSF10" s="139" t="n">
        <v>0.5</v>
      </c>
      <c r="GSG10" s="139" t="n">
        <v>0.5</v>
      </c>
      <c r="GSH10" s="139" t="n">
        <v>0.5</v>
      </c>
      <c r="GSI10" s="139" t="n">
        <v>0.5</v>
      </c>
      <c r="GSJ10" s="139" t="n">
        <v>0.5</v>
      </c>
      <c r="GSK10" s="139" t="n">
        <v>0.5</v>
      </c>
      <c r="GSL10" s="139" t="n">
        <v>0.5</v>
      </c>
      <c r="GSM10" s="139" t="n">
        <v>0.5</v>
      </c>
      <c r="GSN10" s="139" t="n">
        <v>0.5</v>
      </c>
      <c r="GSO10" s="139" t="n">
        <v>0.5</v>
      </c>
      <c r="GSP10" s="139" t="n">
        <v>0.5</v>
      </c>
      <c r="GSQ10" s="139" t="n">
        <v>0.5</v>
      </c>
      <c r="GSR10" s="139" t="n">
        <v>0.5</v>
      </c>
      <c r="GSS10" s="139" t="n">
        <v>0.5</v>
      </c>
      <c r="GST10" s="139" t="n">
        <v>0.5</v>
      </c>
      <c r="GSU10" s="139" t="n">
        <v>0.5</v>
      </c>
      <c r="GSV10" s="139" t="n">
        <v>0.5</v>
      </c>
      <c r="GSW10" s="139" t="n">
        <v>0.5</v>
      </c>
      <c r="GSX10" s="139" t="n">
        <v>0.5</v>
      </c>
      <c r="GSY10" s="139" t="n">
        <v>0.5</v>
      </c>
      <c r="GSZ10" s="139" t="n">
        <v>0.5</v>
      </c>
      <c r="GTA10" s="139" t="n">
        <v>0.5</v>
      </c>
      <c r="GTB10" s="139" t="n">
        <v>0.5</v>
      </c>
      <c r="GTC10" s="139" t="n">
        <v>0.5</v>
      </c>
      <c r="GTD10" s="139" t="n">
        <v>0.5</v>
      </c>
      <c r="GTE10" s="139" t="n">
        <v>0.5</v>
      </c>
      <c r="GTF10" s="139" t="n">
        <v>0.5</v>
      </c>
      <c r="GTG10" s="139" t="n">
        <v>0.5</v>
      </c>
      <c r="GTH10" s="139" t="n">
        <v>0.5</v>
      </c>
      <c r="GTI10" s="139" t="n">
        <v>0.5</v>
      </c>
      <c r="GTJ10" s="139" t="n">
        <v>0.5</v>
      </c>
      <c r="GTK10" s="139" t="n">
        <v>0.5</v>
      </c>
      <c r="GTL10" s="139" t="n">
        <v>0.5</v>
      </c>
      <c r="GTM10" s="139" t="n">
        <v>0.5</v>
      </c>
      <c r="GTN10" s="139" t="n">
        <v>0.5</v>
      </c>
      <c r="GTO10" s="139" t="n">
        <v>0.5</v>
      </c>
      <c r="GTP10" s="139" t="n">
        <v>0.5</v>
      </c>
      <c r="GTQ10" s="139" t="n">
        <v>0.5</v>
      </c>
      <c r="GTR10" s="139" t="n">
        <v>0.5</v>
      </c>
      <c r="GTS10" s="139" t="n">
        <v>0.5</v>
      </c>
      <c r="GTT10" s="139" t="n">
        <v>0.5</v>
      </c>
      <c r="GTU10" s="139" t="n">
        <v>0.5</v>
      </c>
      <c r="GTV10" s="139" t="n">
        <v>0.5</v>
      </c>
      <c r="GTW10" s="139" t="n">
        <v>0.5</v>
      </c>
      <c r="GTX10" s="139" t="n">
        <v>0.5</v>
      </c>
      <c r="GTY10" s="139" t="n">
        <v>0.5</v>
      </c>
      <c r="GTZ10" s="139" t="n">
        <v>0.5</v>
      </c>
      <c r="GUA10" s="139" t="n">
        <v>0.5</v>
      </c>
      <c r="GUB10" s="139" t="n">
        <v>0.5</v>
      </c>
      <c r="GUC10" s="139" t="n">
        <v>0.5</v>
      </c>
      <c r="GUD10" s="139" t="n">
        <v>0.5</v>
      </c>
      <c r="GUE10" s="139" t="n">
        <v>0.5</v>
      </c>
      <c r="GUF10" s="139" t="n">
        <v>0.5</v>
      </c>
      <c r="GUG10" s="139" t="n">
        <v>0.5</v>
      </c>
      <c r="GUH10" s="139" t="n">
        <v>0.5</v>
      </c>
      <c r="GUI10" s="139" t="n">
        <v>0.5</v>
      </c>
      <c r="GUJ10" s="139" t="n">
        <v>0.5</v>
      </c>
      <c r="GUK10" s="139" t="n">
        <v>0.5</v>
      </c>
      <c r="GUL10" s="139" t="n">
        <v>0.5</v>
      </c>
      <c r="GUM10" s="139" t="n">
        <v>0.5</v>
      </c>
      <c r="GUN10" s="139" t="n">
        <v>0.5</v>
      </c>
      <c r="GUO10" s="139" t="n">
        <v>0.5</v>
      </c>
      <c r="GUP10" s="139" t="n">
        <v>0.5</v>
      </c>
      <c r="GUQ10" s="139" t="n">
        <v>0.5</v>
      </c>
      <c r="GUR10" s="139" t="n">
        <v>0.5</v>
      </c>
      <c r="GUS10" s="139" t="n">
        <v>0.5</v>
      </c>
      <c r="GUT10" s="139" t="n">
        <v>0.5</v>
      </c>
      <c r="GUU10" s="139" t="n">
        <v>0.5</v>
      </c>
      <c r="GUV10" s="139" t="n">
        <v>0.5</v>
      </c>
      <c r="GUW10" s="139" t="n">
        <v>0.5</v>
      </c>
      <c r="GUX10" s="139" t="n">
        <v>0.5</v>
      </c>
      <c r="GUY10" s="139" t="n">
        <v>0.5</v>
      </c>
      <c r="GUZ10" s="139" t="n">
        <v>0.5</v>
      </c>
      <c r="GVA10" s="139" t="n">
        <v>0.5</v>
      </c>
      <c r="GVB10" s="139" t="n">
        <v>0.5</v>
      </c>
      <c r="GVC10" s="139" t="n">
        <v>0.5</v>
      </c>
      <c r="GVD10" s="139" t="n">
        <v>0.5</v>
      </c>
      <c r="GVE10" s="139" t="n">
        <v>0.5</v>
      </c>
      <c r="GVF10" s="139" t="n">
        <v>0.5</v>
      </c>
      <c r="GVG10" s="139" t="n">
        <v>0.5</v>
      </c>
      <c r="GVH10" s="139" t="n">
        <v>0.5</v>
      </c>
      <c r="GVI10" s="139" t="n">
        <v>0.5</v>
      </c>
      <c r="GVJ10" s="139" t="n">
        <v>0.5</v>
      </c>
      <c r="GVK10" s="139" t="n">
        <v>0.5</v>
      </c>
      <c r="GVL10" s="139" t="n">
        <v>0.5</v>
      </c>
      <c r="GVM10" s="139" t="n">
        <v>0.5</v>
      </c>
      <c r="GVN10" s="139" t="n">
        <v>0.5</v>
      </c>
      <c r="GVO10" s="139" t="n">
        <v>0.5</v>
      </c>
      <c r="GVP10" s="139" t="n">
        <v>0.5</v>
      </c>
      <c r="GVQ10" s="139" t="n">
        <v>0.5</v>
      </c>
      <c r="GVR10" s="139" t="n">
        <v>0.5</v>
      </c>
      <c r="GVS10" s="139" t="n">
        <v>0.5</v>
      </c>
      <c r="GVT10" s="139" t="n">
        <v>0.5</v>
      </c>
      <c r="GVU10" s="139" t="n">
        <v>0.5</v>
      </c>
      <c r="GVV10" s="139" t="n">
        <v>0.5</v>
      </c>
      <c r="GVW10" s="139" t="n">
        <v>0.5</v>
      </c>
      <c r="GVX10" s="139" t="n">
        <v>0.5</v>
      </c>
      <c r="GVY10" s="139" t="n">
        <v>0.5</v>
      </c>
      <c r="GVZ10" s="139" t="n">
        <v>0.5</v>
      </c>
      <c r="GWA10" s="139" t="n">
        <v>0.5</v>
      </c>
      <c r="GWB10" s="139" t="n">
        <v>0.5</v>
      </c>
      <c r="GWC10" s="139" t="n">
        <v>0.5</v>
      </c>
      <c r="GWD10" s="139" t="n">
        <v>0.5</v>
      </c>
      <c r="GWE10" s="139" t="n">
        <v>0.5</v>
      </c>
      <c r="GWF10" s="139" t="n">
        <v>0.5</v>
      </c>
      <c r="GWG10" s="139" t="n">
        <v>0.5</v>
      </c>
      <c r="GWH10" s="139" t="n">
        <v>0.5</v>
      </c>
      <c r="GWI10" s="139" t="n">
        <v>0.5</v>
      </c>
      <c r="GWJ10" s="139" t="n">
        <v>0.5</v>
      </c>
      <c r="GWK10" s="139" t="n">
        <v>0.5</v>
      </c>
      <c r="GWL10" s="139" t="n">
        <v>0.5</v>
      </c>
      <c r="GWM10" s="139" t="n">
        <v>0.5</v>
      </c>
      <c r="GWN10" s="139" t="n">
        <v>0.5</v>
      </c>
      <c r="GWO10" s="139" t="n">
        <v>0.5</v>
      </c>
      <c r="GWP10" s="139" t="n">
        <v>0.5</v>
      </c>
      <c r="GWQ10" s="139" t="n">
        <v>0.5</v>
      </c>
      <c r="GWR10" s="139" t="n">
        <v>0.5</v>
      </c>
      <c r="GWS10" s="139" t="n">
        <v>0.5</v>
      </c>
      <c r="GWT10" s="139" t="n">
        <v>0.5</v>
      </c>
      <c r="GWU10" s="139" t="n">
        <v>0.5</v>
      </c>
      <c r="GWV10" s="139" t="n">
        <v>0.5</v>
      </c>
      <c r="GWW10" s="139" t="n">
        <v>0.5</v>
      </c>
      <c r="GWX10" s="139" t="n">
        <v>0.5</v>
      </c>
      <c r="GWY10" s="139" t="n">
        <v>0.5</v>
      </c>
      <c r="GWZ10" s="139" t="n">
        <v>0.5</v>
      </c>
      <c r="GXA10" s="139" t="n">
        <v>0.5</v>
      </c>
      <c r="GXB10" s="139" t="n">
        <v>0.5</v>
      </c>
      <c r="GXC10" s="139" t="n">
        <v>0.5</v>
      </c>
      <c r="GXD10" s="139" t="n">
        <v>0.5</v>
      </c>
      <c r="GXE10" s="139" t="n">
        <v>0.5</v>
      </c>
      <c r="GXF10" s="139" t="n">
        <v>0.5</v>
      </c>
      <c r="GXG10" s="139" t="n">
        <v>0.5</v>
      </c>
      <c r="GXH10" s="139" t="n">
        <v>0.5</v>
      </c>
      <c r="GXI10" s="139" t="n">
        <v>0.5</v>
      </c>
      <c r="GXJ10" s="139" t="n">
        <v>0.5</v>
      </c>
      <c r="GXK10" s="139" t="n">
        <v>0.5</v>
      </c>
      <c r="GXL10" s="139" t="n">
        <v>0.5</v>
      </c>
      <c r="GXM10" s="139" t="n">
        <v>0.5</v>
      </c>
      <c r="GXN10" s="139" t="n">
        <v>0.5</v>
      </c>
      <c r="GXO10" s="139" t="n">
        <v>0.5</v>
      </c>
      <c r="GXP10" s="139" t="n">
        <v>0.5</v>
      </c>
      <c r="GXQ10" s="139" t="n">
        <v>0.5</v>
      </c>
      <c r="GXR10" s="139" t="n">
        <v>0.5</v>
      </c>
      <c r="GXS10" s="139" t="n">
        <v>0.5</v>
      </c>
      <c r="GXT10" s="139" t="n">
        <v>0.5</v>
      </c>
      <c r="GXU10" s="139" t="n">
        <v>0.5</v>
      </c>
      <c r="GXV10" s="139" t="n">
        <v>0.5</v>
      </c>
      <c r="GXW10" s="139" t="n">
        <v>0.5</v>
      </c>
      <c r="GXX10" s="139" t="n">
        <v>0.5</v>
      </c>
      <c r="GXY10" s="139" t="n">
        <v>0.5</v>
      </c>
      <c r="GXZ10" s="139" t="n">
        <v>0.5</v>
      </c>
      <c r="GYA10" s="139" t="n">
        <v>0.5</v>
      </c>
      <c r="GYB10" s="139" t="n">
        <v>0.5</v>
      </c>
      <c r="GYC10" s="139" t="n">
        <v>0.5</v>
      </c>
      <c r="GYD10" s="139" t="n">
        <v>0.5</v>
      </c>
      <c r="GYE10" s="139" t="n">
        <v>0.5</v>
      </c>
      <c r="GYF10" s="139" t="n">
        <v>0.5</v>
      </c>
      <c r="GYG10" s="139" t="n">
        <v>0.5</v>
      </c>
      <c r="GYH10" s="139" t="n">
        <v>0.5</v>
      </c>
      <c r="GYI10" s="139" t="n">
        <v>0.5</v>
      </c>
      <c r="GYJ10" s="139" t="n">
        <v>0.5</v>
      </c>
      <c r="GYK10" s="139" t="n">
        <v>0.5</v>
      </c>
      <c r="GYL10" s="139" t="n">
        <v>0.5</v>
      </c>
      <c r="GYM10" s="139" t="n">
        <v>0.5</v>
      </c>
      <c r="GYN10" s="139" t="n">
        <v>0.5</v>
      </c>
      <c r="GYO10" s="139" t="n">
        <v>0.5</v>
      </c>
      <c r="GYP10" s="139" t="n">
        <v>0.5</v>
      </c>
      <c r="GYQ10" s="139" t="n">
        <v>0.5</v>
      </c>
      <c r="GYR10" s="139" t="n">
        <v>0.5</v>
      </c>
      <c r="GYS10" s="139" t="n">
        <v>0.5</v>
      </c>
      <c r="GYT10" s="139" t="n">
        <v>0.5</v>
      </c>
      <c r="GYU10" s="139" t="n">
        <v>0.5</v>
      </c>
      <c r="GYV10" s="139" t="n">
        <v>0.5</v>
      </c>
      <c r="GYW10" s="139" t="n">
        <v>0.5</v>
      </c>
      <c r="GYX10" s="139" t="n">
        <v>0.5</v>
      </c>
      <c r="GYY10" s="139" t="n">
        <v>0.5</v>
      </c>
      <c r="GYZ10" s="139" t="n">
        <v>0.5</v>
      </c>
      <c r="GZA10" s="139" t="n">
        <v>0.5</v>
      </c>
      <c r="GZB10" s="139" t="n">
        <v>0.5</v>
      </c>
      <c r="GZC10" s="139" t="n">
        <v>0.5</v>
      </c>
      <c r="GZD10" s="139" t="n">
        <v>0.5</v>
      </c>
      <c r="GZE10" s="139" t="n">
        <v>0.5</v>
      </c>
      <c r="GZF10" s="139" t="n">
        <v>0.5</v>
      </c>
      <c r="GZG10" s="139" t="n">
        <v>0.5</v>
      </c>
      <c r="GZH10" s="139" t="n">
        <v>0.5</v>
      </c>
      <c r="GZI10" s="139" t="n">
        <v>0.5</v>
      </c>
      <c r="GZJ10" s="139" t="n">
        <v>0.5</v>
      </c>
      <c r="GZK10" s="139" t="n">
        <v>0.5</v>
      </c>
      <c r="GZL10" s="139" t="n">
        <v>0.5</v>
      </c>
      <c r="GZM10" s="139" t="n">
        <v>0.5</v>
      </c>
      <c r="GZN10" s="139" t="n">
        <v>0.5</v>
      </c>
      <c r="GZO10" s="139" t="n">
        <v>0.5</v>
      </c>
      <c r="GZP10" s="139" t="n">
        <v>0.5</v>
      </c>
      <c r="GZQ10" s="139" t="n">
        <v>0.5</v>
      </c>
      <c r="GZR10" s="139" t="n">
        <v>0.5</v>
      </c>
      <c r="GZS10" s="139" t="n">
        <v>0.5</v>
      </c>
      <c r="GZT10" s="139" t="n">
        <v>0.5</v>
      </c>
      <c r="GZU10" s="139" t="n">
        <v>0.5</v>
      </c>
      <c r="GZV10" s="139" t="n">
        <v>0.5</v>
      </c>
      <c r="GZW10" s="139" t="n">
        <v>0.5</v>
      </c>
      <c r="GZX10" s="139" t="n">
        <v>0.5</v>
      </c>
      <c r="GZY10" s="139" t="n">
        <v>0.5</v>
      </c>
      <c r="GZZ10" s="139" t="n">
        <v>0.5</v>
      </c>
      <c r="HAA10" s="139" t="n">
        <v>0.5</v>
      </c>
      <c r="HAB10" s="139" t="n">
        <v>0.5</v>
      </c>
      <c r="HAC10" s="139" t="n">
        <v>0.5</v>
      </c>
      <c r="HAD10" s="139" t="n">
        <v>0.5</v>
      </c>
      <c r="HAE10" s="139" t="n">
        <v>0.5</v>
      </c>
      <c r="HAF10" s="139" t="n">
        <v>0.5</v>
      </c>
      <c r="HAG10" s="139" t="n">
        <v>0.5</v>
      </c>
      <c r="HAH10" s="139" t="n">
        <v>0.5</v>
      </c>
      <c r="HAI10" s="139" t="n">
        <v>0.5</v>
      </c>
      <c r="HAJ10" s="139" t="n">
        <v>0.5</v>
      </c>
      <c r="HAK10" s="139" t="n">
        <v>0.5</v>
      </c>
      <c r="HAL10" s="139" t="n">
        <v>0.5</v>
      </c>
      <c r="HAM10" s="139" t="n">
        <v>0.5</v>
      </c>
      <c r="HAN10" s="139" t="n">
        <v>0.5</v>
      </c>
      <c r="HAO10" s="139" t="n">
        <v>0.5</v>
      </c>
      <c r="HAP10" s="139" t="n">
        <v>0.5</v>
      </c>
      <c r="HAQ10" s="139" t="n">
        <v>0.5</v>
      </c>
      <c r="HAR10" s="139" t="n">
        <v>0.5</v>
      </c>
      <c r="HAS10" s="139" t="n">
        <v>0.5</v>
      </c>
      <c r="HAT10" s="139" t="n">
        <v>0.5</v>
      </c>
      <c r="HAU10" s="139" t="n">
        <v>0.5</v>
      </c>
      <c r="HAV10" s="139" t="n">
        <v>0.5</v>
      </c>
      <c r="HAW10" s="139" t="n">
        <v>0.5</v>
      </c>
      <c r="HAX10" s="139" t="n">
        <v>0.5</v>
      </c>
      <c r="HAY10" s="139" t="n">
        <v>0.5</v>
      </c>
      <c r="HAZ10" s="139" t="n">
        <v>0.5</v>
      </c>
      <c r="HBA10" s="139" t="n">
        <v>0.5</v>
      </c>
      <c r="HBB10" s="139" t="n">
        <v>0.5</v>
      </c>
      <c r="HBC10" s="139" t="n">
        <v>0.5</v>
      </c>
      <c r="HBD10" s="139" t="n">
        <v>0.5</v>
      </c>
      <c r="HBE10" s="139" t="n">
        <v>0.5</v>
      </c>
      <c r="HBF10" s="139" t="n">
        <v>0.5</v>
      </c>
      <c r="HBG10" s="139" t="n">
        <v>0.5</v>
      </c>
      <c r="HBH10" s="139" t="n">
        <v>0.5</v>
      </c>
      <c r="HBI10" s="139" t="n">
        <v>0.5</v>
      </c>
      <c r="HBJ10" s="139" t="n">
        <v>0.5</v>
      </c>
      <c r="HBK10" s="139" t="n">
        <v>0.5</v>
      </c>
      <c r="HBL10" s="139" t="n">
        <v>0.5</v>
      </c>
      <c r="HBM10" s="139" t="n">
        <v>0.5</v>
      </c>
      <c r="HBN10" s="139" t="n">
        <v>0.5</v>
      </c>
      <c r="HBO10" s="139" t="n">
        <v>0.5</v>
      </c>
      <c r="HBP10" s="139" t="n">
        <v>0.5</v>
      </c>
      <c r="HBQ10" s="139" t="n">
        <v>0.5</v>
      </c>
      <c r="HBR10" s="139" t="n">
        <v>0.5</v>
      </c>
      <c r="HBS10" s="139" t="n">
        <v>0.5</v>
      </c>
      <c r="HBT10" s="139" t="n">
        <v>0.5</v>
      </c>
      <c r="HBU10" s="139" t="n">
        <v>0.5</v>
      </c>
      <c r="HBV10" s="139" t="n">
        <v>0.5</v>
      </c>
      <c r="HBW10" s="139" t="n">
        <v>0.5</v>
      </c>
      <c r="HBX10" s="139" t="n">
        <v>0.5</v>
      </c>
      <c r="HBY10" s="139" t="n">
        <v>0.5</v>
      </c>
      <c r="HBZ10" s="139" t="n">
        <v>0.5</v>
      </c>
      <c r="HCA10" s="139" t="n">
        <v>0.5</v>
      </c>
      <c r="HCB10" s="139" t="n">
        <v>0.5</v>
      </c>
      <c r="HCC10" s="139" t="n">
        <v>0.5</v>
      </c>
      <c r="HCD10" s="139" t="n">
        <v>0.5</v>
      </c>
      <c r="HCE10" s="139" t="n">
        <v>0.5</v>
      </c>
      <c r="HCF10" s="139" t="n">
        <v>0.5</v>
      </c>
      <c r="HCG10" s="139" t="n">
        <v>0.5</v>
      </c>
      <c r="HCH10" s="139" t="n">
        <v>0.5</v>
      </c>
      <c r="HCI10" s="139" t="n">
        <v>0.5</v>
      </c>
      <c r="HCJ10" s="139" t="n">
        <v>0.5</v>
      </c>
      <c r="HCK10" s="139" t="n">
        <v>0.5</v>
      </c>
      <c r="HCL10" s="139" t="n">
        <v>0.5</v>
      </c>
      <c r="HCM10" s="139" t="n">
        <v>0.5</v>
      </c>
      <c r="HCN10" s="139" t="n">
        <v>0.5</v>
      </c>
      <c r="HCO10" s="139" t="n">
        <v>0.5</v>
      </c>
      <c r="HCP10" s="139" t="n">
        <v>0.5</v>
      </c>
      <c r="HCQ10" s="139" t="n">
        <v>0.5</v>
      </c>
      <c r="HCR10" s="139" t="n">
        <v>0.5</v>
      </c>
      <c r="HCS10" s="139" t="n">
        <v>0.5</v>
      </c>
      <c r="HCT10" s="139" t="n">
        <v>0.5</v>
      </c>
      <c r="HCU10" s="139" t="n">
        <v>0.5</v>
      </c>
      <c r="HCV10" s="139" t="n">
        <v>0.5</v>
      </c>
      <c r="HCW10" s="139" t="n">
        <v>0.5</v>
      </c>
      <c r="HCX10" s="139" t="n">
        <v>0.5</v>
      </c>
      <c r="HCY10" s="139" t="n">
        <v>0.5</v>
      </c>
      <c r="HCZ10" s="139" t="n">
        <v>0.5</v>
      </c>
      <c r="HDA10" s="139" t="n">
        <v>0.5</v>
      </c>
      <c r="HDB10" s="139" t="n">
        <v>0.5</v>
      </c>
      <c r="HDC10" s="139" t="n">
        <v>0.5</v>
      </c>
      <c r="HDD10" s="139" t="n">
        <v>0.5</v>
      </c>
      <c r="HDE10" s="139" t="n">
        <v>0.5</v>
      </c>
      <c r="HDF10" s="139" t="n">
        <v>0.5</v>
      </c>
      <c r="HDG10" s="139" t="n">
        <v>0.5</v>
      </c>
      <c r="HDH10" s="139" t="n">
        <v>0.5</v>
      </c>
      <c r="HDI10" s="139" t="n">
        <v>0.5</v>
      </c>
      <c r="HDJ10" s="139" t="n">
        <v>0.5</v>
      </c>
      <c r="HDK10" s="139" t="n">
        <v>0.5</v>
      </c>
      <c r="HDL10" s="139" t="n">
        <v>0.5</v>
      </c>
      <c r="HDM10" s="139" t="n">
        <v>0.5</v>
      </c>
      <c r="HDN10" s="139" t="n">
        <v>0.5</v>
      </c>
      <c r="HDO10" s="139" t="n">
        <v>0.5</v>
      </c>
      <c r="HDP10" s="139" t="n">
        <v>0.5</v>
      </c>
      <c r="HDQ10" s="139" t="n">
        <v>0.5</v>
      </c>
      <c r="HDR10" s="139" t="n">
        <v>0.5</v>
      </c>
      <c r="HDS10" s="139" t="n">
        <v>0.5</v>
      </c>
      <c r="HDT10" s="139" t="n">
        <v>0.5</v>
      </c>
      <c r="HDU10" s="139" t="n">
        <v>0.5</v>
      </c>
      <c r="HDV10" s="139" t="n">
        <v>0.5</v>
      </c>
      <c r="HDW10" s="139" t="n">
        <v>0.5</v>
      </c>
      <c r="HDX10" s="139" t="n">
        <v>0.5</v>
      </c>
      <c r="HDY10" s="139" t="n">
        <v>0.5</v>
      </c>
      <c r="HDZ10" s="139" t="n">
        <v>0.5</v>
      </c>
      <c r="HEA10" s="139" t="n">
        <v>0.5</v>
      </c>
      <c r="HEB10" s="139" t="n">
        <v>0.5</v>
      </c>
      <c r="HEC10" s="139" t="n">
        <v>0.5</v>
      </c>
      <c r="HED10" s="139" t="n">
        <v>0.5</v>
      </c>
      <c r="HEE10" s="139" t="n">
        <v>0.5</v>
      </c>
      <c r="HEF10" s="139" t="n">
        <v>0.5</v>
      </c>
      <c r="HEG10" s="139" t="n">
        <v>0.5</v>
      </c>
      <c r="HEH10" s="139" t="n">
        <v>0.5</v>
      </c>
      <c r="HEI10" s="139" t="n">
        <v>0.5</v>
      </c>
      <c r="HEJ10" s="139" t="n">
        <v>0.5</v>
      </c>
      <c r="HEK10" s="139" t="n">
        <v>0.5</v>
      </c>
      <c r="HEL10" s="139" t="n">
        <v>0.5</v>
      </c>
      <c r="HEM10" s="139" t="n">
        <v>0.5</v>
      </c>
      <c r="HEN10" s="139" t="n">
        <v>0.5</v>
      </c>
      <c r="HEO10" s="139" t="n">
        <v>0.5</v>
      </c>
      <c r="HEP10" s="139" t="n">
        <v>0.5</v>
      </c>
      <c r="HEQ10" s="139" t="n">
        <v>0.5</v>
      </c>
      <c r="HER10" s="139" t="n">
        <v>0.5</v>
      </c>
      <c r="HES10" s="139" t="n">
        <v>0.5</v>
      </c>
      <c r="HET10" s="139" t="n">
        <v>0.5</v>
      </c>
      <c r="HEU10" s="139" t="n">
        <v>0.5</v>
      </c>
      <c r="HEV10" s="139" t="n">
        <v>0.5</v>
      </c>
      <c r="HEW10" s="139" t="n">
        <v>0.5</v>
      </c>
      <c r="HEX10" s="139" t="n">
        <v>0.5</v>
      </c>
      <c r="HEY10" s="139" t="n">
        <v>0.5</v>
      </c>
      <c r="HEZ10" s="139" t="n">
        <v>0.5</v>
      </c>
      <c r="HFA10" s="139" t="n">
        <v>0.5</v>
      </c>
      <c r="HFB10" s="139" t="n">
        <v>0.5</v>
      </c>
      <c r="HFC10" s="139" t="n">
        <v>0.5</v>
      </c>
      <c r="HFD10" s="139" t="n">
        <v>0.5</v>
      </c>
      <c r="HFE10" s="139" t="n">
        <v>0.5</v>
      </c>
      <c r="HFF10" s="139" t="n">
        <v>0.5</v>
      </c>
      <c r="HFG10" s="139" t="n">
        <v>0.5</v>
      </c>
      <c r="HFH10" s="139" t="n">
        <v>0.5</v>
      </c>
      <c r="HFI10" s="139" t="n">
        <v>0.5</v>
      </c>
      <c r="HFJ10" s="139" t="n">
        <v>0.5</v>
      </c>
      <c r="HFK10" s="139" t="n">
        <v>0.5</v>
      </c>
      <c r="HFL10" s="139" t="n">
        <v>0.5</v>
      </c>
      <c r="HFM10" s="139" t="n">
        <v>0.5</v>
      </c>
      <c r="HFN10" s="139" t="n">
        <v>0.5</v>
      </c>
      <c r="HFO10" s="139" t="n">
        <v>0.5</v>
      </c>
      <c r="HFP10" s="139" t="n">
        <v>0.5</v>
      </c>
      <c r="HFQ10" s="139" t="n">
        <v>0.5</v>
      </c>
      <c r="HFR10" s="139" t="n">
        <v>0.5</v>
      </c>
      <c r="HFS10" s="139" t="n">
        <v>0.5</v>
      </c>
      <c r="HFT10" s="139" t="n">
        <v>0.5</v>
      </c>
      <c r="HFU10" s="139" t="n">
        <v>0.5</v>
      </c>
      <c r="HFV10" s="139" t="n">
        <v>0.5</v>
      </c>
      <c r="HFW10" s="139" t="n">
        <v>0.5</v>
      </c>
      <c r="HFX10" s="139" t="n">
        <v>0.5</v>
      </c>
      <c r="HFY10" s="139" t="n">
        <v>0.5</v>
      </c>
      <c r="HFZ10" s="139" t="n">
        <v>0.5</v>
      </c>
      <c r="HGA10" s="139" t="n">
        <v>0.5</v>
      </c>
      <c r="HGB10" s="139" t="n">
        <v>0.5</v>
      </c>
      <c r="HGC10" s="139" t="n">
        <v>0.5</v>
      </c>
      <c r="HGD10" s="139" t="n">
        <v>0.5</v>
      </c>
      <c r="HGE10" s="139" t="n">
        <v>0.5</v>
      </c>
      <c r="HGF10" s="139" t="n">
        <v>0.5</v>
      </c>
      <c r="HGG10" s="139" t="n">
        <v>0.5</v>
      </c>
      <c r="HGH10" s="139" t="n">
        <v>0.5</v>
      </c>
      <c r="HGI10" s="139" t="n">
        <v>0.5</v>
      </c>
      <c r="HGJ10" s="139" t="n">
        <v>0.5</v>
      </c>
      <c r="HGK10" s="139" t="n">
        <v>0.5</v>
      </c>
      <c r="HGL10" s="139" t="n">
        <v>0.5</v>
      </c>
      <c r="HGM10" s="139" t="n">
        <v>0.5</v>
      </c>
      <c r="HGN10" s="139" t="n">
        <v>0.5</v>
      </c>
      <c r="HGO10" s="139" t="n">
        <v>0.5</v>
      </c>
      <c r="HGP10" s="139" t="n">
        <v>0.5</v>
      </c>
      <c r="HGQ10" s="139" t="n">
        <v>0.5</v>
      </c>
      <c r="HGR10" s="139" t="n">
        <v>0.5</v>
      </c>
      <c r="HGS10" s="139" t="n">
        <v>0.5</v>
      </c>
      <c r="HGT10" s="139" t="n">
        <v>0.5</v>
      </c>
      <c r="HGU10" s="139" t="n">
        <v>0.5</v>
      </c>
      <c r="HGV10" s="139" t="n">
        <v>0.5</v>
      </c>
      <c r="HGW10" s="139" t="n">
        <v>0.5</v>
      </c>
      <c r="HGX10" s="139" t="n">
        <v>0.5</v>
      </c>
      <c r="HGY10" s="139" t="n">
        <v>0.5</v>
      </c>
      <c r="HGZ10" s="139" t="n">
        <v>0.5</v>
      </c>
      <c r="HHA10" s="139" t="n">
        <v>0.5</v>
      </c>
      <c r="HHB10" s="139" t="n">
        <v>0.5</v>
      </c>
      <c r="HHC10" s="139" t="n">
        <v>0.5</v>
      </c>
      <c r="HHD10" s="139" t="n">
        <v>0.5</v>
      </c>
      <c r="HHE10" s="139" t="n">
        <v>0.5</v>
      </c>
      <c r="HHF10" s="139" t="n">
        <v>0.5</v>
      </c>
      <c r="HHG10" s="139" t="n">
        <v>0.5</v>
      </c>
      <c r="HHH10" s="139" t="n">
        <v>0.5</v>
      </c>
      <c r="HHI10" s="139" t="n">
        <v>0.5</v>
      </c>
      <c r="HHJ10" s="139" t="n">
        <v>0.5</v>
      </c>
      <c r="HHK10" s="139" t="n">
        <v>0.5</v>
      </c>
      <c r="HHL10" s="139" t="n">
        <v>0.5</v>
      </c>
      <c r="HHM10" s="139" t="n">
        <v>0.5</v>
      </c>
      <c r="HHN10" s="139" t="n">
        <v>0.5</v>
      </c>
      <c r="HHO10" s="139" t="n">
        <v>0.5</v>
      </c>
      <c r="HHP10" s="139" t="n">
        <v>0.5</v>
      </c>
      <c r="HHQ10" s="139" t="n">
        <v>0.5</v>
      </c>
      <c r="HHR10" s="139" t="n">
        <v>0.5</v>
      </c>
      <c r="HHS10" s="139" t="n">
        <v>0.5</v>
      </c>
      <c r="HHT10" s="139" t="n">
        <v>0.5</v>
      </c>
      <c r="HHU10" s="139" t="n">
        <v>0.5</v>
      </c>
      <c r="HHV10" s="139" t="n">
        <v>0.5</v>
      </c>
      <c r="HHW10" s="139" t="n">
        <v>0.5</v>
      </c>
      <c r="HHX10" s="139" t="n">
        <v>0.5</v>
      </c>
      <c r="HHY10" s="139" t="n">
        <v>0.5</v>
      </c>
      <c r="HHZ10" s="139" t="n">
        <v>0.5</v>
      </c>
      <c r="HIA10" s="139" t="n">
        <v>0.5</v>
      </c>
      <c r="HIB10" s="139" t="n">
        <v>0.5</v>
      </c>
      <c r="HIC10" s="139" t="n">
        <v>0.5</v>
      </c>
      <c r="HID10" s="139" t="n">
        <v>0.5</v>
      </c>
      <c r="HIE10" s="139" t="n">
        <v>0.5</v>
      </c>
      <c r="HIF10" s="139" t="n">
        <v>0.5</v>
      </c>
      <c r="HIG10" s="139" t="n">
        <v>0.5</v>
      </c>
      <c r="HIH10" s="139" t="n">
        <v>0.5</v>
      </c>
      <c r="HII10" s="139" t="n">
        <v>0.5</v>
      </c>
      <c r="HIJ10" s="139" t="n">
        <v>0.5</v>
      </c>
      <c r="HIK10" s="139" t="n">
        <v>0.5</v>
      </c>
      <c r="HIL10" s="139" t="n">
        <v>0.5</v>
      </c>
      <c r="HIM10" s="139" t="n">
        <v>0.5</v>
      </c>
      <c r="HIN10" s="139" t="n">
        <v>0.5</v>
      </c>
      <c r="HIO10" s="139" t="n">
        <v>0.5</v>
      </c>
      <c r="HIP10" s="139" t="n">
        <v>0.5</v>
      </c>
      <c r="HIQ10" s="139" t="n">
        <v>0.5</v>
      </c>
      <c r="HIR10" s="139" t="n">
        <v>0.5</v>
      </c>
      <c r="HIS10" s="139" t="n">
        <v>0.5</v>
      </c>
      <c r="HIT10" s="139" t="n">
        <v>0.5</v>
      </c>
      <c r="HIU10" s="139" t="n">
        <v>0.5</v>
      </c>
      <c r="HIV10" s="139" t="n">
        <v>0.5</v>
      </c>
      <c r="HIW10" s="139" t="n">
        <v>0.5</v>
      </c>
      <c r="HIX10" s="139" t="n">
        <v>0.5</v>
      </c>
      <c r="HIY10" s="139" t="n">
        <v>0.5</v>
      </c>
      <c r="HIZ10" s="139" t="n">
        <v>0.5</v>
      </c>
      <c r="HJA10" s="139" t="n">
        <v>0.5</v>
      </c>
      <c r="HJB10" s="139" t="n">
        <v>0.5</v>
      </c>
      <c r="HJC10" s="139" t="n">
        <v>0.5</v>
      </c>
      <c r="HJD10" s="139" t="n">
        <v>0.5</v>
      </c>
      <c r="HJE10" s="139" t="n">
        <v>0.5</v>
      </c>
      <c r="HJF10" s="139" t="n">
        <v>0.5</v>
      </c>
      <c r="HJG10" s="139" t="n">
        <v>0.5</v>
      </c>
      <c r="HJH10" s="139" t="n">
        <v>0.5</v>
      </c>
      <c r="HJI10" s="139" t="n">
        <v>0.5</v>
      </c>
      <c r="HJJ10" s="139" t="n">
        <v>0.5</v>
      </c>
      <c r="HJK10" s="139" t="n">
        <v>0.5</v>
      </c>
      <c r="HJL10" s="139" t="n">
        <v>0.5</v>
      </c>
      <c r="HJM10" s="139" t="n">
        <v>0.5</v>
      </c>
      <c r="HJN10" s="139" t="n">
        <v>0.5</v>
      </c>
      <c r="HJO10" s="139" t="n">
        <v>0.5</v>
      </c>
      <c r="HJP10" s="139" t="n">
        <v>0.5</v>
      </c>
      <c r="HJQ10" s="139" t="n">
        <v>0.5</v>
      </c>
      <c r="HJR10" s="139" t="n">
        <v>0.5</v>
      </c>
      <c r="HJS10" s="139" t="n">
        <v>0.5</v>
      </c>
      <c r="HJT10" s="139" t="n">
        <v>0.5</v>
      </c>
      <c r="HJU10" s="139" t="n">
        <v>0.5</v>
      </c>
      <c r="HJV10" s="139" t="n">
        <v>0.5</v>
      </c>
      <c r="HJW10" s="139" t="n">
        <v>0.5</v>
      </c>
      <c r="HJX10" s="139" t="n">
        <v>0.5</v>
      </c>
      <c r="HJY10" s="139" t="n">
        <v>0.5</v>
      </c>
      <c r="HJZ10" s="139" t="n">
        <v>0.5</v>
      </c>
      <c r="HKA10" s="139" t="n">
        <v>0.5</v>
      </c>
      <c r="HKB10" s="139" t="n">
        <v>0.5</v>
      </c>
      <c r="HKC10" s="139" t="n">
        <v>0.5</v>
      </c>
      <c r="HKD10" s="139" t="n">
        <v>0.5</v>
      </c>
      <c r="HKE10" s="139" t="n">
        <v>0.5</v>
      </c>
      <c r="HKF10" s="139" t="n">
        <v>0.5</v>
      </c>
      <c r="HKG10" s="139" t="n">
        <v>0.5</v>
      </c>
      <c r="HKH10" s="139" t="n">
        <v>0.5</v>
      </c>
      <c r="HKI10" s="139" t="n">
        <v>0.5</v>
      </c>
      <c r="HKJ10" s="139" t="n">
        <v>0.5</v>
      </c>
      <c r="HKK10" s="139" t="n">
        <v>0.5</v>
      </c>
      <c r="HKL10" s="139" t="n">
        <v>0.5</v>
      </c>
      <c r="HKM10" s="139" t="n">
        <v>0.5</v>
      </c>
      <c r="HKN10" s="139" t="n">
        <v>0.5</v>
      </c>
      <c r="HKO10" s="139" t="n">
        <v>0.5</v>
      </c>
      <c r="HKP10" s="139" t="n">
        <v>0.5</v>
      </c>
      <c r="HKQ10" s="139" t="n">
        <v>0.5</v>
      </c>
      <c r="HKR10" s="139" t="n">
        <v>0.5</v>
      </c>
      <c r="HKS10" s="139" t="n">
        <v>0.5</v>
      </c>
      <c r="HKT10" s="139" t="n">
        <v>0.5</v>
      </c>
      <c r="HKU10" s="139" t="n">
        <v>0.5</v>
      </c>
      <c r="HKV10" s="139" t="n">
        <v>0.5</v>
      </c>
      <c r="HKW10" s="139" t="n">
        <v>0.5</v>
      </c>
      <c r="HKX10" s="139" t="n">
        <v>0.5</v>
      </c>
      <c r="HKY10" s="139" t="n">
        <v>0.5</v>
      </c>
      <c r="HKZ10" s="139" t="n">
        <v>0.5</v>
      </c>
      <c r="HLA10" s="139" t="n">
        <v>0.5</v>
      </c>
      <c r="HLB10" s="139" t="n">
        <v>0.5</v>
      </c>
      <c r="HLC10" s="139" t="n">
        <v>0.5</v>
      </c>
      <c r="HLD10" s="139" t="n">
        <v>0.5</v>
      </c>
      <c r="HLE10" s="139" t="n">
        <v>0.5</v>
      </c>
      <c r="HLF10" s="139" t="n">
        <v>0.5</v>
      </c>
      <c r="HLG10" s="139" t="n">
        <v>0.5</v>
      </c>
      <c r="HLH10" s="139" t="n">
        <v>0.5</v>
      </c>
      <c r="HLI10" s="139" t="n">
        <v>0.5</v>
      </c>
      <c r="HLJ10" s="139" t="n">
        <v>0.5</v>
      </c>
      <c r="HLK10" s="139" t="n">
        <v>0.5</v>
      </c>
      <c r="HLL10" s="139" t="n">
        <v>0.5</v>
      </c>
      <c r="HLM10" s="139" t="n">
        <v>0.5</v>
      </c>
      <c r="HLN10" s="139" t="n">
        <v>0.5</v>
      </c>
      <c r="HLO10" s="139" t="n">
        <v>0.5</v>
      </c>
      <c r="HLP10" s="139" t="n">
        <v>0.5</v>
      </c>
      <c r="HLQ10" s="139" t="n">
        <v>0.5</v>
      </c>
      <c r="HLR10" s="139" t="n">
        <v>0.5</v>
      </c>
      <c r="HLS10" s="139" t="n">
        <v>0.5</v>
      </c>
      <c r="HLT10" s="139" t="n">
        <v>0.5</v>
      </c>
      <c r="HLU10" s="139" t="n">
        <v>0.5</v>
      </c>
      <c r="HLV10" s="139" t="n">
        <v>0.5</v>
      </c>
      <c r="HLW10" s="139" t="n">
        <v>0.5</v>
      </c>
      <c r="HLX10" s="139" t="n">
        <v>0.5</v>
      </c>
      <c r="HLY10" s="139" t="n">
        <v>0.5</v>
      </c>
      <c r="HLZ10" s="139" t="n">
        <v>0.5</v>
      </c>
      <c r="HMA10" s="139" t="n">
        <v>0.5</v>
      </c>
      <c r="HMB10" s="139" t="n">
        <v>0.5</v>
      </c>
      <c r="HMC10" s="139" t="n">
        <v>0.5</v>
      </c>
      <c r="HMD10" s="139" t="n">
        <v>0.5</v>
      </c>
      <c r="HME10" s="139" t="n">
        <v>0.5</v>
      </c>
      <c r="HMF10" s="139" t="n">
        <v>0.5</v>
      </c>
      <c r="HMG10" s="139" t="n">
        <v>0.5</v>
      </c>
      <c r="HMH10" s="139" t="n">
        <v>0.5</v>
      </c>
      <c r="HMI10" s="139" t="n">
        <v>0.5</v>
      </c>
      <c r="HMJ10" s="139" t="n">
        <v>0.5</v>
      </c>
      <c r="HMK10" s="139" t="n">
        <v>0.5</v>
      </c>
      <c r="HML10" s="139" t="n">
        <v>0.5</v>
      </c>
      <c r="HMM10" s="139" t="n">
        <v>0.5</v>
      </c>
      <c r="HMN10" s="139" t="n">
        <v>0.5</v>
      </c>
      <c r="HMO10" s="139" t="n">
        <v>0.5</v>
      </c>
      <c r="HMP10" s="139" t="n">
        <v>0.5</v>
      </c>
      <c r="HMQ10" s="139" t="n">
        <v>0.5</v>
      </c>
      <c r="HMR10" s="139" t="n">
        <v>0.5</v>
      </c>
      <c r="HMS10" s="139" t="n">
        <v>0.5</v>
      </c>
      <c r="HMT10" s="139" t="n">
        <v>0.5</v>
      </c>
      <c r="HMU10" s="139" t="n">
        <v>0.5</v>
      </c>
      <c r="HMV10" s="139" t="n">
        <v>0.5</v>
      </c>
      <c r="HMW10" s="139" t="n">
        <v>0.5</v>
      </c>
      <c r="HMX10" s="139" t="n">
        <v>0.5</v>
      </c>
      <c r="HMY10" s="139" t="n">
        <v>0.5</v>
      </c>
      <c r="HMZ10" s="139" t="n">
        <v>0.5</v>
      </c>
      <c r="HNA10" s="139" t="n">
        <v>0.5</v>
      </c>
      <c r="HNB10" s="139" t="n">
        <v>0.5</v>
      </c>
      <c r="HNC10" s="139" t="n">
        <v>0.5</v>
      </c>
      <c r="HND10" s="139" t="n">
        <v>0.5</v>
      </c>
      <c r="HNE10" s="139" t="n">
        <v>0.5</v>
      </c>
      <c r="HNF10" s="139" t="n">
        <v>0.5</v>
      </c>
      <c r="HNG10" s="139" t="n">
        <v>0.5</v>
      </c>
      <c r="HNH10" s="139" t="n">
        <v>0.5</v>
      </c>
      <c r="HNI10" s="139" t="n">
        <v>0.5</v>
      </c>
      <c r="HNJ10" s="139" t="n">
        <v>0.5</v>
      </c>
      <c r="HNK10" s="139" t="n">
        <v>0.5</v>
      </c>
      <c r="HNL10" s="139" t="n">
        <v>0.5</v>
      </c>
      <c r="HNM10" s="139" t="n">
        <v>0.5</v>
      </c>
      <c r="HNN10" s="139" t="n">
        <v>0.5</v>
      </c>
      <c r="HNO10" s="139" t="n">
        <v>0.5</v>
      </c>
      <c r="HNP10" s="139" t="n">
        <v>0.5</v>
      </c>
      <c r="HNQ10" s="139" t="n">
        <v>0.5</v>
      </c>
      <c r="HNR10" s="139" t="n">
        <v>0.5</v>
      </c>
      <c r="HNS10" s="139" t="n">
        <v>0.5</v>
      </c>
      <c r="HNT10" s="139" t="n">
        <v>0.5</v>
      </c>
      <c r="HNU10" s="139" t="n">
        <v>0.5</v>
      </c>
      <c r="HNV10" s="139" t="n">
        <v>0.5</v>
      </c>
      <c r="HNW10" s="139" t="n">
        <v>0.5</v>
      </c>
      <c r="HNX10" s="139" t="n">
        <v>0.5</v>
      </c>
      <c r="HNY10" s="139" t="n">
        <v>0.5</v>
      </c>
      <c r="HNZ10" s="139" t="n">
        <v>0.5</v>
      </c>
      <c r="HOA10" s="139" t="n">
        <v>0.5</v>
      </c>
      <c r="HOB10" s="139" t="n">
        <v>0.5</v>
      </c>
      <c r="HOC10" s="139" t="n">
        <v>0.5</v>
      </c>
      <c r="HOD10" s="139" t="n">
        <v>0.5</v>
      </c>
      <c r="HOE10" s="139" t="n">
        <v>0.5</v>
      </c>
      <c r="HOF10" s="139" t="n">
        <v>0.5</v>
      </c>
      <c r="HOG10" s="139" t="n">
        <v>0.5</v>
      </c>
      <c r="HOH10" s="139" t="n">
        <v>0.5</v>
      </c>
      <c r="HOI10" s="139" t="n">
        <v>0.5</v>
      </c>
      <c r="HOJ10" s="139" t="n">
        <v>0.5</v>
      </c>
      <c r="HOK10" s="139" t="n">
        <v>0.5</v>
      </c>
      <c r="HOL10" s="139" t="n">
        <v>0.5</v>
      </c>
      <c r="HOM10" s="139" t="n">
        <v>0.5</v>
      </c>
      <c r="HON10" s="139" t="n">
        <v>0.5</v>
      </c>
      <c r="HOO10" s="139" t="n">
        <v>0.5</v>
      </c>
      <c r="HOP10" s="139" t="n">
        <v>0.5</v>
      </c>
      <c r="HOQ10" s="139" t="n">
        <v>0.5</v>
      </c>
      <c r="HOR10" s="139" t="n">
        <v>0.5</v>
      </c>
      <c r="HOS10" s="139" t="n">
        <v>0.5</v>
      </c>
      <c r="HOT10" s="139" t="n">
        <v>0.5</v>
      </c>
      <c r="HOU10" s="139" t="n">
        <v>0.5</v>
      </c>
      <c r="HOV10" s="139" t="n">
        <v>0.5</v>
      </c>
      <c r="HOW10" s="139" t="n">
        <v>0.5</v>
      </c>
      <c r="HOX10" s="139" t="n">
        <v>0.5</v>
      </c>
      <c r="HOY10" s="139" t="n">
        <v>0.5</v>
      </c>
      <c r="HOZ10" s="139" t="n">
        <v>0.5</v>
      </c>
      <c r="HPA10" s="139" t="n">
        <v>0.5</v>
      </c>
      <c r="HPB10" s="139" t="n">
        <v>0.5</v>
      </c>
      <c r="HPC10" s="139" t="n">
        <v>0.5</v>
      </c>
      <c r="HPD10" s="139" t="n">
        <v>0.5</v>
      </c>
      <c r="HPE10" s="139" t="n">
        <v>0.5</v>
      </c>
      <c r="HPF10" s="139" t="n">
        <v>0.5</v>
      </c>
      <c r="HPG10" s="139" t="n">
        <v>0.5</v>
      </c>
      <c r="HPH10" s="139" t="n">
        <v>0.5</v>
      </c>
      <c r="HPI10" s="139" t="n">
        <v>0.5</v>
      </c>
      <c r="HPJ10" s="139" t="n">
        <v>0.5</v>
      </c>
      <c r="HPK10" s="139" t="n">
        <v>0.5</v>
      </c>
      <c r="HPL10" s="139" t="n">
        <v>0.5</v>
      </c>
      <c r="HPM10" s="139" t="n">
        <v>0.5</v>
      </c>
      <c r="HPN10" s="139" t="n">
        <v>0.5</v>
      </c>
      <c r="HPO10" s="139" t="n">
        <v>0.5</v>
      </c>
      <c r="HPP10" s="139" t="n">
        <v>0.5</v>
      </c>
      <c r="HPQ10" s="139" t="n">
        <v>0.5</v>
      </c>
      <c r="HPR10" s="139" t="n">
        <v>0.5</v>
      </c>
      <c r="HPS10" s="139" t="n">
        <v>0.5</v>
      </c>
      <c r="HPT10" s="139" t="n">
        <v>0.5</v>
      </c>
      <c r="HPU10" s="139" t="n">
        <v>0.5</v>
      </c>
      <c r="HPV10" s="139" t="n">
        <v>0.5</v>
      </c>
      <c r="HPW10" s="139" t="n">
        <v>0.5</v>
      </c>
      <c r="HPX10" s="139" t="n">
        <v>0.5</v>
      </c>
      <c r="HPY10" s="139" t="n">
        <v>0.5</v>
      </c>
      <c r="HPZ10" s="139" t="n">
        <v>0.5</v>
      </c>
      <c r="HQA10" s="139" t="n">
        <v>0.5</v>
      </c>
      <c r="HQB10" s="139" t="n">
        <v>0.5</v>
      </c>
      <c r="HQC10" s="139" t="n">
        <v>0.5</v>
      </c>
      <c r="HQD10" s="139" t="n">
        <v>0.5</v>
      </c>
      <c r="HQE10" s="139" t="n">
        <v>0.5</v>
      </c>
      <c r="HQF10" s="139" t="n">
        <v>0.5</v>
      </c>
      <c r="HQG10" s="139" t="n">
        <v>0.5</v>
      </c>
      <c r="HQH10" s="139" t="n">
        <v>0.5</v>
      </c>
      <c r="HQI10" s="139" t="n">
        <v>0.5</v>
      </c>
      <c r="HQJ10" s="139" t="n">
        <v>0.5</v>
      </c>
      <c r="HQK10" s="139" t="n">
        <v>0.5</v>
      </c>
      <c r="HQL10" s="139" t="n">
        <v>0.5</v>
      </c>
      <c r="HQM10" s="139" t="n">
        <v>0.5</v>
      </c>
      <c r="HQN10" s="139" t="n">
        <v>0.5</v>
      </c>
      <c r="HQO10" s="139" t="n">
        <v>0.5</v>
      </c>
      <c r="HQP10" s="139" t="n">
        <v>0.5</v>
      </c>
      <c r="HQQ10" s="139" t="n">
        <v>0.5</v>
      </c>
      <c r="HQR10" s="139" t="n">
        <v>0.5</v>
      </c>
      <c r="HQS10" s="139" t="n">
        <v>0.5</v>
      </c>
      <c r="HQT10" s="139" t="n">
        <v>0.5</v>
      </c>
      <c r="HQU10" s="139" t="n">
        <v>0.5</v>
      </c>
      <c r="HQV10" s="139" t="n">
        <v>0.5</v>
      </c>
      <c r="HQW10" s="139" t="n">
        <v>0.5</v>
      </c>
      <c r="HQX10" s="139" t="n">
        <v>0.5</v>
      </c>
      <c r="HQY10" s="139" t="n">
        <v>0.5</v>
      </c>
      <c r="HQZ10" s="139" t="n">
        <v>0.5</v>
      </c>
      <c r="HRA10" s="139" t="n">
        <v>0.5</v>
      </c>
      <c r="HRB10" s="139" t="n">
        <v>0.5</v>
      </c>
      <c r="HRC10" s="139" t="n">
        <v>0.5</v>
      </c>
      <c r="HRD10" s="139" t="n">
        <v>0.5</v>
      </c>
      <c r="HRE10" s="139" t="n">
        <v>0.5</v>
      </c>
      <c r="HRF10" s="139" t="n">
        <v>0.5</v>
      </c>
      <c r="HRG10" s="139" t="n">
        <v>0.5</v>
      </c>
      <c r="HRH10" s="139" t="n">
        <v>0.5</v>
      </c>
      <c r="HRI10" s="139" t="n">
        <v>0.5</v>
      </c>
      <c r="HRJ10" s="139" t="n">
        <v>0.5</v>
      </c>
      <c r="HRK10" s="139" t="n">
        <v>0.5</v>
      </c>
      <c r="HRL10" s="139" t="n">
        <v>0.5</v>
      </c>
      <c r="HRM10" s="139" t="n">
        <v>0.5</v>
      </c>
      <c r="HRN10" s="139" t="n">
        <v>0.5</v>
      </c>
      <c r="HRO10" s="139" t="n">
        <v>0.5</v>
      </c>
      <c r="HRP10" s="139" t="n">
        <v>0.5</v>
      </c>
      <c r="HRQ10" s="139" t="n">
        <v>0.5</v>
      </c>
      <c r="HRR10" s="139" t="n">
        <v>0.5</v>
      </c>
      <c r="HRS10" s="139" t="n">
        <v>0.5</v>
      </c>
      <c r="HRT10" s="139" t="n">
        <v>0.5</v>
      </c>
      <c r="HRU10" s="139" t="n">
        <v>0.5</v>
      </c>
      <c r="HRV10" s="139" t="n">
        <v>0.5</v>
      </c>
      <c r="HRW10" s="139" t="n">
        <v>0.5</v>
      </c>
      <c r="HRX10" s="139" t="n">
        <v>0.5</v>
      </c>
      <c r="HRY10" s="139" t="n">
        <v>0.5</v>
      </c>
      <c r="HRZ10" s="139" t="n">
        <v>0.5</v>
      </c>
      <c r="HSA10" s="139" t="n">
        <v>0.5</v>
      </c>
      <c r="HSB10" s="139" t="n">
        <v>0.5</v>
      </c>
      <c r="HSC10" s="139" t="n">
        <v>0.5</v>
      </c>
      <c r="HSD10" s="139" t="n">
        <v>0.5</v>
      </c>
      <c r="HSE10" s="139" t="n">
        <v>0.5</v>
      </c>
      <c r="HSF10" s="139" t="n">
        <v>0.5</v>
      </c>
      <c r="HSG10" s="139" t="n">
        <v>0.5</v>
      </c>
      <c r="HSH10" s="139" t="n">
        <v>0.5</v>
      </c>
      <c r="HSI10" s="139" t="n">
        <v>0.5</v>
      </c>
      <c r="HSJ10" s="139" t="n">
        <v>0.5</v>
      </c>
      <c r="HSK10" s="139" t="n">
        <v>0.5</v>
      </c>
      <c r="HSL10" s="139" t="n">
        <v>0.5</v>
      </c>
      <c r="HSM10" s="139" t="n">
        <v>0.5</v>
      </c>
      <c r="HSN10" s="139" t="n">
        <v>0.5</v>
      </c>
      <c r="HSO10" s="139" t="n">
        <v>0.5</v>
      </c>
      <c r="HSP10" s="139" t="n">
        <v>0.5</v>
      </c>
      <c r="HSQ10" s="139" t="n">
        <v>0.5</v>
      </c>
      <c r="HSR10" s="139" t="n">
        <v>0.5</v>
      </c>
      <c r="HSS10" s="139" t="n">
        <v>0.5</v>
      </c>
      <c r="HST10" s="139" t="n">
        <v>0.5</v>
      </c>
      <c r="HSU10" s="139" t="n">
        <v>0.5</v>
      </c>
      <c r="HSV10" s="139" t="n">
        <v>0.5</v>
      </c>
      <c r="HSW10" s="139" t="n">
        <v>0.5</v>
      </c>
      <c r="HSX10" s="139" t="n">
        <v>0.5</v>
      </c>
      <c r="HSY10" s="139" t="n">
        <v>0.5</v>
      </c>
      <c r="HSZ10" s="139" t="n">
        <v>0.5</v>
      </c>
      <c r="HTA10" s="139" t="n">
        <v>0.5</v>
      </c>
      <c r="HTB10" s="139" t="n">
        <v>0.5</v>
      </c>
      <c r="HTC10" s="139" t="n">
        <v>0.5</v>
      </c>
      <c r="HTD10" s="139" t="n">
        <v>0.5</v>
      </c>
      <c r="HTE10" s="139" t="n">
        <v>0.5</v>
      </c>
      <c r="HTF10" s="139" t="n">
        <v>0.5</v>
      </c>
      <c r="HTG10" s="139" t="n">
        <v>0.5</v>
      </c>
      <c r="HTH10" s="139" t="n">
        <v>0.5</v>
      </c>
      <c r="HTI10" s="139" t="n">
        <v>0.5</v>
      </c>
      <c r="HTJ10" s="139" t="n">
        <v>0.5</v>
      </c>
      <c r="HTK10" s="139" t="n">
        <v>0.5</v>
      </c>
      <c r="HTL10" s="139" t="n">
        <v>0.5</v>
      </c>
      <c r="HTM10" s="139" t="n">
        <v>0.5</v>
      </c>
      <c r="HTN10" s="139" t="n">
        <v>0.5</v>
      </c>
      <c r="HTO10" s="139" t="n">
        <v>0.5</v>
      </c>
      <c r="HTP10" s="139" t="n">
        <v>0.5</v>
      </c>
      <c r="HTQ10" s="139" t="n">
        <v>0.5</v>
      </c>
      <c r="HTR10" s="139" t="n">
        <v>0.5</v>
      </c>
      <c r="HTS10" s="139" t="n">
        <v>0.5</v>
      </c>
      <c r="HTT10" s="139" t="n">
        <v>0.5</v>
      </c>
      <c r="HTU10" s="139" t="n">
        <v>0.5</v>
      </c>
      <c r="HTV10" s="139" t="n">
        <v>0.5</v>
      </c>
      <c r="HTW10" s="139" t="n">
        <v>0.5</v>
      </c>
      <c r="HTX10" s="139" t="n">
        <v>0.5</v>
      </c>
      <c r="HTY10" s="139" t="n">
        <v>0.5</v>
      </c>
      <c r="HTZ10" s="139" t="n">
        <v>0.5</v>
      </c>
      <c r="HUA10" s="139" t="n">
        <v>0.5</v>
      </c>
      <c r="HUB10" s="139" t="n">
        <v>0.5</v>
      </c>
      <c r="HUC10" s="139" t="n">
        <v>0.5</v>
      </c>
      <c r="HUD10" s="139" t="n">
        <v>0.5</v>
      </c>
      <c r="HUE10" s="139" t="n">
        <v>0.5</v>
      </c>
      <c r="HUF10" s="139" t="n">
        <v>0.5</v>
      </c>
      <c r="HUG10" s="139" t="n">
        <v>0.5</v>
      </c>
      <c r="HUH10" s="139" t="n">
        <v>0.5</v>
      </c>
      <c r="HUI10" s="139" t="n">
        <v>0.5</v>
      </c>
      <c r="HUJ10" s="139" t="n">
        <v>0.5</v>
      </c>
      <c r="HUK10" s="139" t="n">
        <v>0.5</v>
      </c>
      <c r="HUL10" s="139" t="n">
        <v>0.5</v>
      </c>
      <c r="HUM10" s="139" t="n">
        <v>0.5</v>
      </c>
      <c r="HUN10" s="139" t="n">
        <v>0.5</v>
      </c>
      <c r="HUO10" s="139" t="n">
        <v>0.5</v>
      </c>
      <c r="HUP10" s="139" t="n">
        <v>0.5</v>
      </c>
      <c r="HUQ10" s="139" t="n">
        <v>0.5</v>
      </c>
      <c r="HUR10" s="139" t="n">
        <v>0.5</v>
      </c>
      <c r="HUS10" s="139" t="n">
        <v>0.5</v>
      </c>
      <c r="HUT10" s="139" t="n">
        <v>0.5</v>
      </c>
      <c r="HUU10" s="139" t="n">
        <v>0.5</v>
      </c>
      <c r="HUV10" s="139" t="n">
        <v>0.5</v>
      </c>
      <c r="HUW10" s="139" t="n">
        <v>0.5</v>
      </c>
      <c r="HUX10" s="139" t="n">
        <v>0.5</v>
      </c>
      <c r="HUY10" s="139" t="n">
        <v>0.5</v>
      </c>
      <c r="HUZ10" s="139" t="n">
        <v>0.5</v>
      </c>
      <c r="HVA10" s="139" t="n">
        <v>0.5</v>
      </c>
      <c r="HVB10" s="139" t="n">
        <v>0.5</v>
      </c>
      <c r="HVC10" s="139" t="n">
        <v>0.5</v>
      </c>
      <c r="HVD10" s="139" t="n">
        <v>0.5</v>
      </c>
      <c r="HVE10" s="139" t="n">
        <v>0.5</v>
      </c>
      <c r="HVF10" s="139" t="n">
        <v>0.5</v>
      </c>
      <c r="HVG10" s="139" t="n">
        <v>0.5</v>
      </c>
      <c r="HVH10" s="139" t="n">
        <v>0.5</v>
      </c>
      <c r="HVI10" s="139" t="n">
        <v>0.5</v>
      </c>
      <c r="HVJ10" s="139" t="n">
        <v>0.5</v>
      </c>
      <c r="HVK10" s="139" t="n">
        <v>0.5</v>
      </c>
      <c r="HVL10" s="139" t="n">
        <v>0.5</v>
      </c>
      <c r="HVM10" s="139" t="n">
        <v>0.5</v>
      </c>
      <c r="HVN10" s="139" t="n">
        <v>0.5</v>
      </c>
      <c r="HVO10" s="139" t="n">
        <v>0.5</v>
      </c>
      <c r="HVP10" s="139" t="n">
        <v>0.5</v>
      </c>
      <c r="HVQ10" s="139" t="n">
        <v>0.5</v>
      </c>
      <c r="HVR10" s="139" t="n">
        <v>0.5</v>
      </c>
      <c r="HVS10" s="139" t="n">
        <v>0.5</v>
      </c>
      <c r="HVT10" s="139" t="n">
        <v>0.5</v>
      </c>
      <c r="HVU10" s="139" t="n">
        <v>0.5</v>
      </c>
      <c r="HVV10" s="139" t="n">
        <v>0.5</v>
      </c>
      <c r="HVW10" s="139" t="n">
        <v>0.5</v>
      </c>
      <c r="HVX10" s="139" t="n">
        <v>0.5</v>
      </c>
      <c r="HVY10" s="139" t="n">
        <v>0.5</v>
      </c>
      <c r="HVZ10" s="139" t="n">
        <v>0.5</v>
      </c>
      <c r="HWA10" s="139" t="n">
        <v>0.5</v>
      </c>
      <c r="HWB10" s="139" t="n">
        <v>0.5</v>
      </c>
      <c r="HWC10" s="139" t="n">
        <v>0.5</v>
      </c>
      <c r="HWD10" s="139" t="n">
        <v>0.5</v>
      </c>
      <c r="HWE10" s="139" t="n">
        <v>0.5</v>
      </c>
      <c r="HWF10" s="139" t="n">
        <v>0.5</v>
      </c>
      <c r="HWG10" s="139" t="n">
        <v>0.5</v>
      </c>
      <c r="HWH10" s="139" t="n">
        <v>0.5</v>
      </c>
      <c r="HWI10" s="139" t="n">
        <v>0.5</v>
      </c>
      <c r="HWJ10" s="139" t="n">
        <v>0.5</v>
      </c>
      <c r="HWK10" s="139" t="n">
        <v>0.5</v>
      </c>
      <c r="HWL10" s="139" t="n">
        <v>0.5</v>
      </c>
      <c r="HWM10" s="139" t="n">
        <v>0.5</v>
      </c>
      <c r="HWN10" s="139" t="n">
        <v>0.5</v>
      </c>
      <c r="HWO10" s="139" t="n">
        <v>0.5</v>
      </c>
      <c r="HWP10" s="139" t="n">
        <v>0.5</v>
      </c>
      <c r="HWQ10" s="139" t="n">
        <v>0.5</v>
      </c>
      <c r="HWR10" s="139" t="n">
        <v>0.5</v>
      </c>
      <c r="HWS10" s="139" t="n">
        <v>0.5</v>
      </c>
      <c r="HWT10" s="139" t="n">
        <v>0.5</v>
      </c>
      <c r="HWU10" s="139" t="n">
        <v>0.5</v>
      </c>
      <c r="HWV10" s="139" t="n">
        <v>0.5</v>
      </c>
      <c r="HWW10" s="139" t="n">
        <v>0.5</v>
      </c>
      <c r="HWX10" s="139" t="n">
        <v>0.5</v>
      </c>
      <c r="HWY10" s="139" t="n">
        <v>0.5</v>
      </c>
      <c r="HWZ10" s="139" t="n">
        <v>0.5</v>
      </c>
      <c r="HXA10" s="139" t="n">
        <v>0.5</v>
      </c>
      <c r="HXB10" s="139" t="n">
        <v>0.5</v>
      </c>
      <c r="HXC10" s="139" t="n">
        <v>0.5</v>
      </c>
      <c r="HXD10" s="139" t="n">
        <v>0.5</v>
      </c>
      <c r="HXE10" s="139" t="n">
        <v>0.5</v>
      </c>
      <c r="HXF10" s="139" t="n">
        <v>0.5</v>
      </c>
      <c r="HXG10" s="139" t="n">
        <v>0.5</v>
      </c>
      <c r="HXH10" s="139" t="n">
        <v>0.5</v>
      </c>
      <c r="HXI10" s="139" t="n">
        <v>0.5</v>
      </c>
      <c r="HXJ10" s="139" t="n">
        <v>0.5</v>
      </c>
      <c r="HXK10" s="139" t="n">
        <v>0.5</v>
      </c>
      <c r="HXL10" s="139" t="n">
        <v>0.5</v>
      </c>
      <c r="HXM10" s="139" t="n">
        <v>0.5</v>
      </c>
      <c r="HXN10" s="139" t="n">
        <v>0.5</v>
      </c>
      <c r="HXO10" s="139" t="n">
        <v>0.5</v>
      </c>
      <c r="HXP10" s="139" t="n">
        <v>0.5</v>
      </c>
      <c r="HXQ10" s="139" t="n">
        <v>0.5</v>
      </c>
      <c r="HXR10" s="139" t="n">
        <v>0.5</v>
      </c>
      <c r="HXS10" s="139" t="n">
        <v>0.5</v>
      </c>
      <c r="HXT10" s="139" t="n">
        <v>0.5</v>
      </c>
      <c r="HXU10" s="139" t="n">
        <v>0.5</v>
      </c>
      <c r="HXV10" s="139" t="n">
        <v>0.5</v>
      </c>
      <c r="HXW10" s="139" t="n">
        <v>0.5</v>
      </c>
      <c r="HXX10" s="139" t="n">
        <v>0.5</v>
      </c>
      <c r="HXY10" s="139" t="n">
        <v>0.5</v>
      </c>
      <c r="HXZ10" s="139" t="n">
        <v>0.5</v>
      </c>
      <c r="HYA10" s="139" t="n">
        <v>0.5</v>
      </c>
      <c r="HYB10" s="139" t="n">
        <v>0.5</v>
      </c>
      <c r="HYC10" s="139" t="n">
        <v>0.5</v>
      </c>
      <c r="HYD10" s="139" t="n">
        <v>0.5</v>
      </c>
      <c r="HYE10" s="139" t="n">
        <v>0.5</v>
      </c>
      <c r="HYF10" s="139" t="n">
        <v>0.5</v>
      </c>
      <c r="HYG10" s="139" t="n">
        <v>0.5</v>
      </c>
      <c r="HYH10" s="139" t="n">
        <v>0.5</v>
      </c>
      <c r="HYI10" s="139" t="n">
        <v>0.5</v>
      </c>
      <c r="HYJ10" s="139" t="n">
        <v>0.5</v>
      </c>
      <c r="HYK10" s="139" t="n">
        <v>0.5</v>
      </c>
      <c r="HYL10" s="139" t="n">
        <v>0.5</v>
      </c>
      <c r="HYM10" s="139" t="n">
        <v>0.5</v>
      </c>
      <c r="HYN10" s="139" t="n">
        <v>0.5</v>
      </c>
      <c r="HYO10" s="139" t="n">
        <v>0.5</v>
      </c>
      <c r="HYP10" s="139" t="n">
        <v>0.5</v>
      </c>
      <c r="HYQ10" s="139" t="n">
        <v>0.5</v>
      </c>
      <c r="HYR10" s="139" t="n">
        <v>0.5</v>
      </c>
      <c r="HYS10" s="139" t="n">
        <v>0.5</v>
      </c>
      <c r="HYT10" s="139" t="n">
        <v>0.5</v>
      </c>
      <c r="HYU10" s="139" t="n">
        <v>0.5</v>
      </c>
      <c r="HYV10" s="139" t="n">
        <v>0.5</v>
      </c>
      <c r="HYW10" s="139" t="n">
        <v>0.5</v>
      </c>
      <c r="HYX10" s="139" t="n">
        <v>0.5</v>
      </c>
      <c r="HYY10" s="139" t="n">
        <v>0.5</v>
      </c>
      <c r="HYZ10" s="139" t="n">
        <v>0.5</v>
      </c>
      <c r="HZA10" s="139" t="n">
        <v>0.5</v>
      </c>
      <c r="HZB10" s="139" t="n">
        <v>0.5</v>
      </c>
      <c r="HZC10" s="139" t="n">
        <v>0.5</v>
      </c>
      <c r="HZD10" s="139" t="n">
        <v>0.5</v>
      </c>
      <c r="HZE10" s="139" t="n">
        <v>0.5</v>
      </c>
      <c r="HZF10" s="139" t="n">
        <v>0.5</v>
      </c>
      <c r="HZG10" s="139" t="n">
        <v>0.5</v>
      </c>
      <c r="HZH10" s="139" t="n">
        <v>0.5</v>
      </c>
      <c r="HZI10" s="139" t="n">
        <v>0.5</v>
      </c>
      <c r="HZJ10" s="139" t="n">
        <v>0.5</v>
      </c>
      <c r="HZK10" s="139" t="n">
        <v>0.5</v>
      </c>
      <c r="HZL10" s="139" t="n">
        <v>0.5</v>
      </c>
      <c r="HZM10" s="139" t="n">
        <v>0.5</v>
      </c>
      <c r="HZN10" s="139" t="n">
        <v>0.5</v>
      </c>
      <c r="HZO10" s="139" t="n">
        <v>0.5</v>
      </c>
      <c r="HZP10" s="139" t="n">
        <v>0.5</v>
      </c>
      <c r="HZQ10" s="139" t="n">
        <v>0.5</v>
      </c>
      <c r="HZR10" s="139" t="n">
        <v>0.5</v>
      </c>
      <c r="HZS10" s="139" t="n">
        <v>0.5</v>
      </c>
      <c r="HZT10" s="139" t="n">
        <v>0.5</v>
      </c>
      <c r="HZU10" s="139" t="n">
        <v>0.5</v>
      </c>
      <c r="HZV10" s="139" t="n">
        <v>0.5</v>
      </c>
      <c r="HZW10" s="139" t="n">
        <v>0.5</v>
      </c>
      <c r="HZX10" s="139" t="n">
        <v>0.5</v>
      </c>
      <c r="HZY10" s="139" t="n">
        <v>0.5</v>
      </c>
      <c r="HZZ10" s="139" t="n">
        <v>0.5</v>
      </c>
      <c r="IAA10" s="139" t="n">
        <v>0.5</v>
      </c>
      <c r="IAB10" s="139" t="n">
        <v>0.5</v>
      </c>
      <c r="IAC10" s="139" t="n">
        <v>0.5</v>
      </c>
      <c r="IAD10" s="139" t="n">
        <v>0.5</v>
      </c>
      <c r="IAE10" s="139" t="n">
        <v>0.5</v>
      </c>
      <c r="IAF10" s="139" t="n">
        <v>0.5</v>
      </c>
      <c r="IAG10" s="139" t="n">
        <v>0.5</v>
      </c>
      <c r="IAH10" s="139" t="n">
        <v>0.5</v>
      </c>
      <c r="IAI10" s="139" t="n">
        <v>0.5</v>
      </c>
      <c r="IAJ10" s="139" t="n">
        <v>0.5</v>
      </c>
      <c r="IAK10" s="139" t="n">
        <v>0.5</v>
      </c>
      <c r="IAL10" s="139" t="n">
        <v>0.5</v>
      </c>
      <c r="IAM10" s="139" t="n">
        <v>0.5</v>
      </c>
      <c r="IAN10" s="139" t="n">
        <v>0.5</v>
      </c>
      <c r="IAO10" s="139" t="n">
        <v>0.5</v>
      </c>
      <c r="IAP10" s="139" t="n">
        <v>0.5</v>
      </c>
      <c r="IAQ10" s="139" t="n">
        <v>0.5</v>
      </c>
      <c r="IAR10" s="139" t="n">
        <v>0.5</v>
      </c>
      <c r="IAS10" s="139" t="n">
        <v>0.5</v>
      </c>
      <c r="IAT10" s="139" t="n">
        <v>0.5</v>
      </c>
      <c r="IAU10" s="139" t="n">
        <v>0.5</v>
      </c>
      <c r="IAV10" s="139" t="n">
        <v>0.5</v>
      </c>
      <c r="IAW10" s="139" t="n">
        <v>0.5</v>
      </c>
      <c r="IAX10" s="139" t="n">
        <v>0.5</v>
      </c>
      <c r="IAY10" s="139" t="n">
        <v>0.5</v>
      </c>
      <c r="IAZ10" s="139" t="n">
        <v>0.5</v>
      </c>
      <c r="IBA10" s="139" t="n">
        <v>0.5</v>
      </c>
      <c r="IBB10" s="139" t="n">
        <v>0.5</v>
      </c>
      <c r="IBC10" s="139" t="n">
        <v>0.5</v>
      </c>
      <c r="IBD10" s="139" t="n">
        <v>0.5</v>
      </c>
      <c r="IBE10" s="139" t="n">
        <v>0.5</v>
      </c>
      <c r="IBF10" s="139" t="n">
        <v>0.5</v>
      </c>
      <c r="IBG10" s="139" t="n">
        <v>0.5</v>
      </c>
      <c r="IBH10" s="139" t="n">
        <v>0.5</v>
      </c>
      <c r="IBI10" s="139" t="n">
        <v>0.5</v>
      </c>
      <c r="IBJ10" s="139" t="n">
        <v>0.5</v>
      </c>
      <c r="IBK10" s="139" t="n">
        <v>0.5</v>
      </c>
      <c r="IBL10" s="139" t="n">
        <v>0.5</v>
      </c>
      <c r="IBM10" s="139" t="n">
        <v>0.5</v>
      </c>
      <c r="IBN10" s="139" t="n">
        <v>0.5</v>
      </c>
      <c r="IBO10" s="139" t="n">
        <v>0.5</v>
      </c>
      <c r="IBP10" s="139" t="n">
        <v>0.5</v>
      </c>
      <c r="IBQ10" s="139" t="n">
        <v>0.5</v>
      </c>
      <c r="IBR10" s="139" t="n">
        <v>0.5</v>
      </c>
      <c r="IBS10" s="139" t="n">
        <v>0.5</v>
      </c>
      <c r="IBT10" s="139" t="n">
        <v>0.5</v>
      </c>
      <c r="IBU10" s="139" t="n">
        <v>0.5</v>
      </c>
      <c r="IBV10" s="139" t="n">
        <v>0.5</v>
      </c>
      <c r="IBW10" s="139" t="n">
        <v>0.5</v>
      </c>
      <c r="IBX10" s="139" t="n">
        <v>0.5</v>
      </c>
      <c r="IBY10" s="139" t="n">
        <v>0.5</v>
      </c>
      <c r="IBZ10" s="139" t="n">
        <v>0.5</v>
      </c>
      <c r="ICA10" s="139" t="n">
        <v>0.5</v>
      </c>
      <c r="ICB10" s="139" t="n">
        <v>0.5</v>
      </c>
      <c r="ICC10" s="139" t="n">
        <v>0.5</v>
      </c>
      <c r="ICD10" s="139" t="n">
        <v>0.5</v>
      </c>
      <c r="ICE10" s="139" t="n">
        <v>0.5</v>
      </c>
      <c r="ICF10" s="139" t="n">
        <v>0.5</v>
      </c>
      <c r="ICG10" s="139" t="n">
        <v>0.5</v>
      </c>
      <c r="ICH10" s="139" t="n">
        <v>0.5</v>
      </c>
      <c r="ICI10" s="139" t="n">
        <v>0.5</v>
      </c>
      <c r="ICJ10" s="139" t="n">
        <v>0.5</v>
      </c>
      <c r="ICK10" s="139" t="n">
        <v>0.5</v>
      </c>
      <c r="ICL10" s="139" t="n">
        <v>0.5</v>
      </c>
      <c r="ICM10" s="139" t="n">
        <v>0.5</v>
      </c>
      <c r="ICN10" s="139" t="n">
        <v>0.5</v>
      </c>
      <c r="ICO10" s="139" t="n">
        <v>0.5</v>
      </c>
      <c r="ICP10" s="139" t="n">
        <v>0.5</v>
      </c>
      <c r="ICQ10" s="139" t="n">
        <v>0.5</v>
      </c>
      <c r="ICR10" s="139" t="n">
        <v>0.5</v>
      </c>
      <c r="ICS10" s="139" t="n">
        <v>0.5</v>
      </c>
      <c r="ICT10" s="139" t="n">
        <v>0.5</v>
      </c>
      <c r="ICU10" s="139" t="n">
        <v>0.5</v>
      </c>
      <c r="ICV10" s="139" t="n">
        <v>0.5</v>
      </c>
      <c r="ICW10" s="139" t="n">
        <v>0.5</v>
      </c>
      <c r="ICX10" s="139" t="n">
        <v>0.5</v>
      </c>
      <c r="ICY10" s="139" t="n">
        <v>0.5</v>
      </c>
      <c r="ICZ10" s="139" t="n">
        <v>0.5</v>
      </c>
      <c r="IDA10" s="139" t="n">
        <v>0.5</v>
      </c>
      <c r="IDB10" s="139" t="n">
        <v>0.5</v>
      </c>
      <c r="IDC10" s="139" t="n">
        <v>0.5</v>
      </c>
      <c r="IDD10" s="139" t="n">
        <v>0.5</v>
      </c>
      <c r="IDE10" s="139" t="n">
        <v>0.5</v>
      </c>
      <c r="IDF10" s="139" t="n">
        <v>0.5</v>
      </c>
      <c r="IDG10" s="139" t="n">
        <v>0.5</v>
      </c>
      <c r="IDH10" s="139" t="n">
        <v>0.5</v>
      </c>
      <c r="IDI10" s="139" t="n">
        <v>0.5</v>
      </c>
      <c r="IDJ10" s="139" t="n">
        <v>0.5</v>
      </c>
      <c r="IDK10" s="139" t="n">
        <v>0.5</v>
      </c>
      <c r="IDL10" s="139" t="n">
        <v>0.5</v>
      </c>
      <c r="IDM10" s="139" t="n">
        <v>0.5</v>
      </c>
      <c r="IDN10" s="139" t="n">
        <v>0.5</v>
      </c>
      <c r="IDO10" s="139" t="n">
        <v>0.5</v>
      </c>
      <c r="IDP10" s="139" t="n">
        <v>0.5</v>
      </c>
      <c r="IDQ10" s="139" t="n">
        <v>0.5</v>
      </c>
      <c r="IDR10" s="139" t="n">
        <v>0.5</v>
      </c>
      <c r="IDS10" s="139" t="n">
        <v>0.5</v>
      </c>
      <c r="IDT10" s="139" t="n">
        <v>0.5</v>
      </c>
      <c r="IDU10" s="139" t="n">
        <v>0.5</v>
      </c>
      <c r="IDV10" s="139" t="n">
        <v>0.5</v>
      </c>
      <c r="IDW10" s="139" t="n">
        <v>0.5</v>
      </c>
      <c r="IDX10" s="139" t="n">
        <v>0.5</v>
      </c>
      <c r="IDY10" s="139" t="n">
        <v>0.5</v>
      </c>
      <c r="IDZ10" s="139" t="n">
        <v>0.5</v>
      </c>
      <c r="IEA10" s="139" t="n">
        <v>0.5</v>
      </c>
      <c r="IEB10" s="139" t="n">
        <v>0.5</v>
      </c>
      <c r="IEC10" s="139" t="n">
        <v>0.5</v>
      </c>
      <c r="IED10" s="139" t="n">
        <v>0.5</v>
      </c>
      <c r="IEE10" s="139" t="n">
        <v>0.5</v>
      </c>
      <c r="IEF10" s="139" t="n">
        <v>0.5</v>
      </c>
      <c r="IEG10" s="139" t="n">
        <v>0.5</v>
      </c>
      <c r="IEH10" s="139" t="n">
        <v>0.5</v>
      </c>
      <c r="IEI10" s="139" t="n">
        <v>0.5</v>
      </c>
      <c r="IEJ10" s="139" t="n">
        <v>0.5</v>
      </c>
      <c r="IEK10" s="139" t="n">
        <v>0.5</v>
      </c>
      <c r="IEL10" s="139" t="n">
        <v>0.5</v>
      </c>
      <c r="IEM10" s="139" t="n">
        <v>0.5</v>
      </c>
      <c r="IEN10" s="139" t="n">
        <v>0.5</v>
      </c>
      <c r="IEO10" s="139" t="n">
        <v>0.5</v>
      </c>
      <c r="IEP10" s="139" t="n">
        <v>0.5</v>
      </c>
      <c r="IEQ10" s="139" t="n">
        <v>0.5</v>
      </c>
      <c r="IER10" s="139" t="n">
        <v>0.5</v>
      </c>
      <c r="IES10" s="139" t="n">
        <v>0.5</v>
      </c>
      <c r="IET10" s="139" t="n">
        <v>0.5</v>
      </c>
      <c r="IEU10" s="139" t="n">
        <v>0.5</v>
      </c>
      <c r="IEV10" s="139" t="n">
        <v>0.5</v>
      </c>
      <c r="IEW10" s="139" t="n">
        <v>0.5</v>
      </c>
      <c r="IEX10" s="139" t="n">
        <v>0.5</v>
      </c>
      <c r="IEY10" s="139" t="n">
        <v>0.5</v>
      </c>
      <c r="IEZ10" s="139" t="n">
        <v>0.5</v>
      </c>
      <c r="IFA10" s="139" t="n">
        <v>0.5</v>
      </c>
      <c r="IFB10" s="139" t="n">
        <v>0.5</v>
      </c>
      <c r="IFC10" s="139" t="n">
        <v>0.5</v>
      </c>
      <c r="IFD10" s="139" t="n">
        <v>0.5</v>
      </c>
      <c r="IFE10" s="139" t="n">
        <v>0.5</v>
      </c>
      <c r="IFF10" s="139" t="n">
        <v>0.5</v>
      </c>
      <c r="IFG10" s="139" t="n">
        <v>0.5</v>
      </c>
      <c r="IFH10" s="139" t="n">
        <v>0.5</v>
      </c>
      <c r="IFI10" s="139" t="n">
        <v>0.5</v>
      </c>
      <c r="IFJ10" s="139" t="n">
        <v>0.5</v>
      </c>
      <c r="IFK10" s="139" t="n">
        <v>0.5</v>
      </c>
      <c r="IFL10" s="139" t="n">
        <v>0.5</v>
      </c>
      <c r="IFM10" s="139" t="n">
        <v>0.5</v>
      </c>
      <c r="IFN10" s="139" t="n">
        <v>0.5</v>
      </c>
      <c r="IFO10" s="139" t="n">
        <v>0.5</v>
      </c>
      <c r="IFP10" s="139" t="n">
        <v>0.5</v>
      </c>
      <c r="IFQ10" s="139" t="n">
        <v>0.5</v>
      </c>
      <c r="IFR10" s="139" t="n">
        <v>0.5</v>
      </c>
      <c r="IFS10" s="139" t="n">
        <v>0.5</v>
      </c>
      <c r="IFT10" s="139" t="n">
        <v>0.5</v>
      </c>
      <c r="IFU10" s="139" t="n">
        <v>0.5</v>
      </c>
      <c r="IFV10" s="139" t="n">
        <v>0.5</v>
      </c>
      <c r="IFW10" s="139" t="n">
        <v>0.5</v>
      </c>
      <c r="IFX10" s="139" t="n">
        <v>0.5</v>
      </c>
      <c r="IFY10" s="139" t="n">
        <v>0.5</v>
      </c>
      <c r="IFZ10" s="139" t="n">
        <v>0.5</v>
      </c>
      <c r="IGA10" s="139" t="n">
        <v>0.5</v>
      </c>
      <c r="IGB10" s="139" t="n">
        <v>0.5</v>
      </c>
      <c r="IGC10" s="139" t="n">
        <v>0.5</v>
      </c>
      <c r="IGD10" s="139" t="n">
        <v>0.5</v>
      </c>
      <c r="IGE10" s="139" t="n">
        <v>0.5</v>
      </c>
      <c r="IGF10" s="139" t="n">
        <v>0.5</v>
      </c>
      <c r="IGG10" s="139" t="n">
        <v>0.5</v>
      </c>
      <c r="IGH10" s="139" t="n">
        <v>0.5</v>
      </c>
      <c r="IGI10" s="139" t="n">
        <v>0.5</v>
      </c>
      <c r="IGJ10" s="139" t="n">
        <v>0.5</v>
      </c>
      <c r="IGK10" s="139" t="n">
        <v>0.5</v>
      </c>
      <c r="IGL10" s="139" t="n">
        <v>0.5</v>
      </c>
      <c r="IGM10" s="139" t="n">
        <v>0.5</v>
      </c>
      <c r="IGN10" s="139" t="n">
        <v>0.5</v>
      </c>
      <c r="IGO10" s="139" t="n">
        <v>0.5</v>
      </c>
      <c r="IGP10" s="139" t="n">
        <v>0.5</v>
      </c>
      <c r="IGQ10" s="139" t="n">
        <v>0.5</v>
      </c>
      <c r="IGR10" s="139" t="n">
        <v>0.5</v>
      </c>
      <c r="IGS10" s="139" t="n">
        <v>0.5</v>
      </c>
      <c r="IGT10" s="139" t="n">
        <v>0.5</v>
      </c>
      <c r="IGU10" s="139" t="n">
        <v>0.5</v>
      </c>
      <c r="IGV10" s="139" t="n">
        <v>0.5</v>
      </c>
      <c r="IGW10" s="139" t="n">
        <v>0.5</v>
      </c>
      <c r="IGX10" s="139" t="n">
        <v>0.5</v>
      </c>
      <c r="IGY10" s="139" t="n">
        <v>0.5</v>
      </c>
      <c r="IGZ10" s="139" t="n">
        <v>0.5</v>
      </c>
      <c r="IHA10" s="139" t="n">
        <v>0.5</v>
      </c>
      <c r="IHB10" s="139" t="n">
        <v>0.5</v>
      </c>
      <c r="IHC10" s="139" t="n">
        <v>0.5</v>
      </c>
      <c r="IHD10" s="139" t="n">
        <v>0.5</v>
      </c>
      <c r="IHE10" s="139" t="n">
        <v>0.5</v>
      </c>
      <c r="IHF10" s="139" t="n">
        <v>0.5</v>
      </c>
      <c r="IHG10" s="139" t="n">
        <v>0.5</v>
      </c>
      <c r="IHH10" s="139" t="n">
        <v>0.5</v>
      </c>
      <c r="IHI10" s="139" t="n">
        <v>0.5</v>
      </c>
      <c r="IHJ10" s="139" t="n">
        <v>0.5</v>
      </c>
      <c r="IHK10" s="139" t="n">
        <v>0.5</v>
      </c>
      <c r="IHL10" s="139" t="n">
        <v>0.5</v>
      </c>
      <c r="IHM10" s="139" t="n">
        <v>0.5</v>
      </c>
      <c r="IHN10" s="139" t="n">
        <v>0.5</v>
      </c>
      <c r="IHO10" s="139" t="n">
        <v>0.5</v>
      </c>
      <c r="IHP10" s="139" t="n">
        <v>0.5</v>
      </c>
      <c r="IHQ10" s="139" t="n">
        <v>0.5</v>
      </c>
      <c r="IHR10" s="139" t="n">
        <v>0.5</v>
      </c>
      <c r="IHS10" s="139" t="n">
        <v>0.5</v>
      </c>
      <c r="IHT10" s="139" t="n">
        <v>0.5</v>
      </c>
      <c r="IHU10" s="139" t="n">
        <v>0.5</v>
      </c>
      <c r="IHV10" s="139" t="n">
        <v>0.5</v>
      </c>
      <c r="IHW10" s="139" t="n">
        <v>0.5</v>
      </c>
      <c r="IHX10" s="139" t="n">
        <v>0.5</v>
      </c>
      <c r="IHY10" s="139" t="n">
        <v>0.5</v>
      </c>
      <c r="IHZ10" s="139" t="n">
        <v>0.5</v>
      </c>
      <c r="IIA10" s="139" t="n">
        <v>0.5</v>
      </c>
      <c r="IIB10" s="139" t="n">
        <v>0.5</v>
      </c>
      <c r="IIC10" s="139" t="n">
        <v>0.5</v>
      </c>
      <c r="IID10" s="139" t="n">
        <v>0.5</v>
      </c>
      <c r="IIE10" s="139" t="n">
        <v>0.5</v>
      </c>
      <c r="IIF10" s="139" t="n">
        <v>0.5</v>
      </c>
      <c r="IIG10" s="139" t="n">
        <v>0.5</v>
      </c>
      <c r="IIH10" s="139" t="n">
        <v>0.5</v>
      </c>
      <c r="III10" s="139" t="n">
        <v>0.5</v>
      </c>
      <c r="IIJ10" s="139" t="n">
        <v>0.5</v>
      </c>
      <c r="IIK10" s="139" t="n">
        <v>0.5</v>
      </c>
      <c r="IIL10" s="139" t="n">
        <v>0.5</v>
      </c>
      <c r="IIM10" s="139" t="n">
        <v>0.5</v>
      </c>
      <c r="IIN10" s="139" t="n">
        <v>0.5</v>
      </c>
      <c r="IIO10" s="139" t="n">
        <v>0.5</v>
      </c>
      <c r="IIP10" s="139" t="n">
        <v>0.5</v>
      </c>
      <c r="IIQ10" s="139" t="n">
        <v>0.5</v>
      </c>
      <c r="IIR10" s="139" t="n">
        <v>0.5</v>
      </c>
      <c r="IIS10" s="139" t="n">
        <v>0.5</v>
      </c>
      <c r="IIT10" s="139" t="n">
        <v>0.5</v>
      </c>
      <c r="IIU10" s="139" t="n">
        <v>0.5</v>
      </c>
      <c r="IIV10" s="139" t="n">
        <v>0.5</v>
      </c>
      <c r="IIW10" s="139" t="n">
        <v>0.5</v>
      </c>
      <c r="IIX10" s="139" t="n">
        <v>0.5</v>
      </c>
      <c r="IIY10" s="139" t="n">
        <v>0.5</v>
      </c>
      <c r="IIZ10" s="139" t="n">
        <v>0.5</v>
      </c>
      <c r="IJA10" s="139" t="n">
        <v>0.5</v>
      </c>
      <c r="IJB10" s="139" t="n">
        <v>0.5</v>
      </c>
      <c r="IJC10" s="139" t="n">
        <v>0.5</v>
      </c>
      <c r="IJD10" s="139" t="n">
        <v>0.5</v>
      </c>
      <c r="IJE10" s="139" t="n">
        <v>0.5</v>
      </c>
      <c r="IJF10" s="139" t="n">
        <v>0.5</v>
      </c>
      <c r="IJG10" s="139" t="n">
        <v>0.5</v>
      </c>
      <c r="IJH10" s="139" t="n">
        <v>0.5</v>
      </c>
      <c r="IJI10" s="139" t="n">
        <v>0.5</v>
      </c>
      <c r="IJJ10" s="139" t="n">
        <v>0.5</v>
      </c>
      <c r="IJK10" s="139" t="n">
        <v>0.5</v>
      </c>
      <c r="IJL10" s="139" t="n">
        <v>0.5</v>
      </c>
      <c r="IJM10" s="139" t="n">
        <v>0.5</v>
      </c>
      <c r="IJN10" s="139" t="n">
        <v>0.5</v>
      </c>
      <c r="IJO10" s="139" t="n">
        <v>0.5</v>
      </c>
      <c r="IJP10" s="139" t="n">
        <v>0.5</v>
      </c>
      <c r="IJQ10" s="139" t="n">
        <v>0.5</v>
      </c>
      <c r="IJR10" s="139" t="n">
        <v>0.5</v>
      </c>
      <c r="IJS10" s="139" t="n">
        <v>0.5</v>
      </c>
      <c r="IJT10" s="139" t="n">
        <v>0.5</v>
      </c>
      <c r="IJU10" s="139" t="n">
        <v>0.5</v>
      </c>
      <c r="IJV10" s="139" t="n">
        <v>0.5</v>
      </c>
      <c r="IJW10" s="139" t="n">
        <v>0.5</v>
      </c>
      <c r="IJX10" s="139" t="n">
        <v>0.5</v>
      </c>
      <c r="IJY10" s="139" t="n">
        <v>0.5</v>
      </c>
      <c r="IJZ10" s="139" t="n">
        <v>0.5</v>
      </c>
      <c r="IKA10" s="139" t="n">
        <v>0.5</v>
      </c>
      <c r="IKB10" s="139" t="n">
        <v>0.5</v>
      </c>
      <c r="IKC10" s="139" t="n">
        <v>0.5</v>
      </c>
      <c r="IKD10" s="139" t="n">
        <v>0.5</v>
      </c>
      <c r="IKE10" s="139" t="n">
        <v>0.5</v>
      </c>
      <c r="IKF10" s="139" t="n">
        <v>0.5</v>
      </c>
      <c r="IKG10" s="139" t="n">
        <v>0.5</v>
      </c>
      <c r="IKH10" s="139" t="n">
        <v>0.5</v>
      </c>
      <c r="IKI10" s="139" t="n">
        <v>0.5</v>
      </c>
      <c r="IKJ10" s="139" t="n">
        <v>0.5</v>
      </c>
      <c r="IKK10" s="139" t="n">
        <v>0.5</v>
      </c>
      <c r="IKL10" s="139" t="n">
        <v>0.5</v>
      </c>
      <c r="IKM10" s="139" t="n">
        <v>0.5</v>
      </c>
      <c r="IKN10" s="139" t="n">
        <v>0.5</v>
      </c>
      <c r="IKO10" s="139" t="n">
        <v>0.5</v>
      </c>
      <c r="IKP10" s="139" t="n">
        <v>0.5</v>
      </c>
      <c r="IKQ10" s="139" t="n">
        <v>0.5</v>
      </c>
      <c r="IKR10" s="139" t="n">
        <v>0.5</v>
      </c>
      <c r="IKS10" s="139" t="n">
        <v>0.5</v>
      </c>
      <c r="IKT10" s="139" t="n">
        <v>0.5</v>
      </c>
      <c r="IKU10" s="139" t="n">
        <v>0.5</v>
      </c>
      <c r="IKV10" s="139" t="n">
        <v>0.5</v>
      </c>
      <c r="IKW10" s="139" t="n">
        <v>0.5</v>
      </c>
      <c r="IKX10" s="139" t="n">
        <v>0.5</v>
      </c>
      <c r="IKY10" s="139" t="n">
        <v>0.5</v>
      </c>
      <c r="IKZ10" s="139" t="n">
        <v>0.5</v>
      </c>
      <c r="ILA10" s="139" t="n">
        <v>0.5</v>
      </c>
      <c r="ILB10" s="139" t="n">
        <v>0.5</v>
      </c>
      <c r="ILC10" s="139" t="n">
        <v>0.5</v>
      </c>
      <c r="ILD10" s="139" t="n">
        <v>0.5</v>
      </c>
      <c r="ILE10" s="139" t="n">
        <v>0.5</v>
      </c>
      <c r="ILF10" s="139" t="n">
        <v>0.5</v>
      </c>
      <c r="ILG10" s="139" t="n">
        <v>0.5</v>
      </c>
      <c r="ILH10" s="139" t="n">
        <v>0.5</v>
      </c>
      <c r="ILI10" s="139" t="n">
        <v>0.5</v>
      </c>
      <c r="ILJ10" s="139" t="n">
        <v>0.5</v>
      </c>
      <c r="ILK10" s="139" t="n">
        <v>0.5</v>
      </c>
      <c r="ILL10" s="139" t="n">
        <v>0.5</v>
      </c>
      <c r="ILM10" s="139" t="n">
        <v>0.5</v>
      </c>
      <c r="ILN10" s="139" t="n">
        <v>0.5</v>
      </c>
      <c r="ILO10" s="139" t="n">
        <v>0.5</v>
      </c>
      <c r="ILP10" s="139" t="n">
        <v>0.5</v>
      </c>
      <c r="ILQ10" s="139" t="n">
        <v>0.5</v>
      </c>
      <c r="ILR10" s="139" t="n">
        <v>0.5</v>
      </c>
      <c r="ILS10" s="139" t="n">
        <v>0.5</v>
      </c>
      <c r="ILT10" s="139" t="n">
        <v>0.5</v>
      </c>
      <c r="ILU10" s="139" t="n">
        <v>0.5</v>
      </c>
      <c r="ILV10" s="139" t="n">
        <v>0.5</v>
      </c>
      <c r="ILW10" s="139" t="n">
        <v>0.5</v>
      </c>
      <c r="ILX10" s="139" t="n">
        <v>0.5</v>
      </c>
      <c r="ILY10" s="139" t="n">
        <v>0.5</v>
      </c>
      <c r="ILZ10" s="139" t="n">
        <v>0.5</v>
      </c>
      <c r="IMA10" s="139" t="n">
        <v>0.5</v>
      </c>
      <c r="IMB10" s="139" t="n">
        <v>0.5</v>
      </c>
      <c r="IMC10" s="139" t="n">
        <v>0.5</v>
      </c>
      <c r="IMD10" s="139" t="n">
        <v>0.5</v>
      </c>
      <c r="IME10" s="139" t="n">
        <v>0.5</v>
      </c>
      <c r="IMF10" s="139" t="n">
        <v>0.5</v>
      </c>
      <c r="IMG10" s="139" t="n">
        <v>0.5</v>
      </c>
      <c r="IMH10" s="139" t="n">
        <v>0.5</v>
      </c>
      <c r="IMI10" s="139" t="n">
        <v>0.5</v>
      </c>
      <c r="IMJ10" s="139" t="n">
        <v>0.5</v>
      </c>
      <c r="IMK10" s="139" t="n">
        <v>0.5</v>
      </c>
      <c r="IML10" s="139" t="n">
        <v>0.5</v>
      </c>
      <c r="IMM10" s="139" t="n">
        <v>0.5</v>
      </c>
      <c r="IMN10" s="139" t="n">
        <v>0.5</v>
      </c>
      <c r="IMO10" s="139" t="n">
        <v>0.5</v>
      </c>
      <c r="IMP10" s="139" t="n">
        <v>0.5</v>
      </c>
      <c r="IMQ10" s="139" t="n">
        <v>0.5</v>
      </c>
      <c r="IMR10" s="139" t="n">
        <v>0.5</v>
      </c>
      <c r="IMS10" s="139" t="n">
        <v>0.5</v>
      </c>
      <c r="IMT10" s="139" t="n">
        <v>0.5</v>
      </c>
      <c r="IMU10" s="139" t="n">
        <v>0.5</v>
      </c>
      <c r="IMV10" s="139" t="n">
        <v>0.5</v>
      </c>
      <c r="IMW10" s="139" t="n">
        <v>0.5</v>
      </c>
      <c r="IMX10" s="139" t="n">
        <v>0.5</v>
      </c>
      <c r="IMY10" s="139" t="n">
        <v>0.5</v>
      </c>
      <c r="IMZ10" s="139" t="n">
        <v>0.5</v>
      </c>
      <c r="INA10" s="139" t="n">
        <v>0.5</v>
      </c>
      <c r="INB10" s="139" t="n">
        <v>0.5</v>
      </c>
      <c r="INC10" s="139" t="n">
        <v>0.5</v>
      </c>
      <c r="IND10" s="139" t="n">
        <v>0.5</v>
      </c>
      <c r="INE10" s="139" t="n">
        <v>0.5</v>
      </c>
      <c r="INF10" s="139" t="n">
        <v>0.5</v>
      </c>
      <c r="ING10" s="139" t="n">
        <v>0.5</v>
      </c>
      <c r="INH10" s="139" t="n">
        <v>0.5</v>
      </c>
      <c r="INI10" s="139" t="n">
        <v>0.5</v>
      </c>
      <c r="INJ10" s="139" t="n">
        <v>0.5</v>
      </c>
      <c r="INK10" s="139" t="n">
        <v>0.5</v>
      </c>
      <c r="INL10" s="139" t="n">
        <v>0.5</v>
      </c>
      <c r="INM10" s="139" t="n">
        <v>0.5</v>
      </c>
      <c r="INN10" s="139" t="n">
        <v>0.5</v>
      </c>
      <c r="INO10" s="139" t="n">
        <v>0.5</v>
      </c>
      <c r="INP10" s="139" t="n">
        <v>0.5</v>
      </c>
      <c r="INQ10" s="139" t="n">
        <v>0.5</v>
      </c>
      <c r="INR10" s="139" t="n">
        <v>0.5</v>
      </c>
      <c r="INS10" s="139" t="n">
        <v>0.5</v>
      </c>
      <c r="INT10" s="139" t="n">
        <v>0.5</v>
      </c>
      <c r="INU10" s="139" t="n">
        <v>0.5</v>
      </c>
      <c r="INV10" s="139" t="n">
        <v>0.5</v>
      </c>
      <c r="INW10" s="139" t="n">
        <v>0.5</v>
      </c>
      <c r="INX10" s="139" t="n">
        <v>0.5</v>
      </c>
      <c r="INY10" s="139" t="n">
        <v>0.5</v>
      </c>
      <c r="INZ10" s="139" t="n">
        <v>0.5</v>
      </c>
      <c r="IOA10" s="139" t="n">
        <v>0.5</v>
      </c>
      <c r="IOB10" s="139" t="n">
        <v>0.5</v>
      </c>
      <c r="IOC10" s="139" t="n">
        <v>0.5</v>
      </c>
      <c r="IOD10" s="139" t="n">
        <v>0.5</v>
      </c>
      <c r="IOE10" s="139" t="n">
        <v>0.5</v>
      </c>
      <c r="IOF10" s="139" t="n">
        <v>0.5</v>
      </c>
      <c r="IOG10" s="139" t="n">
        <v>0.5</v>
      </c>
      <c r="IOH10" s="139" t="n">
        <v>0.5</v>
      </c>
      <c r="IOI10" s="139" t="n">
        <v>0.5</v>
      </c>
      <c r="IOJ10" s="139" t="n">
        <v>0.5</v>
      </c>
      <c r="IOK10" s="139" t="n">
        <v>0.5</v>
      </c>
      <c r="IOL10" s="139" t="n">
        <v>0.5</v>
      </c>
      <c r="IOM10" s="139" t="n">
        <v>0.5</v>
      </c>
      <c r="ION10" s="139" t="n">
        <v>0.5</v>
      </c>
      <c r="IOO10" s="139" t="n">
        <v>0.5</v>
      </c>
      <c r="IOP10" s="139" t="n">
        <v>0.5</v>
      </c>
      <c r="IOQ10" s="139" t="n">
        <v>0.5</v>
      </c>
      <c r="IOR10" s="139" t="n">
        <v>0.5</v>
      </c>
      <c r="IOS10" s="139" t="n">
        <v>0.5</v>
      </c>
      <c r="IOT10" s="139" t="n">
        <v>0.5</v>
      </c>
      <c r="IOU10" s="139" t="n">
        <v>0.5</v>
      </c>
      <c r="IOV10" s="139" t="n">
        <v>0.5</v>
      </c>
      <c r="IOW10" s="139" t="n">
        <v>0.5</v>
      </c>
      <c r="IOX10" s="139" t="n">
        <v>0.5</v>
      </c>
      <c r="IOY10" s="139" t="n">
        <v>0.5</v>
      </c>
      <c r="IOZ10" s="139" t="n">
        <v>0.5</v>
      </c>
      <c r="IPA10" s="139" t="n">
        <v>0.5</v>
      </c>
      <c r="IPB10" s="139" t="n">
        <v>0.5</v>
      </c>
      <c r="IPC10" s="139" t="n">
        <v>0.5</v>
      </c>
      <c r="IPD10" s="139" t="n">
        <v>0.5</v>
      </c>
      <c r="IPE10" s="139" t="n">
        <v>0.5</v>
      </c>
      <c r="IPF10" s="139" t="n">
        <v>0.5</v>
      </c>
      <c r="IPG10" s="139" t="n">
        <v>0.5</v>
      </c>
      <c r="IPH10" s="139" t="n">
        <v>0.5</v>
      </c>
      <c r="IPI10" s="139" t="n">
        <v>0.5</v>
      </c>
      <c r="IPJ10" s="139" t="n">
        <v>0.5</v>
      </c>
      <c r="IPK10" s="139" t="n">
        <v>0.5</v>
      </c>
      <c r="IPL10" s="139" t="n">
        <v>0.5</v>
      </c>
      <c r="IPM10" s="139" t="n">
        <v>0.5</v>
      </c>
      <c r="IPN10" s="139" t="n">
        <v>0.5</v>
      </c>
      <c r="IPO10" s="139" t="n">
        <v>0.5</v>
      </c>
      <c r="IPP10" s="139" t="n">
        <v>0.5</v>
      </c>
      <c r="IPQ10" s="139" t="n">
        <v>0.5</v>
      </c>
      <c r="IPR10" s="139" t="n">
        <v>0.5</v>
      </c>
      <c r="IPS10" s="139" t="n">
        <v>0.5</v>
      </c>
      <c r="IPT10" s="139" t="n">
        <v>0.5</v>
      </c>
      <c r="IPU10" s="139" t="n">
        <v>0.5</v>
      </c>
      <c r="IPV10" s="139" t="n">
        <v>0.5</v>
      </c>
      <c r="IPW10" s="139" t="n">
        <v>0.5</v>
      </c>
      <c r="IPX10" s="139" t="n">
        <v>0.5</v>
      </c>
      <c r="IPY10" s="139" t="n">
        <v>0.5</v>
      </c>
      <c r="IPZ10" s="139" t="n">
        <v>0.5</v>
      </c>
      <c r="IQA10" s="139" t="n">
        <v>0.5</v>
      </c>
      <c r="IQB10" s="139" t="n">
        <v>0.5</v>
      </c>
      <c r="IQC10" s="139" t="n">
        <v>0.5</v>
      </c>
      <c r="IQD10" s="139" t="n">
        <v>0.5</v>
      </c>
      <c r="IQE10" s="139" t="n">
        <v>0.5</v>
      </c>
      <c r="IQF10" s="139" t="n">
        <v>0.5</v>
      </c>
      <c r="IQG10" s="139" t="n">
        <v>0.5</v>
      </c>
      <c r="IQH10" s="139" t="n">
        <v>0.5</v>
      </c>
      <c r="IQI10" s="139" t="n">
        <v>0.5</v>
      </c>
      <c r="IQJ10" s="139" t="n">
        <v>0.5</v>
      </c>
      <c r="IQK10" s="139" t="n">
        <v>0.5</v>
      </c>
      <c r="IQL10" s="139" t="n">
        <v>0.5</v>
      </c>
      <c r="IQM10" s="139" t="n">
        <v>0.5</v>
      </c>
      <c r="IQN10" s="139" t="n">
        <v>0.5</v>
      </c>
      <c r="IQO10" s="139" t="n">
        <v>0.5</v>
      </c>
      <c r="IQP10" s="139" t="n">
        <v>0.5</v>
      </c>
      <c r="IQQ10" s="139" t="n">
        <v>0.5</v>
      </c>
      <c r="IQR10" s="139" t="n">
        <v>0.5</v>
      </c>
      <c r="IQS10" s="139" t="n">
        <v>0.5</v>
      </c>
      <c r="IQT10" s="139" t="n">
        <v>0.5</v>
      </c>
      <c r="IQU10" s="139" t="n">
        <v>0.5</v>
      </c>
      <c r="IQV10" s="139" t="n">
        <v>0.5</v>
      </c>
      <c r="IQW10" s="139" t="n">
        <v>0.5</v>
      </c>
      <c r="IQX10" s="139" t="n">
        <v>0.5</v>
      </c>
      <c r="IQY10" s="139" t="n">
        <v>0.5</v>
      </c>
      <c r="IQZ10" s="139" t="n">
        <v>0.5</v>
      </c>
      <c r="IRA10" s="139" t="n">
        <v>0.5</v>
      </c>
      <c r="IRB10" s="139" t="n">
        <v>0.5</v>
      </c>
      <c r="IRC10" s="139" t="n">
        <v>0.5</v>
      </c>
      <c r="IRD10" s="139" t="n">
        <v>0.5</v>
      </c>
      <c r="IRE10" s="139" t="n">
        <v>0.5</v>
      </c>
      <c r="IRF10" s="139" t="n">
        <v>0.5</v>
      </c>
      <c r="IRG10" s="139" t="n">
        <v>0.5</v>
      </c>
      <c r="IRH10" s="139" t="n">
        <v>0.5</v>
      </c>
      <c r="IRI10" s="139" t="n">
        <v>0.5</v>
      </c>
      <c r="IRJ10" s="139" t="n">
        <v>0.5</v>
      </c>
      <c r="IRK10" s="139" t="n">
        <v>0.5</v>
      </c>
      <c r="IRL10" s="139" t="n">
        <v>0.5</v>
      </c>
      <c r="IRM10" s="139" t="n">
        <v>0.5</v>
      </c>
      <c r="IRN10" s="139" t="n">
        <v>0.5</v>
      </c>
      <c r="IRO10" s="139" t="n">
        <v>0.5</v>
      </c>
      <c r="IRP10" s="139" t="n">
        <v>0.5</v>
      </c>
      <c r="IRQ10" s="139" t="n">
        <v>0.5</v>
      </c>
      <c r="IRR10" s="139" t="n">
        <v>0.5</v>
      </c>
      <c r="IRS10" s="139" t="n">
        <v>0.5</v>
      </c>
      <c r="IRT10" s="139" t="n">
        <v>0.5</v>
      </c>
      <c r="IRU10" s="139" t="n">
        <v>0.5</v>
      </c>
      <c r="IRV10" s="139" t="n">
        <v>0.5</v>
      </c>
      <c r="IRW10" s="139" t="n">
        <v>0.5</v>
      </c>
      <c r="IRX10" s="139" t="n">
        <v>0.5</v>
      </c>
      <c r="IRY10" s="139" t="n">
        <v>0.5</v>
      </c>
      <c r="IRZ10" s="139" t="n">
        <v>0.5</v>
      </c>
      <c r="ISA10" s="139" t="n">
        <v>0.5</v>
      </c>
      <c r="ISB10" s="139" t="n">
        <v>0.5</v>
      </c>
      <c r="ISC10" s="139" t="n">
        <v>0.5</v>
      </c>
      <c r="ISD10" s="139" t="n">
        <v>0.5</v>
      </c>
      <c r="ISE10" s="139" t="n">
        <v>0.5</v>
      </c>
      <c r="ISF10" s="139" t="n">
        <v>0.5</v>
      </c>
      <c r="ISG10" s="139" t="n">
        <v>0.5</v>
      </c>
      <c r="ISH10" s="139" t="n">
        <v>0.5</v>
      </c>
      <c r="ISI10" s="139" t="n">
        <v>0.5</v>
      </c>
      <c r="ISJ10" s="139" t="n">
        <v>0.5</v>
      </c>
      <c r="ISK10" s="139" t="n">
        <v>0.5</v>
      </c>
      <c r="ISL10" s="139" t="n">
        <v>0.5</v>
      </c>
      <c r="ISM10" s="139" t="n">
        <v>0.5</v>
      </c>
      <c r="ISN10" s="139" t="n">
        <v>0.5</v>
      </c>
      <c r="ISO10" s="139" t="n">
        <v>0.5</v>
      </c>
      <c r="ISP10" s="139" t="n">
        <v>0.5</v>
      </c>
      <c r="ISQ10" s="139" t="n">
        <v>0.5</v>
      </c>
      <c r="ISR10" s="139" t="n">
        <v>0.5</v>
      </c>
      <c r="ISS10" s="139" t="n">
        <v>0.5</v>
      </c>
      <c r="IST10" s="139" t="n">
        <v>0.5</v>
      </c>
      <c r="ISU10" s="139" t="n">
        <v>0.5</v>
      </c>
      <c r="ISV10" s="139" t="n">
        <v>0.5</v>
      </c>
      <c r="ISW10" s="139" t="n">
        <v>0.5</v>
      </c>
      <c r="ISX10" s="139" t="n">
        <v>0.5</v>
      </c>
      <c r="ISY10" s="139" t="n">
        <v>0.5</v>
      </c>
      <c r="ISZ10" s="139" t="n">
        <v>0.5</v>
      </c>
      <c r="ITA10" s="139" t="n">
        <v>0.5</v>
      </c>
      <c r="ITB10" s="139" t="n">
        <v>0.5</v>
      </c>
      <c r="ITC10" s="139" t="n">
        <v>0.5</v>
      </c>
      <c r="ITD10" s="139" t="n">
        <v>0.5</v>
      </c>
      <c r="ITE10" s="139" t="n">
        <v>0.5</v>
      </c>
      <c r="ITF10" s="139" t="n">
        <v>0.5</v>
      </c>
      <c r="ITG10" s="139" t="n">
        <v>0.5</v>
      </c>
      <c r="ITH10" s="139" t="n">
        <v>0.5</v>
      </c>
      <c r="ITI10" s="139" t="n">
        <v>0.5</v>
      </c>
      <c r="ITJ10" s="139" t="n">
        <v>0.5</v>
      </c>
      <c r="ITK10" s="139" t="n">
        <v>0.5</v>
      </c>
      <c r="ITL10" s="139" t="n">
        <v>0.5</v>
      </c>
      <c r="ITM10" s="139" t="n">
        <v>0.5</v>
      </c>
      <c r="ITN10" s="139" t="n">
        <v>0.5</v>
      </c>
      <c r="ITO10" s="139" t="n">
        <v>0.5</v>
      </c>
      <c r="ITP10" s="139" t="n">
        <v>0.5</v>
      </c>
      <c r="ITQ10" s="139" t="n">
        <v>0.5</v>
      </c>
      <c r="ITR10" s="139" t="n">
        <v>0.5</v>
      </c>
      <c r="ITS10" s="139" t="n">
        <v>0.5</v>
      </c>
      <c r="ITT10" s="139" t="n">
        <v>0.5</v>
      </c>
      <c r="ITU10" s="139" t="n">
        <v>0.5</v>
      </c>
      <c r="ITV10" s="139" t="n">
        <v>0.5</v>
      </c>
      <c r="ITW10" s="139" t="n">
        <v>0.5</v>
      </c>
      <c r="ITX10" s="139" t="n">
        <v>0.5</v>
      </c>
      <c r="ITY10" s="139" t="n">
        <v>0.5</v>
      </c>
      <c r="ITZ10" s="139" t="n">
        <v>0.5</v>
      </c>
      <c r="IUA10" s="139" t="n">
        <v>0.5</v>
      </c>
      <c r="IUB10" s="139" t="n">
        <v>0.5</v>
      </c>
      <c r="IUC10" s="139" t="n">
        <v>0.5</v>
      </c>
      <c r="IUD10" s="139" t="n">
        <v>0.5</v>
      </c>
      <c r="IUE10" s="139" t="n">
        <v>0.5</v>
      </c>
      <c r="IUF10" s="139" t="n">
        <v>0.5</v>
      </c>
      <c r="IUG10" s="139" t="n">
        <v>0.5</v>
      </c>
      <c r="IUH10" s="139" t="n">
        <v>0.5</v>
      </c>
      <c r="IUI10" s="139" t="n">
        <v>0.5</v>
      </c>
      <c r="IUJ10" s="139" t="n">
        <v>0.5</v>
      </c>
      <c r="IUK10" s="139" t="n">
        <v>0.5</v>
      </c>
      <c r="IUL10" s="139" t="n">
        <v>0.5</v>
      </c>
      <c r="IUM10" s="139" t="n">
        <v>0.5</v>
      </c>
      <c r="IUN10" s="139" t="n">
        <v>0.5</v>
      </c>
      <c r="IUO10" s="139" t="n">
        <v>0.5</v>
      </c>
      <c r="IUP10" s="139" t="n">
        <v>0.5</v>
      </c>
      <c r="IUQ10" s="139" t="n">
        <v>0.5</v>
      </c>
      <c r="IUR10" s="139" t="n">
        <v>0.5</v>
      </c>
      <c r="IUS10" s="139" t="n">
        <v>0.5</v>
      </c>
      <c r="IUT10" s="139" t="n">
        <v>0.5</v>
      </c>
      <c r="IUU10" s="139" t="n">
        <v>0.5</v>
      </c>
      <c r="IUV10" s="139" t="n">
        <v>0.5</v>
      </c>
      <c r="IUW10" s="139" t="n">
        <v>0.5</v>
      </c>
      <c r="IUX10" s="139" t="n">
        <v>0.5</v>
      </c>
      <c r="IUY10" s="139" t="n">
        <v>0.5</v>
      </c>
      <c r="IUZ10" s="139" t="n">
        <v>0.5</v>
      </c>
      <c r="IVA10" s="139" t="n">
        <v>0.5</v>
      </c>
      <c r="IVB10" s="139" t="n">
        <v>0.5</v>
      </c>
      <c r="IVC10" s="139" t="n">
        <v>0.5</v>
      </c>
      <c r="IVD10" s="139" t="n">
        <v>0.5</v>
      </c>
      <c r="IVE10" s="139" t="n">
        <v>0.5</v>
      </c>
      <c r="IVF10" s="139" t="n">
        <v>0.5</v>
      </c>
      <c r="IVG10" s="139" t="n">
        <v>0.5</v>
      </c>
      <c r="IVH10" s="139" t="n">
        <v>0.5</v>
      </c>
      <c r="IVI10" s="139" t="n">
        <v>0.5</v>
      </c>
      <c r="IVJ10" s="139" t="n">
        <v>0.5</v>
      </c>
      <c r="IVK10" s="139" t="n">
        <v>0.5</v>
      </c>
      <c r="IVL10" s="139" t="n">
        <v>0.5</v>
      </c>
      <c r="IVM10" s="139" t="n">
        <v>0.5</v>
      </c>
      <c r="IVN10" s="139" t="n">
        <v>0.5</v>
      </c>
      <c r="IVO10" s="139" t="n">
        <v>0.5</v>
      </c>
      <c r="IVP10" s="139" t="n">
        <v>0.5</v>
      </c>
      <c r="IVQ10" s="139" t="n">
        <v>0.5</v>
      </c>
      <c r="IVR10" s="139" t="n">
        <v>0.5</v>
      </c>
      <c r="IVS10" s="139" t="n">
        <v>0.5</v>
      </c>
      <c r="IVT10" s="139" t="n">
        <v>0.5</v>
      </c>
      <c r="IVU10" s="139" t="n">
        <v>0.5</v>
      </c>
      <c r="IVV10" s="139" t="n">
        <v>0.5</v>
      </c>
      <c r="IVW10" s="139" t="n">
        <v>0.5</v>
      </c>
      <c r="IVX10" s="139" t="n">
        <v>0.5</v>
      </c>
      <c r="IVY10" s="139" t="n">
        <v>0.5</v>
      </c>
      <c r="IVZ10" s="139" t="n">
        <v>0.5</v>
      </c>
      <c r="IWA10" s="139" t="n">
        <v>0.5</v>
      </c>
      <c r="IWB10" s="139" t="n">
        <v>0.5</v>
      </c>
      <c r="IWC10" s="139" t="n">
        <v>0.5</v>
      </c>
      <c r="IWD10" s="139" t="n">
        <v>0.5</v>
      </c>
      <c r="IWE10" s="139" t="n">
        <v>0.5</v>
      </c>
      <c r="IWF10" s="139" t="n">
        <v>0.5</v>
      </c>
      <c r="IWG10" s="139" t="n">
        <v>0.5</v>
      </c>
      <c r="IWH10" s="139" t="n">
        <v>0.5</v>
      </c>
      <c r="IWI10" s="139" t="n">
        <v>0.5</v>
      </c>
      <c r="IWJ10" s="139" t="n">
        <v>0.5</v>
      </c>
      <c r="IWK10" s="139" t="n">
        <v>0.5</v>
      </c>
      <c r="IWL10" s="139" t="n">
        <v>0.5</v>
      </c>
      <c r="IWM10" s="139" t="n">
        <v>0.5</v>
      </c>
      <c r="IWN10" s="139" t="n">
        <v>0.5</v>
      </c>
      <c r="IWO10" s="139" t="n">
        <v>0.5</v>
      </c>
      <c r="IWP10" s="139" t="n">
        <v>0.5</v>
      </c>
      <c r="IWQ10" s="139" t="n">
        <v>0.5</v>
      </c>
      <c r="IWR10" s="139" t="n">
        <v>0.5</v>
      </c>
      <c r="IWS10" s="139" t="n">
        <v>0.5</v>
      </c>
      <c r="IWT10" s="139" t="n">
        <v>0.5</v>
      </c>
      <c r="IWU10" s="139" t="n">
        <v>0.5</v>
      </c>
      <c r="IWV10" s="139" t="n">
        <v>0.5</v>
      </c>
      <c r="IWW10" s="139" t="n">
        <v>0.5</v>
      </c>
      <c r="IWX10" s="139" t="n">
        <v>0.5</v>
      </c>
      <c r="IWY10" s="139" t="n">
        <v>0.5</v>
      </c>
      <c r="IWZ10" s="139" t="n">
        <v>0.5</v>
      </c>
      <c r="IXA10" s="139" t="n">
        <v>0.5</v>
      </c>
      <c r="IXB10" s="139" t="n">
        <v>0.5</v>
      </c>
      <c r="IXC10" s="139" t="n">
        <v>0.5</v>
      </c>
      <c r="IXD10" s="139" t="n">
        <v>0.5</v>
      </c>
      <c r="IXE10" s="139" t="n">
        <v>0.5</v>
      </c>
      <c r="IXF10" s="139" t="n">
        <v>0.5</v>
      </c>
      <c r="IXG10" s="139" t="n">
        <v>0.5</v>
      </c>
      <c r="IXH10" s="139" t="n">
        <v>0.5</v>
      </c>
      <c r="IXI10" s="139" t="n">
        <v>0.5</v>
      </c>
      <c r="IXJ10" s="139" t="n">
        <v>0.5</v>
      </c>
      <c r="IXK10" s="139" t="n">
        <v>0.5</v>
      </c>
      <c r="IXL10" s="139" t="n">
        <v>0.5</v>
      </c>
      <c r="IXM10" s="139" t="n">
        <v>0.5</v>
      </c>
      <c r="IXN10" s="139" t="n">
        <v>0.5</v>
      </c>
      <c r="IXO10" s="139" t="n">
        <v>0.5</v>
      </c>
      <c r="IXP10" s="139" t="n">
        <v>0.5</v>
      </c>
      <c r="IXQ10" s="139" t="n">
        <v>0.5</v>
      </c>
      <c r="IXR10" s="139" t="n">
        <v>0.5</v>
      </c>
      <c r="IXS10" s="139" t="n">
        <v>0.5</v>
      </c>
      <c r="IXT10" s="139" t="n">
        <v>0.5</v>
      </c>
      <c r="IXU10" s="139" t="n">
        <v>0.5</v>
      </c>
      <c r="IXV10" s="139" t="n">
        <v>0.5</v>
      </c>
      <c r="IXW10" s="139" t="n">
        <v>0.5</v>
      </c>
      <c r="IXX10" s="139" t="n">
        <v>0.5</v>
      </c>
      <c r="IXY10" s="139" t="n">
        <v>0.5</v>
      </c>
      <c r="IXZ10" s="139" t="n">
        <v>0.5</v>
      </c>
      <c r="IYA10" s="139" t="n">
        <v>0.5</v>
      </c>
      <c r="IYB10" s="139" t="n">
        <v>0.5</v>
      </c>
      <c r="IYC10" s="139" t="n">
        <v>0.5</v>
      </c>
      <c r="IYD10" s="139" t="n">
        <v>0.5</v>
      </c>
      <c r="IYE10" s="139" t="n">
        <v>0.5</v>
      </c>
      <c r="IYF10" s="139" t="n">
        <v>0.5</v>
      </c>
      <c r="IYG10" s="139" t="n">
        <v>0.5</v>
      </c>
      <c r="IYH10" s="139" t="n">
        <v>0.5</v>
      </c>
      <c r="IYI10" s="139" t="n">
        <v>0.5</v>
      </c>
      <c r="IYJ10" s="139" t="n">
        <v>0.5</v>
      </c>
      <c r="IYK10" s="139" t="n">
        <v>0.5</v>
      </c>
      <c r="IYL10" s="139" t="n">
        <v>0.5</v>
      </c>
      <c r="IYM10" s="139" t="n">
        <v>0.5</v>
      </c>
      <c r="IYN10" s="139" t="n">
        <v>0.5</v>
      </c>
      <c r="IYO10" s="139" t="n">
        <v>0.5</v>
      </c>
      <c r="IYP10" s="139" t="n">
        <v>0.5</v>
      </c>
      <c r="IYQ10" s="139" t="n">
        <v>0.5</v>
      </c>
      <c r="IYR10" s="139" t="n">
        <v>0.5</v>
      </c>
      <c r="IYS10" s="139" t="n">
        <v>0.5</v>
      </c>
      <c r="IYT10" s="139" t="n">
        <v>0.5</v>
      </c>
      <c r="IYU10" s="139" t="n">
        <v>0.5</v>
      </c>
      <c r="IYV10" s="139" t="n">
        <v>0.5</v>
      </c>
      <c r="IYW10" s="139" t="n">
        <v>0.5</v>
      </c>
      <c r="IYX10" s="139" t="n">
        <v>0.5</v>
      </c>
      <c r="IYY10" s="139" t="n">
        <v>0.5</v>
      </c>
      <c r="IYZ10" s="139" t="n">
        <v>0.5</v>
      </c>
      <c r="IZA10" s="139" t="n">
        <v>0.5</v>
      </c>
      <c r="IZB10" s="139" t="n">
        <v>0.5</v>
      </c>
      <c r="IZC10" s="139" t="n">
        <v>0.5</v>
      </c>
      <c r="IZD10" s="139" t="n">
        <v>0.5</v>
      </c>
      <c r="IZE10" s="139" t="n">
        <v>0.5</v>
      </c>
      <c r="IZF10" s="139" t="n">
        <v>0.5</v>
      </c>
      <c r="IZG10" s="139" t="n">
        <v>0.5</v>
      </c>
      <c r="IZH10" s="139" t="n">
        <v>0.5</v>
      </c>
      <c r="IZI10" s="139" t="n">
        <v>0.5</v>
      </c>
      <c r="IZJ10" s="139" t="n">
        <v>0.5</v>
      </c>
      <c r="IZK10" s="139" t="n">
        <v>0.5</v>
      </c>
      <c r="IZL10" s="139" t="n">
        <v>0.5</v>
      </c>
      <c r="IZM10" s="139" t="n">
        <v>0.5</v>
      </c>
      <c r="IZN10" s="139" t="n">
        <v>0.5</v>
      </c>
      <c r="IZO10" s="139" t="n">
        <v>0.5</v>
      </c>
      <c r="IZP10" s="139" t="n">
        <v>0.5</v>
      </c>
      <c r="IZQ10" s="139" t="n">
        <v>0.5</v>
      </c>
      <c r="IZR10" s="139" t="n">
        <v>0.5</v>
      </c>
      <c r="IZS10" s="139" t="n">
        <v>0.5</v>
      </c>
      <c r="IZT10" s="139" t="n">
        <v>0.5</v>
      </c>
      <c r="IZU10" s="139" t="n">
        <v>0.5</v>
      </c>
      <c r="IZV10" s="139" t="n">
        <v>0.5</v>
      </c>
      <c r="IZW10" s="139" t="n">
        <v>0.5</v>
      </c>
      <c r="IZX10" s="139" t="n">
        <v>0.5</v>
      </c>
      <c r="IZY10" s="139" t="n">
        <v>0.5</v>
      </c>
      <c r="IZZ10" s="139" t="n">
        <v>0.5</v>
      </c>
      <c r="JAA10" s="139" t="n">
        <v>0.5</v>
      </c>
      <c r="JAB10" s="139" t="n">
        <v>0.5</v>
      </c>
      <c r="JAC10" s="139" t="n">
        <v>0.5</v>
      </c>
      <c r="JAD10" s="139" t="n">
        <v>0.5</v>
      </c>
      <c r="JAE10" s="139" t="n">
        <v>0.5</v>
      </c>
      <c r="JAF10" s="139" t="n">
        <v>0.5</v>
      </c>
      <c r="JAG10" s="139" t="n">
        <v>0.5</v>
      </c>
      <c r="JAH10" s="139" t="n">
        <v>0.5</v>
      </c>
      <c r="JAI10" s="139" t="n">
        <v>0.5</v>
      </c>
      <c r="JAJ10" s="139" t="n">
        <v>0.5</v>
      </c>
      <c r="JAK10" s="139" t="n">
        <v>0.5</v>
      </c>
      <c r="JAL10" s="139" t="n">
        <v>0.5</v>
      </c>
      <c r="JAM10" s="139" t="n">
        <v>0.5</v>
      </c>
      <c r="JAN10" s="139" t="n">
        <v>0.5</v>
      </c>
      <c r="JAO10" s="139" t="n">
        <v>0.5</v>
      </c>
      <c r="JAP10" s="139" t="n">
        <v>0.5</v>
      </c>
      <c r="JAQ10" s="139" t="n">
        <v>0.5</v>
      </c>
      <c r="JAR10" s="139" t="n">
        <v>0.5</v>
      </c>
      <c r="JAS10" s="139" t="n">
        <v>0.5</v>
      </c>
      <c r="JAT10" s="139" t="n">
        <v>0.5</v>
      </c>
      <c r="JAU10" s="139" t="n">
        <v>0.5</v>
      </c>
      <c r="JAV10" s="139" t="n">
        <v>0.5</v>
      </c>
      <c r="JAW10" s="139" t="n">
        <v>0.5</v>
      </c>
      <c r="JAX10" s="139" t="n">
        <v>0.5</v>
      </c>
      <c r="JAY10" s="139" t="n">
        <v>0.5</v>
      </c>
      <c r="JAZ10" s="139" t="n">
        <v>0.5</v>
      </c>
      <c r="JBA10" s="139" t="n">
        <v>0.5</v>
      </c>
      <c r="JBB10" s="139" t="n">
        <v>0.5</v>
      </c>
      <c r="JBC10" s="139" t="n">
        <v>0.5</v>
      </c>
      <c r="JBD10" s="139" t="n">
        <v>0.5</v>
      </c>
      <c r="JBE10" s="139" t="n">
        <v>0.5</v>
      </c>
      <c r="JBF10" s="139" t="n">
        <v>0.5</v>
      </c>
      <c r="JBG10" s="139" t="n">
        <v>0.5</v>
      </c>
      <c r="JBH10" s="139" t="n">
        <v>0.5</v>
      </c>
      <c r="JBI10" s="139" t="n">
        <v>0.5</v>
      </c>
      <c r="JBJ10" s="139" t="n">
        <v>0.5</v>
      </c>
      <c r="JBK10" s="139" t="n">
        <v>0.5</v>
      </c>
      <c r="JBL10" s="139" t="n">
        <v>0.5</v>
      </c>
      <c r="JBM10" s="139" t="n">
        <v>0.5</v>
      </c>
      <c r="JBN10" s="139" t="n">
        <v>0.5</v>
      </c>
      <c r="JBO10" s="139" t="n">
        <v>0.5</v>
      </c>
      <c r="JBP10" s="139" t="n">
        <v>0.5</v>
      </c>
      <c r="JBQ10" s="139" t="n">
        <v>0.5</v>
      </c>
      <c r="JBR10" s="139" t="n">
        <v>0.5</v>
      </c>
      <c r="JBS10" s="139" t="n">
        <v>0.5</v>
      </c>
      <c r="JBT10" s="139" t="n">
        <v>0.5</v>
      </c>
      <c r="JBU10" s="139" t="n">
        <v>0.5</v>
      </c>
      <c r="JBV10" s="139" t="n">
        <v>0.5</v>
      </c>
      <c r="JBW10" s="139" t="n">
        <v>0.5</v>
      </c>
      <c r="JBX10" s="139" t="n">
        <v>0.5</v>
      </c>
      <c r="JBY10" s="139" t="n">
        <v>0.5</v>
      </c>
      <c r="JBZ10" s="139" t="n">
        <v>0.5</v>
      </c>
      <c r="JCA10" s="139" t="n">
        <v>0.5</v>
      </c>
      <c r="JCB10" s="139" t="n">
        <v>0.5</v>
      </c>
      <c r="JCC10" s="139" t="n">
        <v>0.5</v>
      </c>
      <c r="JCD10" s="139" t="n">
        <v>0.5</v>
      </c>
      <c r="JCE10" s="139" t="n">
        <v>0.5</v>
      </c>
      <c r="JCF10" s="139" t="n">
        <v>0.5</v>
      </c>
      <c r="JCG10" s="139" t="n">
        <v>0.5</v>
      </c>
      <c r="JCH10" s="139" t="n">
        <v>0.5</v>
      </c>
      <c r="JCI10" s="139" t="n">
        <v>0.5</v>
      </c>
      <c r="JCJ10" s="139" t="n">
        <v>0.5</v>
      </c>
      <c r="JCK10" s="139" t="n">
        <v>0.5</v>
      </c>
      <c r="JCL10" s="139" t="n">
        <v>0.5</v>
      </c>
      <c r="JCM10" s="139" t="n">
        <v>0.5</v>
      </c>
      <c r="JCN10" s="139" t="n">
        <v>0.5</v>
      </c>
      <c r="JCO10" s="139" t="n">
        <v>0.5</v>
      </c>
      <c r="JCP10" s="139" t="n">
        <v>0.5</v>
      </c>
      <c r="JCQ10" s="139" t="n">
        <v>0.5</v>
      </c>
      <c r="JCR10" s="139" t="n">
        <v>0.5</v>
      </c>
      <c r="JCS10" s="139" t="n">
        <v>0.5</v>
      </c>
      <c r="JCT10" s="139" t="n">
        <v>0.5</v>
      </c>
      <c r="JCU10" s="139" t="n">
        <v>0.5</v>
      </c>
      <c r="JCV10" s="139" t="n">
        <v>0.5</v>
      </c>
      <c r="JCW10" s="139" t="n">
        <v>0.5</v>
      </c>
      <c r="JCX10" s="139" t="n">
        <v>0.5</v>
      </c>
      <c r="JCY10" s="139" t="n">
        <v>0.5</v>
      </c>
      <c r="JCZ10" s="139" t="n">
        <v>0.5</v>
      </c>
      <c r="JDA10" s="139" t="n">
        <v>0.5</v>
      </c>
      <c r="JDB10" s="139" t="n">
        <v>0.5</v>
      </c>
      <c r="JDC10" s="139" t="n">
        <v>0.5</v>
      </c>
      <c r="JDD10" s="139" t="n">
        <v>0.5</v>
      </c>
      <c r="JDE10" s="139" t="n">
        <v>0.5</v>
      </c>
      <c r="JDF10" s="139" t="n">
        <v>0.5</v>
      </c>
      <c r="JDG10" s="139" t="n">
        <v>0.5</v>
      </c>
      <c r="JDH10" s="139" t="n">
        <v>0.5</v>
      </c>
      <c r="JDI10" s="139" t="n">
        <v>0.5</v>
      </c>
      <c r="JDJ10" s="139" t="n">
        <v>0.5</v>
      </c>
      <c r="JDK10" s="139" t="n">
        <v>0.5</v>
      </c>
      <c r="JDL10" s="139" t="n">
        <v>0.5</v>
      </c>
      <c r="JDM10" s="139" t="n">
        <v>0.5</v>
      </c>
      <c r="JDN10" s="139" t="n">
        <v>0.5</v>
      </c>
      <c r="JDO10" s="139" t="n">
        <v>0.5</v>
      </c>
      <c r="JDP10" s="139" t="n">
        <v>0.5</v>
      </c>
      <c r="JDQ10" s="139" t="n">
        <v>0.5</v>
      </c>
      <c r="JDR10" s="139" t="n">
        <v>0.5</v>
      </c>
      <c r="JDS10" s="139" t="n">
        <v>0.5</v>
      </c>
      <c r="JDT10" s="139" t="n">
        <v>0.5</v>
      </c>
      <c r="JDU10" s="139" t="n">
        <v>0.5</v>
      </c>
      <c r="JDV10" s="139" t="n">
        <v>0.5</v>
      </c>
      <c r="JDW10" s="139" t="n">
        <v>0.5</v>
      </c>
      <c r="JDX10" s="139" t="n">
        <v>0.5</v>
      </c>
      <c r="JDY10" s="139" t="n">
        <v>0.5</v>
      </c>
      <c r="JDZ10" s="139" t="n">
        <v>0.5</v>
      </c>
      <c r="JEA10" s="139" t="n">
        <v>0.5</v>
      </c>
      <c r="JEB10" s="139" t="n">
        <v>0.5</v>
      </c>
      <c r="JEC10" s="139" t="n">
        <v>0.5</v>
      </c>
      <c r="JED10" s="139" t="n">
        <v>0.5</v>
      </c>
      <c r="JEE10" s="139" t="n">
        <v>0.5</v>
      </c>
      <c r="JEF10" s="139" t="n">
        <v>0.5</v>
      </c>
      <c r="JEG10" s="139" t="n">
        <v>0.5</v>
      </c>
      <c r="JEH10" s="139" t="n">
        <v>0.5</v>
      </c>
      <c r="JEI10" s="139" t="n">
        <v>0.5</v>
      </c>
      <c r="JEJ10" s="139" t="n">
        <v>0.5</v>
      </c>
      <c r="JEK10" s="139" t="n">
        <v>0.5</v>
      </c>
      <c r="JEL10" s="139" t="n">
        <v>0.5</v>
      </c>
      <c r="JEM10" s="139" t="n">
        <v>0.5</v>
      </c>
      <c r="JEN10" s="139" t="n">
        <v>0.5</v>
      </c>
      <c r="JEO10" s="139" t="n">
        <v>0.5</v>
      </c>
      <c r="JEP10" s="139" t="n">
        <v>0.5</v>
      </c>
      <c r="JEQ10" s="139" t="n">
        <v>0.5</v>
      </c>
      <c r="JER10" s="139" t="n">
        <v>0.5</v>
      </c>
      <c r="JES10" s="139" t="n">
        <v>0.5</v>
      </c>
      <c r="JET10" s="139" t="n">
        <v>0.5</v>
      </c>
      <c r="JEU10" s="139" t="n">
        <v>0.5</v>
      </c>
      <c r="JEV10" s="139" t="n">
        <v>0.5</v>
      </c>
      <c r="JEW10" s="139" t="n">
        <v>0.5</v>
      </c>
      <c r="JEX10" s="139" t="n">
        <v>0.5</v>
      </c>
      <c r="JEY10" s="139" t="n">
        <v>0.5</v>
      </c>
      <c r="JEZ10" s="139" t="n">
        <v>0.5</v>
      </c>
      <c r="JFA10" s="139" t="n">
        <v>0.5</v>
      </c>
      <c r="JFB10" s="139" t="n">
        <v>0.5</v>
      </c>
      <c r="JFC10" s="139" t="n">
        <v>0.5</v>
      </c>
      <c r="JFD10" s="139" t="n">
        <v>0.5</v>
      </c>
      <c r="JFE10" s="139" t="n">
        <v>0.5</v>
      </c>
      <c r="JFF10" s="139" t="n">
        <v>0.5</v>
      </c>
      <c r="JFG10" s="139" t="n">
        <v>0.5</v>
      </c>
      <c r="JFH10" s="139" t="n">
        <v>0.5</v>
      </c>
      <c r="JFI10" s="139" t="n">
        <v>0.5</v>
      </c>
      <c r="JFJ10" s="139" t="n">
        <v>0.5</v>
      </c>
      <c r="JFK10" s="139" t="n">
        <v>0.5</v>
      </c>
      <c r="JFL10" s="139" t="n">
        <v>0.5</v>
      </c>
      <c r="JFM10" s="139" t="n">
        <v>0.5</v>
      </c>
      <c r="JFN10" s="139" t="n">
        <v>0.5</v>
      </c>
      <c r="JFO10" s="139" t="n">
        <v>0.5</v>
      </c>
      <c r="JFP10" s="139" t="n">
        <v>0.5</v>
      </c>
      <c r="JFQ10" s="139" t="n">
        <v>0.5</v>
      </c>
      <c r="JFR10" s="139" t="n">
        <v>0.5</v>
      </c>
      <c r="JFS10" s="139" t="n">
        <v>0.5</v>
      </c>
      <c r="JFT10" s="139" t="n">
        <v>0.5</v>
      </c>
      <c r="JFU10" s="139" t="n">
        <v>0.5</v>
      </c>
      <c r="JFV10" s="139" t="n">
        <v>0.5</v>
      </c>
      <c r="JFW10" s="139" t="n">
        <v>0.5</v>
      </c>
      <c r="JFX10" s="139" t="n">
        <v>0.5</v>
      </c>
      <c r="JFY10" s="139" t="n">
        <v>0.5</v>
      </c>
      <c r="JFZ10" s="139" t="n">
        <v>0.5</v>
      </c>
      <c r="JGA10" s="139" t="n">
        <v>0.5</v>
      </c>
      <c r="JGB10" s="139" t="n">
        <v>0.5</v>
      </c>
      <c r="JGC10" s="139" t="n">
        <v>0.5</v>
      </c>
      <c r="JGD10" s="139" t="n">
        <v>0.5</v>
      </c>
      <c r="JGE10" s="139" t="n">
        <v>0.5</v>
      </c>
      <c r="JGF10" s="139" t="n">
        <v>0.5</v>
      </c>
      <c r="JGG10" s="139" t="n">
        <v>0.5</v>
      </c>
      <c r="JGH10" s="139" t="n">
        <v>0.5</v>
      </c>
      <c r="JGI10" s="139" t="n">
        <v>0.5</v>
      </c>
      <c r="JGJ10" s="139" t="n">
        <v>0.5</v>
      </c>
      <c r="JGK10" s="139" t="n">
        <v>0.5</v>
      </c>
      <c r="JGL10" s="139" t="n">
        <v>0.5</v>
      </c>
      <c r="JGM10" s="139" t="n">
        <v>0.5</v>
      </c>
      <c r="JGN10" s="139" t="n">
        <v>0.5</v>
      </c>
      <c r="JGO10" s="139" t="n">
        <v>0.5</v>
      </c>
      <c r="JGP10" s="139" t="n">
        <v>0.5</v>
      </c>
      <c r="JGQ10" s="139" t="n">
        <v>0.5</v>
      </c>
      <c r="JGR10" s="139" t="n">
        <v>0.5</v>
      </c>
      <c r="JGS10" s="139" t="n">
        <v>0.5</v>
      </c>
      <c r="JGT10" s="139" t="n">
        <v>0.5</v>
      </c>
      <c r="JGU10" s="139" t="n">
        <v>0.5</v>
      </c>
      <c r="JGV10" s="139" t="n">
        <v>0.5</v>
      </c>
      <c r="JGW10" s="139" t="n">
        <v>0.5</v>
      </c>
      <c r="JGX10" s="139" t="n">
        <v>0.5</v>
      </c>
      <c r="JGY10" s="139" t="n">
        <v>0.5</v>
      </c>
      <c r="JGZ10" s="139" t="n">
        <v>0.5</v>
      </c>
      <c r="JHA10" s="139" t="n">
        <v>0.5</v>
      </c>
      <c r="JHB10" s="139" t="n">
        <v>0.5</v>
      </c>
      <c r="JHC10" s="139" t="n">
        <v>0.5</v>
      </c>
      <c r="JHD10" s="139" t="n">
        <v>0.5</v>
      </c>
      <c r="JHE10" s="139" t="n">
        <v>0.5</v>
      </c>
      <c r="JHF10" s="139" t="n">
        <v>0.5</v>
      </c>
      <c r="JHG10" s="139" t="n">
        <v>0.5</v>
      </c>
      <c r="JHH10" s="139" t="n">
        <v>0.5</v>
      </c>
      <c r="JHI10" s="139" t="n">
        <v>0.5</v>
      </c>
      <c r="JHJ10" s="139" t="n">
        <v>0.5</v>
      </c>
      <c r="JHK10" s="139" t="n">
        <v>0.5</v>
      </c>
      <c r="JHL10" s="139" t="n">
        <v>0.5</v>
      </c>
      <c r="JHM10" s="139" t="n">
        <v>0.5</v>
      </c>
      <c r="JHN10" s="139" t="n">
        <v>0.5</v>
      </c>
      <c r="JHO10" s="139" t="n">
        <v>0.5</v>
      </c>
      <c r="JHP10" s="139" t="n">
        <v>0.5</v>
      </c>
      <c r="JHQ10" s="139" t="n">
        <v>0.5</v>
      </c>
      <c r="JHR10" s="139" t="n">
        <v>0.5</v>
      </c>
      <c r="JHS10" s="139" t="n">
        <v>0.5</v>
      </c>
      <c r="JHT10" s="139" t="n">
        <v>0.5</v>
      </c>
      <c r="JHU10" s="139" t="n">
        <v>0.5</v>
      </c>
      <c r="JHV10" s="139" t="n">
        <v>0.5</v>
      </c>
      <c r="JHW10" s="139" t="n">
        <v>0.5</v>
      </c>
      <c r="JHX10" s="139" t="n">
        <v>0.5</v>
      </c>
      <c r="JHY10" s="139" t="n">
        <v>0.5</v>
      </c>
      <c r="JHZ10" s="139" t="n">
        <v>0.5</v>
      </c>
      <c r="JIA10" s="139" t="n">
        <v>0.5</v>
      </c>
      <c r="JIB10" s="139" t="n">
        <v>0.5</v>
      </c>
      <c r="JIC10" s="139" t="n">
        <v>0.5</v>
      </c>
      <c r="JID10" s="139" t="n">
        <v>0.5</v>
      </c>
      <c r="JIE10" s="139" t="n">
        <v>0.5</v>
      </c>
      <c r="JIF10" s="139" t="n">
        <v>0.5</v>
      </c>
      <c r="JIG10" s="139" t="n">
        <v>0.5</v>
      </c>
      <c r="JIH10" s="139" t="n">
        <v>0.5</v>
      </c>
      <c r="JII10" s="139" t="n">
        <v>0.5</v>
      </c>
      <c r="JIJ10" s="139" t="n">
        <v>0.5</v>
      </c>
      <c r="JIK10" s="139" t="n">
        <v>0.5</v>
      </c>
      <c r="JIL10" s="139" t="n">
        <v>0.5</v>
      </c>
      <c r="JIM10" s="139" t="n">
        <v>0.5</v>
      </c>
      <c r="JIN10" s="139" t="n">
        <v>0.5</v>
      </c>
      <c r="JIO10" s="139" t="n">
        <v>0.5</v>
      </c>
      <c r="JIP10" s="139" t="n">
        <v>0.5</v>
      </c>
      <c r="JIQ10" s="139" t="n">
        <v>0.5</v>
      </c>
      <c r="JIR10" s="139" t="n">
        <v>0.5</v>
      </c>
      <c r="JIS10" s="139" t="n">
        <v>0.5</v>
      </c>
      <c r="JIT10" s="139" t="n">
        <v>0.5</v>
      </c>
      <c r="JIU10" s="139" t="n">
        <v>0.5</v>
      </c>
      <c r="JIV10" s="139" t="n">
        <v>0.5</v>
      </c>
      <c r="JIW10" s="139" t="n">
        <v>0.5</v>
      </c>
      <c r="JIX10" s="139" t="n">
        <v>0.5</v>
      </c>
      <c r="JIY10" s="139" t="n">
        <v>0.5</v>
      </c>
      <c r="JIZ10" s="139" t="n">
        <v>0.5</v>
      </c>
      <c r="JJA10" s="139" t="n">
        <v>0.5</v>
      </c>
      <c r="JJB10" s="139" t="n">
        <v>0.5</v>
      </c>
      <c r="JJC10" s="139" t="n">
        <v>0.5</v>
      </c>
      <c r="JJD10" s="139" t="n">
        <v>0.5</v>
      </c>
      <c r="JJE10" s="139" t="n">
        <v>0.5</v>
      </c>
      <c r="JJF10" s="139" t="n">
        <v>0.5</v>
      </c>
      <c r="JJG10" s="139" t="n">
        <v>0.5</v>
      </c>
      <c r="JJH10" s="139" t="n">
        <v>0.5</v>
      </c>
      <c r="JJI10" s="139" t="n">
        <v>0.5</v>
      </c>
      <c r="JJJ10" s="139" t="n">
        <v>0.5</v>
      </c>
      <c r="JJK10" s="139" t="n">
        <v>0.5</v>
      </c>
      <c r="JJL10" s="139" t="n">
        <v>0.5</v>
      </c>
      <c r="JJM10" s="139" t="n">
        <v>0.5</v>
      </c>
      <c r="JJN10" s="139" t="n">
        <v>0.5</v>
      </c>
      <c r="JJO10" s="139" t="n">
        <v>0.5</v>
      </c>
      <c r="JJP10" s="139" t="n">
        <v>0.5</v>
      </c>
      <c r="JJQ10" s="139" t="n">
        <v>0.5</v>
      </c>
      <c r="JJR10" s="139" t="n">
        <v>0.5</v>
      </c>
      <c r="JJS10" s="139" t="n">
        <v>0.5</v>
      </c>
      <c r="JJT10" s="139" t="n">
        <v>0.5</v>
      </c>
      <c r="JJU10" s="139" t="n">
        <v>0.5</v>
      </c>
      <c r="JJV10" s="139" t="n">
        <v>0.5</v>
      </c>
      <c r="JJW10" s="139" t="n">
        <v>0.5</v>
      </c>
      <c r="JJX10" s="139" t="n">
        <v>0.5</v>
      </c>
      <c r="JJY10" s="139" t="n">
        <v>0.5</v>
      </c>
      <c r="JJZ10" s="139" t="n">
        <v>0.5</v>
      </c>
      <c r="JKA10" s="139" t="n">
        <v>0.5</v>
      </c>
      <c r="JKB10" s="139" t="n">
        <v>0.5</v>
      </c>
      <c r="JKC10" s="139" t="n">
        <v>0.5</v>
      </c>
      <c r="JKD10" s="139" t="n">
        <v>0.5</v>
      </c>
      <c r="JKE10" s="139" t="n">
        <v>0.5</v>
      </c>
      <c r="JKF10" s="139" t="n">
        <v>0.5</v>
      </c>
      <c r="JKG10" s="139" t="n">
        <v>0.5</v>
      </c>
      <c r="JKH10" s="139" t="n">
        <v>0.5</v>
      </c>
      <c r="JKI10" s="139" t="n">
        <v>0.5</v>
      </c>
      <c r="JKJ10" s="139" t="n">
        <v>0.5</v>
      </c>
      <c r="JKK10" s="139" t="n">
        <v>0.5</v>
      </c>
      <c r="JKL10" s="139" t="n">
        <v>0.5</v>
      </c>
      <c r="JKM10" s="139" t="n">
        <v>0.5</v>
      </c>
      <c r="JKN10" s="139" t="n">
        <v>0.5</v>
      </c>
      <c r="JKO10" s="139" t="n">
        <v>0.5</v>
      </c>
      <c r="JKP10" s="139" t="n">
        <v>0.5</v>
      </c>
      <c r="JKQ10" s="139" t="n">
        <v>0.5</v>
      </c>
      <c r="JKR10" s="139" t="n">
        <v>0.5</v>
      </c>
      <c r="JKS10" s="139" t="n">
        <v>0.5</v>
      </c>
      <c r="JKT10" s="139" t="n">
        <v>0.5</v>
      </c>
      <c r="JKU10" s="139" t="n">
        <v>0.5</v>
      </c>
      <c r="JKV10" s="139" t="n">
        <v>0.5</v>
      </c>
      <c r="JKW10" s="139" t="n">
        <v>0.5</v>
      </c>
      <c r="JKX10" s="139" t="n">
        <v>0.5</v>
      </c>
      <c r="JKY10" s="139" t="n">
        <v>0.5</v>
      </c>
      <c r="JKZ10" s="139" t="n">
        <v>0.5</v>
      </c>
      <c r="JLA10" s="139" t="n">
        <v>0.5</v>
      </c>
      <c r="JLB10" s="139" t="n">
        <v>0.5</v>
      </c>
      <c r="JLC10" s="139" t="n">
        <v>0.5</v>
      </c>
      <c r="JLD10" s="139" t="n">
        <v>0.5</v>
      </c>
      <c r="JLE10" s="139" t="n">
        <v>0.5</v>
      </c>
      <c r="JLF10" s="139" t="n">
        <v>0.5</v>
      </c>
      <c r="JLG10" s="139" t="n">
        <v>0.5</v>
      </c>
      <c r="JLH10" s="139" t="n">
        <v>0.5</v>
      </c>
      <c r="JLI10" s="139" t="n">
        <v>0.5</v>
      </c>
      <c r="JLJ10" s="139" t="n">
        <v>0.5</v>
      </c>
      <c r="JLK10" s="139" t="n">
        <v>0.5</v>
      </c>
      <c r="JLL10" s="139" t="n">
        <v>0.5</v>
      </c>
      <c r="JLM10" s="139" t="n">
        <v>0.5</v>
      </c>
      <c r="JLN10" s="139" t="n">
        <v>0.5</v>
      </c>
      <c r="JLO10" s="139" t="n">
        <v>0.5</v>
      </c>
      <c r="JLP10" s="139" t="n">
        <v>0.5</v>
      </c>
      <c r="JLQ10" s="139" t="n">
        <v>0.5</v>
      </c>
      <c r="JLR10" s="139" t="n">
        <v>0.5</v>
      </c>
      <c r="JLS10" s="139" t="n">
        <v>0.5</v>
      </c>
      <c r="JLT10" s="139" t="n">
        <v>0.5</v>
      </c>
      <c r="JLU10" s="139" t="n">
        <v>0.5</v>
      </c>
      <c r="JLV10" s="139" t="n">
        <v>0.5</v>
      </c>
      <c r="JLW10" s="139" t="n">
        <v>0.5</v>
      </c>
      <c r="JLX10" s="139" t="n">
        <v>0.5</v>
      </c>
      <c r="JLY10" s="139" t="n">
        <v>0.5</v>
      </c>
      <c r="JLZ10" s="139" t="n">
        <v>0.5</v>
      </c>
      <c r="JMA10" s="139" t="n">
        <v>0.5</v>
      </c>
      <c r="JMB10" s="139" t="n">
        <v>0.5</v>
      </c>
      <c r="JMC10" s="139" t="n">
        <v>0.5</v>
      </c>
      <c r="JMD10" s="139" t="n">
        <v>0.5</v>
      </c>
      <c r="JME10" s="139" t="n">
        <v>0.5</v>
      </c>
      <c r="JMF10" s="139" t="n">
        <v>0.5</v>
      </c>
      <c r="JMG10" s="139" t="n">
        <v>0.5</v>
      </c>
      <c r="JMH10" s="139" t="n">
        <v>0.5</v>
      </c>
      <c r="JMI10" s="139" t="n">
        <v>0.5</v>
      </c>
      <c r="JMJ10" s="139" t="n">
        <v>0.5</v>
      </c>
      <c r="JMK10" s="139" t="n">
        <v>0.5</v>
      </c>
      <c r="JML10" s="139" t="n">
        <v>0.5</v>
      </c>
      <c r="JMM10" s="139" t="n">
        <v>0.5</v>
      </c>
      <c r="JMN10" s="139" t="n">
        <v>0.5</v>
      </c>
      <c r="JMO10" s="139" t="n">
        <v>0.5</v>
      </c>
      <c r="JMP10" s="139" t="n">
        <v>0.5</v>
      </c>
      <c r="JMQ10" s="139" t="n">
        <v>0.5</v>
      </c>
      <c r="JMR10" s="139" t="n">
        <v>0.5</v>
      </c>
      <c r="JMS10" s="139" t="n">
        <v>0.5</v>
      </c>
      <c r="JMT10" s="139" t="n">
        <v>0.5</v>
      </c>
      <c r="JMU10" s="139" t="n">
        <v>0.5</v>
      </c>
      <c r="JMV10" s="139" t="n">
        <v>0.5</v>
      </c>
      <c r="JMW10" s="139" t="n">
        <v>0.5</v>
      </c>
      <c r="JMX10" s="139" t="n">
        <v>0.5</v>
      </c>
      <c r="JMY10" s="139" t="n">
        <v>0.5</v>
      </c>
      <c r="JMZ10" s="139" t="n">
        <v>0.5</v>
      </c>
      <c r="JNA10" s="139" t="n">
        <v>0.5</v>
      </c>
      <c r="JNB10" s="139" t="n">
        <v>0.5</v>
      </c>
      <c r="JNC10" s="139" t="n">
        <v>0.5</v>
      </c>
      <c r="JND10" s="139" t="n">
        <v>0.5</v>
      </c>
      <c r="JNE10" s="139" t="n">
        <v>0.5</v>
      </c>
      <c r="JNF10" s="139" t="n">
        <v>0.5</v>
      </c>
      <c r="JNG10" s="139" t="n">
        <v>0.5</v>
      </c>
      <c r="JNH10" s="139" t="n">
        <v>0.5</v>
      </c>
      <c r="JNI10" s="139" t="n">
        <v>0.5</v>
      </c>
      <c r="JNJ10" s="139" t="n">
        <v>0.5</v>
      </c>
      <c r="JNK10" s="139" t="n">
        <v>0.5</v>
      </c>
      <c r="JNL10" s="139" t="n">
        <v>0.5</v>
      </c>
      <c r="JNM10" s="139" t="n">
        <v>0.5</v>
      </c>
      <c r="JNN10" s="139" t="n">
        <v>0.5</v>
      </c>
      <c r="JNO10" s="139" t="n">
        <v>0.5</v>
      </c>
      <c r="JNP10" s="139" t="n">
        <v>0.5</v>
      </c>
      <c r="JNQ10" s="139" t="n">
        <v>0.5</v>
      </c>
      <c r="JNR10" s="139" t="n">
        <v>0.5</v>
      </c>
      <c r="JNS10" s="139" t="n">
        <v>0.5</v>
      </c>
      <c r="JNT10" s="139" t="n">
        <v>0.5</v>
      </c>
      <c r="JNU10" s="139" t="n">
        <v>0.5</v>
      </c>
      <c r="JNV10" s="139" t="n">
        <v>0.5</v>
      </c>
      <c r="JNW10" s="139" t="n">
        <v>0.5</v>
      </c>
      <c r="JNX10" s="139" t="n">
        <v>0.5</v>
      </c>
      <c r="JNY10" s="139" t="n">
        <v>0.5</v>
      </c>
      <c r="JNZ10" s="139" t="n">
        <v>0.5</v>
      </c>
      <c r="JOA10" s="139" t="n">
        <v>0.5</v>
      </c>
      <c r="JOB10" s="139" t="n">
        <v>0.5</v>
      </c>
      <c r="JOC10" s="139" t="n">
        <v>0.5</v>
      </c>
      <c r="JOD10" s="139" t="n">
        <v>0.5</v>
      </c>
      <c r="JOE10" s="139" t="n">
        <v>0.5</v>
      </c>
      <c r="JOF10" s="139" t="n">
        <v>0.5</v>
      </c>
      <c r="JOG10" s="139" t="n">
        <v>0.5</v>
      </c>
      <c r="JOH10" s="139" t="n">
        <v>0.5</v>
      </c>
      <c r="JOI10" s="139" t="n">
        <v>0.5</v>
      </c>
      <c r="JOJ10" s="139" t="n">
        <v>0.5</v>
      </c>
      <c r="JOK10" s="139" t="n">
        <v>0.5</v>
      </c>
      <c r="JOL10" s="139" t="n">
        <v>0.5</v>
      </c>
      <c r="JOM10" s="139" t="n">
        <v>0.5</v>
      </c>
      <c r="JON10" s="139" t="n">
        <v>0.5</v>
      </c>
      <c r="JOO10" s="139" t="n">
        <v>0.5</v>
      </c>
      <c r="JOP10" s="139" t="n">
        <v>0.5</v>
      </c>
      <c r="JOQ10" s="139" t="n">
        <v>0.5</v>
      </c>
      <c r="JOR10" s="139" t="n">
        <v>0.5</v>
      </c>
      <c r="JOS10" s="139" t="n">
        <v>0.5</v>
      </c>
      <c r="JOT10" s="139" t="n">
        <v>0.5</v>
      </c>
      <c r="JOU10" s="139" t="n">
        <v>0.5</v>
      </c>
      <c r="JOV10" s="139" t="n">
        <v>0.5</v>
      </c>
      <c r="JOW10" s="139" t="n">
        <v>0.5</v>
      </c>
      <c r="JOX10" s="139" t="n">
        <v>0.5</v>
      </c>
      <c r="JOY10" s="139" t="n">
        <v>0.5</v>
      </c>
      <c r="JOZ10" s="139" t="n">
        <v>0.5</v>
      </c>
      <c r="JPA10" s="139" t="n">
        <v>0.5</v>
      </c>
      <c r="JPB10" s="139" t="n">
        <v>0.5</v>
      </c>
      <c r="JPC10" s="139" t="n">
        <v>0.5</v>
      </c>
      <c r="JPD10" s="139" t="n">
        <v>0.5</v>
      </c>
      <c r="JPE10" s="139" t="n">
        <v>0.5</v>
      </c>
      <c r="JPF10" s="139" t="n">
        <v>0.5</v>
      </c>
      <c r="JPG10" s="139" t="n">
        <v>0.5</v>
      </c>
      <c r="JPH10" s="139" t="n">
        <v>0.5</v>
      </c>
      <c r="JPI10" s="139" t="n">
        <v>0.5</v>
      </c>
      <c r="JPJ10" s="139" t="n">
        <v>0.5</v>
      </c>
      <c r="JPK10" s="139" t="n">
        <v>0.5</v>
      </c>
      <c r="JPL10" s="139" t="n">
        <v>0.5</v>
      </c>
      <c r="JPM10" s="139" t="n">
        <v>0.5</v>
      </c>
      <c r="JPN10" s="139" t="n">
        <v>0.5</v>
      </c>
      <c r="JPO10" s="139" t="n">
        <v>0.5</v>
      </c>
      <c r="JPP10" s="139" t="n">
        <v>0.5</v>
      </c>
      <c r="JPQ10" s="139" t="n">
        <v>0.5</v>
      </c>
      <c r="JPR10" s="139" t="n">
        <v>0.5</v>
      </c>
      <c r="JPS10" s="139" t="n">
        <v>0.5</v>
      </c>
      <c r="JPT10" s="139" t="n">
        <v>0.5</v>
      </c>
      <c r="JPU10" s="139" t="n">
        <v>0.5</v>
      </c>
      <c r="JPV10" s="139" t="n">
        <v>0.5</v>
      </c>
      <c r="JPW10" s="139" t="n">
        <v>0.5</v>
      </c>
      <c r="JPX10" s="139" t="n">
        <v>0.5</v>
      </c>
      <c r="JPY10" s="139" t="n">
        <v>0.5</v>
      </c>
      <c r="JPZ10" s="139" t="n">
        <v>0.5</v>
      </c>
      <c r="JQA10" s="139" t="n">
        <v>0.5</v>
      </c>
      <c r="JQB10" s="139" t="n">
        <v>0.5</v>
      </c>
      <c r="JQC10" s="139" t="n">
        <v>0.5</v>
      </c>
      <c r="JQD10" s="139" t="n">
        <v>0.5</v>
      </c>
      <c r="JQE10" s="139" t="n">
        <v>0.5</v>
      </c>
      <c r="JQF10" s="139" t="n">
        <v>0.5</v>
      </c>
      <c r="JQG10" s="139" t="n">
        <v>0.5</v>
      </c>
      <c r="JQH10" s="139" t="n">
        <v>0.5</v>
      </c>
      <c r="JQI10" s="139" t="n">
        <v>0.5</v>
      </c>
      <c r="JQJ10" s="139" t="n">
        <v>0.5</v>
      </c>
      <c r="JQK10" s="139" t="n">
        <v>0.5</v>
      </c>
      <c r="JQL10" s="139" t="n">
        <v>0.5</v>
      </c>
      <c r="JQM10" s="139" t="n">
        <v>0.5</v>
      </c>
      <c r="JQN10" s="139" t="n">
        <v>0.5</v>
      </c>
      <c r="JQO10" s="139" t="n">
        <v>0.5</v>
      </c>
      <c r="JQP10" s="139" t="n">
        <v>0.5</v>
      </c>
      <c r="JQQ10" s="139" t="n">
        <v>0.5</v>
      </c>
      <c r="JQR10" s="139" t="n">
        <v>0.5</v>
      </c>
      <c r="JQS10" s="139" t="n">
        <v>0.5</v>
      </c>
      <c r="JQT10" s="139" t="n">
        <v>0.5</v>
      </c>
      <c r="JQU10" s="139" t="n">
        <v>0.5</v>
      </c>
      <c r="JQV10" s="139" t="n">
        <v>0.5</v>
      </c>
      <c r="JQW10" s="139" t="n">
        <v>0.5</v>
      </c>
      <c r="JQX10" s="139" t="n">
        <v>0.5</v>
      </c>
      <c r="JQY10" s="139" t="n">
        <v>0.5</v>
      </c>
      <c r="JQZ10" s="139" t="n">
        <v>0.5</v>
      </c>
      <c r="JRA10" s="139" t="n">
        <v>0.5</v>
      </c>
      <c r="JRB10" s="139" t="n">
        <v>0.5</v>
      </c>
      <c r="JRC10" s="139" t="n">
        <v>0.5</v>
      </c>
      <c r="JRD10" s="139" t="n">
        <v>0.5</v>
      </c>
      <c r="JRE10" s="139" t="n">
        <v>0.5</v>
      </c>
      <c r="JRF10" s="139" t="n">
        <v>0.5</v>
      </c>
      <c r="JRG10" s="139" t="n">
        <v>0.5</v>
      </c>
      <c r="JRH10" s="139" t="n">
        <v>0.5</v>
      </c>
      <c r="JRI10" s="139" t="n">
        <v>0.5</v>
      </c>
      <c r="JRJ10" s="139" t="n">
        <v>0.5</v>
      </c>
      <c r="JRK10" s="139" t="n">
        <v>0.5</v>
      </c>
      <c r="JRL10" s="139" t="n">
        <v>0.5</v>
      </c>
      <c r="JRM10" s="139" t="n">
        <v>0.5</v>
      </c>
      <c r="JRN10" s="139" t="n">
        <v>0.5</v>
      </c>
      <c r="JRO10" s="139" t="n">
        <v>0.5</v>
      </c>
      <c r="JRP10" s="139" t="n">
        <v>0.5</v>
      </c>
      <c r="JRQ10" s="139" t="n">
        <v>0.5</v>
      </c>
      <c r="JRR10" s="139" t="n">
        <v>0.5</v>
      </c>
      <c r="JRS10" s="139" t="n">
        <v>0.5</v>
      </c>
      <c r="JRT10" s="139" t="n">
        <v>0.5</v>
      </c>
      <c r="JRU10" s="139" t="n">
        <v>0.5</v>
      </c>
      <c r="JRV10" s="139" t="n">
        <v>0.5</v>
      </c>
      <c r="JRW10" s="139" t="n">
        <v>0.5</v>
      </c>
      <c r="JRX10" s="139" t="n">
        <v>0.5</v>
      </c>
      <c r="JRY10" s="139" t="n">
        <v>0.5</v>
      </c>
      <c r="JRZ10" s="139" t="n">
        <v>0.5</v>
      </c>
      <c r="JSA10" s="139" t="n">
        <v>0.5</v>
      </c>
      <c r="JSB10" s="139" t="n">
        <v>0.5</v>
      </c>
      <c r="JSC10" s="139" t="n">
        <v>0.5</v>
      </c>
      <c r="JSD10" s="139" t="n">
        <v>0.5</v>
      </c>
      <c r="JSE10" s="139" t="n">
        <v>0.5</v>
      </c>
      <c r="JSF10" s="139" t="n">
        <v>0.5</v>
      </c>
      <c r="JSG10" s="139" t="n">
        <v>0.5</v>
      </c>
      <c r="JSH10" s="139" t="n">
        <v>0.5</v>
      </c>
      <c r="JSI10" s="139" t="n">
        <v>0.5</v>
      </c>
      <c r="JSJ10" s="139" t="n">
        <v>0.5</v>
      </c>
      <c r="JSK10" s="139" t="n">
        <v>0.5</v>
      </c>
      <c r="JSL10" s="139" t="n">
        <v>0.5</v>
      </c>
      <c r="JSM10" s="139" t="n">
        <v>0.5</v>
      </c>
      <c r="JSN10" s="139" t="n">
        <v>0.5</v>
      </c>
      <c r="JSO10" s="139" t="n">
        <v>0.5</v>
      </c>
      <c r="JSP10" s="139" t="n">
        <v>0.5</v>
      </c>
      <c r="JSQ10" s="139" t="n">
        <v>0.5</v>
      </c>
      <c r="JSR10" s="139" t="n">
        <v>0.5</v>
      </c>
      <c r="JSS10" s="139" t="n">
        <v>0.5</v>
      </c>
      <c r="JST10" s="139" t="n">
        <v>0.5</v>
      </c>
      <c r="JSU10" s="139" t="n">
        <v>0.5</v>
      </c>
      <c r="JSV10" s="139" t="n">
        <v>0.5</v>
      </c>
      <c r="JSW10" s="139" t="n">
        <v>0.5</v>
      </c>
      <c r="JSX10" s="139" t="n">
        <v>0.5</v>
      </c>
      <c r="JSY10" s="139" t="n">
        <v>0.5</v>
      </c>
      <c r="JSZ10" s="139" t="n">
        <v>0.5</v>
      </c>
      <c r="JTA10" s="139" t="n">
        <v>0.5</v>
      </c>
      <c r="JTB10" s="139" t="n">
        <v>0.5</v>
      </c>
      <c r="JTC10" s="139" t="n">
        <v>0.5</v>
      </c>
      <c r="JTD10" s="139" t="n">
        <v>0.5</v>
      </c>
      <c r="JTE10" s="139" t="n">
        <v>0.5</v>
      </c>
      <c r="JTF10" s="139" t="n">
        <v>0.5</v>
      </c>
      <c r="JTG10" s="139" t="n">
        <v>0.5</v>
      </c>
      <c r="JTH10" s="139" t="n">
        <v>0.5</v>
      </c>
      <c r="JTI10" s="139" t="n">
        <v>0.5</v>
      </c>
      <c r="JTJ10" s="139" t="n">
        <v>0.5</v>
      </c>
      <c r="JTK10" s="139" t="n">
        <v>0.5</v>
      </c>
      <c r="JTL10" s="139" t="n">
        <v>0.5</v>
      </c>
      <c r="JTM10" s="139" t="n">
        <v>0.5</v>
      </c>
      <c r="JTN10" s="139" t="n">
        <v>0.5</v>
      </c>
      <c r="JTO10" s="139" t="n">
        <v>0.5</v>
      </c>
      <c r="JTP10" s="139" t="n">
        <v>0.5</v>
      </c>
      <c r="JTQ10" s="139" t="n">
        <v>0.5</v>
      </c>
      <c r="JTR10" s="139" t="n">
        <v>0.5</v>
      </c>
      <c r="JTS10" s="139" t="n">
        <v>0.5</v>
      </c>
      <c r="JTT10" s="139" t="n">
        <v>0.5</v>
      </c>
      <c r="JTU10" s="139" t="n">
        <v>0.5</v>
      </c>
      <c r="JTV10" s="139" t="n">
        <v>0.5</v>
      </c>
      <c r="JTW10" s="139" t="n">
        <v>0.5</v>
      </c>
      <c r="JTX10" s="139" t="n">
        <v>0.5</v>
      </c>
      <c r="JTY10" s="139" t="n">
        <v>0.5</v>
      </c>
      <c r="JTZ10" s="139" t="n">
        <v>0.5</v>
      </c>
      <c r="JUA10" s="139" t="n">
        <v>0.5</v>
      </c>
      <c r="JUB10" s="139" t="n">
        <v>0.5</v>
      </c>
      <c r="JUC10" s="139" t="n">
        <v>0.5</v>
      </c>
      <c r="JUD10" s="139" t="n">
        <v>0.5</v>
      </c>
      <c r="JUE10" s="139" t="n">
        <v>0.5</v>
      </c>
      <c r="JUF10" s="139" t="n">
        <v>0.5</v>
      </c>
      <c r="JUG10" s="139" t="n">
        <v>0.5</v>
      </c>
      <c r="JUH10" s="139" t="n">
        <v>0.5</v>
      </c>
      <c r="JUI10" s="139" t="n">
        <v>0.5</v>
      </c>
      <c r="JUJ10" s="139" t="n">
        <v>0.5</v>
      </c>
      <c r="JUK10" s="139" t="n">
        <v>0.5</v>
      </c>
      <c r="JUL10" s="139" t="n">
        <v>0.5</v>
      </c>
      <c r="JUM10" s="139" t="n">
        <v>0.5</v>
      </c>
      <c r="JUN10" s="139" t="n">
        <v>0.5</v>
      </c>
      <c r="JUO10" s="139" t="n">
        <v>0.5</v>
      </c>
      <c r="JUP10" s="139" t="n">
        <v>0.5</v>
      </c>
      <c r="JUQ10" s="139" t="n">
        <v>0.5</v>
      </c>
      <c r="JUR10" s="139" t="n">
        <v>0.5</v>
      </c>
      <c r="JUS10" s="139" t="n">
        <v>0.5</v>
      </c>
      <c r="JUT10" s="139" t="n">
        <v>0.5</v>
      </c>
      <c r="JUU10" s="139" t="n">
        <v>0.5</v>
      </c>
      <c r="JUV10" s="139" t="n">
        <v>0.5</v>
      </c>
      <c r="JUW10" s="139" t="n">
        <v>0.5</v>
      </c>
      <c r="JUX10" s="139" t="n">
        <v>0.5</v>
      </c>
      <c r="JUY10" s="139" t="n">
        <v>0.5</v>
      </c>
      <c r="JUZ10" s="139" t="n">
        <v>0.5</v>
      </c>
      <c r="JVA10" s="139" t="n">
        <v>0.5</v>
      </c>
      <c r="JVB10" s="139" t="n">
        <v>0.5</v>
      </c>
      <c r="JVC10" s="139" t="n">
        <v>0.5</v>
      </c>
      <c r="JVD10" s="139" t="n">
        <v>0.5</v>
      </c>
      <c r="JVE10" s="139" t="n">
        <v>0.5</v>
      </c>
      <c r="JVF10" s="139" t="n">
        <v>0.5</v>
      </c>
      <c r="JVG10" s="139" t="n">
        <v>0.5</v>
      </c>
      <c r="JVH10" s="139" t="n">
        <v>0.5</v>
      </c>
      <c r="JVI10" s="139" t="n">
        <v>0.5</v>
      </c>
      <c r="JVJ10" s="139" t="n">
        <v>0.5</v>
      </c>
      <c r="JVK10" s="139" t="n">
        <v>0.5</v>
      </c>
      <c r="JVL10" s="139" t="n">
        <v>0.5</v>
      </c>
      <c r="JVM10" s="139" t="n">
        <v>0.5</v>
      </c>
      <c r="JVN10" s="139" t="n">
        <v>0.5</v>
      </c>
      <c r="JVO10" s="139" t="n">
        <v>0.5</v>
      </c>
      <c r="JVP10" s="139" t="n">
        <v>0.5</v>
      </c>
      <c r="JVQ10" s="139" t="n">
        <v>0.5</v>
      </c>
      <c r="JVR10" s="139" t="n">
        <v>0.5</v>
      </c>
      <c r="JVS10" s="139" t="n">
        <v>0.5</v>
      </c>
      <c r="JVT10" s="139" t="n">
        <v>0.5</v>
      </c>
      <c r="JVU10" s="139" t="n">
        <v>0.5</v>
      </c>
      <c r="JVV10" s="139" t="n">
        <v>0.5</v>
      </c>
      <c r="JVW10" s="139" t="n">
        <v>0.5</v>
      </c>
      <c r="JVX10" s="139" t="n">
        <v>0.5</v>
      </c>
      <c r="JVY10" s="139" t="n">
        <v>0.5</v>
      </c>
      <c r="JVZ10" s="139" t="n">
        <v>0.5</v>
      </c>
      <c r="JWA10" s="139" t="n">
        <v>0.5</v>
      </c>
      <c r="JWB10" s="139" t="n">
        <v>0.5</v>
      </c>
      <c r="JWC10" s="139" t="n">
        <v>0.5</v>
      </c>
      <c r="JWD10" s="139" t="n">
        <v>0.5</v>
      </c>
      <c r="JWE10" s="139" t="n">
        <v>0.5</v>
      </c>
      <c r="JWF10" s="139" t="n">
        <v>0.5</v>
      </c>
      <c r="JWG10" s="139" t="n">
        <v>0.5</v>
      </c>
      <c r="JWH10" s="139" t="n">
        <v>0.5</v>
      </c>
      <c r="JWI10" s="139" t="n">
        <v>0.5</v>
      </c>
      <c r="JWJ10" s="139" t="n">
        <v>0.5</v>
      </c>
      <c r="JWK10" s="139" t="n">
        <v>0.5</v>
      </c>
      <c r="JWL10" s="139" t="n">
        <v>0.5</v>
      </c>
      <c r="JWM10" s="139" t="n">
        <v>0.5</v>
      </c>
      <c r="JWN10" s="139" t="n">
        <v>0.5</v>
      </c>
      <c r="JWO10" s="139" t="n">
        <v>0.5</v>
      </c>
      <c r="JWP10" s="139" t="n">
        <v>0.5</v>
      </c>
      <c r="JWQ10" s="139" t="n">
        <v>0.5</v>
      </c>
      <c r="JWR10" s="139" t="n">
        <v>0.5</v>
      </c>
      <c r="JWS10" s="139" t="n">
        <v>0.5</v>
      </c>
      <c r="JWT10" s="139" t="n">
        <v>0.5</v>
      </c>
      <c r="JWU10" s="139" t="n">
        <v>0.5</v>
      </c>
      <c r="JWV10" s="139" t="n">
        <v>0.5</v>
      </c>
      <c r="JWW10" s="139" t="n">
        <v>0.5</v>
      </c>
      <c r="JWX10" s="139" t="n">
        <v>0.5</v>
      </c>
      <c r="JWY10" s="139" t="n">
        <v>0.5</v>
      </c>
      <c r="JWZ10" s="139" t="n">
        <v>0.5</v>
      </c>
      <c r="JXA10" s="139" t="n">
        <v>0.5</v>
      </c>
      <c r="JXB10" s="139" t="n">
        <v>0.5</v>
      </c>
      <c r="JXC10" s="139" t="n">
        <v>0.5</v>
      </c>
      <c r="JXD10" s="139" t="n">
        <v>0.5</v>
      </c>
      <c r="JXE10" s="139" t="n">
        <v>0.5</v>
      </c>
      <c r="JXF10" s="139" t="n">
        <v>0.5</v>
      </c>
      <c r="JXG10" s="139" t="n">
        <v>0.5</v>
      </c>
      <c r="JXH10" s="139" t="n">
        <v>0.5</v>
      </c>
      <c r="JXI10" s="139" t="n">
        <v>0.5</v>
      </c>
      <c r="JXJ10" s="139" t="n">
        <v>0.5</v>
      </c>
      <c r="JXK10" s="139" t="n">
        <v>0.5</v>
      </c>
      <c r="JXL10" s="139" t="n">
        <v>0.5</v>
      </c>
      <c r="JXM10" s="139" t="n">
        <v>0.5</v>
      </c>
      <c r="JXN10" s="139" t="n">
        <v>0.5</v>
      </c>
      <c r="JXO10" s="139" t="n">
        <v>0.5</v>
      </c>
      <c r="JXP10" s="139" t="n">
        <v>0.5</v>
      </c>
      <c r="JXQ10" s="139" t="n">
        <v>0.5</v>
      </c>
      <c r="JXR10" s="139" t="n">
        <v>0.5</v>
      </c>
      <c r="JXS10" s="139" t="n">
        <v>0.5</v>
      </c>
      <c r="JXT10" s="139" t="n">
        <v>0.5</v>
      </c>
      <c r="JXU10" s="139" t="n">
        <v>0.5</v>
      </c>
      <c r="JXV10" s="139" t="n">
        <v>0.5</v>
      </c>
      <c r="JXW10" s="139" t="n">
        <v>0.5</v>
      </c>
      <c r="JXX10" s="139" t="n">
        <v>0.5</v>
      </c>
      <c r="JXY10" s="139" t="n">
        <v>0.5</v>
      </c>
      <c r="JXZ10" s="139" t="n">
        <v>0.5</v>
      </c>
      <c r="JYA10" s="139" t="n">
        <v>0.5</v>
      </c>
      <c r="JYB10" s="139" t="n">
        <v>0.5</v>
      </c>
      <c r="JYC10" s="139" t="n">
        <v>0.5</v>
      </c>
      <c r="JYD10" s="139" t="n">
        <v>0.5</v>
      </c>
      <c r="JYE10" s="139" t="n">
        <v>0.5</v>
      </c>
      <c r="JYF10" s="139" t="n">
        <v>0.5</v>
      </c>
      <c r="JYG10" s="139" t="n">
        <v>0.5</v>
      </c>
      <c r="JYH10" s="139" t="n">
        <v>0.5</v>
      </c>
      <c r="JYI10" s="139" t="n">
        <v>0.5</v>
      </c>
      <c r="JYJ10" s="139" t="n">
        <v>0.5</v>
      </c>
      <c r="JYK10" s="139" t="n">
        <v>0.5</v>
      </c>
      <c r="JYL10" s="139" t="n">
        <v>0.5</v>
      </c>
      <c r="JYM10" s="139" t="n">
        <v>0.5</v>
      </c>
      <c r="JYN10" s="139" t="n">
        <v>0.5</v>
      </c>
      <c r="JYO10" s="139" t="n">
        <v>0.5</v>
      </c>
      <c r="JYP10" s="139" t="n">
        <v>0.5</v>
      </c>
      <c r="JYQ10" s="139" t="n">
        <v>0.5</v>
      </c>
      <c r="JYR10" s="139" t="n">
        <v>0.5</v>
      </c>
      <c r="JYS10" s="139" t="n">
        <v>0.5</v>
      </c>
      <c r="JYT10" s="139" t="n">
        <v>0.5</v>
      </c>
      <c r="JYU10" s="139" t="n">
        <v>0.5</v>
      </c>
      <c r="JYV10" s="139" t="n">
        <v>0.5</v>
      </c>
      <c r="JYW10" s="139" t="n">
        <v>0.5</v>
      </c>
      <c r="JYX10" s="139" t="n">
        <v>0.5</v>
      </c>
      <c r="JYY10" s="139" t="n">
        <v>0.5</v>
      </c>
      <c r="JYZ10" s="139" t="n">
        <v>0.5</v>
      </c>
      <c r="JZA10" s="139" t="n">
        <v>0.5</v>
      </c>
      <c r="JZB10" s="139" t="n">
        <v>0.5</v>
      </c>
      <c r="JZC10" s="139" t="n">
        <v>0.5</v>
      </c>
      <c r="JZD10" s="139" t="n">
        <v>0.5</v>
      </c>
      <c r="JZE10" s="139" t="n">
        <v>0.5</v>
      </c>
      <c r="JZF10" s="139" t="n">
        <v>0.5</v>
      </c>
      <c r="JZG10" s="139" t="n">
        <v>0.5</v>
      </c>
      <c r="JZH10" s="139" t="n">
        <v>0.5</v>
      </c>
      <c r="JZI10" s="139" t="n">
        <v>0.5</v>
      </c>
      <c r="JZJ10" s="139" t="n">
        <v>0.5</v>
      </c>
      <c r="JZK10" s="139" t="n">
        <v>0.5</v>
      </c>
      <c r="JZL10" s="139" t="n">
        <v>0.5</v>
      </c>
      <c r="JZM10" s="139" t="n">
        <v>0.5</v>
      </c>
      <c r="JZN10" s="139" t="n">
        <v>0.5</v>
      </c>
      <c r="JZO10" s="139" t="n">
        <v>0.5</v>
      </c>
      <c r="JZP10" s="139" t="n">
        <v>0.5</v>
      </c>
      <c r="JZQ10" s="139" t="n">
        <v>0.5</v>
      </c>
      <c r="JZR10" s="139" t="n">
        <v>0.5</v>
      </c>
      <c r="JZS10" s="139" t="n">
        <v>0.5</v>
      </c>
      <c r="JZT10" s="139" t="n">
        <v>0.5</v>
      </c>
      <c r="JZU10" s="139" t="n">
        <v>0.5</v>
      </c>
      <c r="JZV10" s="139" t="n">
        <v>0.5</v>
      </c>
      <c r="JZW10" s="139" t="n">
        <v>0.5</v>
      </c>
      <c r="JZX10" s="139" t="n">
        <v>0.5</v>
      </c>
      <c r="JZY10" s="139" t="n">
        <v>0.5</v>
      </c>
      <c r="JZZ10" s="139" t="n">
        <v>0.5</v>
      </c>
      <c r="KAA10" s="139" t="n">
        <v>0.5</v>
      </c>
      <c r="KAB10" s="139" t="n">
        <v>0.5</v>
      </c>
      <c r="KAC10" s="139" t="n">
        <v>0.5</v>
      </c>
      <c r="KAD10" s="139" t="n">
        <v>0.5</v>
      </c>
      <c r="KAE10" s="139" t="n">
        <v>0.5</v>
      </c>
      <c r="KAF10" s="139" t="n">
        <v>0.5</v>
      </c>
      <c r="KAG10" s="139" t="n">
        <v>0.5</v>
      </c>
      <c r="KAH10" s="139" t="n">
        <v>0.5</v>
      </c>
      <c r="KAI10" s="139" t="n">
        <v>0.5</v>
      </c>
      <c r="KAJ10" s="139" t="n">
        <v>0.5</v>
      </c>
      <c r="KAK10" s="139" t="n">
        <v>0.5</v>
      </c>
      <c r="KAL10" s="139" t="n">
        <v>0.5</v>
      </c>
      <c r="KAM10" s="139" t="n">
        <v>0.5</v>
      </c>
      <c r="KAN10" s="139" t="n">
        <v>0.5</v>
      </c>
      <c r="KAO10" s="139" t="n">
        <v>0.5</v>
      </c>
      <c r="KAP10" s="139" t="n">
        <v>0.5</v>
      </c>
      <c r="KAQ10" s="139" t="n">
        <v>0.5</v>
      </c>
      <c r="KAR10" s="139" t="n">
        <v>0.5</v>
      </c>
      <c r="KAS10" s="139" t="n">
        <v>0.5</v>
      </c>
      <c r="KAT10" s="139" t="n">
        <v>0.5</v>
      </c>
      <c r="KAU10" s="139" t="n">
        <v>0.5</v>
      </c>
      <c r="KAV10" s="139" t="n">
        <v>0.5</v>
      </c>
      <c r="KAW10" s="139" t="n">
        <v>0.5</v>
      </c>
      <c r="KAX10" s="139" t="n">
        <v>0.5</v>
      </c>
      <c r="KAY10" s="139" t="n">
        <v>0.5</v>
      </c>
      <c r="KAZ10" s="139" t="n">
        <v>0.5</v>
      </c>
      <c r="KBA10" s="139" t="n">
        <v>0.5</v>
      </c>
      <c r="KBB10" s="139" t="n">
        <v>0.5</v>
      </c>
      <c r="KBC10" s="139" t="n">
        <v>0.5</v>
      </c>
      <c r="KBD10" s="139" t="n">
        <v>0.5</v>
      </c>
      <c r="KBE10" s="139" t="n">
        <v>0.5</v>
      </c>
      <c r="KBF10" s="139" t="n">
        <v>0.5</v>
      </c>
      <c r="KBG10" s="139" t="n">
        <v>0.5</v>
      </c>
      <c r="KBH10" s="139" t="n">
        <v>0.5</v>
      </c>
      <c r="KBI10" s="139" t="n">
        <v>0.5</v>
      </c>
      <c r="KBJ10" s="139" t="n">
        <v>0.5</v>
      </c>
      <c r="KBK10" s="139" t="n">
        <v>0.5</v>
      </c>
      <c r="KBL10" s="139" t="n">
        <v>0.5</v>
      </c>
      <c r="KBM10" s="139" t="n">
        <v>0.5</v>
      </c>
      <c r="KBN10" s="139" t="n">
        <v>0.5</v>
      </c>
      <c r="KBO10" s="139" t="n">
        <v>0.5</v>
      </c>
      <c r="KBP10" s="139" t="n">
        <v>0.5</v>
      </c>
      <c r="KBQ10" s="139" t="n">
        <v>0.5</v>
      </c>
      <c r="KBR10" s="139" t="n">
        <v>0.5</v>
      </c>
      <c r="KBS10" s="139" t="n">
        <v>0.5</v>
      </c>
      <c r="KBT10" s="139" t="n">
        <v>0.5</v>
      </c>
      <c r="KBU10" s="139" t="n">
        <v>0.5</v>
      </c>
      <c r="KBV10" s="139" t="n">
        <v>0.5</v>
      </c>
      <c r="KBW10" s="139" t="n">
        <v>0.5</v>
      </c>
      <c r="KBX10" s="139" t="n">
        <v>0.5</v>
      </c>
      <c r="KBY10" s="139" t="n">
        <v>0.5</v>
      </c>
      <c r="KBZ10" s="139" t="n">
        <v>0.5</v>
      </c>
      <c r="KCA10" s="139" t="n">
        <v>0.5</v>
      </c>
      <c r="KCB10" s="139" t="n">
        <v>0.5</v>
      </c>
      <c r="KCC10" s="139" t="n">
        <v>0.5</v>
      </c>
      <c r="KCD10" s="139" t="n">
        <v>0.5</v>
      </c>
      <c r="KCE10" s="139" t="n">
        <v>0.5</v>
      </c>
      <c r="KCF10" s="139" t="n">
        <v>0.5</v>
      </c>
      <c r="KCG10" s="139" t="n">
        <v>0.5</v>
      </c>
      <c r="KCH10" s="139" t="n">
        <v>0.5</v>
      </c>
      <c r="KCI10" s="139" t="n">
        <v>0.5</v>
      </c>
      <c r="KCJ10" s="139" t="n">
        <v>0.5</v>
      </c>
      <c r="KCK10" s="139" t="n">
        <v>0.5</v>
      </c>
      <c r="KCL10" s="139" t="n">
        <v>0.5</v>
      </c>
      <c r="KCM10" s="139" t="n">
        <v>0.5</v>
      </c>
      <c r="KCN10" s="139" t="n">
        <v>0.5</v>
      </c>
      <c r="KCO10" s="139" t="n">
        <v>0.5</v>
      </c>
      <c r="KCP10" s="139" t="n">
        <v>0.5</v>
      </c>
      <c r="KCQ10" s="139" t="n">
        <v>0.5</v>
      </c>
      <c r="KCR10" s="139" t="n">
        <v>0.5</v>
      </c>
      <c r="KCS10" s="139" t="n">
        <v>0.5</v>
      </c>
      <c r="KCT10" s="139" t="n">
        <v>0.5</v>
      </c>
      <c r="KCU10" s="139" t="n">
        <v>0.5</v>
      </c>
      <c r="KCV10" s="139" t="n">
        <v>0.5</v>
      </c>
      <c r="KCW10" s="139" t="n">
        <v>0.5</v>
      </c>
      <c r="KCX10" s="139" t="n">
        <v>0.5</v>
      </c>
      <c r="KCY10" s="139" t="n">
        <v>0.5</v>
      </c>
      <c r="KCZ10" s="139" t="n">
        <v>0.5</v>
      </c>
      <c r="KDA10" s="139" t="n">
        <v>0.5</v>
      </c>
      <c r="KDB10" s="139" t="n">
        <v>0.5</v>
      </c>
      <c r="KDC10" s="139" t="n">
        <v>0.5</v>
      </c>
      <c r="KDD10" s="139" t="n">
        <v>0.5</v>
      </c>
      <c r="KDE10" s="139" t="n">
        <v>0.5</v>
      </c>
      <c r="KDF10" s="139" t="n">
        <v>0.5</v>
      </c>
      <c r="KDG10" s="139" t="n">
        <v>0.5</v>
      </c>
      <c r="KDH10" s="139" t="n">
        <v>0.5</v>
      </c>
      <c r="KDI10" s="139" t="n">
        <v>0.5</v>
      </c>
      <c r="KDJ10" s="139" t="n">
        <v>0.5</v>
      </c>
      <c r="KDK10" s="139" t="n">
        <v>0.5</v>
      </c>
      <c r="KDL10" s="139" t="n">
        <v>0.5</v>
      </c>
      <c r="KDM10" s="139" t="n">
        <v>0.5</v>
      </c>
      <c r="KDN10" s="139" t="n">
        <v>0.5</v>
      </c>
      <c r="KDO10" s="139" t="n">
        <v>0.5</v>
      </c>
      <c r="KDP10" s="139" t="n">
        <v>0.5</v>
      </c>
      <c r="KDQ10" s="139" t="n">
        <v>0.5</v>
      </c>
      <c r="KDR10" s="139" t="n">
        <v>0.5</v>
      </c>
      <c r="KDS10" s="139" t="n">
        <v>0.5</v>
      </c>
      <c r="KDT10" s="139" t="n">
        <v>0.5</v>
      </c>
      <c r="KDU10" s="139" t="n">
        <v>0.5</v>
      </c>
      <c r="KDV10" s="139" t="n">
        <v>0.5</v>
      </c>
      <c r="KDW10" s="139" t="n">
        <v>0.5</v>
      </c>
      <c r="KDX10" s="139" t="n">
        <v>0.5</v>
      </c>
      <c r="KDY10" s="139" t="n">
        <v>0.5</v>
      </c>
      <c r="KDZ10" s="139" t="n">
        <v>0.5</v>
      </c>
      <c r="KEA10" s="139" t="n">
        <v>0.5</v>
      </c>
      <c r="KEB10" s="139" t="n">
        <v>0.5</v>
      </c>
      <c r="KEC10" s="139" t="n">
        <v>0.5</v>
      </c>
      <c r="KED10" s="139" t="n">
        <v>0.5</v>
      </c>
      <c r="KEE10" s="139" t="n">
        <v>0.5</v>
      </c>
      <c r="KEF10" s="139" t="n">
        <v>0.5</v>
      </c>
      <c r="KEG10" s="139" t="n">
        <v>0.5</v>
      </c>
      <c r="KEH10" s="139" t="n">
        <v>0.5</v>
      </c>
      <c r="KEI10" s="139" t="n">
        <v>0.5</v>
      </c>
      <c r="KEJ10" s="139" t="n">
        <v>0.5</v>
      </c>
      <c r="KEK10" s="139" t="n">
        <v>0.5</v>
      </c>
      <c r="KEL10" s="139" t="n">
        <v>0.5</v>
      </c>
      <c r="KEM10" s="139" t="n">
        <v>0.5</v>
      </c>
      <c r="KEN10" s="139" t="n">
        <v>0.5</v>
      </c>
      <c r="KEO10" s="139" t="n">
        <v>0.5</v>
      </c>
      <c r="KEP10" s="139" t="n">
        <v>0.5</v>
      </c>
      <c r="KEQ10" s="139" t="n">
        <v>0.5</v>
      </c>
      <c r="KER10" s="139" t="n">
        <v>0.5</v>
      </c>
      <c r="KES10" s="139" t="n">
        <v>0.5</v>
      </c>
      <c r="KET10" s="139" t="n">
        <v>0.5</v>
      </c>
      <c r="KEU10" s="139" t="n">
        <v>0.5</v>
      </c>
      <c r="KEV10" s="139" t="n">
        <v>0.5</v>
      </c>
      <c r="KEW10" s="139" t="n">
        <v>0.5</v>
      </c>
      <c r="KEX10" s="139" t="n">
        <v>0.5</v>
      </c>
      <c r="KEY10" s="139" t="n">
        <v>0.5</v>
      </c>
      <c r="KEZ10" s="139" t="n">
        <v>0.5</v>
      </c>
      <c r="KFA10" s="139" t="n">
        <v>0.5</v>
      </c>
      <c r="KFB10" s="139" t="n">
        <v>0.5</v>
      </c>
      <c r="KFC10" s="139" t="n">
        <v>0.5</v>
      </c>
      <c r="KFD10" s="139" t="n">
        <v>0.5</v>
      </c>
      <c r="KFE10" s="139" t="n">
        <v>0.5</v>
      </c>
      <c r="KFF10" s="139" t="n">
        <v>0.5</v>
      </c>
      <c r="KFG10" s="139" t="n">
        <v>0.5</v>
      </c>
      <c r="KFH10" s="139" t="n">
        <v>0.5</v>
      </c>
      <c r="KFI10" s="139" t="n">
        <v>0.5</v>
      </c>
      <c r="KFJ10" s="139" t="n">
        <v>0.5</v>
      </c>
      <c r="KFK10" s="139" t="n">
        <v>0.5</v>
      </c>
      <c r="KFL10" s="139" t="n">
        <v>0.5</v>
      </c>
      <c r="KFM10" s="139" t="n">
        <v>0.5</v>
      </c>
      <c r="KFN10" s="139" t="n">
        <v>0.5</v>
      </c>
      <c r="KFO10" s="139" t="n">
        <v>0.5</v>
      </c>
      <c r="KFP10" s="139" t="n">
        <v>0.5</v>
      </c>
      <c r="KFQ10" s="139" t="n">
        <v>0.5</v>
      </c>
      <c r="KFR10" s="139" t="n">
        <v>0.5</v>
      </c>
      <c r="KFS10" s="139" t="n">
        <v>0.5</v>
      </c>
      <c r="KFT10" s="139" t="n">
        <v>0.5</v>
      </c>
      <c r="KFU10" s="139" t="n">
        <v>0.5</v>
      </c>
      <c r="KFV10" s="139" t="n">
        <v>0.5</v>
      </c>
      <c r="KFW10" s="139" t="n">
        <v>0.5</v>
      </c>
      <c r="KFX10" s="139" t="n">
        <v>0.5</v>
      </c>
      <c r="KFY10" s="139" t="n">
        <v>0.5</v>
      </c>
      <c r="KFZ10" s="139" t="n">
        <v>0.5</v>
      </c>
      <c r="KGA10" s="139" t="n">
        <v>0.5</v>
      </c>
      <c r="KGB10" s="139" t="n">
        <v>0.5</v>
      </c>
      <c r="KGC10" s="139" t="n">
        <v>0.5</v>
      </c>
      <c r="KGD10" s="139" t="n">
        <v>0.5</v>
      </c>
      <c r="KGE10" s="139" t="n">
        <v>0.5</v>
      </c>
      <c r="KGF10" s="139" t="n">
        <v>0.5</v>
      </c>
      <c r="KGG10" s="139" t="n">
        <v>0.5</v>
      </c>
      <c r="KGH10" s="139" t="n">
        <v>0.5</v>
      </c>
      <c r="KGI10" s="139" t="n">
        <v>0.5</v>
      </c>
      <c r="KGJ10" s="139" t="n">
        <v>0.5</v>
      </c>
      <c r="KGK10" s="139" t="n">
        <v>0.5</v>
      </c>
      <c r="KGL10" s="139" t="n">
        <v>0.5</v>
      </c>
      <c r="KGM10" s="139" t="n">
        <v>0.5</v>
      </c>
      <c r="KGN10" s="139" t="n">
        <v>0.5</v>
      </c>
      <c r="KGO10" s="139" t="n">
        <v>0.5</v>
      </c>
      <c r="KGP10" s="139" t="n">
        <v>0.5</v>
      </c>
      <c r="KGQ10" s="139" t="n">
        <v>0.5</v>
      </c>
      <c r="KGR10" s="139" t="n">
        <v>0.5</v>
      </c>
      <c r="KGS10" s="139" t="n">
        <v>0.5</v>
      </c>
      <c r="KGT10" s="139" t="n">
        <v>0.5</v>
      </c>
      <c r="KGU10" s="139" t="n">
        <v>0.5</v>
      </c>
      <c r="KGV10" s="139" t="n">
        <v>0.5</v>
      </c>
      <c r="KGW10" s="139" t="n">
        <v>0.5</v>
      </c>
      <c r="KGX10" s="139" t="n">
        <v>0.5</v>
      </c>
      <c r="KGY10" s="139" t="n">
        <v>0.5</v>
      </c>
      <c r="KGZ10" s="139" t="n">
        <v>0.5</v>
      </c>
      <c r="KHA10" s="139" t="n">
        <v>0.5</v>
      </c>
      <c r="KHB10" s="139" t="n">
        <v>0.5</v>
      </c>
      <c r="KHC10" s="139" t="n">
        <v>0.5</v>
      </c>
      <c r="KHD10" s="139" t="n">
        <v>0.5</v>
      </c>
      <c r="KHE10" s="139" t="n">
        <v>0.5</v>
      </c>
      <c r="KHF10" s="139" t="n">
        <v>0.5</v>
      </c>
      <c r="KHG10" s="139" t="n">
        <v>0.5</v>
      </c>
      <c r="KHH10" s="139" t="n">
        <v>0.5</v>
      </c>
      <c r="KHI10" s="139" t="n">
        <v>0.5</v>
      </c>
      <c r="KHJ10" s="139" t="n">
        <v>0.5</v>
      </c>
      <c r="KHK10" s="139" t="n">
        <v>0.5</v>
      </c>
      <c r="KHL10" s="139" t="n">
        <v>0.5</v>
      </c>
      <c r="KHM10" s="139" t="n">
        <v>0.5</v>
      </c>
      <c r="KHN10" s="139" t="n">
        <v>0.5</v>
      </c>
      <c r="KHO10" s="139" t="n">
        <v>0.5</v>
      </c>
      <c r="KHP10" s="139" t="n">
        <v>0.5</v>
      </c>
      <c r="KHQ10" s="139" t="n">
        <v>0.5</v>
      </c>
      <c r="KHR10" s="139" t="n">
        <v>0.5</v>
      </c>
      <c r="KHS10" s="139" t="n">
        <v>0.5</v>
      </c>
      <c r="KHT10" s="139" t="n">
        <v>0.5</v>
      </c>
      <c r="KHU10" s="139" t="n">
        <v>0.5</v>
      </c>
      <c r="KHV10" s="139" t="n">
        <v>0.5</v>
      </c>
      <c r="KHW10" s="139" t="n">
        <v>0.5</v>
      </c>
      <c r="KHX10" s="139" t="n">
        <v>0.5</v>
      </c>
      <c r="KHY10" s="139" t="n">
        <v>0.5</v>
      </c>
      <c r="KHZ10" s="139" t="n">
        <v>0.5</v>
      </c>
      <c r="KIA10" s="139" t="n">
        <v>0.5</v>
      </c>
      <c r="KIB10" s="139" t="n">
        <v>0.5</v>
      </c>
      <c r="KIC10" s="139" t="n">
        <v>0.5</v>
      </c>
      <c r="KID10" s="139" t="n">
        <v>0.5</v>
      </c>
      <c r="KIE10" s="139" t="n">
        <v>0.5</v>
      </c>
      <c r="KIF10" s="139" t="n">
        <v>0.5</v>
      </c>
      <c r="KIG10" s="139" t="n">
        <v>0.5</v>
      </c>
      <c r="KIH10" s="139" t="n">
        <v>0.5</v>
      </c>
      <c r="KII10" s="139" t="n">
        <v>0.5</v>
      </c>
      <c r="KIJ10" s="139" t="n">
        <v>0.5</v>
      </c>
      <c r="KIK10" s="139" t="n">
        <v>0.5</v>
      </c>
      <c r="KIL10" s="139" t="n">
        <v>0.5</v>
      </c>
      <c r="KIM10" s="139" t="n">
        <v>0.5</v>
      </c>
      <c r="KIN10" s="139" t="n">
        <v>0.5</v>
      </c>
      <c r="KIO10" s="139" t="n">
        <v>0.5</v>
      </c>
      <c r="KIP10" s="139" t="n">
        <v>0.5</v>
      </c>
      <c r="KIQ10" s="139" t="n">
        <v>0.5</v>
      </c>
      <c r="KIR10" s="139" t="n">
        <v>0.5</v>
      </c>
      <c r="KIS10" s="139" t="n">
        <v>0.5</v>
      </c>
      <c r="KIT10" s="139" t="n">
        <v>0.5</v>
      </c>
      <c r="KIU10" s="139" t="n">
        <v>0.5</v>
      </c>
      <c r="KIV10" s="139" t="n">
        <v>0.5</v>
      </c>
      <c r="KIW10" s="139" t="n">
        <v>0.5</v>
      </c>
      <c r="KIX10" s="139" t="n">
        <v>0.5</v>
      </c>
      <c r="KIY10" s="139" t="n">
        <v>0.5</v>
      </c>
      <c r="KIZ10" s="139" t="n">
        <v>0.5</v>
      </c>
      <c r="KJA10" s="139" t="n">
        <v>0.5</v>
      </c>
      <c r="KJB10" s="139" t="n">
        <v>0.5</v>
      </c>
      <c r="KJC10" s="139" t="n">
        <v>0.5</v>
      </c>
      <c r="KJD10" s="139" t="n">
        <v>0.5</v>
      </c>
      <c r="KJE10" s="139" t="n">
        <v>0.5</v>
      </c>
      <c r="KJF10" s="139" t="n">
        <v>0.5</v>
      </c>
      <c r="KJG10" s="139" t="n">
        <v>0.5</v>
      </c>
      <c r="KJH10" s="139" t="n">
        <v>0.5</v>
      </c>
      <c r="KJI10" s="139" t="n">
        <v>0.5</v>
      </c>
      <c r="KJJ10" s="139" t="n">
        <v>0.5</v>
      </c>
      <c r="KJK10" s="139" t="n">
        <v>0.5</v>
      </c>
      <c r="KJL10" s="139" t="n">
        <v>0.5</v>
      </c>
      <c r="KJM10" s="139" t="n">
        <v>0.5</v>
      </c>
      <c r="KJN10" s="139" t="n">
        <v>0.5</v>
      </c>
      <c r="KJO10" s="139" t="n">
        <v>0.5</v>
      </c>
      <c r="KJP10" s="139" t="n">
        <v>0.5</v>
      </c>
      <c r="KJQ10" s="139" t="n">
        <v>0.5</v>
      </c>
      <c r="KJR10" s="139" t="n">
        <v>0.5</v>
      </c>
      <c r="KJS10" s="139" t="n">
        <v>0.5</v>
      </c>
      <c r="KJT10" s="139" t="n">
        <v>0.5</v>
      </c>
      <c r="KJU10" s="139" t="n">
        <v>0.5</v>
      </c>
      <c r="KJV10" s="139" t="n">
        <v>0.5</v>
      </c>
      <c r="KJW10" s="139" t="n">
        <v>0.5</v>
      </c>
      <c r="KJX10" s="139" t="n">
        <v>0.5</v>
      </c>
      <c r="KJY10" s="139" t="n">
        <v>0.5</v>
      </c>
      <c r="KJZ10" s="139" t="n">
        <v>0.5</v>
      </c>
      <c r="KKA10" s="139" t="n">
        <v>0.5</v>
      </c>
      <c r="KKB10" s="139" t="n">
        <v>0.5</v>
      </c>
      <c r="KKC10" s="139" t="n">
        <v>0.5</v>
      </c>
      <c r="KKD10" s="139" t="n">
        <v>0.5</v>
      </c>
      <c r="KKE10" s="139" t="n">
        <v>0.5</v>
      </c>
      <c r="KKF10" s="139" t="n">
        <v>0.5</v>
      </c>
      <c r="KKG10" s="139" t="n">
        <v>0.5</v>
      </c>
      <c r="KKH10" s="139" t="n">
        <v>0.5</v>
      </c>
      <c r="KKI10" s="139" t="n">
        <v>0.5</v>
      </c>
      <c r="KKJ10" s="139" t="n">
        <v>0.5</v>
      </c>
      <c r="KKK10" s="139" t="n">
        <v>0.5</v>
      </c>
      <c r="KKL10" s="139" t="n">
        <v>0.5</v>
      </c>
      <c r="KKM10" s="139" t="n">
        <v>0.5</v>
      </c>
      <c r="KKN10" s="139" t="n">
        <v>0.5</v>
      </c>
      <c r="KKO10" s="139" t="n">
        <v>0.5</v>
      </c>
      <c r="KKP10" s="139" t="n">
        <v>0.5</v>
      </c>
      <c r="KKQ10" s="139" t="n">
        <v>0.5</v>
      </c>
      <c r="KKR10" s="139" t="n">
        <v>0.5</v>
      </c>
      <c r="KKS10" s="139" t="n">
        <v>0.5</v>
      </c>
      <c r="KKT10" s="139" t="n">
        <v>0.5</v>
      </c>
      <c r="KKU10" s="139" t="n">
        <v>0.5</v>
      </c>
      <c r="KKV10" s="139" t="n">
        <v>0.5</v>
      </c>
      <c r="KKW10" s="139" t="n">
        <v>0.5</v>
      </c>
      <c r="KKX10" s="139" t="n">
        <v>0.5</v>
      </c>
      <c r="KKY10" s="139" t="n">
        <v>0.5</v>
      </c>
      <c r="KKZ10" s="139" t="n">
        <v>0.5</v>
      </c>
      <c r="KLA10" s="139" t="n">
        <v>0.5</v>
      </c>
      <c r="KLB10" s="139" t="n">
        <v>0.5</v>
      </c>
      <c r="KLC10" s="139" t="n">
        <v>0.5</v>
      </c>
      <c r="KLD10" s="139" t="n">
        <v>0.5</v>
      </c>
      <c r="KLE10" s="139" t="n">
        <v>0.5</v>
      </c>
      <c r="KLF10" s="139" t="n">
        <v>0.5</v>
      </c>
      <c r="KLG10" s="139" t="n">
        <v>0.5</v>
      </c>
      <c r="KLH10" s="139" t="n">
        <v>0.5</v>
      </c>
      <c r="KLI10" s="139" t="n">
        <v>0.5</v>
      </c>
      <c r="KLJ10" s="139" t="n">
        <v>0.5</v>
      </c>
      <c r="KLK10" s="139" t="n">
        <v>0.5</v>
      </c>
      <c r="KLL10" s="139" t="n">
        <v>0.5</v>
      </c>
      <c r="KLM10" s="139" t="n">
        <v>0.5</v>
      </c>
      <c r="KLN10" s="139" t="n">
        <v>0.5</v>
      </c>
      <c r="KLO10" s="139" t="n">
        <v>0.5</v>
      </c>
      <c r="KLP10" s="139" t="n">
        <v>0.5</v>
      </c>
      <c r="KLQ10" s="139" t="n">
        <v>0.5</v>
      </c>
      <c r="KLR10" s="139" t="n">
        <v>0.5</v>
      </c>
      <c r="KLS10" s="139" t="n">
        <v>0.5</v>
      </c>
      <c r="KLT10" s="139" t="n">
        <v>0.5</v>
      </c>
      <c r="KLU10" s="139" t="n">
        <v>0.5</v>
      </c>
      <c r="KLV10" s="139" t="n">
        <v>0.5</v>
      </c>
      <c r="KLW10" s="139" t="n">
        <v>0.5</v>
      </c>
      <c r="KLX10" s="139" t="n">
        <v>0.5</v>
      </c>
      <c r="KLY10" s="139" t="n">
        <v>0.5</v>
      </c>
      <c r="KLZ10" s="139" t="n">
        <v>0.5</v>
      </c>
      <c r="KMA10" s="139" t="n">
        <v>0.5</v>
      </c>
      <c r="KMB10" s="139" t="n">
        <v>0.5</v>
      </c>
      <c r="KMC10" s="139" t="n">
        <v>0.5</v>
      </c>
      <c r="KMD10" s="139" t="n">
        <v>0.5</v>
      </c>
      <c r="KME10" s="139" t="n">
        <v>0.5</v>
      </c>
      <c r="KMF10" s="139" t="n">
        <v>0.5</v>
      </c>
      <c r="KMG10" s="139" t="n">
        <v>0.5</v>
      </c>
      <c r="KMH10" s="139" t="n">
        <v>0.5</v>
      </c>
      <c r="KMI10" s="139" t="n">
        <v>0.5</v>
      </c>
      <c r="KMJ10" s="139" t="n">
        <v>0.5</v>
      </c>
      <c r="KMK10" s="139" t="n">
        <v>0.5</v>
      </c>
      <c r="KML10" s="139" t="n">
        <v>0.5</v>
      </c>
      <c r="KMM10" s="139" t="n">
        <v>0.5</v>
      </c>
      <c r="KMN10" s="139" t="n">
        <v>0.5</v>
      </c>
      <c r="KMO10" s="139" t="n">
        <v>0.5</v>
      </c>
      <c r="KMP10" s="139" t="n">
        <v>0.5</v>
      </c>
      <c r="KMQ10" s="139" t="n">
        <v>0.5</v>
      </c>
      <c r="KMR10" s="139" t="n">
        <v>0.5</v>
      </c>
      <c r="KMS10" s="139" t="n">
        <v>0.5</v>
      </c>
      <c r="KMT10" s="139" t="n">
        <v>0.5</v>
      </c>
      <c r="KMU10" s="139" t="n">
        <v>0.5</v>
      </c>
      <c r="KMV10" s="139" t="n">
        <v>0.5</v>
      </c>
      <c r="KMW10" s="139" t="n">
        <v>0.5</v>
      </c>
      <c r="KMX10" s="139" t="n">
        <v>0.5</v>
      </c>
      <c r="KMY10" s="139" t="n">
        <v>0.5</v>
      </c>
      <c r="KMZ10" s="139" t="n">
        <v>0.5</v>
      </c>
      <c r="KNA10" s="139" t="n">
        <v>0.5</v>
      </c>
      <c r="KNB10" s="139" t="n">
        <v>0.5</v>
      </c>
      <c r="KNC10" s="139" t="n">
        <v>0.5</v>
      </c>
      <c r="KND10" s="139" t="n">
        <v>0.5</v>
      </c>
      <c r="KNE10" s="139" t="n">
        <v>0.5</v>
      </c>
      <c r="KNF10" s="139" t="n">
        <v>0.5</v>
      </c>
      <c r="KNG10" s="139" t="n">
        <v>0.5</v>
      </c>
      <c r="KNH10" s="139" t="n">
        <v>0.5</v>
      </c>
      <c r="KNI10" s="139" t="n">
        <v>0.5</v>
      </c>
      <c r="KNJ10" s="139" t="n">
        <v>0.5</v>
      </c>
      <c r="KNK10" s="139" t="n">
        <v>0.5</v>
      </c>
      <c r="KNL10" s="139" t="n">
        <v>0.5</v>
      </c>
      <c r="KNM10" s="139" t="n">
        <v>0.5</v>
      </c>
      <c r="KNN10" s="139" t="n">
        <v>0.5</v>
      </c>
      <c r="KNO10" s="139" t="n">
        <v>0.5</v>
      </c>
      <c r="KNP10" s="139" t="n">
        <v>0.5</v>
      </c>
      <c r="KNQ10" s="139" t="n">
        <v>0.5</v>
      </c>
      <c r="KNR10" s="139" t="n">
        <v>0.5</v>
      </c>
      <c r="KNS10" s="139" t="n">
        <v>0.5</v>
      </c>
      <c r="KNT10" s="139" t="n">
        <v>0.5</v>
      </c>
      <c r="KNU10" s="139" t="n">
        <v>0.5</v>
      </c>
      <c r="KNV10" s="139" t="n">
        <v>0.5</v>
      </c>
      <c r="KNW10" s="139" t="n">
        <v>0.5</v>
      </c>
      <c r="KNX10" s="139" t="n">
        <v>0.5</v>
      </c>
      <c r="KNY10" s="139" t="n">
        <v>0.5</v>
      </c>
      <c r="KNZ10" s="139" t="n">
        <v>0.5</v>
      </c>
      <c r="KOA10" s="139" t="n">
        <v>0.5</v>
      </c>
      <c r="KOB10" s="139" t="n">
        <v>0.5</v>
      </c>
      <c r="KOC10" s="139" t="n">
        <v>0.5</v>
      </c>
      <c r="KOD10" s="139" t="n">
        <v>0.5</v>
      </c>
      <c r="KOE10" s="139" t="n">
        <v>0.5</v>
      </c>
      <c r="KOF10" s="139" t="n">
        <v>0.5</v>
      </c>
      <c r="KOG10" s="139" t="n">
        <v>0.5</v>
      </c>
      <c r="KOH10" s="139" t="n">
        <v>0.5</v>
      </c>
      <c r="KOI10" s="139" t="n">
        <v>0.5</v>
      </c>
      <c r="KOJ10" s="139" t="n">
        <v>0.5</v>
      </c>
      <c r="KOK10" s="139" t="n">
        <v>0.5</v>
      </c>
      <c r="KOL10" s="139" t="n">
        <v>0.5</v>
      </c>
      <c r="KOM10" s="139" t="n">
        <v>0.5</v>
      </c>
      <c r="KON10" s="139" t="n">
        <v>0.5</v>
      </c>
      <c r="KOO10" s="139" t="n">
        <v>0.5</v>
      </c>
      <c r="KOP10" s="139" t="n">
        <v>0.5</v>
      </c>
      <c r="KOQ10" s="139" t="n">
        <v>0.5</v>
      </c>
      <c r="KOR10" s="139" t="n">
        <v>0.5</v>
      </c>
      <c r="KOS10" s="139" t="n">
        <v>0.5</v>
      </c>
      <c r="KOT10" s="139" t="n">
        <v>0.5</v>
      </c>
      <c r="KOU10" s="139" t="n">
        <v>0.5</v>
      </c>
      <c r="KOV10" s="139" t="n">
        <v>0.5</v>
      </c>
      <c r="KOW10" s="139" t="n">
        <v>0.5</v>
      </c>
      <c r="KOX10" s="139" t="n">
        <v>0.5</v>
      </c>
      <c r="KOY10" s="139" t="n">
        <v>0.5</v>
      </c>
      <c r="KOZ10" s="139" t="n">
        <v>0.5</v>
      </c>
      <c r="KPA10" s="139" t="n">
        <v>0.5</v>
      </c>
      <c r="KPB10" s="139" t="n">
        <v>0.5</v>
      </c>
      <c r="KPC10" s="139" t="n">
        <v>0.5</v>
      </c>
      <c r="KPD10" s="139" t="n">
        <v>0.5</v>
      </c>
      <c r="KPE10" s="139" t="n">
        <v>0.5</v>
      </c>
      <c r="KPF10" s="139" t="n">
        <v>0.5</v>
      </c>
      <c r="KPG10" s="139" t="n">
        <v>0.5</v>
      </c>
      <c r="KPH10" s="139" t="n">
        <v>0.5</v>
      </c>
      <c r="KPI10" s="139" t="n">
        <v>0.5</v>
      </c>
      <c r="KPJ10" s="139" t="n">
        <v>0.5</v>
      </c>
      <c r="KPK10" s="139" t="n">
        <v>0.5</v>
      </c>
      <c r="KPL10" s="139" t="n">
        <v>0.5</v>
      </c>
      <c r="KPM10" s="139" t="n">
        <v>0.5</v>
      </c>
      <c r="KPN10" s="139" t="n">
        <v>0.5</v>
      </c>
      <c r="KPO10" s="139" t="n">
        <v>0.5</v>
      </c>
      <c r="KPP10" s="139" t="n">
        <v>0.5</v>
      </c>
      <c r="KPQ10" s="139" t="n">
        <v>0.5</v>
      </c>
      <c r="KPR10" s="139" t="n">
        <v>0.5</v>
      </c>
      <c r="KPS10" s="139" t="n">
        <v>0.5</v>
      </c>
      <c r="KPT10" s="139" t="n">
        <v>0.5</v>
      </c>
      <c r="KPU10" s="139" t="n">
        <v>0.5</v>
      </c>
      <c r="KPV10" s="139" t="n">
        <v>0.5</v>
      </c>
      <c r="KPW10" s="139" t="n">
        <v>0.5</v>
      </c>
      <c r="KPX10" s="139" t="n">
        <v>0.5</v>
      </c>
      <c r="KPY10" s="139" t="n">
        <v>0.5</v>
      </c>
      <c r="KPZ10" s="139" t="n">
        <v>0.5</v>
      </c>
      <c r="KQA10" s="139" t="n">
        <v>0.5</v>
      </c>
      <c r="KQB10" s="139" t="n">
        <v>0.5</v>
      </c>
      <c r="KQC10" s="139" t="n">
        <v>0.5</v>
      </c>
      <c r="KQD10" s="139" t="n">
        <v>0.5</v>
      </c>
      <c r="KQE10" s="139" t="n">
        <v>0.5</v>
      </c>
      <c r="KQF10" s="139" t="n">
        <v>0.5</v>
      </c>
      <c r="KQG10" s="139" t="n">
        <v>0.5</v>
      </c>
      <c r="KQH10" s="139" t="n">
        <v>0.5</v>
      </c>
      <c r="KQI10" s="139" t="n">
        <v>0.5</v>
      </c>
      <c r="KQJ10" s="139" t="n">
        <v>0.5</v>
      </c>
      <c r="KQK10" s="139" t="n">
        <v>0.5</v>
      </c>
      <c r="KQL10" s="139" t="n">
        <v>0.5</v>
      </c>
      <c r="KQM10" s="139" t="n">
        <v>0.5</v>
      </c>
      <c r="KQN10" s="139" t="n">
        <v>0.5</v>
      </c>
      <c r="KQO10" s="139" t="n">
        <v>0.5</v>
      </c>
      <c r="KQP10" s="139" t="n">
        <v>0.5</v>
      </c>
      <c r="KQQ10" s="139" t="n">
        <v>0.5</v>
      </c>
      <c r="KQR10" s="139" t="n">
        <v>0.5</v>
      </c>
      <c r="KQS10" s="139" t="n">
        <v>0.5</v>
      </c>
      <c r="KQT10" s="139" t="n">
        <v>0.5</v>
      </c>
      <c r="KQU10" s="139" t="n">
        <v>0.5</v>
      </c>
      <c r="KQV10" s="139" t="n">
        <v>0.5</v>
      </c>
      <c r="KQW10" s="139" t="n">
        <v>0.5</v>
      </c>
      <c r="KQX10" s="139" t="n">
        <v>0.5</v>
      </c>
      <c r="KQY10" s="139" t="n">
        <v>0.5</v>
      </c>
      <c r="KQZ10" s="139" t="n">
        <v>0.5</v>
      </c>
      <c r="KRA10" s="139" t="n">
        <v>0.5</v>
      </c>
      <c r="KRB10" s="139" t="n">
        <v>0.5</v>
      </c>
      <c r="KRC10" s="139" t="n">
        <v>0.5</v>
      </c>
      <c r="KRD10" s="139" t="n">
        <v>0.5</v>
      </c>
      <c r="KRE10" s="139" t="n">
        <v>0.5</v>
      </c>
      <c r="KRF10" s="139" t="n">
        <v>0.5</v>
      </c>
      <c r="KRG10" s="139" t="n">
        <v>0.5</v>
      </c>
      <c r="KRH10" s="139" t="n">
        <v>0.5</v>
      </c>
      <c r="KRI10" s="139" t="n">
        <v>0.5</v>
      </c>
      <c r="KRJ10" s="139" t="n">
        <v>0.5</v>
      </c>
      <c r="KRK10" s="139" t="n">
        <v>0.5</v>
      </c>
      <c r="KRL10" s="139" t="n">
        <v>0.5</v>
      </c>
      <c r="KRM10" s="139" t="n">
        <v>0.5</v>
      </c>
      <c r="KRN10" s="139" t="n">
        <v>0.5</v>
      </c>
      <c r="KRO10" s="139" t="n">
        <v>0.5</v>
      </c>
      <c r="KRP10" s="139" t="n">
        <v>0.5</v>
      </c>
      <c r="KRQ10" s="139" t="n">
        <v>0.5</v>
      </c>
      <c r="KRR10" s="139" t="n">
        <v>0.5</v>
      </c>
      <c r="KRS10" s="139" t="n">
        <v>0.5</v>
      </c>
      <c r="KRT10" s="139" t="n">
        <v>0.5</v>
      </c>
      <c r="KRU10" s="139" t="n">
        <v>0.5</v>
      </c>
      <c r="KRV10" s="139" t="n">
        <v>0.5</v>
      </c>
      <c r="KRW10" s="139" t="n">
        <v>0.5</v>
      </c>
      <c r="KRX10" s="139" t="n">
        <v>0.5</v>
      </c>
      <c r="KRY10" s="139" t="n">
        <v>0.5</v>
      </c>
      <c r="KRZ10" s="139" t="n">
        <v>0.5</v>
      </c>
      <c r="KSA10" s="139" t="n">
        <v>0.5</v>
      </c>
      <c r="KSB10" s="139" t="n">
        <v>0.5</v>
      </c>
      <c r="KSC10" s="139" t="n">
        <v>0.5</v>
      </c>
      <c r="KSD10" s="139" t="n">
        <v>0.5</v>
      </c>
      <c r="KSE10" s="139" t="n">
        <v>0.5</v>
      </c>
      <c r="KSF10" s="139" t="n">
        <v>0.5</v>
      </c>
      <c r="KSG10" s="139" t="n">
        <v>0.5</v>
      </c>
      <c r="KSH10" s="139" t="n">
        <v>0.5</v>
      </c>
      <c r="KSI10" s="139" t="n">
        <v>0.5</v>
      </c>
      <c r="KSJ10" s="139" t="n">
        <v>0.5</v>
      </c>
      <c r="KSK10" s="139" t="n">
        <v>0.5</v>
      </c>
      <c r="KSL10" s="139" t="n">
        <v>0.5</v>
      </c>
      <c r="KSM10" s="139" t="n">
        <v>0.5</v>
      </c>
      <c r="KSN10" s="139" t="n">
        <v>0.5</v>
      </c>
      <c r="KSO10" s="139" t="n">
        <v>0.5</v>
      </c>
      <c r="KSP10" s="139" t="n">
        <v>0.5</v>
      </c>
      <c r="KSQ10" s="139" t="n">
        <v>0.5</v>
      </c>
      <c r="KSR10" s="139" t="n">
        <v>0.5</v>
      </c>
      <c r="KSS10" s="139" t="n">
        <v>0.5</v>
      </c>
      <c r="KST10" s="139" t="n">
        <v>0.5</v>
      </c>
      <c r="KSU10" s="139" t="n">
        <v>0.5</v>
      </c>
      <c r="KSV10" s="139" t="n">
        <v>0.5</v>
      </c>
      <c r="KSW10" s="139" t="n">
        <v>0.5</v>
      </c>
      <c r="KSX10" s="139" t="n">
        <v>0.5</v>
      </c>
      <c r="KSY10" s="139" t="n">
        <v>0.5</v>
      </c>
      <c r="KSZ10" s="139" t="n">
        <v>0.5</v>
      </c>
      <c r="KTA10" s="139" t="n">
        <v>0.5</v>
      </c>
      <c r="KTB10" s="139" t="n">
        <v>0.5</v>
      </c>
      <c r="KTC10" s="139" t="n">
        <v>0.5</v>
      </c>
      <c r="KTD10" s="139" t="n">
        <v>0.5</v>
      </c>
      <c r="KTE10" s="139" t="n">
        <v>0.5</v>
      </c>
      <c r="KTF10" s="139" t="n">
        <v>0.5</v>
      </c>
      <c r="KTG10" s="139" t="n">
        <v>0.5</v>
      </c>
      <c r="KTH10" s="139" t="n">
        <v>0.5</v>
      </c>
      <c r="KTI10" s="139" t="n">
        <v>0.5</v>
      </c>
      <c r="KTJ10" s="139" t="n">
        <v>0.5</v>
      </c>
      <c r="KTK10" s="139" t="n">
        <v>0.5</v>
      </c>
      <c r="KTL10" s="139" t="n">
        <v>0.5</v>
      </c>
      <c r="KTM10" s="139" t="n">
        <v>0.5</v>
      </c>
      <c r="KTN10" s="139" t="n">
        <v>0.5</v>
      </c>
      <c r="KTO10" s="139" t="n">
        <v>0.5</v>
      </c>
      <c r="KTP10" s="139" t="n">
        <v>0.5</v>
      </c>
      <c r="KTQ10" s="139" t="n">
        <v>0.5</v>
      </c>
      <c r="KTR10" s="139" t="n">
        <v>0.5</v>
      </c>
      <c r="KTS10" s="139" t="n">
        <v>0.5</v>
      </c>
      <c r="KTT10" s="139" t="n">
        <v>0.5</v>
      </c>
      <c r="KTU10" s="139" t="n">
        <v>0.5</v>
      </c>
      <c r="KTV10" s="139" t="n">
        <v>0.5</v>
      </c>
      <c r="KTW10" s="139" t="n">
        <v>0.5</v>
      </c>
      <c r="KTX10" s="139" t="n">
        <v>0.5</v>
      </c>
      <c r="KTY10" s="139" t="n">
        <v>0.5</v>
      </c>
      <c r="KTZ10" s="139" t="n">
        <v>0.5</v>
      </c>
      <c r="KUA10" s="139" t="n">
        <v>0.5</v>
      </c>
      <c r="KUB10" s="139" t="n">
        <v>0.5</v>
      </c>
      <c r="KUC10" s="139" t="n">
        <v>0.5</v>
      </c>
      <c r="KUD10" s="139" t="n">
        <v>0.5</v>
      </c>
      <c r="KUE10" s="139" t="n">
        <v>0.5</v>
      </c>
      <c r="KUF10" s="139" t="n">
        <v>0.5</v>
      </c>
      <c r="KUG10" s="139" t="n">
        <v>0.5</v>
      </c>
      <c r="KUH10" s="139" t="n">
        <v>0.5</v>
      </c>
      <c r="KUI10" s="139" t="n">
        <v>0.5</v>
      </c>
      <c r="KUJ10" s="139" t="n">
        <v>0.5</v>
      </c>
      <c r="KUK10" s="139" t="n">
        <v>0.5</v>
      </c>
      <c r="KUL10" s="139" t="n">
        <v>0.5</v>
      </c>
      <c r="KUM10" s="139" t="n">
        <v>0.5</v>
      </c>
      <c r="KUN10" s="139" t="n">
        <v>0.5</v>
      </c>
      <c r="KUO10" s="139" t="n">
        <v>0.5</v>
      </c>
      <c r="KUP10" s="139" t="n">
        <v>0.5</v>
      </c>
      <c r="KUQ10" s="139" t="n">
        <v>0.5</v>
      </c>
      <c r="KUR10" s="139" t="n">
        <v>0.5</v>
      </c>
      <c r="KUS10" s="139" t="n">
        <v>0.5</v>
      </c>
      <c r="KUT10" s="139" t="n">
        <v>0.5</v>
      </c>
      <c r="KUU10" s="139" t="n">
        <v>0.5</v>
      </c>
      <c r="KUV10" s="139" t="n">
        <v>0.5</v>
      </c>
      <c r="KUW10" s="139" t="n">
        <v>0.5</v>
      </c>
      <c r="KUX10" s="139" t="n">
        <v>0.5</v>
      </c>
      <c r="KUY10" s="139" t="n">
        <v>0.5</v>
      </c>
      <c r="KUZ10" s="139" t="n">
        <v>0.5</v>
      </c>
      <c r="KVA10" s="139" t="n">
        <v>0.5</v>
      </c>
      <c r="KVB10" s="139" t="n">
        <v>0.5</v>
      </c>
      <c r="KVC10" s="139" t="n">
        <v>0.5</v>
      </c>
      <c r="KVD10" s="139" t="n">
        <v>0.5</v>
      </c>
      <c r="KVE10" s="139" t="n">
        <v>0.5</v>
      </c>
      <c r="KVF10" s="139" t="n">
        <v>0.5</v>
      </c>
      <c r="KVG10" s="139" t="n">
        <v>0.5</v>
      </c>
      <c r="KVH10" s="139" t="n">
        <v>0.5</v>
      </c>
      <c r="KVI10" s="139" t="n">
        <v>0.5</v>
      </c>
      <c r="KVJ10" s="139" t="n">
        <v>0.5</v>
      </c>
      <c r="KVK10" s="139" t="n">
        <v>0.5</v>
      </c>
      <c r="KVL10" s="139" t="n">
        <v>0.5</v>
      </c>
      <c r="KVM10" s="139" t="n">
        <v>0.5</v>
      </c>
      <c r="KVN10" s="139" t="n">
        <v>0.5</v>
      </c>
      <c r="KVO10" s="139" t="n">
        <v>0.5</v>
      </c>
      <c r="KVP10" s="139" t="n">
        <v>0.5</v>
      </c>
      <c r="KVQ10" s="139" t="n">
        <v>0.5</v>
      </c>
      <c r="KVR10" s="139" t="n">
        <v>0.5</v>
      </c>
      <c r="KVS10" s="139" t="n">
        <v>0.5</v>
      </c>
      <c r="KVT10" s="139" t="n">
        <v>0.5</v>
      </c>
      <c r="KVU10" s="139" t="n">
        <v>0.5</v>
      </c>
      <c r="KVV10" s="139" t="n">
        <v>0.5</v>
      </c>
      <c r="KVW10" s="139" t="n">
        <v>0.5</v>
      </c>
      <c r="KVX10" s="139" t="n">
        <v>0.5</v>
      </c>
      <c r="KVY10" s="139" t="n">
        <v>0.5</v>
      </c>
      <c r="KVZ10" s="139" t="n">
        <v>0.5</v>
      </c>
      <c r="KWA10" s="139" t="n">
        <v>0.5</v>
      </c>
      <c r="KWB10" s="139" t="n">
        <v>0.5</v>
      </c>
      <c r="KWC10" s="139" t="n">
        <v>0.5</v>
      </c>
      <c r="KWD10" s="139" t="n">
        <v>0.5</v>
      </c>
      <c r="KWE10" s="139" t="n">
        <v>0.5</v>
      </c>
      <c r="KWF10" s="139" t="n">
        <v>0.5</v>
      </c>
      <c r="KWG10" s="139" t="n">
        <v>0.5</v>
      </c>
      <c r="KWH10" s="139" t="n">
        <v>0.5</v>
      </c>
      <c r="KWI10" s="139" t="n">
        <v>0.5</v>
      </c>
      <c r="KWJ10" s="139" t="n">
        <v>0.5</v>
      </c>
      <c r="KWK10" s="139" t="n">
        <v>0.5</v>
      </c>
      <c r="KWL10" s="139" t="n">
        <v>0.5</v>
      </c>
      <c r="KWM10" s="139" t="n">
        <v>0.5</v>
      </c>
      <c r="KWN10" s="139" t="n">
        <v>0.5</v>
      </c>
      <c r="KWO10" s="139" t="n">
        <v>0.5</v>
      </c>
      <c r="KWP10" s="139" t="n">
        <v>0.5</v>
      </c>
      <c r="KWQ10" s="139" t="n">
        <v>0.5</v>
      </c>
      <c r="KWR10" s="139" t="n">
        <v>0.5</v>
      </c>
      <c r="KWS10" s="139" t="n">
        <v>0.5</v>
      </c>
      <c r="KWT10" s="139" t="n">
        <v>0.5</v>
      </c>
      <c r="KWU10" s="139" t="n">
        <v>0.5</v>
      </c>
      <c r="KWV10" s="139" t="n">
        <v>0.5</v>
      </c>
      <c r="KWW10" s="139" t="n">
        <v>0.5</v>
      </c>
      <c r="KWX10" s="139" t="n">
        <v>0.5</v>
      </c>
      <c r="KWY10" s="139" t="n">
        <v>0.5</v>
      </c>
      <c r="KWZ10" s="139" t="n">
        <v>0.5</v>
      </c>
      <c r="KXA10" s="139" t="n">
        <v>0.5</v>
      </c>
      <c r="KXB10" s="139" t="n">
        <v>0.5</v>
      </c>
      <c r="KXC10" s="139" t="n">
        <v>0.5</v>
      </c>
      <c r="KXD10" s="139" t="n">
        <v>0.5</v>
      </c>
      <c r="KXE10" s="139" t="n">
        <v>0.5</v>
      </c>
      <c r="KXF10" s="139" t="n">
        <v>0.5</v>
      </c>
      <c r="KXG10" s="139" t="n">
        <v>0.5</v>
      </c>
      <c r="KXH10" s="139" t="n">
        <v>0.5</v>
      </c>
      <c r="KXI10" s="139" t="n">
        <v>0.5</v>
      </c>
      <c r="KXJ10" s="139" t="n">
        <v>0.5</v>
      </c>
      <c r="KXK10" s="139" t="n">
        <v>0.5</v>
      </c>
      <c r="KXL10" s="139" t="n">
        <v>0.5</v>
      </c>
      <c r="KXM10" s="139" t="n">
        <v>0.5</v>
      </c>
      <c r="KXN10" s="139" t="n">
        <v>0.5</v>
      </c>
      <c r="KXO10" s="139" t="n">
        <v>0.5</v>
      </c>
      <c r="KXP10" s="139" t="n">
        <v>0.5</v>
      </c>
      <c r="KXQ10" s="139" t="n">
        <v>0.5</v>
      </c>
      <c r="KXR10" s="139" t="n">
        <v>0.5</v>
      </c>
      <c r="KXS10" s="139" t="n">
        <v>0.5</v>
      </c>
      <c r="KXT10" s="139" t="n">
        <v>0.5</v>
      </c>
      <c r="KXU10" s="139" t="n">
        <v>0.5</v>
      </c>
      <c r="KXV10" s="139" t="n">
        <v>0.5</v>
      </c>
      <c r="KXW10" s="139" t="n">
        <v>0.5</v>
      </c>
      <c r="KXX10" s="139" t="n">
        <v>0.5</v>
      </c>
      <c r="KXY10" s="139" t="n">
        <v>0.5</v>
      </c>
      <c r="KXZ10" s="139" t="n">
        <v>0.5</v>
      </c>
      <c r="KYA10" s="139" t="n">
        <v>0.5</v>
      </c>
      <c r="KYB10" s="139" t="n">
        <v>0.5</v>
      </c>
      <c r="KYC10" s="139" t="n">
        <v>0.5</v>
      </c>
      <c r="KYD10" s="139" t="n">
        <v>0.5</v>
      </c>
      <c r="KYE10" s="139" t="n">
        <v>0.5</v>
      </c>
      <c r="KYF10" s="139" t="n">
        <v>0.5</v>
      </c>
      <c r="KYG10" s="139" t="n">
        <v>0.5</v>
      </c>
      <c r="KYH10" s="139" t="n">
        <v>0.5</v>
      </c>
      <c r="KYI10" s="139" t="n">
        <v>0.5</v>
      </c>
      <c r="KYJ10" s="139" t="n">
        <v>0.5</v>
      </c>
      <c r="KYK10" s="139" t="n">
        <v>0.5</v>
      </c>
      <c r="KYL10" s="139" t="n">
        <v>0.5</v>
      </c>
      <c r="KYM10" s="139" t="n">
        <v>0.5</v>
      </c>
      <c r="KYN10" s="139" t="n">
        <v>0.5</v>
      </c>
      <c r="KYO10" s="139" t="n">
        <v>0.5</v>
      </c>
      <c r="KYP10" s="139" t="n">
        <v>0.5</v>
      </c>
      <c r="KYQ10" s="139" t="n">
        <v>0.5</v>
      </c>
      <c r="KYR10" s="139" t="n">
        <v>0.5</v>
      </c>
      <c r="KYS10" s="139" t="n">
        <v>0.5</v>
      </c>
      <c r="KYT10" s="139" t="n">
        <v>0.5</v>
      </c>
      <c r="KYU10" s="139" t="n">
        <v>0.5</v>
      </c>
      <c r="KYV10" s="139" t="n">
        <v>0.5</v>
      </c>
      <c r="KYW10" s="139" t="n">
        <v>0.5</v>
      </c>
      <c r="KYX10" s="139" t="n">
        <v>0.5</v>
      </c>
      <c r="KYY10" s="139" t="n">
        <v>0.5</v>
      </c>
      <c r="KYZ10" s="139" t="n">
        <v>0.5</v>
      </c>
      <c r="KZA10" s="139" t="n">
        <v>0.5</v>
      </c>
      <c r="KZB10" s="139" t="n">
        <v>0.5</v>
      </c>
      <c r="KZC10" s="139" t="n">
        <v>0.5</v>
      </c>
      <c r="KZD10" s="139" t="n">
        <v>0.5</v>
      </c>
      <c r="KZE10" s="139" t="n">
        <v>0.5</v>
      </c>
      <c r="KZF10" s="139" t="n">
        <v>0.5</v>
      </c>
      <c r="KZG10" s="139" t="n">
        <v>0.5</v>
      </c>
      <c r="KZH10" s="139" t="n">
        <v>0.5</v>
      </c>
      <c r="KZI10" s="139" t="n">
        <v>0.5</v>
      </c>
      <c r="KZJ10" s="139" t="n">
        <v>0.5</v>
      </c>
      <c r="KZK10" s="139" t="n">
        <v>0.5</v>
      </c>
      <c r="KZL10" s="139" t="n">
        <v>0.5</v>
      </c>
      <c r="KZM10" s="139" t="n">
        <v>0.5</v>
      </c>
      <c r="KZN10" s="139" t="n">
        <v>0.5</v>
      </c>
      <c r="KZO10" s="139" t="n">
        <v>0.5</v>
      </c>
      <c r="KZP10" s="139" t="n">
        <v>0.5</v>
      </c>
      <c r="KZQ10" s="139" t="n">
        <v>0.5</v>
      </c>
      <c r="KZR10" s="139" t="n">
        <v>0.5</v>
      </c>
      <c r="KZS10" s="139" t="n">
        <v>0.5</v>
      </c>
      <c r="KZT10" s="139" t="n">
        <v>0.5</v>
      </c>
      <c r="KZU10" s="139" t="n">
        <v>0.5</v>
      </c>
      <c r="KZV10" s="139" t="n">
        <v>0.5</v>
      </c>
      <c r="KZW10" s="139" t="n">
        <v>0.5</v>
      </c>
      <c r="KZX10" s="139" t="n">
        <v>0.5</v>
      </c>
      <c r="KZY10" s="139" t="n">
        <v>0.5</v>
      </c>
      <c r="KZZ10" s="139" t="n">
        <v>0.5</v>
      </c>
      <c r="LAA10" s="139" t="n">
        <v>0.5</v>
      </c>
      <c r="LAB10" s="139" t="n">
        <v>0.5</v>
      </c>
      <c r="LAC10" s="139" t="n">
        <v>0.5</v>
      </c>
      <c r="LAD10" s="139" t="n">
        <v>0.5</v>
      </c>
      <c r="LAE10" s="139" t="n">
        <v>0.5</v>
      </c>
      <c r="LAF10" s="139" t="n">
        <v>0.5</v>
      </c>
      <c r="LAG10" s="139" t="n">
        <v>0.5</v>
      </c>
      <c r="LAH10" s="139" t="n">
        <v>0.5</v>
      </c>
      <c r="LAI10" s="139" t="n">
        <v>0.5</v>
      </c>
      <c r="LAJ10" s="139" t="n">
        <v>0.5</v>
      </c>
      <c r="LAK10" s="139" t="n">
        <v>0.5</v>
      </c>
      <c r="LAL10" s="139" t="n">
        <v>0.5</v>
      </c>
      <c r="LAM10" s="139" t="n">
        <v>0.5</v>
      </c>
      <c r="LAN10" s="139" t="n">
        <v>0.5</v>
      </c>
      <c r="LAO10" s="139" t="n">
        <v>0.5</v>
      </c>
      <c r="LAP10" s="139" t="n">
        <v>0.5</v>
      </c>
      <c r="LAQ10" s="139" t="n">
        <v>0.5</v>
      </c>
      <c r="LAR10" s="139" t="n">
        <v>0.5</v>
      </c>
      <c r="LAS10" s="139" t="n">
        <v>0.5</v>
      </c>
      <c r="LAT10" s="139" t="n">
        <v>0.5</v>
      </c>
      <c r="LAU10" s="139" t="n">
        <v>0.5</v>
      </c>
      <c r="LAV10" s="139" t="n">
        <v>0.5</v>
      </c>
      <c r="LAW10" s="139" t="n">
        <v>0.5</v>
      </c>
      <c r="LAX10" s="139" t="n">
        <v>0.5</v>
      </c>
      <c r="LAY10" s="139" t="n">
        <v>0.5</v>
      </c>
      <c r="LAZ10" s="139" t="n">
        <v>0.5</v>
      </c>
      <c r="LBA10" s="139" t="n">
        <v>0.5</v>
      </c>
      <c r="LBB10" s="139" t="n">
        <v>0.5</v>
      </c>
      <c r="LBC10" s="139" t="n">
        <v>0.5</v>
      </c>
      <c r="LBD10" s="139" t="n">
        <v>0.5</v>
      </c>
      <c r="LBE10" s="139" t="n">
        <v>0.5</v>
      </c>
      <c r="LBF10" s="139" t="n">
        <v>0.5</v>
      </c>
      <c r="LBG10" s="139" t="n">
        <v>0.5</v>
      </c>
      <c r="LBH10" s="139" t="n">
        <v>0.5</v>
      </c>
      <c r="LBI10" s="139" t="n">
        <v>0.5</v>
      </c>
      <c r="LBJ10" s="139" t="n">
        <v>0.5</v>
      </c>
      <c r="LBK10" s="139" t="n">
        <v>0.5</v>
      </c>
      <c r="LBL10" s="139" t="n">
        <v>0.5</v>
      </c>
      <c r="LBM10" s="139" t="n">
        <v>0.5</v>
      </c>
      <c r="LBN10" s="139" t="n">
        <v>0.5</v>
      </c>
      <c r="LBO10" s="139" t="n">
        <v>0.5</v>
      </c>
      <c r="LBP10" s="139" t="n">
        <v>0.5</v>
      </c>
      <c r="LBQ10" s="139" t="n">
        <v>0.5</v>
      </c>
      <c r="LBR10" s="139" t="n">
        <v>0.5</v>
      </c>
      <c r="LBS10" s="139" t="n">
        <v>0.5</v>
      </c>
      <c r="LBT10" s="139" t="n">
        <v>0.5</v>
      </c>
      <c r="LBU10" s="139" t="n">
        <v>0.5</v>
      </c>
      <c r="LBV10" s="139" t="n">
        <v>0.5</v>
      </c>
      <c r="LBW10" s="139" t="n">
        <v>0.5</v>
      </c>
      <c r="LBX10" s="139" t="n">
        <v>0.5</v>
      </c>
      <c r="LBY10" s="139" t="n">
        <v>0.5</v>
      </c>
      <c r="LBZ10" s="139" t="n">
        <v>0.5</v>
      </c>
      <c r="LCA10" s="139" t="n">
        <v>0.5</v>
      </c>
      <c r="LCB10" s="139" t="n">
        <v>0.5</v>
      </c>
      <c r="LCC10" s="139" t="n">
        <v>0.5</v>
      </c>
      <c r="LCD10" s="139" t="n">
        <v>0.5</v>
      </c>
      <c r="LCE10" s="139" t="n">
        <v>0.5</v>
      </c>
      <c r="LCF10" s="139" t="n">
        <v>0.5</v>
      </c>
      <c r="LCG10" s="139" t="n">
        <v>0.5</v>
      </c>
      <c r="LCH10" s="139" t="n">
        <v>0.5</v>
      </c>
      <c r="LCI10" s="139" t="n">
        <v>0.5</v>
      </c>
      <c r="LCJ10" s="139" t="n">
        <v>0.5</v>
      </c>
      <c r="LCK10" s="139" t="n">
        <v>0.5</v>
      </c>
      <c r="LCL10" s="139" t="n">
        <v>0.5</v>
      </c>
      <c r="LCM10" s="139" t="n">
        <v>0.5</v>
      </c>
      <c r="LCN10" s="139" t="n">
        <v>0.5</v>
      </c>
      <c r="LCO10" s="139" t="n">
        <v>0.5</v>
      </c>
      <c r="LCP10" s="139" t="n">
        <v>0.5</v>
      </c>
      <c r="LCQ10" s="139" t="n">
        <v>0.5</v>
      </c>
      <c r="LCR10" s="139" t="n">
        <v>0.5</v>
      </c>
      <c r="LCS10" s="139" t="n">
        <v>0.5</v>
      </c>
      <c r="LCT10" s="139" t="n">
        <v>0.5</v>
      </c>
      <c r="LCU10" s="139" t="n">
        <v>0.5</v>
      </c>
      <c r="LCV10" s="139" t="n">
        <v>0.5</v>
      </c>
      <c r="LCW10" s="139" t="n">
        <v>0.5</v>
      </c>
      <c r="LCX10" s="139" t="n">
        <v>0.5</v>
      </c>
      <c r="LCY10" s="139" t="n">
        <v>0.5</v>
      </c>
      <c r="LCZ10" s="139" t="n">
        <v>0.5</v>
      </c>
      <c r="LDA10" s="139" t="n">
        <v>0.5</v>
      </c>
      <c r="LDB10" s="139" t="n">
        <v>0.5</v>
      </c>
      <c r="LDC10" s="139" t="n">
        <v>0.5</v>
      </c>
      <c r="LDD10" s="139" t="n">
        <v>0.5</v>
      </c>
      <c r="LDE10" s="139" t="n">
        <v>0.5</v>
      </c>
      <c r="LDF10" s="139" t="n">
        <v>0.5</v>
      </c>
      <c r="LDG10" s="139" t="n">
        <v>0.5</v>
      </c>
      <c r="LDH10" s="139" t="n">
        <v>0.5</v>
      </c>
      <c r="LDI10" s="139" t="n">
        <v>0.5</v>
      </c>
      <c r="LDJ10" s="139" t="n">
        <v>0.5</v>
      </c>
      <c r="LDK10" s="139" t="n">
        <v>0.5</v>
      </c>
      <c r="LDL10" s="139" t="n">
        <v>0.5</v>
      </c>
      <c r="LDM10" s="139" t="n">
        <v>0.5</v>
      </c>
      <c r="LDN10" s="139" t="n">
        <v>0.5</v>
      </c>
      <c r="LDO10" s="139" t="n">
        <v>0.5</v>
      </c>
      <c r="LDP10" s="139" t="n">
        <v>0.5</v>
      </c>
      <c r="LDQ10" s="139" t="n">
        <v>0.5</v>
      </c>
      <c r="LDR10" s="139" t="n">
        <v>0.5</v>
      </c>
      <c r="LDS10" s="139" t="n">
        <v>0.5</v>
      </c>
      <c r="LDT10" s="139" t="n">
        <v>0.5</v>
      </c>
      <c r="LDU10" s="139" t="n">
        <v>0.5</v>
      </c>
      <c r="LDV10" s="139" t="n">
        <v>0.5</v>
      </c>
      <c r="LDW10" s="139" t="n">
        <v>0.5</v>
      </c>
      <c r="LDX10" s="139" t="n">
        <v>0.5</v>
      </c>
      <c r="LDY10" s="139" t="n">
        <v>0.5</v>
      </c>
      <c r="LDZ10" s="139" t="n">
        <v>0.5</v>
      </c>
      <c r="LEA10" s="139" t="n">
        <v>0.5</v>
      </c>
      <c r="LEB10" s="139" t="n">
        <v>0.5</v>
      </c>
      <c r="LEC10" s="139" t="n">
        <v>0.5</v>
      </c>
      <c r="LED10" s="139" t="n">
        <v>0.5</v>
      </c>
      <c r="LEE10" s="139" t="n">
        <v>0.5</v>
      </c>
      <c r="LEF10" s="139" t="n">
        <v>0.5</v>
      </c>
      <c r="LEG10" s="139" t="n">
        <v>0.5</v>
      </c>
      <c r="LEH10" s="139" t="n">
        <v>0.5</v>
      </c>
      <c r="LEI10" s="139" t="n">
        <v>0.5</v>
      </c>
      <c r="LEJ10" s="139" t="n">
        <v>0.5</v>
      </c>
      <c r="LEK10" s="139" t="n">
        <v>0.5</v>
      </c>
      <c r="LEL10" s="139" t="n">
        <v>0.5</v>
      </c>
      <c r="LEM10" s="139" t="n">
        <v>0.5</v>
      </c>
      <c r="LEN10" s="139" t="n">
        <v>0.5</v>
      </c>
      <c r="LEO10" s="139" t="n">
        <v>0.5</v>
      </c>
      <c r="LEP10" s="139" t="n">
        <v>0.5</v>
      </c>
      <c r="LEQ10" s="139" t="n">
        <v>0.5</v>
      </c>
      <c r="LER10" s="139" t="n">
        <v>0.5</v>
      </c>
      <c r="LES10" s="139" t="n">
        <v>0.5</v>
      </c>
      <c r="LET10" s="139" t="n">
        <v>0.5</v>
      </c>
      <c r="LEU10" s="139" t="n">
        <v>0.5</v>
      </c>
      <c r="LEV10" s="139" t="n">
        <v>0.5</v>
      </c>
      <c r="LEW10" s="139" t="n">
        <v>0.5</v>
      </c>
      <c r="LEX10" s="139" t="n">
        <v>0.5</v>
      </c>
      <c r="LEY10" s="139" t="n">
        <v>0.5</v>
      </c>
      <c r="LEZ10" s="139" t="n">
        <v>0.5</v>
      </c>
      <c r="LFA10" s="139" t="n">
        <v>0.5</v>
      </c>
      <c r="LFB10" s="139" t="n">
        <v>0.5</v>
      </c>
      <c r="LFC10" s="139" t="n">
        <v>0.5</v>
      </c>
      <c r="LFD10" s="139" t="n">
        <v>0.5</v>
      </c>
      <c r="LFE10" s="139" t="n">
        <v>0.5</v>
      </c>
      <c r="LFF10" s="139" t="n">
        <v>0.5</v>
      </c>
      <c r="LFG10" s="139" t="n">
        <v>0.5</v>
      </c>
      <c r="LFH10" s="139" t="n">
        <v>0.5</v>
      </c>
      <c r="LFI10" s="139" t="n">
        <v>0.5</v>
      </c>
      <c r="LFJ10" s="139" t="n">
        <v>0.5</v>
      </c>
      <c r="LFK10" s="139" t="n">
        <v>0.5</v>
      </c>
      <c r="LFL10" s="139" t="n">
        <v>0.5</v>
      </c>
      <c r="LFM10" s="139" t="n">
        <v>0.5</v>
      </c>
      <c r="LFN10" s="139" t="n">
        <v>0.5</v>
      </c>
      <c r="LFO10" s="139" t="n">
        <v>0.5</v>
      </c>
      <c r="LFP10" s="139" t="n">
        <v>0.5</v>
      </c>
      <c r="LFQ10" s="139" t="n">
        <v>0.5</v>
      </c>
      <c r="LFR10" s="139" t="n">
        <v>0.5</v>
      </c>
      <c r="LFS10" s="139" t="n">
        <v>0.5</v>
      </c>
      <c r="LFT10" s="139" t="n">
        <v>0.5</v>
      </c>
      <c r="LFU10" s="139" t="n">
        <v>0.5</v>
      </c>
      <c r="LFV10" s="139" t="n">
        <v>0.5</v>
      </c>
      <c r="LFW10" s="139" t="n">
        <v>0.5</v>
      </c>
      <c r="LFX10" s="139" t="n">
        <v>0.5</v>
      </c>
      <c r="LFY10" s="139" t="n">
        <v>0.5</v>
      </c>
      <c r="LFZ10" s="139" t="n">
        <v>0.5</v>
      </c>
      <c r="LGA10" s="139" t="n">
        <v>0.5</v>
      </c>
      <c r="LGB10" s="139" t="n">
        <v>0.5</v>
      </c>
      <c r="LGC10" s="139" t="n">
        <v>0.5</v>
      </c>
      <c r="LGD10" s="139" t="n">
        <v>0.5</v>
      </c>
      <c r="LGE10" s="139" t="n">
        <v>0.5</v>
      </c>
      <c r="LGF10" s="139" t="n">
        <v>0.5</v>
      </c>
      <c r="LGG10" s="139" t="n">
        <v>0.5</v>
      </c>
      <c r="LGH10" s="139" t="n">
        <v>0.5</v>
      </c>
      <c r="LGI10" s="139" t="n">
        <v>0.5</v>
      </c>
      <c r="LGJ10" s="139" t="n">
        <v>0.5</v>
      </c>
      <c r="LGK10" s="139" t="n">
        <v>0.5</v>
      </c>
      <c r="LGL10" s="139" t="n">
        <v>0.5</v>
      </c>
      <c r="LGM10" s="139" t="n">
        <v>0.5</v>
      </c>
      <c r="LGN10" s="139" t="n">
        <v>0.5</v>
      </c>
      <c r="LGO10" s="139" t="n">
        <v>0.5</v>
      </c>
      <c r="LGP10" s="139" t="n">
        <v>0.5</v>
      </c>
      <c r="LGQ10" s="139" t="n">
        <v>0.5</v>
      </c>
      <c r="LGR10" s="139" t="n">
        <v>0.5</v>
      </c>
      <c r="LGS10" s="139" t="n">
        <v>0.5</v>
      </c>
      <c r="LGT10" s="139" t="n">
        <v>0.5</v>
      </c>
      <c r="LGU10" s="139" t="n">
        <v>0.5</v>
      </c>
      <c r="LGV10" s="139" t="n">
        <v>0.5</v>
      </c>
      <c r="LGW10" s="139" t="n">
        <v>0.5</v>
      </c>
      <c r="LGX10" s="139" t="n">
        <v>0.5</v>
      </c>
      <c r="LGY10" s="139" t="n">
        <v>0.5</v>
      </c>
      <c r="LGZ10" s="139" t="n">
        <v>0.5</v>
      </c>
      <c r="LHA10" s="139" t="n">
        <v>0.5</v>
      </c>
      <c r="LHB10" s="139" t="n">
        <v>0.5</v>
      </c>
      <c r="LHC10" s="139" t="n">
        <v>0.5</v>
      </c>
      <c r="LHD10" s="139" t="n">
        <v>0.5</v>
      </c>
      <c r="LHE10" s="139" t="n">
        <v>0.5</v>
      </c>
      <c r="LHF10" s="139" t="n">
        <v>0.5</v>
      </c>
      <c r="LHG10" s="139" t="n">
        <v>0.5</v>
      </c>
      <c r="LHH10" s="139" t="n">
        <v>0.5</v>
      </c>
      <c r="LHI10" s="139" t="n">
        <v>0.5</v>
      </c>
      <c r="LHJ10" s="139" t="n">
        <v>0.5</v>
      </c>
      <c r="LHK10" s="139" t="n">
        <v>0.5</v>
      </c>
      <c r="LHL10" s="139" t="n">
        <v>0.5</v>
      </c>
      <c r="LHM10" s="139" t="n">
        <v>0.5</v>
      </c>
      <c r="LHN10" s="139" t="n">
        <v>0.5</v>
      </c>
      <c r="LHO10" s="139" t="n">
        <v>0.5</v>
      </c>
      <c r="LHP10" s="139" t="n">
        <v>0.5</v>
      </c>
      <c r="LHQ10" s="139" t="n">
        <v>0.5</v>
      </c>
      <c r="LHR10" s="139" t="n">
        <v>0.5</v>
      </c>
      <c r="LHS10" s="139" t="n">
        <v>0.5</v>
      </c>
      <c r="LHT10" s="139" t="n">
        <v>0.5</v>
      </c>
      <c r="LHU10" s="139" t="n">
        <v>0.5</v>
      </c>
      <c r="LHV10" s="139" t="n">
        <v>0.5</v>
      </c>
      <c r="LHW10" s="139" t="n">
        <v>0.5</v>
      </c>
      <c r="LHX10" s="139" t="n">
        <v>0.5</v>
      </c>
      <c r="LHY10" s="139" t="n">
        <v>0.5</v>
      </c>
      <c r="LHZ10" s="139" t="n">
        <v>0.5</v>
      </c>
      <c r="LIA10" s="139" t="n">
        <v>0.5</v>
      </c>
      <c r="LIB10" s="139" t="n">
        <v>0.5</v>
      </c>
      <c r="LIC10" s="139" t="n">
        <v>0.5</v>
      </c>
      <c r="LID10" s="139" t="n">
        <v>0.5</v>
      </c>
      <c r="LIE10" s="139" t="n">
        <v>0.5</v>
      </c>
      <c r="LIF10" s="139" t="n">
        <v>0.5</v>
      </c>
      <c r="LIG10" s="139" t="n">
        <v>0.5</v>
      </c>
      <c r="LIH10" s="139" t="n">
        <v>0.5</v>
      </c>
      <c r="LII10" s="139" t="n">
        <v>0.5</v>
      </c>
      <c r="LIJ10" s="139" t="n">
        <v>0.5</v>
      </c>
      <c r="LIK10" s="139" t="n">
        <v>0.5</v>
      </c>
      <c r="LIL10" s="139" t="n">
        <v>0.5</v>
      </c>
      <c r="LIM10" s="139" t="n">
        <v>0.5</v>
      </c>
      <c r="LIN10" s="139" t="n">
        <v>0.5</v>
      </c>
      <c r="LIO10" s="139" t="n">
        <v>0.5</v>
      </c>
      <c r="LIP10" s="139" t="n">
        <v>0.5</v>
      </c>
      <c r="LIQ10" s="139" t="n">
        <v>0.5</v>
      </c>
      <c r="LIR10" s="139" t="n">
        <v>0.5</v>
      </c>
      <c r="LIS10" s="139" t="n">
        <v>0.5</v>
      </c>
      <c r="LIT10" s="139" t="n">
        <v>0.5</v>
      </c>
      <c r="LIU10" s="139" t="n">
        <v>0.5</v>
      </c>
      <c r="LIV10" s="139" t="n">
        <v>0.5</v>
      </c>
      <c r="LIW10" s="139" t="n">
        <v>0.5</v>
      </c>
      <c r="LIX10" s="139" t="n">
        <v>0.5</v>
      </c>
      <c r="LIY10" s="139" t="n">
        <v>0.5</v>
      </c>
      <c r="LIZ10" s="139" t="n">
        <v>0.5</v>
      </c>
      <c r="LJA10" s="139" t="n">
        <v>0.5</v>
      </c>
      <c r="LJB10" s="139" t="n">
        <v>0.5</v>
      </c>
      <c r="LJC10" s="139" t="n">
        <v>0.5</v>
      </c>
      <c r="LJD10" s="139" t="n">
        <v>0.5</v>
      </c>
      <c r="LJE10" s="139" t="n">
        <v>0.5</v>
      </c>
      <c r="LJF10" s="139" t="n">
        <v>0.5</v>
      </c>
      <c r="LJG10" s="139" t="n">
        <v>0.5</v>
      </c>
      <c r="LJH10" s="139" t="n">
        <v>0.5</v>
      </c>
      <c r="LJI10" s="139" t="n">
        <v>0.5</v>
      </c>
      <c r="LJJ10" s="139" t="n">
        <v>0.5</v>
      </c>
      <c r="LJK10" s="139" t="n">
        <v>0.5</v>
      </c>
      <c r="LJL10" s="139" t="n">
        <v>0.5</v>
      </c>
      <c r="LJM10" s="139" t="n">
        <v>0.5</v>
      </c>
      <c r="LJN10" s="139" t="n">
        <v>0.5</v>
      </c>
      <c r="LJO10" s="139" t="n">
        <v>0.5</v>
      </c>
      <c r="LJP10" s="139" t="n">
        <v>0.5</v>
      </c>
      <c r="LJQ10" s="139" t="n">
        <v>0.5</v>
      </c>
      <c r="LJR10" s="139" t="n">
        <v>0.5</v>
      </c>
      <c r="LJS10" s="139" t="n">
        <v>0.5</v>
      </c>
      <c r="LJT10" s="139" t="n">
        <v>0.5</v>
      </c>
      <c r="LJU10" s="139" t="n">
        <v>0.5</v>
      </c>
      <c r="LJV10" s="139" t="n">
        <v>0.5</v>
      </c>
      <c r="LJW10" s="139" t="n">
        <v>0.5</v>
      </c>
      <c r="LJX10" s="139" t="n">
        <v>0.5</v>
      </c>
      <c r="LJY10" s="139" t="n">
        <v>0.5</v>
      </c>
      <c r="LJZ10" s="139" t="n">
        <v>0.5</v>
      </c>
      <c r="LKA10" s="139" t="n">
        <v>0.5</v>
      </c>
      <c r="LKB10" s="139" t="n">
        <v>0.5</v>
      </c>
      <c r="LKC10" s="139" t="n">
        <v>0.5</v>
      </c>
      <c r="LKD10" s="139" t="n">
        <v>0.5</v>
      </c>
      <c r="LKE10" s="139" t="n">
        <v>0.5</v>
      </c>
      <c r="LKF10" s="139" t="n">
        <v>0.5</v>
      </c>
      <c r="LKG10" s="139" t="n">
        <v>0.5</v>
      </c>
      <c r="LKH10" s="139" t="n">
        <v>0.5</v>
      </c>
      <c r="LKI10" s="139" t="n">
        <v>0.5</v>
      </c>
      <c r="LKJ10" s="139" t="n">
        <v>0.5</v>
      </c>
      <c r="LKK10" s="139" t="n">
        <v>0.5</v>
      </c>
      <c r="LKL10" s="139" t="n">
        <v>0.5</v>
      </c>
      <c r="LKM10" s="139" t="n">
        <v>0.5</v>
      </c>
      <c r="LKN10" s="139" t="n">
        <v>0.5</v>
      </c>
      <c r="LKO10" s="139" t="n">
        <v>0.5</v>
      </c>
      <c r="LKP10" s="139" t="n">
        <v>0.5</v>
      </c>
      <c r="LKQ10" s="139" t="n">
        <v>0.5</v>
      </c>
      <c r="LKR10" s="139" t="n">
        <v>0.5</v>
      </c>
      <c r="LKS10" s="139" t="n">
        <v>0.5</v>
      </c>
      <c r="LKT10" s="139" t="n">
        <v>0.5</v>
      </c>
      <c r="LKU10" s="139" t="n">
        <v>0.5</v>
      </c>
      <c r="LKV10" s="139" t="n">
        <v>0.5</v>
      </c>
      <c r="LKW10" s="139" t="n">
        <v>0.5</v>
      </c>
      <c r="LKX10" s="139" t="n">
        <v>0.5</v>
      </c>
      <c r="LKY10" s="139" t="n">
        <v>0.5</v>
      </c>
      <c r="LKZ10" s="139" t="n">
        <v>0.5</v>
      </c>
      <c r="LLA10" s="139" t="n">
        <v>0.5</v>
      </c>
      <c r="LLB10" s="139" t="n">
        <v>0.5</v>
      </c>
      <c r="LLC10" s="139" t="n">
        <v>0.5</v>
      </c>
      <c r="LLD10" s="139" t="n">
        <v>0.5</v>
      </c>
      <c r="LLE10" s="139" t="n">
        <v>0.5</v>
      </c>
      <c r="LLF10" s="139" t="n">
        <v>0.5</v>
      </c>
      <c r="LLG10" s="139" t="n">
        <v>0.5</v>
      </c>
      <c r="LLH10" s="139" t="n">
        <v>0.5</v>
      </c>
      <c r="LLI10" s="139" t="n">
        <v>0.5</v>
      </c>
      <c r="LLJ10" s="139" t="n">
        <v>0.5</v>
      </c>
      <c r="LLK10" s="139" t="n">
        <v>0.5</v>
      </c>
      <c r="LLL10" s="139" t="n">
        <v>0.5</v>
      </c>
      <c r="LLM10" s="139" t="n">
        <v>0.5</v>
      </c>
      <c r="LLN10" s="139" t="n">
        <v>0.5</v>
      </c>
      <c r="LLO10" s="139" t="n">
        <v>0.5</v>
      </c>
      <c r="LLP10" s="139" t="n">
        <v>0.5</v>
      </c>
      <c r="LLQ10" s="139" t="n">
        <v>0.5</v>
      </c>
      <c r="LLR10" s="139" t="n">
        <v>0.5</v>
      </c>
      <c r="LLS10" s="139" t="n">
        <v>0.5</v>
      </c>
      <c r="LLT10" s="139" t="n">
        <v>0.5</v>
      </c>
      <c r="LLU10" s="139" t="n">
        <v>0.5</v>
      </c>
      <c r="LLV10" s="139" t="n">
        <v>0.5</v>
      </c>
      <c r="LLW10" s="139" t="n">
        <v>0.5</v>
      </c>
      <c r="LLX10" s="139" t="n">
        <v>0.5</v>
      </c>
      <c r="LLY10" s="139" t="n">
        <v>0.5</v>
      </c>
      <c r="LLZ10" s="139" t="n">
        <v>0.5</v>
      </c>
      <c r="LMA10" s="139" t="n">
        <v>0.5</v>
      </c>
      <c r="LMB10" s="139" t="n">
        <v>0.5</v>
      </c>
      <c r="LMC10" s="139" t="n">
        <v>0.5</v>
      </c>
      <c r="LMD10" s="139" t="n">
        <v>0.5</v>
      </c>
      <c r="LME10" s="139" t="n">
        <v>0.5</v>
      </c>
      <c r="LMF10" s="139" t="n">
        <v>0.5</v>
      </c>
      <c r="LMG10" s="139" t="n">
        <v>0.5</v>
      </c>
      <c r="LMH10" s="139" t="n">
        <v>0.5</v>
      </c>
      <c r="LMI10" s="139" t="n">
        <v>0.5</v>
      </c>
      <c r="LMJ10" s="139" t="n">
        <v>0.5</v>
      </c>
      <c r="LMK10" s="139" t="n">
        <v>0.5</v>
      </c>
      <c r="LML10" s="139" t="n">
        <v>0.5</v>
      </c>
      <c r="LMM10" s="139" t="n">
        <v>0.5</v>
      </c>
      <c r="LMN10" s="139" t="n">
        <v>0.5</v>
      </c>
      <c r="LMO10" s="139" t="n">
        <v>0.5</v>
      </c>
      <c r="LMP10" s="139" t="n">
        <v>0.5</v>
      </c>
      <c r="LMQ10" s="139" t="n">
        <v>0.5</v>
      </c>
      <c r="LMR10" s="139" t="n">
        <v>0.5</v>
      </c>
      <c r="LMS10" s="139" t="n">
        <v>0.5</v>
      </c>
      <c r="LMT10" s="139" t="n">
        <v>0.5</v>
      </c>
      <c r="LMU10" s="139" t="n">
        <v>0.5</v>
      </c>
      <c r="LMV10" s="139" t="n">
        <v>0.5</v>
      </c>
      <c r="LMW10" s="139" t="n">
        <v>0.5</v>
      </c>
      <c r="LMX10" s="139" t="n">
        <v>0.5</v>
      </c>
      <c r="LMY10" s="139" t="n">
        <v>0.5</v>
      </c>
      <c r="LMZ10" s="139" t="n">
        <v>0.5</v>
      </c>
      <c r="LNA10" s="139" t="n">
        <v>0.5</v>
      </c>
      <c r="LNB10" s="139" t="n">
        <v>0.5</v>
      </c>
      <c r="LNC10" s="139" t="n">
        <v>0.5</v>
      </c>
      <c r="LND10" s="139" t="n">
        <v>0.5</v>
      </c>
      <c r="LNE10" s="139" t="n">
        <v>0.5</v>
      </c>
      <c r="LNF10" s="139" t="n">
        <v>0.5</v>
      </c>
      <c r="LNG10" s="139" t="n">
        <v>0.5</v>
      </c>
      <c r="LNH10" s="139" t="n">
        <v>0.5</v>
      </c>
      <c r="LNI10" s="139" t="n">
        <v>0.5</v>
      </c>
      <c r="LNJ10" s="139" t="n">
        <v>0.5</v>
      </c>
      <c r="LNK10" s="139" t="n">
        <v>0.5</v>
      </c>
      <c r="LNL10" s="139" t="n">
        <v>0.5</v>
      </c>
      <c r="LNM10" s="139" t="n">
        <v>0.5</v>
      </c>
      <c r="LNN10" s="139" t="n">
        <v>0.5</v>
      </c>
      <c r="LNO10" s="139" t="n">
        <v>0.5</v>
      </c>
      <c r="LNP10" s="139" t="n">
        <v>0.5</v>
      </c>
      <c r="LNQ10" s="139" t="n">
        <v>0.5</v>
      </c>
      <c r="LNR10" s="139" t="n">
        <v>0.5</v>
      </c>
      <c r="LNS10" s="139" t="n">
        <v>0.5</v>
      </c>
      <c r="LNT10" s="139" t="n">
        <v>0.5</v>
      </c>
      <c r="LNU10" s="139" t="n">
        <v>0.5</v>
      </c>
      <c r="LNV10" s="139" t="n">
        <v>0.5</v>
      </c>
      <c r="LNW10" s="139" t="n">
        <v>0.5</v>
      </c>
      <c r="LNX10" s="139" t="n">
        <v>0.5</v>
      </c>
      <c r="LNY10" s="139" t="n">
        <v>0.5</v>
      </c>
      <c r="LNZ10" s="139" t="n">
        <v>0.5</v>
      </c>
      <c r="LOA10" s="139" t="n">
        <v>0.5</v>
      </c>
      <c r="LOB10" s="139" t="n">
        <v>0.5</v>
      </c>
      <c r="LOC10" s="139" t="n">
        <v>0.5</v>
      </c>
      <c r="LOD10" s="139" t="n">
        <v>0.5</v>
      </c>
      <c r="LOE10" s="139" t="n">
        <v>0.5</v>
      </c>
      <c r="LOF10" s="139" t="n">
        <v>0.5</v>
      </c>
      <c r="LOG10" s="139" t="n">
        <v>0.5</v>
      </c>
      <c r="LOH10" s="139" t="n">
        <v>0.5</v>
      </c>
      <c r="LOI10" s="139" t="n">
        <v>0.5</v>
      </c>
      <c r="LOJ10" s="139" t="n">
        <v>0.5</v>
      </c>
      <c r="LOK10" s="139" t="n">
        <v>0.5</v>
      </c>
      <c r="LOL10" s="139" t="n">
        <v>0.5</v>
      </c>
      <c r="LOM10" s="139" t="n">
        <v>0.5</v>
      </c>
      <c r="LON10" s="139" t="n">
        <v>0.5</v>
      </c>
      <c r="LOO10" s="139" t="n">
        <v>0.5</v>
      </c>
      <c r="LOP10" s="139" t="n">
        <v>0.5</v>
      </c>
      <c r="LOQ10" s="139" t="n">
        <v>0.5</v>
      </c>
      <c r="LOR10" s="139" t="n">
        <v>0.5</v>
      </c>
      <c r="LOS10" s="139" t="n">
        <v>0.5</v>
      </c>
      <c r="LOT10" s="139" t="n">
        <v>0.5</v>
      </c>
      <c r="LOU10" s="139" t="n">
        <v>0.5</v>
      </c>
      <c r="LOV10" s="139" t="n">
        <v>0.5</v>
      </c>
      <c r="LOW10" s="139" t="n">
        <v>0.5</v>
      </c>
      <c r="LOX10" s="139" t="n">
        <v>0.5</v>
      </c>
      <c r="LOY10" s="139" t="n">
        <v>0.5</v>
      </c>
      <c r="LOZ10" s="139" t="n">
        <v>0.5</v>
      </c>
      <c r="LPA10" s="139" t="n">
        <v>0.5</v>
      </c>
      <c r="LPB10" s="139" t="n">
        <v>0.5</v>
      </c>
      <c r="LPC10" s="139" t="n">
        <v>0.5</v>
      </c>
      <c r="LPD10" s="139" t="n">
        <v>0.5</v>
      </c>
      <c r="LPE10" s="139" t="n">
        <v>0.5</v>
      </c>
      <c r="LPF10" s="139" t="n">
        <v>0.5</v>
      </c>
      <c r="LPG10" s="139" t="n">
        <v>0.5</v>
      </c>
      <c r="LPH10" s="139" t="n">
        <v>0.5</v>
      </c>
      <c r="LPI10" s="139" t="n">
        <v>0.5</v>
      </c>
      <c r="LPJ10" s="139" t="n">
        <v>0.5</v>
      </c>
      <c r="LPK10" s="139" t="n">
        <v>0.5</v>
      </c>
      <c r="LPL10" s="139" t="n">
        <v>0.5</v>
      </c>
      <c r="LPM10" s="139" t="n">
        <v>0.5</v>
      </c>
      <c r="LPN10" s="139" t="n">
        <v>0.5</v>
      </c>
      <c r="LPO10" s="139" t="n">
        <v>0.5</v>
      </c>
      <c r="LPP10" s="139" t="n">
        <v>0.5</v>
      </c>
      <c r="LPQ10" s="139" t="n">
        <v>0.5</v>
      </c>
      <c r="LPR10" s="139" t="n">
        <v>0.5</v>
      </c>
      <c r="LPS10" s="139" t="n">
        <v>0.5</v>
      </c>
      <c r="LPT10" s="139" t="n">
        <v>0.5</v>
      </c>
      <c r="LPU10" s="139" t="n">
        <v>0.5</v>
      </c>
      <c r="LPV10" s="139" t="n">
        <v>0.5</v>
      </c>
      <c r="LPW10" s="139" t="n">
        <v>0.5</v>
      </c>
      <c r="LPX10" s="139" t="n">
        <v>0.5</v>
      </c>
      <c r="LPY10" s="139" t="n">
        <v>0.5</v>
      </c>
      <c r="LPZ10" s="139" t="n">
        <v>0.5</v>
      </c>
      <c r="LQA10" s="139" t="n">
        <v>0.5</v>
      </c>
      <c r="LQB10" s="139" t="n">
        <v>0.5</v>
      </c>
      <c r="LQC10" s="139" t="n">
        <v>0.5</v>
      </c>
      <c r="LQD10" s="139" t="n">
        <v>0.5</v>
      </c>
      <c r="LQE10" s="139" t="n">
        <v>0.5</v>
      </c>
      <c r="LQF10" s="139" t="n">
        <v>0.5</v>
      </c>
      <c r="LQG10" s="139" t="n">
        <v>0.5</v>
      </c>
      <c r="LQH10" s="139" t="n">
        <v>0.5</v>
      </c>
      <c r="LQI10" s="139" t="n">
        <v>0.5</v>
      </c>
      <c r="LQJ10" s="139" t="n">
        <v>0.5</v>
      </c>
      <c r="LQK10" s="139" t="n">
        <v>0.5</v>
      </c>
      <c r="LQL10" s="139" t="n">
        <v>0.5</v>
      </c>
      <c r="LQM10" s="139" t="n">
        <v>0.5</v>
      </c>
      <c r="LQN10" s="139" t="n">
        <v>0.5</v>
      </c>
      <c r="LQO10" s="139" t="n">
        <v>0.5</v>
      </c>
      <c r="LQP10" s="139" t="n">
        <v>0.5</v>
      </c>
      <c r="LQQ10" s="139" t="n">
        <v>0.5</v>
      </c>
      <c r="LQR10" s="139" t="n">
        <v>0.5</v>
      </c>
      <c r="LQS10" s="139" t="n">
        <v>0.5</v>
      </c>
      <c r="LQT10" s="139" t="n">
        <v>0.5</v>
      </c>
      <c r="LQU10" s="139" t="n">
        <v>0.5</v>
      </c>
      <c r="LQV10" s="139" t="n">
        <v>0.5</v>
      </c>
      <c r="LQW10" s="139" t="n">
        <v>0.5</v>
      </c>
      <c r="LQX10" s="139" t="n">
        <v>0.5</v>
      </c>
      <c r="LQY10" s="139" t="n">
        <v>0.5</v>
      </c>
      <c r="LQZ10" s="139" t="n">
        <v>0.5</v>
      </c>
      <c r="LRA10" s="139" t="n">
        <v>0.5</v>
      </c>
      <c r="LRB10" s="139" t="n">
        <v>0.5</v>
      </c>
      <c r="LRC10" s="139" t="n">
        <v>0.5</v>
      </c>
      <c r="LRD10" s="139" t="n">
        <v>0.5</v>
      </c>
      <c r="LRE10" s="139" t="n">
        <v>0.5</v>
      </c>
      <c r="LRF10" s="139" t="n">
        <v>0.5</v>
      </c>
      <c r="LRG10" s="139" t="n">
        <v>0.5</v>
      </c>
      <c r="LRH10" s="139" t="n">
        <v>0.5</v>
      </c>
      <c r="LRI10" s="139" t="n">
        <v>0.5</v>
      </c>
      <c r="LRJ10" s="139" t="n">
        <v>0.5</v>
      </c>
      <c r="LRK10" s="139" t="n">
        <v>0.5</v>
      </c>
      <c r="LRL10" s="139" t="n">
        <v>0.5</v>
      </c>
      <c r="LRM10" s="139" t="n">
        <v>0.5</v>
      </c>
      <c r="LRN10" s="139" t="n">
        <v>0.5</v>
      </c>
      <c r="LRO10" s="139" t="n">
        <v>0.5</v>
      </c>
      <c r="LRP10" s="139" t="n">
        <v>0.5</v>
      </c>
      <c r="LRQ10" s="139" t="n">
        <v>0.5</v>
      </c>
      <c r="LRR10" s="139" t="n">
        <v>0.5</v>
      </c>
      <c r="LRS10" s="139" t="n">
        <v>0.5</v>
      </c>
      <c r="LRT10" s="139" t="n">
        <v>0.5</v>
      </c>
      <c r="LRU10" s="139" t="n">
        <v>0.5</v>
      </c>
      <c r="LRV10" s="139" t="n">
        <v>0.5</v>
      </c>
      <c r="LRW10" s="139" t="n">
        <v>0.5</v>
      </c>
      <c r="LRX10" s="139" t="n">
        <v>0.5</v>
      </c>
      <c r="LRY10" s="139" t="n">
        <v>0.5</v>
      </c>
      <c r="LRZ10" s="139" t="n">
        <v>0.5</v>
      </c>
      <c r="LSA10" s="139" t="n">
        <v>0.5</v>
      </c>
      <c r="LSB10" s="139" t="n">
        <v>0.5</v>
      </c>
      <c r="LSC10" s="139" t="n">
        <v>0.5</v>
      </c>
      <c r="LSD10" s="139" t="n">
        <v>0.5</v>
      </c>
      <c r="LSE10" s="139" t="n">
        <v>0.5</v>
      </c>
      <c r="LSF10" s="139" t="n">
        <v>0.5</v>
      </c>
      <c r="LSG10" s="139" t="n">
        <v>0.5</v>
      </c>
      <c r="LSH10" s="139" t="n">
        <v>0.5</v>
      </c>
      <c r="LSI10" s="139" t="n">
        <v>0.5</v>
      </c>
      <c r="LSJ10" s="139" t="n">
        <v>0.5</v>
      </c>
      <c r="LSK10" s="139" t="n">
        <v>0.5</v>
      </c>
      <c r="LSL10" s="139" t="n">
        <v>0.5</v>
      </c>
      <c r="LSM10" s="139" t="n">
        <v>0.5</v>
      </c>
      <c r="LSN10" s="139" t="n">
        <v>0.5</v>
      </c>
      <c r="LSO10" s="139" t="n">
        <v>0.5</v>
      </c>
      <c r="LSP10" s="139" t="n">
        <v>0.5</v>
      </c>
      <c r="LSQ10" s="139" t="n">
        <v>0.5</v>
      </c>
      <c r="LSR10" s="139" t="n">
        <v>0.5</v>
      </c>
      <c r="LSS10" s="139" t="n">
        <v>0.5</v>
      </c>
      <c r="LST10" s="139" t="n">
        <v>0.5</v>
      </c>
      <c r="LSU10" s="139" t="n">
        <v>0.5</v>
      </c>
      <c r="LSV10" s="139" t="n">
        <v>0.5</v>
      </c>
      <c r="LSW10" s="139" t="n">
        <v>0.5</v>
      </c>
      <c r="LSX10" s="139" t="n">
        <v>0.5</v>
      </c>
      <c r="LSY10" s="139" t="n">
        <v>0.5</v>
      </c>
      <c r="LSZ10" s="139" t="n">
        <v>0.5</v>
      </c>
      <c r="LTA10" s="139" t="n">
        <v>0.5</v>
      </c>
      <c r="LTB10" s="139" t="n">
        <v>0.5</v>
      </c>
      <c r="LTC10" s="139" t="n">
        <v>0.5</v>
      </c>
      <c r="LTD10" s="139" t="n">
        <v>0.5</v>
      </c>
      <c r="LTE10" s="139" t="n">
        <v>0.5</v>
      </c>
      <c r="LTF10" s="139" t="n">
        <v>0.5</v>
      </c>
      <c r="LTG10" s="139" t="n">
        <v>0.5</v>
      </c>
      <c r="LTH10" s="139" t="n">
        <v>0.5</v>
      </c>
      <c r="LTI10" s="139" t="n">
        <v>0.5</v>
      </c>
      <c r="LTJ10" s="139" t="n">
        <v>0.5</v>
      </c>
      <c r="LTK10" s="139" t="n">
        <v>0.5</v>
      </c>
      <c r="LTL10" s="139" t="n">
        <v>0.5</v>
      </c>
      <c r="LTM10" s="139" t="n">
        <v>0.5</v>
      </c>
      <c r="LTN10" s="139" t="n">
        <v>0.5</v>
      </c>
      <c r="LTO10" s="139" t="n">
        <v>0.5</v>
      </c>
      <c r="LTP10" s="139" t="n">
        <v>0.5</v>
      </c>
      <c r="LTQ10" s="139" t="n">
        <v>0.5</v>
      </c>
      <c r="LTR10" s="139" t="n">
        <v>0.5</v>
      </c>
      <c r="LTS10" s="139" t="n">
        <v>0.5</v>
      </c>
      <c r="LTT10" s="139" t="n">
        <v>0.5</v>
      </c>
      <c r="LTU10" s="139" t="n">
        <v>0.5</v>
      </c>
      <c r="LTV10" s="139" t="n">
        <v>0.5</v>
      </c>
      <c r="LTW10" s="139" t="n">
        <v>0.5</v>
      </c>
      <c r="LTX10" s="139" t="n">
        <v>0.5</v>
      </c>
      <c r="LTY10" s="139" t="n">
        <v>0.5</v>
      </c>
      <c r="LTZ10" s="139" t="n">
        <v>0.5</v>
      </c>
      <c r="LUA10" s="139" t="n">
        <v>0.5</v>
      </c>
      <c r="LUB10" s="139" t="n">
        <v>0.5</v>
      </c>
      <c r="LUC10" s="139" t="n">
        <v>0.5</v>
      </c>
      <c r="LUD10" s="139" t="n">
        <v>0.5</v>
      </c>
      <c r="LUE10" s="139" t="n">
        <v>0.5</v>
      </c>
      <c r="LUF10" s="139" t="n">
        <v>0.5</v>
      </c>
      <c r="LUG10" s="139" t="n">
        <v>0.5</v>
      </c>
      <c r="LUH10" s="139" t="n">
        <v>0.5</v>
      </c>
      <c r="LUI10" s="139" t="n">
        <v>0.5</v>
      </c>
      <c r="LUJ10" s="139" t="n">
        <v>0.5</v>
      </c>
      <c r="LUK10" s="139" t="n">
        <v>0.5</v>
      </c>
      <c r="LUL10" s="139" t="n">
        <v>0.5</v>
      </c>
      <c r="LUM10" s="139" t="n">
        <v>0.5</v>
      </c>
      <c r="LUN10" s="139" t="n">
        <v>0.5</v>
      </c>
      <c r="LUO10" s="139" t="n">
        <v>0.5</v>
      </c>
      <c r="LUP10" s="139" t="n">
        <v>0.5</v>
      </c>
      <c r="LUQ10" s="139" t="n">
        <v>0.5</v>
      </c>
      <c r="LUR10" s="139" t="n">
        <v>0.5</v>
      </c>
      <c r="LUS10" s="139" t="n">
        <v>0.5</v>
      </c>
      <c r="LUT10" s="139" t="n">
        <v>0.5</v>
      </c>
      <c r="LUU10" s="139" t="n">
        <v>0.5</v>
      </c>
      <c r="LUV10" s="139" t="n">
        <v>0.5</v>
      </c>
      <c r="LUW10" s="139" t="n">
        <v>0.5</v>
      </c>
      <c r="LUX10" s="139" t="n">
        <v>0.5</v>
      </c>
      <c r="LUY10" s="139" t="n">
        <v>0.5</v>
      </c>
      <c r="LUZ10" s="139" t="n">
        <v>0.5</v>
      </c>
      <c r="LVA10" s="139" t="n">
        <v>0.5</v>
      </c>
      <c r="LVB10" s="139" t="n">
        <v>0.5</v>
      </c>
      <c r="LVC10" s="139" t="n">
        <v>0.5</v>
      </c>
      <c r="LVD10" s="139" t="n">
        <v>0.5</v>
      </c>
      <c r="LVE10" s="139" t="n">
        <v>0.5</v>
      </c>
      <c r="LVF10" s="139" t="n">
        <v>0.5</v>
      </c>
      <c r="LVG10" s="139" t="n">
        <v>0.5</v>
      </c>
      <c r="LVH10" s="139" t="n">
        <v>0.5</v>
      </c>
      <c r="LVI10" s="139" t="n">
        <v>0.5</v>
      </c>
      <c r="LVJ10" s="139" t="n">
        <v>0.5</v>
      </c>
      <c r="LVK10" s="139" t="n">
        <v>0.5</v>
      </c>
      <c r="LVL10" s="139" t="n">
        <v>0.5</v>
      </c>
      <c r="LVM10" s="139" t="n">
        <v>0.5</v>
      </c>
      <c r="LVN10" s="139" t="n">
        <v>0.5</v>
      </c>
      <c r="LVO10" s="139" t="n">
        <v>0.5</v>
      </c>
      <c r="LVP10" s="139" t="n">
        <v>0.5</v>
      </c>
      <c r="LVQ10" s="139" t="n">
        <v>0.5</v>
      </c>
      <c r="LVR10" s="139" t="n">
        <v>0.5</v>
      </c>
      <c r="LVS10" s="139" t="n">
        <v>0.5</v>
      </c>
      <c r="LVT10" s="139" t="n">
        <v>0.5</v>
      </c>
      <c r="LVU10" s="139" t="n">
        <v>0.5</v>
      </c>
      <c r="LVV10" s="139" t="n">
        <v>0.5</v>
      </c>
      <c r="LVW10" s="139" t="n">
        <v>0.5</v>
      </c>
      <c r="LVX10" s="139" t="n">
        <v>0.5</v>
      </c>
      <c r="LVY10" s="139" t="n">
        <v>0.5</v>
      </c>
      <c r="LVZ10" s="139" t="n">
        <v>0.5</v>
      </c>
      <c r="LWA10" s="139" t="n">
        <v>0.5</v>
      </c>
      <c r="LWB10" s="139" t="n">
        <v>0.5</v>
      </c>
      <c r="LWC10" s="139" t="n">
        <v>0.5</v>
      </c>
      <c r="LWD10" s="139" t="n">
        <v>0.5</v>
      </c>
      <c r="LWE10" s="139" t="n">
        <v>0.5</v>
      </c>
      <c r="LWF10" s="139" t="n">
        <v>0.5</v>
      </c>
      <c r="LWG10" s="139" t="n">
        <v>0.5</v>
      </c>
      <c r="LWH10" s="139" t="n">
        <v>0.5</v>
      </c>
      <c r="LWI10" s="139" t="n">
        <v>0.5</v>
      </c>
      <c r="LWJ10" s="139" t="n">
        <v>0.5</v>
      </c>
      <c r="LWK10" s="139" t="n">
        <v>0.5</v>
      </c>
      <c r="LWL10" s="139" t="n">
        <v>0.5</v>
      </c>
      <c r="LWM10" s="139" t="n">
        <v>0.5</v>
      </c>
      <c r="LWN10" s="139" t="n">
        <v>0.5</v>
      </c>
      <c r="LWO10" s="139" t="n">
        <v>0.5</v>
      </c>
      <c r="LWP10" s="139" t="n">
        <v>0.5</v>
      </c>
      <c r="LWQ10" s="139" t="n">
        <v>0.5</v>
      </c>
      <c r="LWR10" s="139" t="n">
        <v>0.5</v>
      </c>
      <c r="LWS10" s="139" t="n">
        <v>0.5</v>
      </c>
      <c r="LWT10" s="139" t="n">
        <v>0.5</v>
      </c>
      <c r="LWU10" s="139" t="n">
        <v>0.5</v>
      </c>
      <c r="LWV10" s="139" t="n">
        <v>0.5</v>
      </c>
      <c r="LWW10" s="139" t="n">
        <v>0.5</v>
      </c>
      <c r="LWX10" s="139" t="n">
        <v>0.5</v>
      </c>
      <c r="LWY10" s="139" t="n">
        <v>0.5</v>
      </c>
      <c r="LWZ10" s="139" t="n">
        <v>0.5</v>
      </c>
      <c r="LXA10" s="139" t="n">
        <v>0.5</v>
      </c>
      <c r="LXB10" s="139" t="n">
        <v>0.5</v>
      </c>
      <c r="LXC10" s="139" t="n">
        <v>0.5</v>
      </c>
      <c r="LXD10" s="139" t="n">
        <v>0.5</v>
      </c>
      <c r="LXE10" s="139" t="n">
        <v>0.5</v>
      </c>
      <c r="LXF10" s="139" t="n">
        <v>0.5</v>
      </c>
      <c r="LXG10" s="139" t="n">
        <v>0.5</v>
      </c>
      <c r="LXH10" s="139" t="n">
        <v>0.5</v>
      </c>
      <c r="LXI10" s="139" t="n">
        <v>0.5</v>
      </c>
      <c r="LXJ10" s="139" t="n">
        <v>0.5</v>
      </c>
      <c r="LXK10" s="139" t="n">
        <v>0.5</v>
      </c>
      <c r="LXL10" s="139" t="n">
        <v>0.5</v>
      </c>
      <c r="LXM10" s="139" t="n">
        <v>0.5</v>
      </c>
      <c r="LXN10" s="139" t="n">
        <v>0.5</v>
      </c>
      <c r="LXO10" s="139" t="n">
        <v>0.5</v>
      </c>
      <c r="LXP10" s="139" t="n">
        <v>0.5</v>
      </c>
      <c r="LXQ10" s="139" t="n">
        <v>0.5</v>
      </c>
      <c r="LXR10" s="139" t="n">
        <v>0.5</v>
      </c>
      <c r="LXS10" s="139" t="n">
        <v>0.5</v>
      </c>
      <c r="LXT10" s="139" t="n">
        <v>0.5</v>
      </c>
      <c r="LXU10" s="139" t="n">
        <v>0.5</v>
      </c>
      <c r="LXV10" s="139" t="n">
        <v>0.5</v>
      </c>
      <c r="LXW10" s="139" t="n">
        <v>0.5</v>
      </c>
      <c r="LXX10" s="139" t="n">
        <v>0.5</v>
      </c>
      <c r="LXY10" s="139" t="n">
        <v>0.5</v>
      </c>
      <c r="LXZ10" s="139" t="n">
        <v>0.5</v>
      </c>
      <c r="LYA10" s="139" t="n">
        <v>0.5</v>
      </c>
      <c r="LYB10" s="139" t="n">
        <v>0.5</v>
      </c>
      <c r="LYC10" s="139" t="n">
        <v>0.5</v>
      </c>
      <c r="LYD10" s="139" t="n">
        <v>0.5</v>
      </c>
      <c r="LYE10" s="139" t="n">
        <v>0.5</v>
      </c>
      <c r="LYF10" s="139" t="n">
        <v>0.5</v>
      </c>
      <c r="LYG10" s="139" t="n">
        <v>0.5</v>
      </c>
      <c r="LYH10" s="139" t="n">
        <v>0.5</v>
      </c>
      <c r="LYI10" s="139" t="n">
        <v>0.5</v>
      </c>
      <c r="LYJ10" s="139" t="n">
        <v>0.5</v>
      </c>
      <c r="LYK10" s="139" t="n">
        <v>0.5</v>
      </c>
      <c r="LYL10" s="139" t="n">
        <v>0.5</v>
      </c>
      <c r="LYM10" s="139" t="n">
        <v>0.5</v>
      </c>
      <c r="LYN10" s="139" t="n">
        <v>0.5</v>
      </c>
      <c r="LYO10" s="139" t="n">
        <v>0.5</v>
      </c>
      <c r="LYP10" s="139" t="n">
        <v>0.5</v>
      </c>
      <c r="LYQ10" s="139" t="n">
        <v>0.5</v>
      </c>
      <c r="LYR10" s="139" t="n">
        <v>0.5</v>
      </c>
      <c r="LYS10" s="139" t="n">
        <v>0.5</v>
      </c>
      <c r="LYT10" s="139" t="n">
        <v>0.5</v>
      </c>
      <c r="LYU10" s="139" t="n">
        <v>0.5</v>
      </c>
      <c r="LYV10" s="139" t="n">
        <v>0.5</v>
      </c>
      <c r="LYW10" s="139" t="n">
        <v>0.5</v>
      </c>
      <c r="LYX10" s="139" t="n">
        <v>0.5</v>
      </c>
      <c r="LYY10" s="139" t="n">
        <v>0.5</v>
      </c>
      <c r="LYZ10" s="139" t="n">
        <v>0.5</v>
      </c>
      <c r="LZA10" s="139" t="n">
        <v>0.5</v>
      </c>
      <c r="LZB10" s="139" t="n">
        <v>0.5</v>
      </c>
      <c r="LZC10" s="139" t="n">
        <v>0.5</v>
      </c>
      <c r="LZD10" s="139" t="n">
        <v>0.5</v>
      </c>
      <c r="LZE10" s="139" t="n">
        <v>0.5</v>
      </c>
      <c r="LZF10" s="139" t="n">
        <v>0.5</v>
      </c>
      <c r="LZG10" s="139" t="n">
        <v>0.5</v>
      </c>
      <c r="LZH10" s="139" t="n">
        <v>0.5</v>
      </c>
      <c r="LZI10" s="139" t="n">
        <v>0.5</v>
      </c>
      <c r="LZJ10" s="139" t="n">
        <v>0.5</v>
      </c>
      <c r="LZK10" s="139" t="n">
        <v>0.5</v>
      </c>
      <c r="LZL10" s="139" t="n">
        <v>0.5</v>
      </c>
      <c r="LZM10" s="139" t="n">
        <v>0.5</v>
      </c>
      <c r="LZN10" s="139" t="n">
        <v>0.5</v>
      </c>
      <c r="LZO10" s="139" t="n">
        <v>0.5</v>
      </c>
      <c r="LZP10" s="139" t="n">
        <v>0.5</v>
      </c>
      <c r="LZQ10" s="139" t="n">
        <v>0.5</v>
      </c>
      <c r="LZR10" s="139" t="n">
        <v>0.5</v>
      </c>
      <c r="LZS10" s="139" t="n">
        <v>0.5</v>
      </c>
      <c r="LZT10" s="139" t="n">
        <v>0.5</v>
      </c>
      <c r="LZU10" s="139" t="n">
        <v>0.5</v>
      </c>
      <c r="LZV10" s="139" t="n">
        <v>0.5</v>
      </c>
      <c r="LZW10" s="139" t="n">
        <v>0.5</v>
      </c>
      <c r="LZX10" s="139" t="n">
        <v>0.5</v>
      </c>
      <c r="LZY10" s="139" t="n">
        <v>0.5</v>
      </c>
      <c r="LZZ10" s="139" t="n">
        <v>0.5</v>
      </c>
      <c r="MAA10" s="139" t="n">
        <v>0.5</v>
      </c>
      <c r="MAB10" s="139" t="n">
        <v>0.5</v>
      </c>
      <c r="MAC10" s="139" t="n">
        <v>0.5</v>
      </c>
      <c r="MAD10" s="139" t="n">
        <v>0.5</v>
      </c>
      <c r="MAE10" s="139" t="n">
        <v>0.5</v>
      </c>
      <c r="MAF10" s="139" t="n">
        <v>0.5</v>
      </c>
      <c r="MAG10" s="139" t="n">
        <v>0.5</v>
      </c>
      <c r="MAH10" s="139" t="n">
        <v>0.5</v>
      </c>
      <c r="MAI10" s="139" t="n">
        <v>0.5</v>
      </c>
      <c r="MAJ10" s="139" t="n">
        <v>0.5</v>
      </c>
      <c r="MAK10" s="139" t="n">
        <v>0.5</v>
      </c>
      <c r="MAL10" s="139" t="n">
        <v>0.5</v>
      </c>
      <c r="MAM10" s="139" t="n">
        <v>0.5</v>
      </c>
      <c r="MAN10" s="139" t="n">
        <v>0.5</v>
      </c>
      <c r="MAO10" s="139" t="n">
        <v>0.5</v>
      </c>
      <c r="MAP10" s="139" t="n">
        <v>0.5</v>
      </c>
      <c r="MAQ10" s="139" t="n">
        <v>0.5</v>
      </c>
      <c r="MAR10" s="139" t="n">
        <v>0.5</v>
      </c>
      <c r="MAS10" s="139" t="n">
        <v>0.5</v>
      </c>
      <c r="MAT10" s="139" t="n">
        <v>0.5</v>
      </c>
      <c r="MAU10" s="139" t="n">
        <v>0.5</v>
      </c>
      <c r="MAV10" s="139" t="n">
        <v>0.5</v>
      </c>
      <c r="MAW10" s="139" t="n">
        <v>0.5</v>
      </c>
      <c r="MAX10" s="139" t="n">
        <v>0.5</v>
      </c>
      <c r="MAY10" s="139" t="n">
        <v>0.5</v>
      </c>
      <c r="MAZ10" s="139" t="n">
        <v>0.5</v>
      </c>
      <c r="MBA10" s="139" t="n">
        <v>0.5</v>
      </c>
      <c r="MBB10" s="139" t="n">
        <v>0.5</v>
      </c>
      <c r="MBC10" s="139" t="n">
        <v>0.5</v>
      </c>
      <c r="MBD10" s="139" t="n">
        <v>0.5</v>
      </c>
      <c r="MBE10" s="139" t="n">
        <v>0.5</v>
      </c>
      <c r="MBF10" s="139" t="n">
        <v>0.5</v>
      </c>
      <c r="MBG10" s="139" t="n">
        <v>0.5</v>
      </c>
      <c r="MBH10" s="139" t="n">
        <v>0.5</v>
      </c>
      <c r="MBI10" s="139" t="n">
        <v>0.5</v>
      </c>
      <c r="MBJ10" s="139" t="n">
        <v>0.5</v>
      </c>
      <c r="MBK10" s="139" t="n">
        <v>0.5</v>
      </c>
      <c r="MBL10" s="139" t="n">
        <v>0.5</v>
      </c>
      <c r="MBM10" s="139" t="n">
        <v>0.5</v>
      </c>
      <c r="MBN10" s="139" t="n">
        <v>0.5</v>
      </c>
      <c r="MBO10" s="139" t="n">
        <v>0.5</v>
      </c>
      <c r="MBP10" s="139" t="n">
        <v>0.5</v>
      </c>
      <c r="MBQ10" s="139" t="n">
        <v>0.5</v>
      </c>
      <c r="MBR10" s="139" t="n">
        <v>0.5</v>
      </c>
      <c r="MBS10" s="139" t="n">
        <v>0.5</v>
      </c>
      <c r="MBT10" s="139" t="n">
        <v>0.5</v>
      </c>
      <c r="MBU10" s="139" t="n">
        <v>0.5</v>
      </c>
      <c r="MBV10" s="139" t="n">
        <v>0.5</v>
      </c>
      <c r="MBW10" s="139" t="n">
        <v>0.5</v>
      </c>
      <c r="MBX10" s="139" t="n">
        <v>0.5</v>
      </c>
      <c r="MBY10" s="139" t="n">
        <v>0.5</v>
      </c>
      <c r="MBZ10" s="139" t="n">
        <v>0.5</v>
      </c>
      <c r="MCA10" s="139" t="n">
        <v>0.5</v>
      </c>
      <c r="MCB10" s="139" t="n">
        <v>0.5</v>
      </c>
      <c r="MCC10" s="139" t="n">
        <v>0.5</v>
      </c>
      <c r="MCD10" s="139" t="n">
        <v>0.5</v>
      </c>
      <c r="MCE10" s="139" t="n">
        <v>0.5</v>
      </c>
      <c r="MCF10" s="139" t="n">
        <v>0.5</v>
      </c>
      <c r="MCG10" s="139" t="n">
        <v>0.5</v>
      </c>
      <c r="MCH10" s="139" t="n">
        <v>0.5</v>
      </c>
      <c r="MCI10" s="139" t="n">
        <v>0.5</v>
      </c>
      <c r="MCJ10" s="139" t="n">
        <v>0.5</v>
      </c>
      <c r="MCK10" s="139" t="n">
        <v>0.5</v>
      </c>
      <c r="MCL10" s="139" t="n">
        <v>0.5</v>
      </c>
      <c r="MCM10" s="139" t="n">
        <v>0.5</v>
      </c>
      <c r="MCN10" s="139" t="n">
        <v>0.5</v>
      </c>
      <c r="MCO10" s="139" t="n">
        <v>0.5</v>
      </c>
      <c r="MCP10" s="139" t="n">
        <v>0.5</v>
      </c>
      <c r="MCQ10" s="139" t="n">
        <v>0.5</v>
      </c>
      <c r="MCR10" s="139" t="n">
        <v>0.5</v>
      </c>
      <c r="MCS10" s="139" t="n">
        <v>0.5</v>
      </c>
      <c r="MCT10" s="139" t="n">
        <v>0.5</v>
      </c>
      <c r="MCU10" s="139" t="n">
        <v>0.5</v>
      </c>
      <c r="MCV10" s="139" t="n">
        <v>0.5</v>
      </c>
      <c r="MCW10" s="139" t="n">
        <v>0.5</v>
      </c>
      <c r="MCX10" s="139" t="n">
        <v>0.5</v>
      </c>
      <c r="MCY10" s="139" t="n">
        <v>0.5</v>
      </c>
      <c r="MCZ10" s="139" t="n">
        <v>0.5</v>
      </c>
      <c r="MDA10" s="139" t="n">
        <v>0.5</v>
      </c>
      <c r="MDB10" s="139" t="n">
        <v>0.5</v>
      </c>
      <c r="MDC10" s="139" t="n">
        <v>0.5</v>
      </c>
      <c r="MDD10" s="139" t="n">
        <v>0.5</v>
      </c>
      <c r="MDE10" s="139" t="n">
        <v>0.5</v>
      </c>
      <c r="MDF10" s="139" t="n">
        <v>0.5</v>
      </c>
      <c r="MDG10" s="139" t="n">
        <v>0.5</v>
      </c>
      <c r="MDH10" s="139" t="n">
        <v>0.5</v>
      </c>
      <c r="MDI10" s="139" t="n">
        <v>0.5</v>
      </c>
      <c r="MDJ10" s="139" t="n">
        <v>0.5</v>
      </c>
      <c r="MDK10" s="139" t="n">
        <v>0.5</v>
      </c>
      <c r="MDL10" s="139" t="n">
        <v>0.5</v>
      </c>
      <c r="MDM10" s="139" t="n">
        <v>0.5</v>
      </c>
      <c r="MDN10" s="139" t="n">
        <v>0.5</v>
      </c>
      <c r="MDO10" s="139" t="n">
        <v>0.5</v>
      </c>
      <c r="MDP10" s="139" t="n">
        <v>0.5</v>
      </c>
      <c r="MDQ10" s="139" t="n">
        <v>0.5</v>
      </c>
      <c r="MDR10" s="139" t="n">
        <v>0.5</v>
      </c>
      <c r="MDS10" s="139" t="n">
        <v>0.5</v>
      </c>
      <c r="MDT10" s="139" t="n">
        <v>0.5</v>
      </c>
      <c r="MDU10" s="139" t="n">
        <v>0.5</v>
      </c>
      <c r="MDV10" s="139" t="n">
        <v>0.5</v>
      </c>
      <c r="MDW10" s="139" t="n">
        <v>0.5</v>
      </c>
      <c r="MDX10" s="139" t="n">
        <v>0.5</v>
      </c>
      <c r="MDY10" s="139" t="n">
        <v>0.5</v>
      </c>
      <c r="MDZ10" s="139" t="n">
        <v>0.5</v>
      </c>
      <c r="MEA10" s="139" t="n">
        <v>0.5</v>
      </c>
      <c r="MEB10" s="139" t="n">
        <v>0.5</v>
      </c>
      <c r="MEC10" s="139" t="n">
        <v>0.5</v>
      </c>
      <c r="MED10" s="139" t="n">
        <v>0.5</v>
      </c>
      <c r="MEE10" s="139" t="n">
        <v>0.5</v>
      </c>
      <c r="MEF10" s="139" t="n">
        <v>0.5</v>
      </c>
      <c r="MEG10" s="139" t="n">
        <v>0.5</v>
      </c>
      <c r="MEH10" s="139" t="n">
        <v>0.5</v>
      </c>
      <c r="MEI10" s="139" t="n">
        <v>0.5</v>
      </c>
      <c r="MEJ10" s="139" t="n">
        <v>0.5</v>
      </c>
      <c r="MEK10" s="139" t="n">
        <v>0.5</v>
      </c>
      <c r="MEL10" s="139" t="n">
        <v>0.5</v>
      </c>
      <c r="MEM10" s="139" t="n">
        <v>0.5</v>
      </c>
      <c r="MEN10" s="139" t="n">
        <v>0.5</v>
      </c>
      <c r="MEO10" s="139" t="n">
        <v>0.5</v>
      </c>
      <c r="MEP10" s="139" t="n">
        <v>0.5</v>
      </c>
      <c r="MEQ10" s="139" t="n">
        <v>0.5</v>
      </c>
      <c r="MER10" s="139" t="n">
        <v>0.5</v>
      </c>
      <c r="MES10" s="139" t="n">
        <v>0.5</v>
      </c>
      <c r="MET10" s="139" t="n">
        <v>0.5</v>
      </c>
      <c r="MEU10" s="139" t="n">
        <v>0.5</v>
      </c>
      <c r="MEV10" s="139" t="n">
        <v>0.5</v>
      </c>
      <c r="MEW10" s="139" t="n">
        <v>0.5</v>
      </c>
      <c r="MEX10" s="139" t="n">
        <v>0.5</v>
      </c>
      <c r="MEY10" s="139" t="n">
        <v>0.5</v>
      </c>
      <c r="MEZ10" s="139" t="n">
        <v>0.5</v>
      </c>
      <c r="MFA10" s="139" t="n">
        <v>0.5</v>
      </c>
      <c r="MFB10" s="139" t="n">
        <v>0.5</v>
      </c>
      <c r="MFC10" s="139" t="n">
        <v>0.5</v>
      </c>
      <c r="MFD10" s="139" t="n">
        <v>0.5</v>
      </c>
      <c r="MFE10" s="139" t="n">
        <v>0.5</v>
      </c>
      <c r="MFF10" s="139" t="n">
        <v>0.5</v>
      </c>
      <c r="MFG10" s="139" t="n">
        <v>0.5</v>
      </c>
      <c r="MFH10" s="139" t="n">
        <v>0.5</v>
      </c>
      <c r="MFI10" s="139" t="n">
        <v>0.5</v>
      </c>
      <c r="MFJ10" s="139" t="n">
        <v>0.5</v>
      </c>
      <c r="MFK10" s="139" t="n">
        <v>0.5</v>
      </c>
      <c r="MFL10" s="139" t="n">
        <v>0.5</v>
      </c>
      <c r="MFM10" s="139" t="n">
        <v>0.5</v>
      </c>
      <c r="MFN10" s="139" t="n">
        <v>0.5</v>
      </c>
      <c r="MFO10" s="139" t="n">
        <v>0.5</v>
      </c>
      <c r="MFP10" s="139" t="n">
        <v>0.5</v>
      </c>
      <c r="MFQ10" s="139" t="n">
        <v>0.5</v>
      </c>
      <c r="MFR10" s="139" t="n">
        <v>0.5</v>
      </c>
      <c r="MFS10" s="139" t="n">
        <v>0.5</v>
      </c>
      <c r="MFT10" s="139" t="n">
        <v>0.5</v>
      </c>
      <c r="MFU10" s="139" t="n">
        <v>0.5</v>
      </c>
      <c r="MFV10" s="139" t="n">
        <v>0.5</v>
      </c>
      <c r="MFW10" s="139" t="n">
        <v>0.5</v>
      </c>
      <c r="MFX10" s="139" t="n">
        <v>0.5</v>
      </c>
      <c r="MFY10" s="139" t="n">
        <v>0.5</v>
      </c>
      <c r="MFZ10" s="139" t="n">
        <v>0.5</v>
      </c>
      <c r="MGA10" s="139" t="n">
        <v>0.5</v>
      </c>
      <c r="MGB10" s="139" t="n">
        <v>0.5</v>
      </c>
      <c r="MGC10" s="139" t="n">
        <v>0.5</v>
      </c>
      <c r="MGD10" s="139" t="n">
        <v>0.5</v>
      </c>
      <c r="MGE10" s="139" t="n">
        <v>0.5</v>
      </c>
      <c r="MGF10" s="139" t="n">
        <v>0.5</v>
      </c>
      <c r="MGG10" s="139" t="n">
        <v>0.5</v>
      </c>
      <c r="MGH10" s="139" t="n">
        <v>0.5</v>
      </c>
      <c r="MGI10" s="139" t="n">
        <v>0.5</v>
      </c>
      <c r="MGJ10" s="139" t="n">
        <v>0.5</v>
      </c>
      <c r="MGK10" s="139" t="n">
        <v>0.5</v>
      </c>
      <c r="MGL10" s="139" t="n">
        <v>0.5</v>
      </c>
      <c r="MGM10" s="139" t="n">
        <v>0.5</v>
      </c>
      <c r="MGN10" s="139" t="n">
        <v>0.5</v>
      </c>
      <c r="MGO10" s="139" t="n">
        <v>0.5</v>
      </c>
      <c r="MGP10" s="139" t="n">
        <v>0.5</v>
      </c>
      <c r="MGQ10" s="139" t="n">
        <v>0.5</v>
      </c>
      <c r="MGR10" s="139" t="n">
        <v>0.5</v>
      </c>
      <c r="MGS10" s="139" t="n">
        <v>0.5</v>
      </c>
      <c r="MGT10" s="139" t="n">
        <v>0.5</v>
      </c>
      <c r="MGU10" s="139" t="n">
        <v>0.5</v>
      </c>
      <c r="MGV10" s="139" t="n">
        <v>0.5</v>
      </c>
      <c r="MGW10" s="139" t="n">
        <v>0.5</v>
      </c>
      <c r="MGX10" s="139" t="n">
        <v>0.5</v>
      </c>
      <c r="MGY10" s="139" t="n">
        <v>0.5</v>
      </c>
      <c r="MGZ10" s="139" t="n">
        <v>0.5</v>
      </c>
      <c r="MHA10" s="139" t="n">
        <v>0.5</v>
      </c>
      <c r="MHB10" s="139" t="n">
        <v>0.5</v>
      </c>
      <c r="MHC10" s="139" t="n">
        <v>0.5</v>
      </c>
      <c r="MHD10" s="139" t="n">
        <v>0.5</v>
      </c>
      <c r="MHE10" s="139" t="n">
        <v>0.5</v>
      </c>
      <c r="MHF10" s="139" t="n">
        <v>0.5</v>
      </c>
      <c r="MHG10" s="139" t="n">
        <v>0.5</v>
      </c>
      <c r="MHH10" s="139" t="n">
        <v>0.5</v>
      </c>
      <c r="MHI10" s="139" t="n">
        <v>0.5</v>
      </c>
      <c r="MHJ10" s="139" t="n">
        <v>0.5</v>
      </c>
      <c r="MHK10" s="139" t="n">
        <v>0.5</v>
      </c>
      <c r="MHL10" s="139" t="n">
        <v>0.5</v>
      </c>
      <c r="MHM10" s="139" t="n">
        <v>0.5</v>
      </c>
      <c r="MHN10" s="139" t="n">
        <v>0.5</v>
      </c>
      <c r="MHO10" s="139" t="n">
        <v>0.5</v>
      </c>
      <c r="MHP10" s="139" t="n">
        <v>0.5</v>
      </c>
      <c r="MHQ10" s="139" t="n">
        <v>0.5</v>
      </c>
      <c r="MHR10" s="139" t="n">
        <v>0.5</v>
      </c>
      <c r="MHS10" s="139" t="n">
        <v>0.5</v>
      </c>
      <c r="MHT10" s="139" t="n">
        <v>0.5</v>
      </c>
      <c r="MHU10" s="139" t="n">
        <v>0.5</v>
      </c>
      <c r="MHV10" s="139" t="n">
        <v>0.5</v>
      </c>
      <c r="MHW10" s="139" t="n">
        <v>0.5</v>
      </c>
      <c r="MHX10" s="139" t="n">
        <v>0.5</v>
      </c>
      <c r="MHY10" s="139" t="n">
        <v>0.5</v>
      </c>
      <c r="MHZ10" s="139" t="n">
        <v>0.5</v>
      </c>
      <c r="MIA10" s="139" t="n">
        <v>0.5</v>
      </c>
      <c r="MIB10" s="139" t="n">
        <v>0.5</v>
      </c>
      <c r="MIC10" s="139" t="n">
        <v>0.5</v>
      </c>
      <c r="MID10" s="139" t="n">
        <v>0.5</v>
      </c>
      <c r="MIE10" s="139" t="n">
        <v>0.5</v>
      </c>
      <c r="MIF10" s="139" t="n">
        <v>0.5</v>
      </c>
      <c r="MIG10" s="139" t="n">
        <v>0.5</v>
      </c>
      <c r="MIH10" s="139" t="n">
        <v>0.5</v>
      </c>
      <c r="MII10" s="139" t="n">
        <v>0.5</v>
      </c>
      <c r="MIJ10" s="139" t="n">
        <v>0.5</v>
      </c>
      <c r="MIK10" s="139" t="n">
        <v>0.5</v>
      </c>
      <c r="MIL10" s="139" t="n">
        <v>0.5</v>
      </c>
      <c r="MIM10" s="139" t="n">
        <v>0.5</v>
      </c>
      <c r="MIN10" s="139" t="n">
        <v>0.5</v>
      </c>
      <c r="MIO10" s="139" t="n">
        <v>0.5</v>
      </c>
      <c r="MIP10" s="139" t="n">
        <v>0.5</v>
      </c>
      <c r="MIQ10" s="139" t="n">
        <v>0.5</v>
      </c>
      <c r="MIR10" s="139" t="n">
        <v>0.5</v>
      </c>
      <c r="MIS10" s="139" t="n">
        <v>0.5</v>
      </c>
      <c r="MIT10" s="139" t="n">
        <v>0.5</v>
      </c>
      <c r="MIU10" s="139" t="n">
        <v>0.5</v>
      </c>
      <c r="MIV10" s="139" t="n">
        <v>0.5</v>
      </c>
      <c r="MIW10" s="139" t="n">
        <v>0.5</v>
      </c>
      <c r="MIX10" s="139" t="n">
        <v>0.5</v>
      </c>
      <c r="MIY10" s="139" t="n">
        <v>0.5</v>
      </c>
      <c r="MIZ10" s="139" t="n">
        <v>0.5</v>
      </c>
      <c r="MJA10" s="139" t="n">
        <v>0.5</v>
      </c>
      <c r="MJB10" s="139" t="n">
        <v>0.5</v>
      </c>
      <c r="MJC10" s="139" t="n">
        <v>0.5</v>
      </c>
      <c r="MJD10" s="139" t="n">
        <v>0.5</v>
      </c>
      <c r="MJE10" s="139" t="n">
        <v>0.5</v>
      </c>
      <c r="MJF10" s="139" t="n">
        <v>0.5</v>
      </c>
      <c r="MJG10" s="139" t="n">
        <v>0.5</v>
      </c>
      <c r="MJH10" s="139" t="n">
        <v>0.5</v>
      </c>
      <c r="MJI10" s="139" t="n">
        <v>0.5</v>
      </c>
      <c r="MJJ10" s="139" t="n">
        <v>0.5</v>
      </c>
      <c r="MJK10" s="139" t="n">
        <v>0.5</v>
      </c>
      <c r="MJL10" s="139" t="n">
        <v>0.5</v>
      </c>
      <c r="MJM10" s="139" t="n">
        <v>0.5</v>
      </c>
      <c r="MJN10" s="139" t="n">
        <v>0.5</v>
      </c>
      <c r="MJO10" s="139" t="n">
        <v>0.5</v>
      </c>
      <c r="MJP10" s="139" t="n">
        <v>0.5</v>
      </c>
      <c r="MJQ10" s="139" t="n">
        <v>0.5</v>
      </c>
      <c r="MJR10" s="139" t="n">
        <v>0.5</v>
      </c>
      <c r="MJS10" s="139" t="n">
        <v>0.5</v>
      </c>
      <c r="MJT10" s="139" t="n">
        <v>0.5</v>
      </c>
      <c r="MJU10" s="139" t="n">
        <v>0.5</v>
      </c>
      <c r="MJV10" s="139" t="n">
        <v>0.5</v>
      </c>
      <c r="MJW10" s="139" t="n">
        <v>0.5</v>
      </c>
      <c r="MJX10" s="139" t="n">
        <v>0.5</v>
      </c>
      <c r="MJY10" s="139" t="n">
        <v>0.5</v>
      </c>
      <c r="MJZ10" s="139" t="n">
        <v>0.5</v>
      </c>
      <c r="MKA10" s="139" t="n">
        <v>0.5</v>
      </c>
      <c r="MKB10" s="139" t="n">
        <v>0.5</v>
      </c>
      <c r="MKC10" s="139" t="n">
        <v>0.5</v>
      </c>
      <c r="MKD10" s="139" t="n">
        <v>0.5</v>
      </c>
      <c r="MKE10" s="139" t="n">
        <v>0.5</v>
      </c>
      <c r="MKF10" s="139" t="n">
        <v>0.5</v>
      </c>
      <c r="MKG10" s="139" t="n">
        <v>0.5</v>
      </c>
      <c r="MKH10" s="139" t="n">
        <v>0.5</v>
      </c>
      <c r="MKI10" s="139" t="n">
        <v>0.5</v>
      </c>
      <c r="MKJ10" s="139" t="n">
        <v>0.5</v>
      </c>
      <c r="MKK10" s="139" t="n">
        <v>0.5</v>
      </c>
      <c r="MKL10" s="139" t="n">
        <v>0.5</v>
      </c>
      <c r="MKM10" s="139" t="n">
        <v>0.5</v>
      </c>
      <c r="MKN10" s="139" t="n">
        <v>0.5</v>
      </c>
      <c r="MKO10" s="139" t="n">
        <v>0.5</v>
      </c>
      <c r="MKP10" s="139" t="n">
        <v>0.5</v>
      </c>
      <c r="MKQ10" s="139" t="n">
        <v>0.5</v>
      </c>
      <c r="MKR10" s="139" t="n">
        <v>0.5</v>
      </c>
      <c r="MKS10" s="139" t="n">
        <v>0.5</v>
      </c>
      <c r="MKT10" s="139" t="n">
        <v>0.5</v>
      </c>
      <c r="MKU10" s="139" t="n">
        <v>0.5</v>
      </c>
      <c r="MKV10" s="139" t="n">
        <v>0.5</v>
      </c>
      <c r="MKW10" s="139" t="n">
        <v>0.5</v>
      </c>
      <c r="MKX10" s="139" t="n">
        <v>0.5</v>
      </c>
      <c r="MKY10" s="139" t="n">
        <v>0.5</v>
      </c>
      <c r="MKZ10" s="139" t="n">
        <v>0.5</v>
      </c>
      <c r="MLA10" s="139" t="n">
        <v>0.5</v>
      </c>
      <c r="MLB10" s="139" t="n">
        <v>0.5</v>
      </c>
      <c r="MLC10" s="139" t="n">
        <v>0.5</v>
      </c>
      <c r="MLD10" s="139" t="n">
        <v>0.5</v>
      </c>
      <c r="MLE10" s="139" t="n">
        <v>0.5</v>
      </c>
      <c r="MLF10" s="139" t="n">
        <v>0.5</v>
      </c>
      <c r="MLG10" s="139" t="n">
        <v>0.5</v>
      </c>
      <c r="MLH10" s="139" t="n">
        <v>0.5</v>
      </c>
      <c r="MLI10" s="139" t="n">
        <v>0.5</v>
      </c>
      <c r="MLJ10" s="139" t="n">
        <v>0.5</v>
      </c>
      <c r="MLK10" s="139" t="n">
        <v>0.5</v>
      </c>
      <c r="MLL10" s="139" t="n">
        <v>0.5</v>
      </c>
      <c r="MLM10" s="139" t="n">
        <v>0.5</v>
      </c>
      <c r="MLN10" s="139" t="n">
        <v>0.5</v>
      </c>
      <c r="MLO10" s="139" t="n">
        <v>0.5</v>
      </c>
      <c r="MLP10" s="139" t="n">
        <v>0.5</v>
      </c>
      <c r="MLQ10" s="139" t="n">
        <v>0.5</v>
      </c>
      <c r="MLR10" s="139" t="n">
        <v>0.5</v>
      </c>
      <c r="MLS10" s="139" t="n">
        <v>0.5</v>
      </c>
      <c r="MLT10" s="139" t="n">
        <v>0.5</v>
      </c>
      <c r="MLU10" s="139" t="n">
        <v>0.5</v>
      </c>
      <c r="MLV10" s="139" t="n">
        <v>0.5</v>
      </c>
      <c r="MLW10" s="139" t="n">
        <v>0.5</v>
      </c>
      <c r="MLX10" s="139" t="n">
        <v>0.5</v>
      </c>
      <c r="MLY10" s="139" t="n">
        <v>0.5</v>
      </c>
      <c r="MLZ10" s="139" t="n">
        <v>0.5</v>
      </c>
      <c r="MMA10" s="139" t="n">
        <v>0.5</v>
      </c>
      <c r="MMB10" s="139" t="n">
        <v>0.5</v>
      </c>
      <c r="MMC10" s="139" t="n">
        <v>0.5</v>
      </c>
      <c r="MMD10" s="139" t="n">
        <v>0.5</v>
      </c>
      <c r="MME10" s="139" t="n">
        <v>0.5</v>
      </c>
      <c r="MMF10" s="139" t="n">
        <v>0.5</v>
      </c>
      <c r="MMG10" s="139" t="n">
        <v>0.5</v>
      </c>
      <c r="MMH10" s="139" t="n">
        <v>0.5</v>
      </c>
      <c r="MMI10" s="139" t="n">
        <v>0.5</v>
      </c>
      <c r="MMJ10" s="139" t="n">
        <v>0.5</v>
      </c>
      <c r="MMK10" s="139" t="n">
        <v>0.5</v>
      </c>
      <c r="MML10" s="139" t="n">
        <v>0.5</v>
      </c>
      <c r="MMM10" s="139" t="n">
        <v>0.5</v>
      </c>
      <c r="MMN10" s="139" t="n">
        <v>0.5</v>
      </c>
      <c r="MMO10" s="139" t="n">
        <v>0.5</v>
      </c>
      <c r="MMP10" s="139" t="n">
        <v>0.5</v>
      </c>
      <c r="MMQ10" s="139" t="n">
        <v>0.5</v>
      </c>
      <c r="MMR10" s="139" t="n">
        <v>0.5</v>
      </c>
      <c r="MMS10" s="139" t="n">
        <v>0.5</v>
      </c>
      <c r="MMT10" s="139" t="n">
        <v>0.5</v>
      </c>
      <c r="MMU10" s="139" t="n">
        <v>0.5</v>
      </c>
      <c r="MMV10" s="139" t="n">
        <v>0.5</v>
      </c>
      <c r="MMW10" s="139" t="n">
        <v>0.5</v>
      </c>
      <c r="MMX10" s="139" t="n">
        <v>0.5</v>
      </c>
      <c r="MMY10" s="139" t="n">
        <v>0.5</v>
      </c>
      <c r="MMZ10" s="139" t="n">
        <v>0.5</v>
      </c>
      <c r="MNA10" s="139" t="n">
        <v>0.5</v>
      </c>
      <c r="MNB10" s="139" t="n">
        <v>0.5</v>
      </c>
      <c r="MNC10" s="139" t="n">
        <v>0.5</v>
      </c>
      <c r="MND10" s="139" t="n">
        <v>0.5</v>
      </c>
      <c r="MNE10" s="139" t="n">
        <v>0.5</v>
      </c>
      <c r="MNF10" s="139" t="n">
        <v>0.5</v>
      </c>
      <c r="MNG10" s="139" t="n">
        <v>0.5</v>
      </c>
      <c r="MNH10" s="139" t="n">
        <v>0.5</v>
      </c>
      <c r="MNI10" s="139" t="n">
        <v>0.5</v>
      </c>
      <c r="MNJ10" s="139" t="n">
        <v>0.5</v>
      </c>
      <c r="MNK10" s="139" t="n">
        <v>0.5</v>
      </c>
      <c r="MNL10" s="139" t="n">
        <v>0.5</v>
      </c>
      <c r="MNM10" s="139" t="n">
        <v>0.5</v>
      </c>
      <c r="MNN10" s="139" t="n">
        <v>0.5</v>
      </c>
      <c r="MNO10" s="139" t="n">
        <v>0.5</v>
      </c>
      <c r="MNP10" s="139" t="n">
        <v>0.5</v>
      </c>
      <c r="MNQ10" s="139" t="n">
        <v>0.5</v>
      </c>
      <c r="MNR10" s="139" t="n">
        <v>0.5</v>
      </c>
      <c r="MNS10" s="139" t="n">
        <v>0.5</v>
      </c>
      <c r="MNT10" s="139" t="n">
        <v>0.5</v>
      </c>
      <c r="MNU10" s="139" t="n">
        <v>0.5</v>
      </c>
      <c r="MNV10" s="139" t="n">
        <v>0.5</v>
      </c>
      <c r="MNW10" s="139" t="n">
        <v>0.5</v>
      </c>
      <c r="MNX10" s="139" t="n">
        <v>0.5</v>
      </c>
      <c r="MNY10" s="139" t="n">
        <v>0.5</v>
      </c>
      <c r="MNZ10" s="139" t="n">
        <v>0.5</v>
      </c>
      <c r="MOA10" s="139" t="n">
        <v>0.5</v>
      </c>
      <c r="MOB10" s="139" t="n">
        <v>0.5</v>
      </c>
      <c r="MOC10" s="139" t="n">
        <v>0.5</v>
      </c>
      <c r="MOD10" s="139" t="n">
        <v>0.5</v>
      </c>
      <c r="MOE10" s="139" t="n">
        <v>0.5</v>
      </c>
      <c r="MOF10" s="139" t="n">
        <v>0.5</v>
      </c>
      <c r="MOG10" s="139" t="n">
        <v>0.5</v>
      </c>
      <c r="MOH10" s="139" t="n">
        <v>0.5</v>
      </c>
      <c r="MOI10" s="139" t="n">
        <v>0.5</v>
      </c>
      <c r="MOJ10" s="139" t="n">
        <v>0.5</v>
      </c>
      <c r="MOK10" s="139" t="n">
        <v>0.5</v>
      </c>
      <c r="MOL10" s="139" t="n">
        <v>0.5</v>
      </c>
      <c r="MOM10" s="139" t="n">
        <v>0.5</v>
      </c>
      <c r="MON10" s="139" t="n">
        <v>0.5</v>
      </c>
      <c r="MOO10" s="139" t="n">
        <v>0.5</v>
      </c>
      <c r="MOP10" s="139" t="n">
        <v>0.5</v>
      </c>
      <c r="MOQ10" s="139" t="n">
        <v>0.5</v>
      </c>
      <c r="MOR10" s="139" t="n">
        <v>0.5</v>
      </c>
      <c r="MOS10" s="139" t="n">
        <v>0.5</v>
      </c>
      <c r="MOT10" s="139" t="n">
        <v>0.5</v>
      </c>
      <c r="MOU10" s="139" t="n">
        <v>0.5</v>
      </c>
      <c r="MOV10" s="139" t="n">
        <v>0.5</v>
      </c>
      <c r="MOW10" s="139" t="n">
        <v>0.5</v>
      </c>
      <c r="MOX10" s="139" t="n">
        <v>0.5</v>
      </c>
      <c r="MOY10" s="139" t="n">
        <v>0.5</v>
      </c>
      <c r="MOZ10" s="139" t="n">
        <v>0.5</v>
      </c>
      <c r="MPA10" s="139" t="n">
        <v>0.5</v>
      </c>
      <c r="MPB10" s="139" t="n">
        <v>0.5</v>
      </c>
      <c r="MPC10" s="139" t="n">
        <v>0.5</v>
      </c>
      <c r="MPD10" s="139" t="n">
        <v>0.5</v>
      </c>
      <c r="MPE10" s="139" t="n">
        <v>0.5</v>
      </c>
      <c r="MPF10" s="139" t="n">
        <v>0.5</v>
      </c>
      <c r="MPG10" s="139" t="n">
        <v>0.5</v>
      </c>
      <c r="MPH10" s="139" t="n">
        <v>0.5</v>
      </c>
      <c r="MPI10" s="139" t="n">
        <v>0.5</v>
      </c>
      <c r="MPJ10" s="139" t="n">
        <v>0.5</v>
      </c>
      <c r="MPK10" s="139" t="n">
        <v>0.5</v>
      </c>
      <c r="MPL10" s="139" t="n">
        <v>0.5</v>
      </c>
      <c r="MPM10" s="139" t="n">
        <v>0.5</v>
      </c>
      <c r="MPN10" s="139" t="n">
        <v>0.5</v>
      </c>
      <c r="MPO10" s="139" t="n">
        <v>0.5</v>
      </c>
      <c r="MPP10" s="139" t="n">
        <v>0.5</v>
      </c>
      <c r="MPQ10" s="139" t="n">
        <v>0.5</v>
      </c>
      <c r="MPR10" s="139" t="n">
        <v>0.5</v>
      </c>
      <c r="MPS10" s="139" t="n">
        <v>0.5</v>
      </c>
      <c r="MPT10" s="139" t="n">
        <v>0.5</v>
      </c>
      <c r="MPU10" s="139" t="n">
        <v>0.5</v>
      </c>
      <c r="MPV10" s="139" t="n">
        <v>0.5</v>
      </c>
      <c r="MPW10" s="139" t="n">
        <v>0.5</v>
      </c>
      <c r="MPX10" s="139" t="n">
        <v>0.5</v>
      </c>
      <c r="MPY10" s="139" t="n">
        <v>0.5</v>
      </c>
      <c r="MPZ10" s="139" t="n">
        <v>0.5</v>
      </c>
      <c r="MQA10" s="139" t="n">
        <v>0.5</v>
      </c>
      <c r="MQB10" s="139" t="n">
        <v>0.5</v>
      </c>
      <c r="MQC10" s="139" t="n">
        <v>0.5</v>
      </c>
      <c r="MQD10" s="139" t="n">
        <v>0.5</v>
      </c>
      <c r="MQE10" s="139" t="n">
        <v>0.5</v>
      </c>
      <c r="MQF10" s="139" t="n">
        <v>0.5</v>
      </c>
      <c r="MQG10" s="139" t="n">
        <v>0.5</v>
      </c>
      <c r="MQH10" s="139" t="n">
        <v>0.5</v>
      </c>
      <c r="MQI10" s="139" t="n">
        <v>0.5</v>
      </c>
      <c r="MQJ10" s="139" t="n">
        <v>0.5</v>
      </c>
      <c r="MQK10" s="139" t="n">
        <v>0.5</v>
      </c>
      <c r="MQL10" s="139" t="n">
        <v>0.5</v>
      </c>
      <c r="MQM10" s="139" t="n">
        <v>0.5</v>
      </c>
      <c r="MQN10" s="139" t="n">
        <v>0.5</v>
      </c>
      <c r="MQO10" s="139" t="n">
        <v>0.5</v>
      </c>
      <c r="MQP10" s="139" t="n">
        <v>0.5</v>
      </c>
      <c r="MQQ10" s="139" t="n">
        <v>0.5</v>
      </c>
      <c r="MQR10" s="139" t="n">
        <v>0.5</v>
      </c>
      <c r="MQS10" s="139" t="n">
        <v>0.5</v>
      </c>
      <c r="MQT10" s="139" t="n">
        <v>0.5</v>
      </c>
      <c r="MQU10" s="139" t="n">
        <v>0.5</v>
      </c>
      <c r="MQV10" s="139" t="n">
        <v>0.5</v>
      </c>
      <c r="MQW10" s="139" t="n">
        <v>0.5</v>
      </c>
      <c r="MQX10" s="139" t="n">
        <v>0.5</v>
      </c>
      <c r="MQY10" s="139" t="n">
        <v>0.5</v>
      </c>
      <c r="MQZ10" s="139" t="n">
        <v>0.5</v>
      </c>
      <c r="MRA10" s="139" t="n">
        <v>0.5</v>
      </c>
      <c r="MRB10" s="139" t="n">
        <v>0.5</v>
      </c>
      <c r="MRC10" s="139" t="n">
        <v>0.5</v>
      </c>
      <c r="MRD10" s="139" t="n">
        <v>0.5</v>
      </c>
      <c r="MRE10" s="139" t="n">
        <v>0.5</v>
      </c>
      <c r="MRF10" s="139" t="n">
        <v>0.5</v>
      </c>
      <c r="MRG10" s="139" t="n">
        <v>0.5</v>
      </c>
      <c r="MRH10" s="139" t="n">
        <v>0.5</v>
      </c>
      <c r="MRI10" s="139" t="n">
        <v>0.5</v>
      </c>
      <c r="MRJ10" s="139" t="n">
        <v>0.5</v>
      </c>
      <c r="MRK10" s="139" t="n">
        <v>0.5</v>
      </c>
      <c r="MRL10" s="139" t="n">
        <v>0.5</v>
      </c>
      <c r="MRM10" s="139" t="n">
        <v>0.5</v>
      </c>
      <c r="MRN10" s="139" t="n">
        <v>0.5</v>
      </c>
      <c r="MRO10" s="139" t="n">
        <v>0.5</v>
      </c>
      <c r="MRP10" s="139" t="n">
        <v>0.5</v>
      </c>
      <c r="MRQ10" s="139" t="n">
        <v>0.5</v>
      </c>
      <c r="MRR10" s="139" t="n">
        <v>0.5</v>
      </c>
      <c r="MRS10" s="139" t="n">
        <v>0.5</v>
      </c>
      <c r="MRT10" s="139" t="n">
        <v>0.5</v>
      </c>
      <c r="MRU10" s="139" t="n">
        <v>0.5</v>
      </c>
      <c r="MRV10" s="139" t="n">
        <v>0.5</v>
      </c>
      <c r="MRW10" s="139" t="n">
        <v>0.5</v>
      </c>
      <c r="MRX10" s="139" t="n">
        <v>0.5</v>
      </c>
      <c r="MRY10" s="139" t="n">
        <v>0.5</v>
      </c>
      <c r="MRZ10" s="139" t="n">
        <v>0.5</v>
      </c>
      <c r="MSA10" s="139" t="n">
        <v>0.5</v>
      </c>
      <c r="MSB10" s="139" t="n">
        <v>0.5</v>
      </c>
      <c r="MSC10" s="139" t="n">
        <v>0.5</v>
      </c>
      <c r="MSD10" s="139" t="n">
        <v>0.5</v>
      </c>
      <c r="MSE10" s="139" t="n">
        <v>0.5</v>
      </c>
      <c r="MSF10" s="139" t="n">
        <v>0.5</v>
      </c>
      <c r="MSG10" s="139" t="n">
        <v>0.5</v>
      </c>
      <c r="MSH10" s="139" t="n">
        <v>0.5</v>
      </c>
      <c r="MSI10" s="139" t="n">
        <v>0.5</v>
      </c>
      <c r="MSJ10" s="139" t="n">
        <v>0.5</v>
      </c>
      <c r="MSK10" s="139" t="n">
        <v>0.5</v>
      </c>
      <c r="MSL10" s="139" t="n">
        <v>0.5</v>
      </c>
      <c r="MSM10" s="139" t="n">
        <v>0.5</v>
      </c>
      <c r="MSN10" s="139" t="n">
        <v>0.5</v>
      </c>
      <c r="MSO10" s="139" t="n">
        <v>0.5</v>
      </c>
      <c r="MSP10" s="139" t="n">
        <v>0.5</v>
      </c>
      <c r="MSQ10" s="139" t="n">
        <v>0.5</v>
      </c>
      <c r="MSR10" s="139" t="n">
        <v>0.5</v>
      </c>
      <c r="MSS10" s="139" t="n">
        <v>0.5</v>
      </c>
      <c r="MST10" s="139" t="n">
        <v>0.5</v>
      </c>
      <c r="MSU10" s="139" t="n">
        <v>0.5</v>
      </c>
      <c r="MSV10" s="139" t="n">
        <v>0.5</v>
      </c>
      <c r="MSW10" s="139" t="n">
        <v>0.5</v>
      </c>
      <c r="MSX10" s="139" t="n">
        <v>0.5</v>
      </c>
      <c r="MSY10" s="139" t="n">
        <v>0.5</v>
      </c>
      <c r="MSZ10" s="139" t="n">
        <v>0.5</v>
      </c>
      <c r="MTA10" s="139" t="n">
        <v>0.5</v>
      </c>
      <c r="MTB10" s="139" t="n">
        <v>0.5</v>
      </c>
      <c r="MTC10" s="139" t="n">
        <v>0.5</v>
      </c>
      <c r="MTD10" s="139" t="n">
        <v>0.5</v>
      </c>
      <c r="MTE10" s="139" t="n">
        <v>0.5</v>
      </c>
      <c r="MTF10" s="139" t="n">
        <v>0.5</v>
      </c>
      <c r="MTG10" s="139" t="n">
        <v>0.5</v>
      </c>
      <c r="MTH10" s="139" t="n">
        <v>0.5</v>
      </c>
      <c r="MTI10" s="139" t="n">
        <v>0.5</v>
      </c>
      <c r="MTJ10" s="139" t="n">
        <v>0.5</v>
      </c>
      <c r="MTK10" s="139" t="n">
        <v>0.5</v>
      </c>
      <c r="MTL10" s="139" t="n">
        <v>0.5</v>
      </c>
      <c r="MTM10" s="139" t="n">
        <v>0.5</v>
      </c>
      <c r="MTN10" s="139" t="n">
        <v>0.5</v>
      </c>
      <c r="MTO10" s="139" t="n">
        <v>0.5</v>
      </c>
      <c r="MTP10" s="139" t="n">
        <v>0.5</v>
      </c>
      <c r="MTQ10" s="139" t="n">
        <v>0.5</v>
      </c>
      <c r="MTR10" s="139" t="n">
        <v>0.5</v>
      </c>
      <c r="MTS10" s="139" t="n">
        <v>0.5</v>
      </c>
      <c r="MTT10" s="139" t="n">
        <v>0.5</v>
      </c>
      <c r="MTU10" s="139" t="n">
        <v>0.5</v>
      </c>
      <c r="MTV10" s="139" t="n">
        <v>0.5</v>
      </c>
      <c r="MTW10" s="139" t="n">
        <v>0.5</v>
      </c>
      <c r="MTX10" s="139" t="n">
        <v>0.5</v>
      </c>
      <c r="MTY10" s="139" t="n">
        <v>0.5</v>
      </c>
      <c r="MTZ10" s="139" t="n">
        <v>0.5</v>
      </c>
      <c r="MUA10" s="139" t="n">
        <v>0.5</v>
      </c>
      <c r="MUB10" s="139" t="n">
        <v>0.5</v>
      </c>
      <c r="MUC10" s="139" t="n">
        <v>0.5</v>
      </c>
      <c r="MUD10" s="139" t="n">
        <v>0.5</v>
      </c>
      <c r="MUE10" s="139" t="n">
        <v>0.5</v>
      </c>
      <c r="MUF10" s="139" t="n">
        <v>0.5</v>
      </c>
      <c r="MUG10" s="139" t="n">
        <v>0.5</v>
      </c>
      <c r="MUH10" s="139" t="n">
        <v>0.5</v>
      </c>
      <c r="MUI10" s="139" t="n">
        <v>0.5</v>
      </c>
      <c r="MUJ10" s="139" t="n">
        <v>0.5</v>
      </c>
      <c r="MUK10" s="139" t="n">
        <v>0.5</v>
      </c>
      <c r="MUL10" s="139" t="n">
        <v>0.5</v>
      </c>
      <c r="MUM10" s="139" t="n">
        <v>0.5</v>
      </c>
      <c r="MUN10" s="139" t="n">
        <v>0.5</v>
      </c>
      <c r="MUO10" s="139" t="n">
        <v>0.5</v>
      </c>
      <c r="MUP10" s="139" t="n">
        <v>0.5</v>
      </c>
      <c r="MUQ10" s="139" t="n">
        <v>0.5</v>
      </c>
      <c r="MUR10" s="139" t="n">
        <v>0.5</v>
      </c>
      <c r="MUS10" s="139" t="n">
        <v>0.5</v>
      </c>
      <c r="MUT10" s="139" t="n">
        <v>0.5</v>
      </c>
      <c r="MUU10" s="139" t="n">
        <v>0.5</v>
      </c>
      <c r="MUV10" s="139" t="n">
        <v>0.5</v>
      </c>
      <c r="MUW10" s="139" t="n">
        <v>0.5</v>
      </c>
      <c r="MUX10" s="139" t="n">
        <v>0.5</v>
      </c>
      <c r="MUY10" s="139" t="n">
        <v>0.5</v>
      </c>
      <c r="MUZ10" s="139" t="n">
        <v>0.5</v>
      </c>
      <c r="MVA10" s="139" t="n">
        <v>0.5</v>
      </c>
      <c r="MVB10" s="139" t="n">
        <v>0.5</v>
      </c>
      <c r="MVC10" s="139" t="n">
        <v>0.5</v>
      </c>
      <c r="MVD10" s="139" t="n">
        <v>0.5</v>
      </c>
      <c r="MVE10" s="139" t="n">
        <v>0.5</v>
      </c>
      <c r="MVF10" s="139" t="n">
        <v>0.5</v>
      </c>
      <c r="MVG10" s="139" t="n">
        <v>0.5</v>
      </c>
      <c r="MVH10" s="139" t="n">
        <v>0.5</v>
      </c>
      <c r="MVI10" s="139" t="n">
        <v>0.5</v>
      </c>
      <c r="MVJ10" s="139" t="n">
        <v>0.5</v>
      </c>
      <c r="MVK10" s="139" t="n">
        <v>0.5</v>
      </c>
      <c r="MVL10" s="139" t="n">
        <v>0.5</v>
      </c>
      <c r="MVM10" s="139" t="n">
        <v>0.5</v>
      </c>
      <c r="MVN10" s="139" t="n">
        <v>0.5</v>
      </c>
      <c r="MVO10" s="139" t="n">
        <v>0.5</v>
      </c>
      <c r="MVP10" s="139" t="n">
        <v>0.5</v>
      </c>
      <c r="MVQ10" s="139" t="n">
        <v>0.5</v>
      </c>
      <c r="MVR10" s="139" t="n">
        <v>0.5</v>
      </c>
      <c r="MVS10" s="139" t="n">
        <v>0.5</v>
      </c>
      <c r="MVT10" s="139" t="n">
        <v>0.5</v>
      </c>
      <c r="MVU10" s="139" t="n">
        <v>0.5</v>
      </c>
      <c r="MVV10" s="139" t="n">
        <v>0.5</v>
      </c>
      <c r="MVW10" s="139" t="n">
        <v>0.5</v>
      </c>
      <c r="MVX10" s="139" t="n">
        <v>0.5</v>
      </c>
      <c r="MVY10" s="139" t="n">
        <v>0.5</v>
      </c>
      <c r="MVZ10" s="139" t="n">
        <v>0.5</v>
      </c>
      <c r="MWA10" s="139" t="n">
        <v>0.5</v>
      </c>
      <c r="MWB10" s="139" t="n">
        <v>0.5</v>
      </c>
      <c r="MWC10" s="139" t="n">
        <v>0.5</v>
      </c>
      <c r="MWD10" s="139" t="n">
        <v>0.5</v>
      </c>
      <c r="MWE10" s="139" t="n">
        <v>0.5</v>
      </c>
      <c r="MWF10" s="139" t="n">
        <v>0.5</v>
      </c>
      <c r="MWG10" s="139" t="n">
        <v>0.5</v>
      </c>
      <c r="MWH10" s="139" t="n">
        <v>0.5</v>
      </c>
      <c r="MWI10" s="139" t="n">
        <v>0.5</v>
      </c>
      <c r="MWJ10" s="139" t="n">
        <v>0.5</v>
      </c>
      <c r="MWK10" s="139" t="n">
        <v>0.5</v>
      </c>
      <c r="MWL10" s="139" t="n">
        <v>0.5</v>
      </c>
      <c r="MWM10" s="139" t="n">
        <v>0.5</v>
      </c>
      <c r="MWN10" s="139" t="n">
        <v>0.5</v>
      </c>
      <c r="MWO10" s="139" t="n">
        <v>0.5</v>
      </c>
      <c r="MWP10" s="139" t="n">
        <v>0.5</v>
      </c>
      <c r="MWQ10" s="139" t="n">
        <v>0.5</v>
      </c>
      <c r="MWR10" s="139" t="n">
        <v>0.5</v>
      </c>
      <c r="MWS10" s="139" t="n">
        <v>0.5</v>
      </c>
      <c r="MWT10" s="139" t="n">
        <v>0.5</v>
      </c>
      <c r="MWU10" s="139" t="n">
        <v>0.5</v>
      </c>
      <c r="MWV10" s="139" t="n">
        <v>0.5</v>
      </c>
      <c r="MWW10" s="139" t="n">
        <v>0.5</v>
      </c>
      <c r="MWX10" s="139" t="n">
        <v>0.5</v>
      </c>
      <c r="MWY10" s="139" t="n">
        <v>0.5</v>
      </c>
      <c r="MWZ10" s="139" t="n">
        <v>0.5</v>
      </c>
      <c r="MXA10" s="139" t="n">
        <v>0.5</v>
      </c>
      <c r="MXB10" s="139" t="n">
        <v>0.5</v>
      </c>
      <c r="MXC10" s="139" t="n">
        <v>0.5</v>
      </c>
      <c r="MXD10" s="139" t="n">
        <v>0.5</v>
      </c>
      <c r="MXE10" s="139" t="n">
        <v>0.5</v>
      </c>
      <c r="MXF10" s="139" t="n">
        <v>0.5</v>
      </c>
      <c r="MXG10" s="139" t="n">
        <v>0.5</v>
      </c>
      <c r="MXH10" s="139" t="n">
        <v>0.5</v>
      </c>
      <c r="MXI10" s="139" t="n">
        <v>0.5</v>
      </c>
      <c r="MXJ10" s="139" t="n">
        <v>0.5</v>
      </c>
      <c r="MXK10" s="139" t="n">
        <v>0.5</v>
      </c>
      <c r="MXL10" s="139" t="n">
        <v>0.5</v>
      </c>
      <c r="MXM10" s="139" t="n">
        <v>0.5</v>
      </c>
      <c r="MXN10" s="139" t="n">
        <v>0.5</v>
      </c>
      <c r="MXO10" s="139" t="n">
        <v>0.5</v>
      </c>
      <c r="MXP10" s="139" t="n">
        <v>0.5</v>
      </c>
      <c r="MXQ10" s="139" t="n">
        <v>0.5</v>
      </c>
      <c r="MXR10" s="139" t="n">
        <v>0.5</v>
      </c>
      <c r="MXS10" s="139" t="n">
        <v>0.5</v>
      </c>
      <c r="MXT10" s="139" t="n">
        <v>0.5</v>
      </c>
      <c r="MXU10" s="139" t="n">
        <v>0.5</v>
      </c>
      <c r="MXV10" s="139" t="n">
        <v>0.5</v>
      </c>
      <c r="MXW10" s="139" t="n">
        <v>0.5</v>
      </c>
      <c r="MXX10" s="139" t="n">
        <v>0.5</v>
      </c>
      <c r="MXY10" s="139" t="n">
        <v>0.5</v>
      </c>
      <c r="MXZ10" s="139" t="n">
        <v>0.5</v>
      </c>
      <c r="MYA10" s="139" t="n">
        <v>0.5</v>
      </c>
      <c r="MYB10" s="139" t="n">
        <v>0.5</v>
      </c>
      <c r="MYC10" s="139" t="n">
        <v>0.5</v>
      </c>
      <c r="MYD10" s="139" t="n">
        <v>0.5</v>
      </c>
      <c r="MYE10" s="139" t="n">
        <v>0.5</v>
      </c>
      <c r="MYF10" s="139" t="n">
        <v>0.5</v>
      </c>
      <c r="MYG10" s="139" t="n">
        <v>0.5</v>
      </c>
      <c r="MYH10" s="139" t="n">
        <v>0.5</v>
      </c>
      <c r="MYI10" s="139" t="n">
        <v>0.5</v>
      </c>
      <c r="MYJ10" s="139" t="n">
        <v>0.5</v>
      </c>
      <c r="MYK10" s="139" t="n">
        <v>0.5</v>
      </c>
      <c r="MYL10" s="139" t="n">
        <v>0.5</v>
      </c>
      <c r="MYM10" s="139" t="n">
        <v>0.5</v>
      </c>
      <c r="MYN10" s="139" t="n">
        <v>0.5</v>
      </c>
      <c r="MYO10" s="139" t="n">
        <v>0.5</v>
      </c>
      <c r="MYP10" s="139" t="n">
        <v>0.5</v>
      </c>
      <c r="MYQ10" s="139" t="n">
        <v>0.5</v>
      </c>
      <c r="MYR10" s="139" t="n">
        <v>0.5</v>
      </c>
      <c r="MYS10" s="139" t="n">
        <v>0.5</v>
      </c>
      <c r="MYT10" s="139" t="n">
        <v>0.5</v>
      </c>
      <c r="MYU10" s="139" t="n">
        <v>0.5</v>
      </c>
      <c r="MYV10" s="139" t="n">
        <v>0.5</v>
      </c>
      <c r="MYW10" s="139" t="n">
        <v>0.5</v>
      </c>
      <c r="MYX10" s="139" t="n">
        <v>0.5</v>
      </c>
      <c r="MYY10" s="139" t="n">
        <v>0.5</v>
      </c>
      <c r="MYZ10" s="139" t="n">
        <v>0.5</v>
      </c>
      <c r="MZA10" s="139" t="n">
        <v>0.5</v>
      </c>
      <c r="MZB10" s="139" t="n">
        <v>0.5</v>
      </c>
      <c r="MZC10" s="139" t="n">
        <v>0.5</v>
      </c>
      <c r="MZD10" s="139" t="n">
        <v>0.5</v>
      </c>
      <c r="MZE10" s="139" t="n">
        <v>0.5</v>
      </c>
      <c r="MZF10" s="139" t="n">
        <v>0.5</v>
      </c>
      <c r="MZG10" s="139" t="n">
        <v>0.5</v>
      </c>
      <c r="MZH10" s="139" t="n">
        <v>0.5</v>
      </c>
      <c r="MZI10" s="139" t="n">
        <v>0.5</v>
      </c>
      <c r="MZJ10" s="139" t="n">
        <v>0.5</v>
      </c>
      <c r="MZK10" s="139" t="n">
        <v>0.5</v>
      </c>
      <c r="MZL10" s="139" t="n">
        <v>0.5</v>
      </c>
      <c r="MZM10" s="139" t="n">
        <v>0.5</v>
      </c>
      <c r="MZN10" s="139" t="n">
        <v>0.5</v>
      </c>
      <c r="MZO10" s="139" t="n">
        <v>0.5</v>
      </c>
      <c r="MZP10" s="139" t="n">
        <v>0.5</v>
      </c>
      <c r="MZQ10" s="139" t="n">
        <v>0.5</v>
      </c>
      <c r="MZR10" s="139" t="n">
        <v>0.5</v>
      </c>
      <c r="MZS10" s="139" t="n">
        <v>0.5</v>
      </c>
      <c r="MZT10" s="139" t="n">
        <v>0.5</v>
      </c>
      <c r="MZU10" s="139" t="n">
        <v>0.5</v>
      </c>
      <c r="MZV10" s="139" t="n">
        <v>0.5</v>
      </c>
      <c r="MZW10" s="139" t="n">
        <v>0.5</v>
      </c>
      <c r="MZX10" s="139" t="n">
        <v>0.5</v>
      </c>
      <c r="MZY10" s="139" t="n">
        <v>0.5</v>
      </c>
      <c r="MZZ10" s="139" t="n">
        <v>0.5</v>
      </c>
      <c r="NAA10" s="139" t="n">
        <v>0.5</v>
      </c>
      <c r="NAB10" s="139" t="n">
        <v>0.5</v>
      </c>
      <c r="NAC10" s="139" t="n">
        <v>0.5</v>
      </c>
      <c r="NAD10" s="139" t="n">
        <v>0.5</v>
      </c>
      <c r="NAE10" s="139" t="n">
        <v>0.5</v>
      </c>
      <c r="NAF10" s="139" t="n">
        <v>0.5</v>
      </c>
      <c r="NAG10" s="139" t="n">
        <v>0.5</v>
      </c>
      <c r="NAH10" s="139" t="n">
        <v>0.5</v>
      </c>
      <c r="NAI10" s="139" t="n">
        <v>0.5</v>
      </c>
      <c r="NAJ10" s="139" t="n">
        <v>0.5</v>
      </c>
      <c r="NAK10" s="139" t="n">
        <v>0.5</v>
      </c>
      <c r="NAL10" s="139" t="n">
        <v>0.5</v>
      </c>
      <c r="NAM10" s="139" t="n">
        <v>0.5</v>
      </c>
      <c r="NAN10" s="139" t="n">
        <v>0.5</v>
      </c>
      <c r="NAO10" s="139" t="n">
        <v>0.5</v>
      </c>
      <c r="NAP10" s="139" t="n">
        <v>0.5</v>
      </c>
      <c r="NAQ10" s="139" t="n">
        <v>0.5</v>
      </c>
      <c r="NAR10" s="139" t="n">
        <v>0.5</v>
      </c>
      <c r="NAS10" s="139" t="n">
        <v>0.5</v>
      </c>
      <c r="NAT10" s="139" t="n">
        <v>0.5</v>
      </c>
      <c r="NAU10" s="139" t="n">
        <v>0.5</v>
      </c>
      <c r="NAV10" s="139" t="n">
        <v>0.5</v>
      </c>
      <c r="NAW10" s="139" t="n">
        <v>0.5</v>
      </c>
      <c r="NAX10" s="139" t="n">
        <v>0.5</v>
      </c>
      <c r="NAY10" s="139" t="n">
        <v>0.5</v>
      </c>
      <c r="NAZ10" s="139" t="n">
        <v>0.5</v>
      </c>
      <c r="NBA10" s="139" t="n">
        <v>0.5</v>
      </c>
      <c r="NBB10" s="139" t="n">
        <v>0.5</v>
      </c>
      <c r="NBC10" s="139" t="n">
        <v>0.5</v>
      </c>
      <c r="NBD10" s="139" t="n">
        <v>0.5</v>
      </c>
      <c r="NBE10" s="139" t="n">
        <v>0.5</v>
      </c>
      <c r="NBF10" s="139" t="n">
        <v>0.5</v>
      </c>
      <c r="NBG10" s="139" t="n">
        <v>0.5</v>
      </c>
      <c r="NBH10" s="139" t="n">
        <v>0.5</v>
      </c>
      <c r="NBI10" s="139" t="n">
        <v>0.5</v>
      </c>
      <c r="NBJ10" s="139" t="n">
        <v>0.5</v>
      </c>
      <c r="NBK10" s="139" t="n">
        <v>0.5</v>
      </c>
      <c r="NBL10" s="139" t="n">
        <v>0.5</v>
      </c>
      <c r="NBM10" s="139" t="n">
        <v>0.5</v>
      </c>
      <c r="NBN10" s="139" t="n">
        <v>0.5</v>
      </c>
      <c r="NBO10" s="139" t="n">
        <v>0.5</v>
      </c>
      <c r="NBP10" s="139" t="n">
        <v>0.5</v>
      </c>
      <c r="NBQ10" s="139" t="n">
        <v>0.5</v>
      </c>
      <c r="NBR10" s="139" t="n">
        <v>0.5</v>
      </c>
      <c r="NBS10" s="139" t="n">
        <v>0.5</v>
      </c>
      <c r="NBT10" s="139" t="n">
        <v>0.5</v>
      </c>
      <c r="NBU10" s="139" t="n">
        <v>0.5</v>
      </c>
      <c r="NBV10" s="139" t="n">
        <v>0.5</v>
      </c>
      <c r="NBW10" s="139" t="n">
        <v>0.5</v>
      </c>
      <c r="NBX10" s="139" t="n">
        <v>0.5</v>
      </c>
      <c r="NBY10" s="139" t="n">
        <v>0.5</v>
      </c>
      <c r="NBZ10" s="139" t="n">
        <v>0.5</v>
      </c>
      <c r="NCA10" s="139" t="n">
        <v>0.5</v>
      </c>
      <c r="NCB10" s="139" t="n">
        <v>0.5</v>
      </c>
      <c r="NCC10" s="139" t="n">
        <v>0.5</v>
      </c>
      <c r="NCD10" s="139" t="n">
        <v>0.5</v>
      </c>
      <c r="NCE10" s="139" t="n">
        <v>0.5</v>
      </c>
      <c r="NCF10" s="139" t="n">
        <v>0.5</v>
      </c>
      <c r="NCG10" s="139" t="n">
        <v>0.5</v>
      </c>
      <c r="NCH10" s="139" t="n">
        <v>0.5</v>
      </c>
      <c r="NCI10" s="139" t="n">
        <v>0.5</v>
      </c>
      <c r="NCJ10" s="139" t="n">
        <v>0.5</v>
      </c>
      <c r="NCK10" s="139" t="n">
        <v>0.5</v>
      </c>
      <c r="NCL10" s="139" t="n">
        <v>0.5</v>
      </c>
      <c r="NCM10" s="139" t="n">
        <v>0.5</v>
      </c>
      <c r="NCN10" s="139" t="n">
        <v>0.5</v>
      </c>
      <c r="NCO10" s="139" t="n">
        <v>0.5</v>
      </c>
      <c r="NCP10" s="139" t="n">
        <v>0.5</v>
      </c>
      <c r="NCQ10" s="139" t="n">
        <v>0.5</v>
      </c>
      <c r="NCR10" s="139" t="n">
        <v>0.5</v>
      </c>
      <c r="NCS10" s="139" t="n">
        <v>0.5</v>
      </c>
      <c r="NCT10" s="139" t="n">
        <v>0.5</v>
      </c>
      <c r="NCU10" s="139" t="n">
        <v>0.5</v>
      </c>
      <c r="NCV10" s="139" t="n">
        <v>0.5</v>
      </c>
      <c r="NCW10" s="139" t="n">
        <v>0.5</v>
      </c>
      <c r="NCX10" s="139" t="n">
        <v>0.5</v>
      </c>
      <c r="NCY10" s="139" t="n">
        <v>0.5</v>
      </c>
      <c r="NCZ10" s="139" t="n">
        <v>0.5</v>
      </c>
      <c r="NDA10" s="139" t="n">
        <v>0.5</v>
      </c>
      <c r="NDB10" s="139" t="n">
        <v>0.5</v>
      </c>
      <c r="NDC10" s="139" t="n">
        <v>0.5</v>
      </c>
      <c r="NDD10" s="139" t="n">
        <v>0.5</v>
      </c>
      <c r="NDE10" s="139" t="n">
        <v>0.5</v>
      </c>
      <c r="NDF10" s="139" t="n">
        <v>0.5</v>
      </c>
      <c r="NDG10" s="139" t="n">
        <v>0.5</v>
      </c>
      <c r="NDH10" s="139" t="n">
        <v>0.5</v>
      </c>
      <c r="NDI10" s="139" t="n">
        <v>0.5</v>
      </c>
      <c r="NDJ10" s="139" t="n">
        <v>0.5</v>
      </c>
      <c r="NDK10" s="139" t="n">
        <v>0.5</v>
      </c>
      <c r="NDL10" s="139" t="n">
        <v>0.5</v>
      </c>
      <c r="NDM10" s="139" t="n">
        <v>0.5</v>
      </c>
      <c r="NDN10" s="139" t="n">
        <v>0.5</v>
      </c>
      <c r="NDO10" s="139" t="n">
        <v>0.5</v>
      </c>
      <c r="NDP10" s="139" t="n">
        <v>0.5</v>
      </c>
      <c r="NDQ10" s="139" t="n">
        <v>0.5</v>
      </c>
      <c r="NDR10" s="139" t="n">
        <v>0.5</v>
      </c>
      <c r="NDS10" s="139" t="n">
        <v>0.5</v>
      </c>
      <c r="NDT10" s="139" t="n">
        <v>0.5</v>
      </c>
      <c r="NDU10" s="139" t="n">
        <v>0.5</v>
      </c>
      <c r="NDV10" s="139" t="n">
        <v>0.5</v>
      </c>
      <c r="NDW10" s="139" t="n">
        <v>0.5</v>
      </c>
      <c r="NDX10" s="139" t="n">
        <v>0.5</v>
      </c>
      <c r="NDY10" s="139" t="n">
        <v>0.5</v>
      </c>
      <c r="NDZ10" s="139" t="n">
        <v>0.5</v>
      </c>
      <c r="NEA10" s="139" t="n">
        <v>0.5</v>
      </c>
      <c r="NEB10" s="139" t="n">
        <v>0.5</v>
      </c>
      <c r="NEC10" s="139" t="n">
        <v>0.5</v>
      </c>
      <c r="NED10" s="139" t="n">
        <v>0.5</v>
      </c>
      <c r="NEE10" s="139" t="n">
        <v>0.5</v>
      </c>
      <c r="NEF10" s="139" t="n">
        <v>0.5</v>
      </c>
      <c r="NEG10" s="139" t="n">
        <v>0.5</v>
      </c>
      <c r="NEH10" s="139" t="n">
        <v>0.5</v>
      </c>
      <c r="NEI10" s="139" t="n">
        <v>0.5</v>
      </c>
      <c r="NEJ10" s="139" t="n">
        <v>0.5</v>
      </c>
      <c r="NEK10" s="139" t="n">
        <v>0.5</v>
      </c>
      <c r="NEL10" s="139" t="n">
        <v>0.5</v>
      </c>
      <c r="NEM10" s="139" t="n">
        <v>0.5</v>
      </c>
      <c r="NEN10" s="139" t="n">
        <v>0.5</v>
      </c>
      <c r="NEO10" s="139" t="n">
        <v>0.5</v>
      </c>
      <c r="NEP10" s="139" t="n">
        <v>0.5</v>
      </c>
      <c r="NEQ10" s="139" t="n">
        <v>0.5</v>
      </c>
      <c r="NER10" s="139" t="n">
        <v>0.5</v>
      </c>
      <c r="NES10" s="139" t="n">
        <v>0.5</v>
      </c>
      <c r="NET10" s="139" t="n">
        <v>0.5</v>
      </c>
      <c r="NEU10" s="139" t="n">
        <v>0.5</v>
      </c>
      <c r="NEV10" s="139" t="n">
        <v>0.5</v>
      </c>
      <c r="NEW10" s="139" t="n">
        <v>0.5</v>
      </c>
      <c r="NEX10" s="139" t="n">
        <v>0.5</v>
      </c>
      <c r="NEY10" s="139" t="n">
        <v>0.5</v>
      </c>
      <c r="NEZ10" s="139" t="n">
        <v>0.5</v>
      </c>
      <c r="NFA10" s="139" t="n">
        <v>0.5</v>
      </c>
      <c r="NFB10" s="139" t="n">
        <v>0.5</v>
      </c>
      <c r="NFC10" s="139" t="n">
        <v>0.5</v>
      </c>
      <c r="NFD10" s="139" t="n">
        <v>0.5</v>
      </c>
      <c r="NFE10" s="139" t="n">
        <v>0.5</v>
      </c>
      <c r="NFF10" s="139" t="n">
        <v>0.5</v>
      </c>
      <c r="NFG10" s="139" t="n">
        <v>0.5</v>
      </c>
      <c r="NFH10" s="139" t="n">
        <v>0.5</v>
      </c>
      <c r="NFI10" s="139" t="n">
        <v>0.5</v>
      </c>
      <c r="NFJ10" s="139" t="n">
        <v>0.5</v>
      </c>
      <c r="NFK10" s="139" t="n">
        <v>0.5</v>
      </c>
      <c r="NFL10" s="139" t="n">
        <v>0.5</v>
      </c>
      <c r="NFM10" s="139" t="n">
        <v>0.5</v>
      </c>
      <c r="NFN10" s="139" t="n">
        <v>0.5</v>
      </c>
      <c r="NFO10" s="139" t="n">
        <v>0.5</v>
      </c>
      <c r="NFP10" s="139" t="n">
        <v>0.5</v>
      </c>
      <c r="NFQ10" s="139" t="n">
        <v>0.5</v>
      </c>
      <c r="NFR10" s="139" t="n">
        <v>0.5</v>
      </c>
      <c r="NFS10" s="139" t="n">
        <v>0.5</v>
      </c>
      <c r="NFT10" s="139" t="n">
        <v>0.5</v>
      </c>
      <c r="NFU10" s="139" t="n">
        <v>0.5</v>
      </c>
      <c r="NFV10" s="139" t="n">
        <v>0.5</v>
      </c>
      <c r="NFW10" s="139" t="n">
        <v>0.5</v>
      </c>
      <c r="NFX10" s="139" t="n">
        <v>0.5</v>
      </c>
      <c r="NFY10" s="139" t="n">
        <v>0.5</v>
      </c>
      <c r="NFZ10" s="139" t="n">
        <v>0.5</v>
      </c>
      <c r="NGA10" s="139" t="n">
        <v>0.5</v>
      </c>
      <c r="NGB10" s="139" t="n">
        <v>0.5</v>
      </c>
      <c r="NGC10" s="139" t="n">
        <v>0.5</v>
      </c>
      <c r="NGD10" s="139" t="n">
        <v>0.5</v>
      </c>
      <c r="NGE10" s="139" t="n">
        <v>0.5</v>
      </c>
      <c r="NGF10" s="139" t="n">
        <v>0.5</v>
      </c>
      <c r="NGG10" s="139" t="n">
        <v>0.5</v>
      </c>
      <c r="NGH10" s="139" t="n">
        <v>0.5</v>
      </c>
      <c r="NGI10" s="139" t="n">
        <v>0.5</v>
      </c>
      <c r="NGJ10" s="139" t="n">
        <v>0.5</v>
      </c>
      <c r="NGK10" s="139" t="n">
        <v>0.5</v>
      </c>
      <c r="NGL10" s="139" t="n">
        <v>0.5</v>
      </c>
      <c r="NGM10" s="139" t="n">
        <v>0.5</v>
      </c>
      <c r="NGN10" s="139" t="n">
        <v>0.5</v>
      </c>
      <c r="NGO10" s="139" t="n">
        <v>0.5</v>
      </c>
      <c r="NGP10" s="139" t="n">
        <v>0.5</v>
      </c>
      <c r="NGQ10" s="139" t="n">
        <v>0.5</v>
      </c>
      <c r="NGR10" s="139" t="n">
        <v>0.5</v>
      </c>
      <c r="NGS10" s="139" t="n">
        <v>0.5</v>
      </c>
      <c r="NGT10" s="139" t="n">
        <v>0.5</v>
      </c>
      <c r="NGU10" s="139" t="n">
        <v>0.5</v>
      </c>
      <c r="NGV10" s="139" t="n">
        <v>0.5</v>
      </c>
      <c r="NGW10" s="139" t="n">
        <v>0.5</v>
      </c>
      <c r="NGX10" s="139" t="n">
        <v>0.5</v>
      </c>
      <c r="NGY10" s="139" t="n">
        <v>0.5</v>
      </c>
      <c r="NGZ10" s="139" t="n">
        <v>0.5</v>
      </c>
      <c r="NHA10" s="139" t="n">
        <v>0.5</v>
      </c>
      <c r="NHB10" s="139" t="n">
        <v>0.5</v>
      </c>
      <c r="NHC10" s="139" t="n">
        <v>0.5</v>
      </c>
      <c r="NHD10" s="139" t="n">
        <v>0.5</v>
      </c>
      <c r="NHE10" s="139" t="n">
        <v>0.5</v>
      </c>
      <c r="NHF10" s="139" t="n">
        <v>0.5</v>
      </c>
      <c r="NHG10" s="139" t="n">
        <v>0.5</v>
      </c>
      <c r="NHH10" s="139" t="n">
        <v>0.5</v>
      </c>
      <c r="NHI10" s="139" t="n">
        <v>0.5</v>
      </c>
      <c r="NHJ10" s="139" t="n">
        <v>0.5</v>
      </c>
      <c r="NHK10" s="139" t="n">
        <v>0.5</v>
      </c>
      <c r="NHL10" s="139" t="n">
        <v>0.5</v>
      </c>
      <c r="NHM10" s="139" t="n">
        <v>0.5</v>
      </c>
      <c r="NHN10" s="139" t="n">
        <v>0.5</v>
      </c>
      <c r="NHO10" s="139" t="n">
        <v>0.5</v>
      </c>
      <c r="NHP10" s="139" t="n">
        <v>0.5</v>
      </c>
      <c r="NHQ10" s="139" t="n">
        <v>0.5</v>
      </c>
      <c r="NHR10" s="139" t="n">
        <v>0.5</v>
      </c>
      <c r="NHS10" s="139" t="n">
        <v>0.5</v>
      </c>
      <c r="NHT10" s="139" t="n">
        <v>0.5</v>
      </c>
      <c r="NHU10" s="139" t="n">
        <v>0.5</v>
      </c>
      <c r="NHV10" s="139" t="n">
        <v>0.5</v>
      </c>
      <c r="NHW10" s="139" t="n">
        <v>0.5</v>
      </c>
      <c r="NHX10" s="139" t="n">
        <v>0.5</v>
      </c>
      <c r="NHY10" s="139" t="n">
        <v>0.5</v>
      </c>
      <c r="NHZ10" s="139" t="n">
        <v>0.5</v>
      </c>
      <c r="NIA10" s="139" t="n">
        <v>0.5</v>
      </c>
      <c r="NIB10" s="139" t="n">
        <v>0.5</v>
      </c>
      <c r="NIC10" s="139" t="n">
        <v>0.5</v>
      </c>
      <c r="NID10" s="139" t="n">
        <v>0.5</v>
      </c>
      <c r="NIE10" s="139" t="n">
        <v>0.5</v>
      </c>
      <c r="NIF10" s="139" t="n">
        <v>0.5</v>
      </c>
      <c r="NIG10" s="139" t="n">
        <v>0.5</v>
      </c>
      <c r="NIH10" s="139" t="n">
        <v>0.5</v>
      </c>
      <c r="NII10" s="139" t="n">
        <v>0.5</v>
      </c>
      <c r="NIJ10" s="139" t="n">
        <v>0.5</v>
      </c>
      <c r="NIK10" s="139" t="n">
        <v>0.5</v>
      </c>
      <c r="NIL10" s="139" t="n">
        <v>0.5</v>
      </c>
      <c r="NIM10" s="139" t="n">
        <v>0.5</v>
      </c>
      <c r="NIN10" s="139" t="n">
        <v>0.5</v>
      </c>
      <c r="NIO10" s="139" t="n">
        <v>0.5</v>
      </c>
      <c r="NIP10" s="139" t="n">
        <v>0.5</v>
      </c>
      <c r="NIQ10" s="139" t="n">
        <v>0.5</v>
      </c>
      <c r="NIR10" s="139" t="n">
        <v>0.5</v>
      </c>
      <c r="NIS10" s="139" t="n">
        <v>0.5</v>
      </c>
      <c r="NIT10" s="139" t="n">
        <v>0.5</v>
      </c>
      <c r="NIU10" s="139" t="n">
        <v>0.5</v>
      </c>
      <c r="NIV10" s="139" t="n">
        <v>0.5</v>
      </c>
      <c r="NIW10" s="139" t="n">
        <v>0.5</v>
      </c>
      <c r="NIX10" s="139" t="n">
        <v>0.5</v>
      </c>
      <c r="NIY10" s="139" t="n">
        <v>0.5</v>
      </c>
      <c r="NIZ10" s="139" t="n">
        <v>0.5</v>
      </c>
      <c r="NJA10" s="139" t="n">
        <v>0.5</v>
      </c>
      <c r="NJB10" s="139" t="n">
        <v>0.5</v>
      </c>
      <c r="NJC10" s="139" t="n">
        <v>0.5</v>
      </c>
      <c r="NJD10" s="139" t="n">
        <v>0.5</v>
      </c>
      <c r="NJE10" s="139" t="n">
        <v>0.5</v>
      </c>
      <c r="NJF10" s="139" t="n">
        <v>0.5</v>
      </c>
      <c r="NJG10" s="139" t="n">
        <v>0.5</v>
      </c>
      <c r="NJH10" s="139" t="n">
        <v>0.5</v>
      </c>
      <c r="NJI10" s="139" t="n">
        <v>0.5</v>
      </c>
      <c r="NJJ10" s="139" t="n">
        <v>0.5</v>
      </c>
      <c r="NJK10" s="139" t="n">
        <v>0.5</v>
      </c>
      <c r="NJL10" s="139" t="n">
        <v>0.5</v>
      </c>
      <c r="NJM10" s="139" t="n">
        <v>0.5</v>
      </c>
      <c r="NJN10" s="139" t="n">
        <v>0.5</v>
      </c>
      <c r="NJO10" s="139" t="n">
        <v>0.5</v>
      </c>
      <c r="NJP10" s="139" t="n">
        <v>0.5</v>
      </c>
      <c r="NJQ10" s="139" t="n">
        <v>0.5</v>
      </c>
      <c r="NJR10" s="139" t="n">
        <v>0.5</v>
      </c>
      <c r="NJS10" s="139" t="n">
        <v>0.5</v>
      </c>
      <c r="NJT10" s="139" t="n">
        <v>0.5</v>
      </c>
      <c r="NJU10" s="139" t="n">
        <v>0.5</v>
      </c>
      <c r="NJV10" s="139" t="n">
        <v>0.5</v>
      </c>
      <c r="NJW10" s="139" t="n">
        <v>0.5</v>
      </c>
      <c r="NJX10" s="139" t="n">
        <v>0.5</v>
      </c>
      <c r="NJY10" s="139" t="n">
        <v>0.5</v>
      </c>
      <c r="NJZ10" s="139" t="n">
        <v>0.5</v>
      </c>
      <c r="NKA10" s="139" t="n">
        <v>0.5</v>
      </c>
      <c r="NKB10" s="139" t="n">
        <v>0.5</v>
      </c>
      <c r="NKC10" s="139" t="n">
        <v>0.5</v>
      </c>
      <c r="NKD10" s="139" t="n">
        <v>0.5</v>
      </c>
      <c r="NKE10" s="139" t="n">
        <v>0.5</v>
      </c>
      <c r="NKF10" s="139" t="n">
        <v>0.5</v>
      </c>
      <c r="NKG10" s="139" t="n">
        <v>0.5</v>
      </c>
      <c r="NKH10" s="139" t="n">
        <v>0.5</v>
      </c>
      <c r="NKI10" s="139" t="n">
        <v>0.5</v>
      </c>
      <c r="NKJ10" s="139" t="n">
        <v>0.5</v>
      </c>
      <c r="NKK10" s="139" t="n">
        <v>0.5</v>
      </c>
      <c r="NKL10" s="139" t="n">
        <v>0.5</v>
      </c>
      <c r="NKM10" s="139" t="n">
        <v>0.5</v>
      </c>
      <c r="NKN10" s="139" t="n">
        <v>0.5</v>
      </c>
      <c r="NKO10" s="139" t="n">
        <v>0.5</v>
      </c>
      <c r="NKP10" s="139" t="n">
        <v>0.5</v>
      </c>
      <c r="NKQ10" s="139" t="n">
        <v>0.5</v>
      </c>
      <c r="NKR10" s="139" t="n">
        <v>0.5</v>
      </c>
      <c r="NKS10" s="139" t="n">
        <v>0.5</v>
      </c>
      <c r="NKT10" s="139" t="n">
        <v>0.5</v>
      </c>
      <c r="NKU10" s="139" t="n">
        <v>0.5</v>
      </c>
      <c r="NKV10" s="139" t="n">
        <v>0.5</v>
      </c>
      <c r="NKW10" s="139" t="n">
        <v>0.5</v>
      </c>
      <c r="NKX10" s="139" t="n">
        <v>0.5</v>
      </c>
      <c r="NKY10" s="139" t="n">
        <v>0.5</v>
      </c>
      <c r="NKZ10" s="139" t="n">
        <v>0.5</v>
      </c>
      <c r="NLA10" s="139" t="n">
        <v>0.5</v>
      </c>
      <c r="NLB10" s="139" t="n">
        <v>0.5</v>
      </c>
      <c r="NLC10" s="139" t="n">
        <v>0.5</v>
      </c>
      <c r="NLD10" s="139" t="n">
        <v>0.5</v>
      </c>
      <c r="NLE10" s="139" t="n">
        <v>0.5</v>
      </c>
      <c r="NLF10" s="139" t="n">
        <v>0.5</v>
      </c>
      <c r="NLG10" s="139" t="n">
        <v>0.5</v>
      </c>
      <c r="NLH10" s="139" t="n">
        <v>0.5</v>
      </c>
      <c r="NLI10" s="139" t="n">
        <v>0.5</v>
      </c>
      <c r="NLJ10" s="139" t="n">
        <v>0.5</v>
      </c>
      <c r="NLK10" s="139" t="n">
        <v>0.5</v>
      </c>
      <c r="NLL10" s="139" t="n">
        <v>0.5</v>
      </c>
      <c r="NLM10" s="139" t="n">
        <v>0.5</v>
      </c>
      <c r="NLN10" s="139" t="n">
        <v>0.5</v>
      </c>
      <c r="NLO10" s="139" t="n">
        <v>0.5</v>
      </c>
      <c r="NLP10" s="139" t="n">
        <v>0.5</v>
      </c>
      <c r="NLQ10" s="139" t="n">
        <v>0.5</v>
      </c>
      <c r="NLR10" s="139" t="n">
        <v>0.5</v>
      </c>
      <c r="NLS10" s="139" t="n">
        <v>0.5</v>
      </c>
      <c r="NLT10" s="139" t="n">
        <v>0.5</v>
      </c>
      <c r="NLU10" s="139" t="n">
        <v>0.5</v>
      </c>
      <c r="NLV10" s="139" t="n">
        <v>0.5</v>
      </c>
      <c r="NLW10" s="139" t="n">
        <v>0.5</v>
      </c>
      <c r="NLX10" s="139" t="n">
        <v>0.5</v>
      </c>
      <c r="NLY10" s="139" t="n">
        <v>0.5</v>
      </c>
      <c r="NLZ10" s="139" t="n">
        <v>0.5</v>
      </c>
      <c r="NMA10" s="139" t="n">
        <v>0.5</v>
      </c>
      <c r="NMB10" s="139" t="n">
        <v>0.5</v>
      </c>
      <c r="NMC10" s="139" t="n">
        <v>0.5</v>
      </c>
      <c r="NMD10" s="139" t="n">
        <v>0.5</v>
      </c>
      <c r="NME10" s="139" t="n">
        <v>0.5</v>
      </c>
      <c r="NMF10" s="139" t="n">
        <v>0.5</v>
      </c>
      <c r="NMG10" s="139" t="n">
        <v>0.5</v>
      </c>
      <c r="NMH10" s="139" t="n">
        <v>0.5</v>
      </c>
      <c r="NMI10" s="139" t="n">
        <v>0.5</v>
      </c>
      <c r="NMJ10" s="139" t="n">
        <v>0.5</v>
      </c>
      <c r="NMK10" s="139" t="n">
        <v>0.5</v>
      </c>
      <c r="NML10" s="139" t="n">
        <v>0.5</v>
      </c>
      <c r="NMM10" s="139" t="n">
        <v>0.5</v>
      </c>
      <c r="NMN10" s="139" t="n">
        <v>0.5</v>
      </c>
      <c r="NMO10" s="139" t="n">
        <v>0.5</v>
      </c>
      <c r="NMP10" s="139" t="n">
        <v>0.5</v>
      </c>
      <c r="NMQ10" s="139" t="n">
        <v>0.5</v>
      </c>
      <c r="NMR10" s="139" t="n">
        <v>0.5</v>
      </c>
      <c r="NMS10" s="139" t="n">
        <v>0.5</v>
      </c>
      <c r="NMT10" s="139" t="n">
        <v>0.5</v>
      </c>
      <c r="NMU10" s="139" t="n">
        <v>0.5</v>
      </c>
      <c r="NMV10" s="139" t="n">
        <v>0.5</v>
      </c>
      <c r="NMW10" s="139" t="n">
        <v>0.5</v>
      </c>
      <c r="NMX10" s="139" t="n">
        <v>0.5</v>
      </c>
      <c r="NMY10" s="139" t="n">
        <v>0.5</v>
      </c>
      <c r="NMZ10" s="139" t="n">
        <v>0.5</v>
      </c>
      <c r="NNA10" s="139" t="n">
        <v>0.5</v>
      </c>
      <c r="NNB10" s="139" t="n">
        <v>0.5</v>
      </c>
      <c r="NNC10" s="139" t="n">
        <v>0.5</v>
      </c>
      <c r="NND10" s="139" t="n">
        <v>0.5</v>
      </c>
      <c r="NNE10" s="139" t="n">
        <v>0.5</v>
      </c>
      <c r="NNF10" s="139" t="n">
        <v>0.5</v>
      </c>
      <c r="NNG10" s="139" t="n">
        <v>0.5</v>
      </c>
      <c r="NNH10" s="139" t="n">
        <v>0.5</v>
      </c>
      <c r="NNI10" s="139" t="n">
        <v>0.5</v>
      </c>
      <c r="NNJ10" s="139" t="n">
        <v>0.5</v>
      </c>
      <c r="NNK10" s="139" t="n">
        <v>0.5</v>
      </c>
      <c r="NNL10" s="139" t="n">
        <v>0.5</v>
      </c>
      <c r="NNM10" s="139" t="n">
        <v>0.5</v>
      </c>
      <c r="NNN10" s="139" t="n">
        <v>0.5</v>
      </c>
      <c r="NNO10" s="139" t="n">
        <v>0.5</v>
      </c>
      <c r="NNP10" s="139" t="n">
        <v>0.5</v>
      </c>
      <c r="NNQ10" s="139" t="n">
        <v>0.5</v>
      </c>
      <c r="NNR10" s="139" t="n">
        <v>0.5</v>
      </c>
      <c r="NNS10" s="139" t="n">
        <v>0.5</v>
      </c>
      <c r="NNT10" s="139" t="n">
        <v>0.5</v>
      </c>
      <c r="NNU10" s="139" t="n">
        <v>0.5</v>
      </c>
      <c r="NNV10" s="139" t="n">
        <v>0.5</v>
      </c>
      <c r="NNW10" s="139" t="n">
        <v>0.5</v>
      </c>
      <c r="NNX10" s="139" t="n">
        <v>0.5</v>
      </c>
      <c r="NNY10" s="139" t="n">
        <v>0.5</v>
      </c>
      <c r="NNZ10" s="139" t="n">
        <v>0.5</v>
      </c>
      <c r="NOA10" s="139" t="n">
        <v>0.5</v>
      </c>
      <c r="NOB10" s="139" t="n">
        <v>0.5</v>
      </c>
      <c r="NOC10" s="139" t="n">
        <v>0.5</v>
      </c>
      <c r="NOD10" s="139" t="n">
        <v>0.5</v>
      </c>
      <c r="NOE10" s="139" t="n">
        <v>0.5</v>
      </c>
      <c r="NOF10" s="139" t="n">
        <v>0.5</v>
      </c>
      <c r="NOG10" s="139" t="n">
        <v>0.5</v>
      </c>
      <c r="NOH10" s="139" t="n">
        <v>0.5</v>
      </c>
      <c r="NOI10" s="139" t="n">
        <v>0.5</v>
      </c>
      <c r="NOJ10" s="139" t="n">
        <v>0.5</v>
      </c>
      <c r="NOK10" s="139" t="n">
        <v>0.5</v>
      </c>
      <c r="NOL10" s="139" t="n">
        <v>0.5</v>
      </c>
      <c r="NOM10" s="139" t="n">
        <v>0.5</v>
      </c>
      <c r="NON10" s="139" t="n">
        <v>0.5</v>
      </c>
      <c r="NOO10" s="139" t="n">
        <v>0.5</v>
      </c>
      <c r="NOP10" s="139" t="n">
        <v>0.5</v>
      </c>
      <c r="NOQ10" s="139" t="n">
        <v>0.5</v>
      </c>
      <c r="NOR10" s="139" t="n">
        <v>0.5</v>
      </c>
      <c r="NOS10" s="139" t="n">
        <v>0.5</v>
      </c>
      <c r="NOT10" s="139" t="n">
        <v>0.5</v>
      </c>
      <c r="NOU10" s="139" t="n">
        <v>0.5</v>
      </c>
      <c r="NOV10" s="139" t="n">
        <v>0.5</v>
      </c>
      <c r="NOW10" s="139" t="n">
        <v>0.5</v>
      </c>
      <c r="NOX10" s="139" t="n">
        <v>0.5</v>
      </c>
      <c r="NOY10" s="139" t="n">
        <v>0.5</v>
      </c>
      <c r="NOZ10" s="139" t="n">
        <v>0.5</v>
      </c>
      <c r="NPA10" s="139" t="n">
        <v>0.5</v>
      </c>
      <c r="NPB10" s="139" t="n">
        <v>0.5</v>
      </c>
      <c r="NPC10" s="139" t="n">
        <v>0.5</v>
      </c>
      <c r="NPD10" s="139" t="n">
        <v>0.5</v>
      </c>
      <c r="NPE10" s="139" t="n">
        <v>0.5</v>
      </c>
      <c r="NPF10" s="139" t="n">
        <v>0.5</v>
      </c>
      <c r="NPG10" s="139" t="n">
        <v>0.5</v>
      </c>
      <c r="NPH10" s="139" t="n">
        <v>0.5</v>
      </c>
      <c r="NPI10" s="139" t="n">
        <v>0.5</v>
      </c>
      <c r="NPJ10" s="139" t="n">
        <v>0.5</v>
      </c>
      <c r="NPK10" s="139" t="n">
        <v>0.5</v>
      </c>
      <c r="NPL10" s="139" t="n">
        <v>0.5</v>
      </c>
      <c r="NPM10" s="139" t="n">
        <v>0.5</v>
      </c>
      <c r="NPN10" s="139" t="n">
        <v>0.5</v>
      </c>
      <c r="NPO10" s="139" t="n">
        <v>0.5</v>
      </c>
      <c r="NPP10" s="139" t="n">
        <v>0.5</v>
      </c>
      <c r="NPQ10" s="139" t="n">
        <v>0.5</v>
      </c>
      <c r="NPR10" s="139" t="n">
        <v>0.5</v>
      </c>
      <c r="NPS10" s="139" t="n">
        <v>0.5</v>
      </c>
      <c r="NPT10" s="139" t="n">
        <v>0.5</v>
      </c>
      <c r="NPU10" s="139" t="n">
        <v>0.5</v>
      </c>
      <c r="NPV10" s="139" t="n">
        <v>0.5</v>
      </c>
      <c r="NPW10" s="139" t="n">
        <v>0.5</v>
      </c>
      <c r="NPX10" s="139" t="n">
        <v>0.5</v>
      </c>
      <c r="NPY10" s="139" t="n">
        <v>0.5</v>
      </c>
      <c r="NPZ10" s="139" t="n">
        <v>0.5</v>
      </c>
      <c r="NQA10" s="139" t="n">
        <v>0.5</v>
      </c>
      <c r="NQB10" s="139" t="n">
        <v>0.5</v>
      </c>
      <c r="NQC10" s="139" t="n">
        <v>0.5</v>
      </c>
      <c r="NQD10" s="139" t="n">
        <v>0.5</v>
      </c>
      <c r="NQE10" s="139" t="n">
        <v>0.5</v>
      </c>
      <c r="NQF10" s="139" t="n">
        <v>0.5</v>
      </c>
      <c r="NQG10" s="139" t="n">
        <v>0.5</v>
      </c>
      <c r="NQH10" s="139" t="n">
        <v>0.5</v>
      </c>
      <c r="NQI10" s="139" t="n">
        <v>0.5</v>
      </c>
      <c r="NQJ10" s="139" t="n">
        <v>0.5</v>
      </c>
      <c r="NQK10" s="139" t="n">
        <v>0.5</v>
      </c>
      <c r="NQL10" s="139" t="n">
        <v>0.5</v>
      </c>
      <c r="NQM10" s="139" t="n">
        <v>0.5</v>
      </c>
      <c r="NQN10" s="139" t="n">
        <v>0.5</v>
      </c>
      <c r="NQO10" s="139" t="n">
        <v>0.5</v>
      </c>
      <c r="NQP10" s="139" t="n">
        <v>0.5</v>
      </c>
      <c r="NQQ10" s="139" t="n">
        <v>0.5</v>
      </c>
      <c r="NQR10" s="139" t="n">
        <v>0.5</v>
      </c>
      <c r="NQS10" s="139" t="n">
        <v>0.5</v>
      </c>
      <c r="NQT10" s="139" t="n">
        <v>0.5</v>
      </c>
      <c r="NQU10" s="139" t="n">
        <v>0.5</v>
      </c>
      <c r="NQV10" s="139" t="n">
        <v>0.5</v>
      </c>
      <c r="NQW10" s="139" t="n">
        <v>0.5</v>
      </c>
      <c r="NQX10" s="139" t="n">
        <v>0.5</v>
      </c>
      <c r="NQY10" s="139" t="n">
        <v>0.5</v>
      </c>
      <c r="NQZ10" s="139" t="n">
        <v>0.5</v>
      </c>
      <c r="NRA10" s="139" t="n">
        <v>0.5</v>
      </c>
      <c r="NRB10" s="139" t="n">
        <v>0.5</v>
      </c>
      <c r="NRC10" s="139" t="n">
        <v>0.5</v>
      </c>
      <c r="NRD10" s="139" t="n">
        <v>0.5</v>
      </c>
      <c r="NRE10" s="139" t="n">
        <v>0.5</v>
      </c>
      <c r="NRF10" s="139" t="n">
        <v>0.5</v>
      </c>
      <c r="NRG10" s="139" t="n">
        <v>0.5</v>
      </c>
      <c r="NRH10" s="139" t="n">
        <v>0.5</v>
      </c>
      <c r="NRI10" s="139" t="n">
        <v>0.5</v>
      </c>
      <c r="NRJ10" s="139" t="n">
        <v>0.5</v>
      </c>
      <c r="NRK10" s="139" t="n">
        <v>0.5</v>
      </c>
      <c r="NRL10" s="139" t="n">
        <v>0.5</v>
      </c>
      <c r="NRM10" s="139" t="n">
        <v>0.5</v>
      </c>
      <c r="NRN10" s="139" t="n">
        <v>0.5</v>
      </c>
      <c r="NRO10" s="139" t="n">
        <v>0.5</v>
      </c>
      <c r="NRP10" s="139" t="n">
        <v>0.5</v>
      </c>
      <c r="NRQ10" s="139" t="n">
        <v>0.5</v>
      </c>
      <c r="NRR10" s="139" t="n">
        <v>0.5</v>
      </c>
      <c r="NRS10" s="139" t="n">
        <v>0.5</v>
      </c>
      <c r="NRT10" s="139" t="n">
        <v>0.5</v>
      </c>
      <c r="NRU10" s="139" t="n">
        <v>0.5</v>
      </c>
      <c r="NRV10" s="139" t="n">
        <v>0.5</v>
      </c>
      <c r="NRW10" s="139" t="n">
        <v>0.5</v>
      </c>
      <c r="NRX10" s="139" t="n">
        <v>0.5</v>
      </c>
      <c r="NRY10" s="139" t="n">
        <v>0.5</v>
      </c>
      <c r="NRZ10" s="139" t="n">
        <v>0.5</v>
      </c>
      <c r="NSA10" s="139" t="n">
        <v>0.5</v>
      </c>
      <c r="NSB10" s="139" t="n">
        <v>0.5</v>
      </c>
      <c r="NSC10" s="139" t="n">
        <v>0.5</v>
      </c>
      <c r="NSD10" s="139" t="n">
        <v>0.5</v>
      </c>
      <c r="NSE10" s="139" t="n">
        <v>0.5</v>
      </c>
      <c r="NSF10" s="139" t="n">
        <v>0.5</v>
      </c>
      <c r="NSG10" s="139" t="n">
        <v>0.5</v>
      </c>
      <c r="NSH10" s="139" t="n">
        <v>0.5</v>
      </c>
      <c r="NSI10" s="139" t="n">
        <v>0.5</v>
      </c>
      <c r="NSJ10" s="139" t="n">
        <v>0.5</v>
      </c>
      <c r="NSK10" s="139" t="n">
        <v>0.5</v>
      </c>
      <c r="NSL10" s="139" t="n">
        <v>0.5</v>
      </c>
      <c r="NSM10" s="139" t="n">
        <v>0.5</v>
      </c>
      <c r="NSN10" s="139" t="n">
        <v>0.5</v>
      </c>
      <c r="NSO10" s="139" t="n">
        <v>0.5</v>
      </c>
      <c r="NSP10" s="139" t="n">
        <v>0.5</v>
      </c>
      <c r="NSQ10" s="139" t="n">
        <v>0.5</v>
      </c>
      <c r="NSR10" s="139" t="n">
        <v>0.5</v>
      </c>
      <c r="NSS10" s="139" t="n">
        <v>0.5</v>
      </c>
      <c r="NST10" s="139" t="n">
        <v>0.5</v>
      </c>
      <c r="NSU10" s="139" t="n">
        <v>0.5</v>
      </c>
      <c r="NSV10" s="139" t="n">
        <v>0.5</v>
      </c>
      <c r="NSW10" s="139" t="n">
        <v>0.5</v>
      </c>
      <c r="NSX10" s="139" t="n">
        <v>0.5</v>
      </c>
      <c r="NSY10" s="139" t="n">
        <v>0.5</v>
      </c>
      <c r="NSZ10" s="139" t="n">
        <v>0.5</v>
      </c>
      <c r="NTA10" s="139" t="n">
        <v>0.5</v>
      </c>
      <c r="NTB10" s="139" t="n">
        <v>0.5</v>
      </c>
      <c r="NTC10" s="139" t="n">
        <v>0.5</v>
      </c>
      <c r="NTD10" s="139" t="n">
        <v>0.5</v>
      </c>
      <c r="NTE10" s="139" t="n">
        <v>0.5</v>
      </c>
      <c r="NTF10" s="139" t="n">
        <v>0.5</v>
      </c>
      <c r="NTG10" s="139" t="n">
        <v>0.5</v>
      </c>
      <c r="NTH10" s="139" t="n">
        <v>0.5</v>
      </c>
      <c r="NTI10" s="139" t="n">
        <v>0.5</v>
      </c>
      <c r="NTJ10" s="139" t="n">
        <v>0.5</v>
      </c>
      <c r="NTK10" s="139" t="n">
        <v>0.5</v>
      </c>
      <c r="NTL10" s="139" t="n">
        <v>0.5</v>
      </c>
      <c r="NTM10" s="139" t="n">
        <v>0.5</v>
      </c>
      <c r="NTN10" s="139" t="n">
        <v>0.5</v>
      </c>
      <c r="NTO10" s="139" t="n">
        <v>0.5</v>
      </c>
      <c r="NTP10" s="139" t="n">
        <v>0.5</v>
      </c>
      <c r="NTQ10" s="139" t="n">
        <v>0.5</v>
      </c>
      <c r="NTR10" s="139" t="n">
        <v>0.5</v>
      </c>
      <c r="NTS10" s="139" t="n">
        <v>0.5</v>
      </c>
      <c r="NTT10" s="139" t="n">
        <v>0.5</v>
      </c>
      <c r="NTU10" s="139" t="n">
        <v>0.5</v>
      </c>
      <c r="NTV10" s="139" t="n">
        <v>0.5</v>
      </c>
      <c r="NTW10" s="139" t="n">
        <v>0.5</v>
      </c>
      <c r="NTX10" s="139" t="n">
        <v>0.5</v>
      </c>
      <c r="NTY10" s="139" t="n">
        <v>0.5</v>
      </c>
      <c r="NTZ10" s="139" t="n">
        <v>0.5</v>
      </c>
      <c r="NUA10" s="139" t="n">
        <v>0.5</v>
      </c>
      <c r="NUB10" s="139" t="n">
        <v>0.5</v>
      </c>
      <c r="NUC10" s="139" t="n">
        <v>0.5</v>
      </c>
      <c r="NUD10" s="139" t="n">
        <v>0.5</v>
      </c>
      <c r="NUE10" s="139" t="n">
        <v>0.5</v>
      </c>
      <c r="NUF10" s="139" t="n">
        <v>0.5</v>
      </c>
      <c r="NUG10" s="139" t="n">
        <v>0.5</v>
      </c>
      <c r="NUH10" s="139" t="n">
        <v>0.5</v>
      </c>
      <c r="NUI10" s="139" t="n">
        <v>0.5</v>
      </c>
      <c r="NUJ10" s="139" t="n">
        <v>0.5</v>
      </c>
      <c r="NUK10" s="139" t="n">
        <v>0.5</v>
      </c>
      <c r="NUL10" s="139" t="n">
        <v>0.5</v>
      </c>
      <c r="NUM10" s="139" t="n">
        <v>0.5</v>
      </c>
      <c r="NUN10" s="139" t="n">
        <v>0.5</v>
      </c>
      <c r="NUO10" s="139" t="n">
        <v>0.5</v>
      </c>
      <c r="NUP10" s="139" t="n">
        <v>0.5</v>
      </c>
      <c r="NUQ10" s="139" t="n">
        <v>0.5</v>
      </c>
      <c r="NUR10" s="139" t="n">
        <v>0.5</v>
      </c>
      <c r="NUS10" s="139" t="n">
        <v>0.5</v>
      </c>
      <c r="NUT10" s="139" t="n">
        <v>0.5</v>
      </c>
      <c r="NUU10" s="139" t="n">
        <v>0.5</v>
      </c>
      <c r="NUV10" s="139" t="n">
        <v>0.5</v>
      </c>
      <c r="NUW10" s="139" t="n">
        <v>0.5</v>
      </c>
      <c r="NUX10" s="139" t="n">
        <v>0.5</v>
      </c>
      <c r="NUY10" s="139" t="n">
        <v>0.5</v>
      </c>
      <c r="NUZ10" s="139" t="n">
        <v>0.5</v>
      </c>
      <c r="NVA10" s="139" t="n">
        <v>0.5</v>
      </c>
      <c r="NVB10" s="139" t="n">
        <v>0.5</v>
      </c>
      <c r="NVC10" s="139" t="n">
        <v>0.5</v>
      </c>
      <c r="NVD10" s="139" t="n">
        <v>0.5</v>
      </c>
      <c r="NVE10" s="139" t="n">
        <v>0.5</v>
      </c>
      <c r="NVF10" s="139" t="n">
        <v>0.5</v>
      </c>
      <c r="NVG10" s="139" t="n">
        <v>0.5</v>
      </c>
      <c r="NVH10" s="139" t="n">
        <v>0.5</v>
      </c>
      <c r="NVI10" s="139" t="n">
        <v>0.5</v>
      </c>
      <c r="NVJ10" s="139" t="n">
        <v>0.5</v>
      </c>
      <c r="NVK10" s="139" t="n">
        <v>0.5</v>
      </c>
      <c r="NVL10" s="139" t="n">
        <v>0.5</v>
      </c>
      <c r="NVM10" s="139" t="n">
        <v>0.5</v>
      </c>
      <c r="NVN10" s="139" t="n">
        <v>0.5</v>
      </c>
      <c r="NVO10" s="139" t="n">
        <v>0.5</v>
      </c>
      <c r="NVP10" s="139" t="n">
        <v>0.5</v>
      </c>
      <c r="NVQ10" s="139" t="n">
        <v>0.5</v>
      </c>
      <c r="NVR10" s="139" t="n">
        <v>0.5</v>
      </c>
      <c r="NVS10" s="139" t="n">
        <v>0.5</v>
      </c>
      <c r="NVT10" s="139" t="n">
        <v>0.5</v>
      </c>
      <c r="NVU10" s="139" t="n">
        <v>0.5</v>
      </c>
      <c r="NVV10" s="139" t="n">
        <v>0.5</v>
      </c>
      <c r="NVW10" s="139" t="n">
        <v>0.5</v>
      </c>
      <c r="NVX10" s="139" t="n">
        <v>0.5</v>
      </c>
      <c r="NVY10" s="139" t="n">
        <v>0.5</v>
      </c>
      <c r="NVZ10" s="139" t="n">
        <v>0.5</v>
      </c>
      <c r="NWA10" s="139" t="n">
        <v>0.5</v>
      </c>
      <c r="NWB10" s="139" t="n">
        <v>0.5</v>
      </c>
      <c r="NWC10" s="139" t="n">
        <v>0.5</v>
      </c>
      <c r="NWD10" s="139" t="n">
        <v>0.5</v>
      </c>
      <c r="NWE10" s="139" t="n">
        <v>0.5</v>
      </c>
      <c r="NWF10" s="139" t="n">
        <v>0.5</v>
      </c>
      <c r="NWG10" s="139" t="n">
        <v>0.5</v>
      </c>
      <c r="NWH10" s="139" t="n">
        <v>0.5</v>
      </c>
      <c r="NWI10" s="139" t="n">
        <v>0.5</v>
      </c>
      <c r="NWJ10" s="139" t="n">
        <v>0.5</v>
      </c>
      <c r="NWK10" s="139" t="n">
        <v>0.5</v>
      </c>
      <c r="NWL10" s="139" t="n">
        <v>0.5</v>
      </c>
      <c r="NWM10" s="139" t="n">
        <v>0.5</v>
      </c>
      <c r="NWN10" s="139" t="n">
        <v>0.5</v>
      </c>
      <c r="NWO10" s="139" t="n">
        <v>0.5</v>
      </c>
      <c r="NWP10" s="139" t="n">
        <v>0.5</v>
      </c>
      <c r="NWQ10" s="139" t="n">
        <v>0.5</v>
      </c>
      <c r="NWR10" s="139" t="n">
        <v>0.5</v>
      </c>
      <c r="NWS10" s="139" t="n">
        <v>0.5</v>
      </c>
      <c r="NWT10" s="139" t="n">
        <v>0.5</v>
      </c>
      <c r="NWU10" s="139" t="n">
        <v>0.5</v>
      </c>
      <c r="NWV10" s="139" t="n">
        <v>0.5</v>
      </c>
      <c r="NWW10" s="139" t="n">
        <v>0.5</v>
      </c>
      <c r="NWX10" s="139" t="n">
        <v>0.5</v>
      </c>
      <c r="NWY10" s="139" t="n">
        <v>0.5</v>
      </c>
      <c r="NWZ10" s="139" t="n">
        <v>0.5</v>
      </c>
      <c r="NXA10" s="139" t="n">
        <v>0.5</v>
      </c>
      <c r="NXB10" s="139" t="n">
        <v>0.5</v>
      </c>
      <c r="NXC10" s="139" t="n">
        <v>0.5</v>
      </c>
      <c r="NXD10" s="139" t="n">
        <v>0.5</v>
      </c>
      <c r="NXE10" s="139" t="n">
        <v>0.5</v>
      </c>
      <c r="NXF10" s="139" t="n">
        <v>0.5</v>
      </c>
      <c r="NXG10" s="139" t="n">
        <v>0.5</v>
      </c>
      <c r="NXH10" s="139" t="n">
        <v>0.5</v>
      </c>
      <c r="NXI10" s="139" t="n">
        <v>0.5</v>
      </c>
      <c r="NXJ10" s="139" t="n">
        <v>0.5</v>
      </c>
      <c r="NXK10" s="139" t="n">
        <v>0.5</v>
      </c>
      <c r="NXL10" s="139" t="n">
        <v>0.5</v>
      </c>
      <c r="NXM10" s="139" t="n">
        <v>0.5</v>
      </c>
      <c r="NXN10" s="139" t="n">
        <v>0.5</v>
      </c>
      <c r="NXO10" s="139" t="n">
        <v>0.5</v>
      </c>
      <c r="NXP10" s="139" t="n">
        <v>0.5</v>
      </c>
      <c r="NXQ10" s="139" t="n">
        <v>0.5</v>
      </c>
      <c r="NXR10" s="139" t="n">
        <v>0.5</v>
      </c>
      <c r="NXS10" s="139" t="n">
        <v>0.5</v>
      </c>
      <c r="NXT10" s="139" t="n">
        <v>0.5</v>
      </c>
      <c r="NXU10" s="139" t="n">
        <v>0.5</v>
      </c>
      <c r="NXV10" s="139" t="n">
        <v>0.5</v>
      </c>
      <c r="NXW10" s="139" t="n">
        <v>0.5</v>
      </c>
      <c r="NXX10" s="139" t="n">
        <v>0.5</v>
      </c>
      <c r="NXY10" s="139" t="n">
        <v>0.5</v>
      </c>
      <c r="NXZ10" s="139" t="n">
        <v>0.5</v>
      </c>
      <c r="NYA10" s="139" t="n">
        <v>0.5</v>
      </c>
      <c r="NYB10" s="139" t="n">
        <v>0.5</v>
      </c>
      <c r="NYC10" s="139" t="n">
        <v>0.5</v>
      </c>
      <c r="NYD10" s="139" t="n">
        <v>0.5</v>
      </c>
      <c r="NYE10" s="139" t="n">
        <v>0.5</v>
      </c>
      <c r="NYF10" s="139" t="n">
        <v>0.5</v>
      </c>
      <c r="NYG10" s="139" t="n">
        <v>0.5</v>
      </c>
      <c r="NYH10" s="139" t="n">
        <v>0.5</v>
      </c>
      <c r="NYI10" s="139" t="n">
        <v>0.5</v>
      </c>
      <c r="NYJ10" s="139" t="n">
        <v>0.5</v>
      </c>
      <c r="NYK10" s="139" t="n">
        <v>0.5</v>
      </c>
      <c r="NYL10" s="139" t="n">
        <v>0.5</v>
      </c>
      <c r="NYM10" s="139" t="n">
        <v>0.5</v>
      </c>
      <c r="NYN10" s="139" t="n">
        <v>0.5</v>
      </c>
      <c r="NYO10" s="139" t="n">
        <v>0.5</v>
      </c>
      <c r="NYP10" s="139" t="n">
        <v>0.5</v>
      </c>
      <c r="NYQ10" s="139" t="n">
        <v>0.5</v>
      </c>
      <c r="NYR10" s="139" t="n">
        <v>0.5</v>
      </c>
      <c r="NYS10" s="139" t="n">
        <v>0.5</v>
      </c>
      <c r="NYT10" s="139" t="n">
        <v>0.5</v>
      </c>
      <c r="NYU10" s="139" t="n">
        <v>0.5</v>
      </c>
      <c r="NYV10" s="139" t="n">
        <v>0.5</v>
      </c>
      <c r="NYW10" s="139" t="n">
        <v>0.5</v>
      </c>
      <c r="NYX10" s="139" t="n">
        <v>0.5</v>
      </c>
      <c r="NYY10" s="139" t="n">
        <v>0.5</v>
      </c>
      <c r="NYZ10" s="139" t="n">
        <v>0.5</v>
      </c>
      <c r="NZA10" s="139" t="n">
        <v>0.5</v>
      </c>
      <c r="NZB10" s="139" t="n">
        <v>0.5</v>
      </c>
      <c r="NZC10" s="139" t="n">
        <v>0.5</v>
      </c>
      <c r="NZD10" s="139" t="n">
        <v>0.5</v>
      </c>
      <c r="NZE10" s="139" t="n">
        <v>0.5</v>
      </c>
      <c r="NZF10" s="139" t="n">
        <v>0.5</v>
      </c>
      <c r="NZG10" s="139" t="n">
        <v>0.5</v>
      </c>
      <c r="NZH10" s="139" t="n">
        <v>0.5</v>
      </c>
      <c r="NZI10" s="139" t="n">
        <v>0.5</v>
      </c>
      <c r="NZJ10" s="139" t="n">
        <v>0.5</v>
      </c>
      <c r="NZK10" s="139" t="n">
        <v>0.5</v>
      </c>
      <c r="NZL10" s="139" t="n">
        <v>0.5</v>
      </c>
      <c r="NZM10" s="139" t="n">
        <v>0.5</v>
      </c>
      <c r="NZN10" s="139" t="n">
        <v>0.5</v>
      </c>
      <c r="NZO10" s="139" t="n">
        <v>0.5</v>
      </c>
      <c r="NZP10" s="139" t="n">
        <v>0.5</v>
      </c>
      <c r="NZQ10" s="139" t="n">
        <v>0.5</v>
      </c>
      <c r="NZR10" s="139" t="n">
        <v>0.5</v>
      </c>
      <c r="NZS10" s="139" t="n">
        <v>0.5</v>
      </c>
      <c r="NZT10" s="139" t="n">
        <v>0.5</v>
      </c>
      <c r="NZU10" s="139" t="n">
        <v>0.5</v>
      </c>
      <c r="NZV10" s="139" t="n">
        <v>0.5</v>
      </c>
      <c r="NZW10" s="139" t="n">
        <v>0.5</v>
      </c>
      <c r="NZX10" s="139" t="n">
        <v>0.5</v>
      </c>
      <c r="NZY10" s="139" t="n">
        <v>0.5</v>
      </c>
      <c r="NZZ10" s="139" t="n">
        <v>0.5</v>
      </c>
      <c r="OAA10" s="139" t="n">
        <v>0.5</v>
      </c>
      <c r="OAB10" s="139" t="n">
        <v>0.5</v>
      </c>
      <c r="OAC10" s="139" t="n">
        <v>0.5</v>
      </c>
      <c r="OAD10" s="139" t="n">
        <v>0.5</v>
      </c>
      <c r="OAE10" s="139" t="n">
        <v>0.5</v>
      </c>
      <c r="OAF10" s="139" t="n">
        <v>0.5</v>
      </c>
      <c r="OAG10" s="139" t="n">
        <v>0.5</v>
      </c>
      <c r="OAH10" s="139" t="n">
        <v>0.5</v>
      </c>
      <c r="OAI10" s="139" t="n">
        <v>0.5</v>
      </c>
      <c r="OAJ10" s="139" t="n">
        <v>0.5</v>
      </c>
      <c r="OAK10" s="139" t="n">
        <v>0.5</v>
      </c>
      <c r="OAL10" s="139" t="n">
        <v>0.5</v>
      </c>
      <c r="OAM10" s="139" t="n">
        <v>0.5</v>
      </c>
      <c r="OAN10" s="139" t="n">
        <v>0.5</v>
      </c>
      <c r="OAO10" s="139" t="n">
        <v>0.5</v>
      </c>
      <c r="OAP10" s="139" t="n">
        <v>0.5</v>
      </c>
      <c r="OAQ10" s="139" t="n">
        <v>0.5</v>
      </c>
      <c r="OAR10" s="139" t="n">
        <v>0.5</v>
      </c>
      <c r="OAS10" s="139" t="n">
        <v>0.5</v>
      </c>
      <c r="OAT10" s="139" t="n">
        <v>0.5</v>
      </c>
      <c r="OAU10" s="139" t="n">
        <v>0.5</v>
      </c>
      <c r="OAV10" s="139" t="n">
        <v>0.5</v>
      </c>
      <c r="OAW10" s="139" t="n">
        <v>0.5</v>
      </c>
      <c r="OAX10" s="139" t="n">
        <v>0.5</v>
      </c>
      <c r="OAY10" s="139" t="n">
        <v>0.5</v>
      </c>
      <c r="OAZ10" s="139" t="n">
        <v>0.5</v>
      </c>
      <c r="OBA10" s="139" t="n">
        <v>0.5</v>
      </c>
      <c r="OBB10" s="139" t="n">
        <v>0.5</v>
      </c>
      <c r="OBC10" s="139" t="n">
        <v>0.5</v>
      </c>
      <c r="OBD10" s="139" t="n">
        <v>0.5</v>
      </c>
      <c r="OBE10" s="139" t="n">
        <v>0.5</v>
      </c>
      <c r="OBF10" s="139" t="n">
        <v>0.5</v>
      </c>
      <c r="OBG10" s="139" t="n">
        <v>0.5</v>
      </c>
      <c r="OBH10" s="139" t="n">
        <v>0.5</v>
      </c>
      <c r="OBI10" s="139" t="n">
        <v>0.5</v>
      </c>
      <c r="OBJ10" s="139" t="n">
        <v>0.5</v>
      </c>
      <c r="OBK10" s="139" t="n">
        <v>0.5</v>
      </c>
      <c r="OBL10" s="139" t="n">
        <v>0.5</v>
      </c>
      <c r="OBM10" s="139" t="n">
        <v>0.5</v>
      </c>
      <c r="OBN10" s="139" t="n">
        <v>0.5</v>
      </c>
      <c r="OBO10" s="139" t="n">
        <v>0.5</v>
      </c>
      <c r="OBP10" s="139" t="n">
        <v>0.5</v>
      </c>
      <c r="OBQ10" s="139" t="n">
        <v>0.5</v>
      </c>
      <c r="OBR10" s="139" t="n">
        <v>0.5</v>
      </c>
      <c r="OBS10" s="139" t="n">
        <v>0.5</v>
      </c>
      <c r="OBT10" s="139" t="n">
        <v>0.5</v>
      </c>
      <c r="OBU10" s="139" t="n">
        <v>0.5</v>
      </c>
      <c r="OBV10" s="139" t="n">
        <v>0.5</v>
      </c>
      <c r="OBW10" s="139" t="n">
        <v>0.5</v>
      </c>
      <c r="OBX10" s="139" t="n">
        <v>0.5</v>
      </c>
      <c r="OBY10" s="139" t="n">
        <v>0.5</v>
      </c>
      <c r="OBZ10" s="139" t="n">
        <v>0.5</v>
      </c>
      <c r="OCA10" s="139" t="n">
        <v>0.5</v>
      </c>
      <c r="OCB10" s="139" t="n">
        <v>0.5</v>
      </c>
      <c r="OCC10" s="139" t="n">
        <v>0.5</v>
      </c>
      <c r="OCD10" s="139" t="n">
        <v>0.5</v>
      </c>
      <c r="OCE10" s="139" t="n">
        <v>0.5</v>
      </c>
      <c r="OCF10" s="139" t="n">
        <v>0.5</v>
      </c>
      <c r="OCG10" s="139" t="n">
        <v>0.5</v>
      </c>
      <c r="OCH10" s="139" t="n">
        <v>0.5</v>
      </c>
      <c r="OCI10" s="139" t="n">
        <v>0.5</v>
      </c>
      <c r="OCJ10" s="139" t="n">
        <v>0.5</v>
      </c>
      <c r="OCK10" s="139" t="n">
        <v>0.5</v>
      </c>
      <c r="OCL10" s="139" t="n">
        <v>0.5</v>
      </c>
      <c r="OCM10" s="139" t="n">
        <v>0.5</v>
      </c>
      <c r="OCN10" s="139" t="n">
        <v>0.5</v>
      </c>
      <c r="OCO10" s="139" t="n">
        <v>0.5</v>
      </c>
      <c r="OCP10" s="139" t="n">
        <v>0.5</v>
      </c>
      <c r="OCQ10" s="139" t="n">
        <v>0.5</v>
      </c>
      <c r="OCR10" s="139" t="n">
        <v>0.5</v>
      </c>
      <c r="OCS10" s="139" t="n">
        <v>0.5</v>
      </c>
      <c r="OCT10" s="139" t="n">
        <v>0.5</v>
      </c>
      <c r="OCU10" s="139" t="n">
        <v>0.5</v>
      </c>
      <c r="OCV10" s="139" t="n">
        <v>0.5</v>
      </c>
      <c r="OCW10" s="139" t="n">
        <v>0.5</v>
      </c>
      <c r="OCX10" s="139" t="n">
        <v>0.5</v>
      </c>
      <c r="OCY10" s="139" t="n">
        <v>0.5</v>
      </c>
      <c r="OCZ10" s="139" t="n">
        <v>0.5</v>
      </c>
      <c r="ODA10" s="139" t="n">
        <v>0.5</v>
      </c>
      <c r="ODB10" s="139" t="n">
        <v>0.5</v>
      </c>
      <c r="ODC10" s="139" t="n">
        <v>0.5</v>
      </c>
      <c r="ODD10" s="139" t="n">
        <v>0.5</v>
      </c>
      <c r="ODE10" s="139" t="n">
        <v>0.5</v>
      </c>
      <c r="ODF10" s="139" t="n">
        <v>0.5</v>
      </c>
      <c r="ODG10" s="139" t="n">
        <v>0.5</v>
      </c>
      <c r="ODH10" s="139" t="n">
        <v>0.5</v>
      </c>
      <c r="ODI10" s="139" t="n">
        <v>0.5</v>
      </c>
      <c r="ODJ10" s="139" t="n">
        <v>0.5</v>
      </c>
      <c r="ODK10" s="139" t="n">
        <v>0.5</v>
      </c>
      <c r="ODL10" s="139" t="n">
        <v>0.5</v>
      </c>
      <c r="ODM10" s="139" t="n">
        <v>0.5</v>
      </c>
      <c r="ODN10" s="139" t="n">
        <v>0.5</v>
      </c>
      <c r="ODO10" s="139" t="n">
        <v>0.5</v>
      </c>
      <c r="ODP10" s="139" t="n">
        <v>0.5</v>
      </c>
      <c r="ODQ10" s="139" t="n">
        <v>0.5</v>
      </c>
      <c r="ODR10" s="139" t="n">
        <v>0.5</v>
      </c>
      <c r="ODS10" s="139" t="n">
        <v>0.5</v>
      </c>
      <c r="ODT10" s="139" t="n">
        <v>0.5</v>
      </c>
      <c r="ODU10" s="139" t="n">
        <v>0.5</v>
      </c>
      <c r="ODV10" s="139" t="n">
        <v>0.5</v>
      </c>
      <c r="ODW10" s="139" t="n">
        <v>0.5</v>
      </c>
      <c r="ODX10" s="139" t="n">
        <v>0.5</v>
      </c>
      <c r="ODY10" s="139" t="n">
        <v>0.5</v>
      </c>
      <c r="ODZ10" s="139" t="n">
        <v>0.5</v>
      </c>
      <c r="OEA10" s="139" t="n">
        <v>0.5</v>
      </c>
      <c r="OEB10" s="139" t="n">
        <v>0.5</v>
      </c>
      <c r="OEC10" s="139" t="n">
        <v>0.5</v>
      </c>
      <c r="OED10" s="139" t="n">
        <v>0.5</v>
      </c>
      <c r="OEE10" s="139" t="n">
        <v>0.5</v>
      </c>
      <c r="OEF10" s="139" t="n">
        <v>0.5</v>
      </c>
      <c r="OEG10" s="139" t="n">
        <v>0.5</v>
      </c>
      <c r="OEH10" s="139" t="n">
        <v>0.5</v>
      </c>
      <c r="OEI10" s="139" t="n">
        <v>0.5</v>
      </c>
      <c r="OEJ10" s="139" t="n">
        <v>0.5</v>
      </c>
      <c r="OEK10" s="139" t="n">
        <v>0.5</v>
      </c>
      <c r="OEL10" s="139" t="n">
        <v>0.5</v>
      </c>
      <c r="OEM10" s="139" t="n">
        <v>0.5</v>
      </c>
      <c r="OEN10" s="139" t="n">
        <v>0.5</v>
      </c>
      <c r="OEO10" s="139" t="n">
        <v>0.5</v>
      </c>
      <c r="OEP10" s="139" t="n">
        <v>0.5</v>
      </c>
      <c r="OEQ10" s="139" t="n">
        <v>0.5</v>
      </c>
      <c r="OER10" s="139" t="n">
        <v>0.5</v>
      </c>
      <c r="OES10" s="139" t="n">
        <v>0.5</v>
      </c>
      <c r="OET10" s="139" t="n">
        <v>0.5</v>
      </c>
      <c r="OEU10" s="139" t="n">
        <v>0.5</v>
      </c>
      <c r="OEV10" s="139" t="n">
        <v>0.5</v>
      </c>
      <c r="OEW10" s="139" t="n">
        <v>0.5</v>
      </c>
      <c r="OEX10" s="139" t="n">
        <v>0.5</v>
      </c>
      <c r="OEY10" s="139" t="n">
        <v>0.5</v>
      </c>
      <c r="OEZ10" s="139" t="n">
        <v>0.5</v>
      </c>
      <c r="OFA10" s="139" t="n">
        <v>0.5</v>
      </c>
      <c r="OFB10" s="139" t="n">
        <v>0.5</v>
      </c>
      <c r="OFC10" s="139" t="n">
        <v>0.5</v>
      </c>
      <c r="OFD10" s="139" t="n">
        <v>0.5</v>
      </c>
      <c r="OFE10" s="139" t="n">
        <v>0.5</v>
      </c>
      <c r="OFF10" s="139" t="n">
        <v>0.5</v>
      </c>
      <c r="OFG10" s="139" t="n">
        <v>0.5</v>
      </c>
      <c r="OFH10" s="139" t="n">
        <v>0.5</v>
      </c>
      <c r="OFI10" s="139" t="n">
        <v>0.5</v>
      </c>
      <c r="OFJ10" s="139" t="n">
        <v>0.5</v>
      </c>
      <c r="OFK10" s="139" t="n">
        <v>0.5</v>
      </c>
      <c r="OFL10" s="139" t="n">
        <v>0.5</v>
      </c>
      <c r="OFM10" s="139" t="n">
        <v>0.5</v>
      </c>
      <c r="OFN10" s="139" t="n">
        <v>0.5</v>
      </c>
      <c r="OFO10" s="139" t="n">
        <v>0.5</v>
      </c>
      <c r="OFP10" s="139" t="n">
        <v>0.5</v>
      </c>
      <c r="OFQ10" s="139" t="n">
        <v>0.5</v>
      </c>
      <c r="OFR10" s="139" t="n">
        <v>0.5</v>
      </c>
      <c r="OFS10" s="139" t="n">
        <v>0.5</v>
      </c>
      <c r="OFT10" s="139" t="n">
        <v>0.5</v>
      </c>
      <c r="OFU10" s="139" t="n">
        <v>0.5</v>
      </c>
      <c r="OFV10" s="139" t="n">
        <v>0.5</v>
      </c>
      <c r="OFW10" s="139" t="n">
        <v>0.5</v>
      </c>
      <c r="OFX10" s="139" t="n">
        <v>0.5</v>
      </c>
      <c r="OFY10" s="139" t="n">
        <v>0.5</v>
      </c>
      <c r="OFZ10" s="139" t="n">
        <v>0.5</v>
      </c>
      <c r="OGA10" s="139" t="n">
        <v>0.5</v>
      </c>
      <c r="OGB10" s="139" t="n">
        <v>0.5</v>
      </c>
      <c r="OGC10" s="139" t="n">
        <v>0.5</v>
      </c>
      <c r="OGD10" s="139" t="n">
        <v>0.5</v>
      </c>
      <c r="OGE10" s="139" t="n">
        <v>0.5</v>
      </c>
      <c r="OGF10" s="139" t="n">
        <v>0.5</v>
      </c>
      <c r="OGG10" s="139" t="n">
        <v>0.5</v>
      </c>
      <c r="OGH10" s="139" t="n">
        <v>0.5</v>
      </c>
      <c r="OGI10" s="139" t="n">
        <v>0.5</v>
      </c>
      <c r="OGJ10" s="139" t="n">
        <v>0.5</v>
      </c>
      <c r="OGK10" s="139" t="n">
        <v>0.5</v>
      </c>
      <c r="OGL10" s="139" t="n">
        <v>0.5</v>
      </c>
      <c r="OGM10" s="139" t="n">
        <v>0.5</v>
      </c>
      <c r="OGN10" s="139" t="n">
        <v>0.5</v>
      </c>
      <c r="OGO10" s="139" t="n">
        <v>0.5</v>
      </c>
      <c r="OGP10" s="139" t="n">
        <v>0.5</v>
      </c>
      <c r="OGQ10" s="139" t="n">
        <v>0.5</v>
      </c>
      <c r="OGR10" s="139" t="n">
        <v>0.5</v>
      </c>
      <c r="OGS10" s="139" t="n">
        <v>0.5</v>
      </c>
      <c r="OGT10" s="139" t="n">
        <v>0.5</v>
      </c>
      <c r="OGU10" s="139" t="n">
        <v>0.5</v>
      </c>
      <c r="OGV10" s="139" t="n">
        <v>0.5</v>
      </c>
      <c r="OGW10" s="139" t="n">
        <v>0.5</v>
      </c>
      <c r="OGX10" s="139" t="n">
        <v>0.5</v>
      </c>
      <c r="OGY10" s="139" t="n">
        <v>0.5</v>
      </c>
      <c r="OGZ10" s="139" t="n">
        <v>0.5</v>
      </c>
      <c r="OHA10" s="139" t="n">
        <v>0.5</v>
      </c>
      <c r="OHB10" s="139" t="n">
        <v>0.5</v>
      </c>
      <c r="OHC10" s="139" t="n">
        <v>0.5</v>
      </c>
      <c r="OHD10" s="139" t="n">
        <v>0.5</v>
      </c>
      <c r="OHE10" s="139" t="n">
        <v>0.5</v>
      </c>
      <c r="OHF10" s="139" t="n">
        <v>0.5</v>
      </c>
      <c r="OHG10" s="139" t="n">
        <v>0.5</v>
      </c>
      <c r="OHH10" s="139" t="n">
        <v>0.5</v>
      </c>
      <c r="OHI10" s="139" t="n">
        <v>0.5</v>
      </c>
      <c r="OHJ10" s="139" t="n">
        <v>0.5</v>
      </c>
      <c r="OHK10" s="139" t="n">
        <v>0.5</v>
      </c>
      <c r="OHL10" s="139" t="n">
        <v>0.5</v>
      </c>
      <c r="OHM10" s="139" t="n">
        <v>0.5</v>
      </c>
      <c r="OHN10" s="139" t="n">
        <v>0.5</v>
      </c>
      <c r="OHO10" s="139" t="n">
        <v>0.5</v>
      </c>
      <c r="OHP10" s="139" t="n">
        <v>0.5</v>
      </c>
      <c r="OHQ10" s="139" t="n">
        <v>0.5</v>
      </c>
      <c r="OHR10" s="139" t="n">
        <v>0.5</v>
      </c>
      <c r="OHS10" s="139" t="n">
        <v>0.5</v>
      </c>
      <c r="OHT10" s="139" t="n">
        <v>0.5</v>
      </c>
      <c r="OHU10" s="139" t="n">
        <v>0.5</v>
      </c>
      <c r="OHV10" s="139" t="n">
        <v>0.5</v>
      </c>
      <c r="OHW10" s="139" t="n">
        <v>0.5</v>
      </c>
      <c r="OHX10" s="139" t="n">
        <v>0.5</v>
      </c>
      <c r="OHY10" s="139" t="n">
        <v>0.5</v>
      </c>
      <c r="OHZ10" s="139" t="n">
        <v>0.5</v>
      </c>
      <c r="OIA10" s="139" t="n">
        <v>0.5</v>
      </c>
      <c r="OIB10" s="139" t="n">
        <v>0.5</v>
      </c>
      <c r="OIC10" s="139" t="n">
        <v>0.5</v>
      </c>
      <c r="OID10" s="139" t="n">
        <v>0.5</v>
      </c>
      <c r="OIE10" s="139" t="n">
        <v>0.5</v>
      </c>
      <c r="OIF10" s="139" t="n">
        <v>0.5</v>
      </c>
      <c r="OIG10" s="139" t="n">
        <v>0.5</v>
      </c>
      <c r="OIH10" s="139" t="n">
        <v>0.5</v>
      </c>
      <c r="OII10" s="139" t="n">
        <v>0.5</v>
      </c>
      <c r="OIJ10" s="139" t="n">
        <v>0.5</v>
      </c>
      <c r="OIK10" s="139" t="n">
        <v>0.5</v>
      </c>
      <c r="OIL10" s="139" t="n">
        <v>0.5</v>
      </c>
      <c r="OIM10" s="139" t="n">
        <v>0.5</v>
      </c>
      <c r="OIN10" s="139" t="n">
        <v>0.5</v>
      </c>
      <c r="OIO10" s="139" t="n">
        <v>0.5</v>
      </c>
      <c r="OIP10" s="139" t="n">
        <v>0.5</v>
      </c>
      <c r="OIQ10" s="139" t="n">
        <v>0.5</v>
      </c>
      <c r="OIR10" s="139" t="n">
        <v>0.5</v>
      </c>
      <c r="OIS10" s="139" t="n">
        <v>0.5</v>
      </c>
      <c r="OIT10" s="139" t="n">
        <v>0.5</v>
      </c>
      <c r="OIU10" s="139" t="n">
        <v>0.5</v>
      </c>
      <c r="OIV10" s="139" t="n">
        <v>0.5</v>
      </c>
      <c r="OIW10" s="139" t="n">
        <v>0.5</v>
      </c>
      <c r="OIX10" s="139" t="n">
        <v>0.5</v>
      </c>
      <c r="OIY10" s="139" t="n">
        <v>0.5</v>
      </c>
      <c r="OIZ10" s="139" t="n">
        <v>0.5</v>
      </c>
      <c r="OJA10" s="139" t="n">
        <v>0.5</v>
      </c>
      <c r="OJB10" s="139" t="n">
        <v>0.5</v>
      </c>
      <c r="OJC10" s="139" t="n">
        <v>0.5</v>
      </c>
      <c r="OJD10" s="139" t="n">
        <v>0.5</v>
      </c>
      <c r="OJE10" s="139" t="n">
        <v>0.5</v>
      </c>
      <c r="OJF10" s="139" t="n">
        <v>0.5</v>
      </c>
      <c r="OJG10" s="139" t="n">
        <v>0.5</v>
      </c>
      <c r="OJH10" s="139" t="n">
        <v>0.5</v>
      </c>
      <c r="OJI10" s="139" t="n">
        <v>0.5</v>
      </c>
      <c r="OJJ10" s="139" t="n">
        <v>0.5</v>
      </c>
      <c r="OJK10" s="139" t="n">
        <v>0.5</v>
      </c>
      <c r="OJL10" s="139" t="n">
        <v>0.5</v>
      </c>
      <c r="OJM10" s="139" t="n">
        <v>0.5</v>
      </c>
      <c r="OJN10" s="139" t="n">
        <v>0.5</v>
      </c>
      <c r="OJO10" s="139" t="n">
        <v>0.5</v>
      </c>
      <c r="OJP10" s="139" t="n">
        <v>0.5</v>
      </c>
      <c r="OJQ10" s="139" t="n">
        <v>0.5</v>
      </c>
      <c r="OJR10" s="139" t="n">
        <v>0.5</v>
      </c>
      <c r="OJS10" s="139" t="n">
        <v>0.5</v>
      </c>
      <c r="OJT10" s="139" t="n">
        <v>0.5</v>
      </c>
      <c r="OJU10" s="139" t="n">
        <v>0.5</v>
      </c>
      <c r="OJV10" s="139" t="n">
        <v>0.5</v>
      </c>
      <c r="OJW10" s="139" t="n">
        <v>0.5</v>
      </c>
      <c r="OJX10" s="139" t="n">
        <v>0.5</v>
      </c>
      <c r="OJY10" s="139" t="n">
        <v>0.5</v>
      </c>
      <c r="OJZ10" s="139" t="n">
        <v>0.5</v>
      </c>
      <c r="OKA10" s="139" t="n">
        <v>0.5</v>
      </c>
      <c r="OKB10" s="139" t="n">
        <v>0.5</v>
      </c>
      <c r="OKC10" s="139" t="n">
        <v>0.5</v>
      </c>
      <c r="OKD10" s="139" t="n">
        <v>0.5</v>
      </c>
      <c r="OKE10" s="139" t="n">
        <v>0.5</v>
      </c>
      <c r="OKF10" s="139" t="n">
        <v>0.5</v>
      </c>
      <c r="OKG10" s="139" t="n">
        <v>0.5</v>
      </c>
      <c r="OKH10" s="139" t="n">
        <v>0.5</v>
      </c>
      <c r="OKI10" s="139" t="n">
        <v>0.5</v>
      </c>
      <c r="OKJ10" s="139" t="n">
        <v>0.5</v>
      </c>
      <c r="OKK10" s="139" t="n">
        <v>0.5</v>
      </c>
      <c r="OKL10" s="139" t="n">
        <v>0.5</v>
      </c>
      <c r="OKM10" s="139" t="n">
        <v>0.5</v>
      </c>
      <c r="OKN10" s="139" t="n">
        <v>0.5</v>
      </c>
      <c r="OKO10" s="139" t="n">
        <v>0.5</v>
      </c>
      <c r="OKP10" s="139" t="n">
        <v>0.5</v>
      </c>
      <c r="OKQ10" s="139" t="n">
        <v>0.5</v>
      </c>
      <c r="OKR10" s="139" t="n">
        <v>0.5</v>
      </c>
      <c r="OKS10" s="139" t="n">
        <v>0.5</v>
      </c>
      <c r="OKT10" s="139" t="n">
        <v>0.5</v>
      </c>
      <c r="OKU10" s="139" t="n">
        <v>0.5</v>
      </c>
      <c r="OKV10" s="139" t="n">
        <v>0.5</v>
      </c>
      <c r="OKW10" s="139" t="n">
        <v>0.5</v>
      </c>
      <c r="OKX10" s="139" t="n">
        <v>0.5</v>
      </c>
      <c r="OKY10" s="139" t="n">
        <v>0.5</v>
      </c>
      <c r="OKZ10" s="139" t="n">
        <v>0.5</v>
      </c>
      <c r="OLA10" s="139" t="n">
        <v>0.5</v>
      </c>
      <c r="OLB10" s="139" t="n">
        <v>0.5</v>
      </c>
      <c r="OLC10" s="139" t="n">
        <v>0.5</v>
      </c>
      <c r="OLD10" s="139" t="n">
        <v>0.5</v>
      </c>
      <c r="OLE10" s="139" t="n">
        <v>0.5</v>
      </c>
      <c r="OLF10" s="139" t="n">
        <v>0.5</v>
      </c>
      <c r="OLG10" s="139" t="n">
        <v>0.5</v>
      </c>
      <c r="OLH10" s="139" t="n">
        <v>0.5</v>
      </c>
      <c r="OLI10" s="139" t="n">
        <v>0.5</v>
      </c>
      <c r="OLJ10" s="139" t="n">
        <v>0.5</v>
      </c>
      <c r="OLK10" s="139" t="n">
        <v>0.5</v>
      </c>
      <c r="OLL10" s="139" t="n">
        <v>0.5</v>
      </c>
      <c r="OLM10" s="139" t="n">
        <v>0.5</v>
      </c>
      <c r="OLN10" s="139" t="n">
        <v>0.5</v>
      </c>
      <c r="OLO10" s="139" t="n">
        <v>0.5</v>
      </c>
      <c r="OLP10" s="139" t="n">
        <v>0.5</v>
      </c>
      <c r="OLQ10" s="139" t="n">
        <v>0.5</v>
      </c>
      <c r="OLR10" s="139" t="n">
        <v>0.5</v>
      </c>
      <c r="OLS10" s="139" t="n">
        <v>0.5</v>
      </c>
      <c r="OLT10" s="139" t="n">
        <v>0.5</v>
      </c>
      <c r="OLU10" s="139" t="n">
        <v>0.5</v>
      </c>
      <c r="OLV10" s="139" t="n">
        <v>0.5</v>
      </c>
      <c r="OLW10" s="139" t="n">
        <v>0.5</v>
      </c>
      <c r="OLX10" s="139" t="n">
        <v>0.5</v>
      </c>
      <c r="OLY10" s="139" t="n">
        <v>0.5</v>
      </c>
      <c r="OLZ10" s="139" t="n">
        <v>0.5</v>
      </c>
      <c r="OMA10" s="139" t="n">
        <v>0.5</v>
      </c>
      <c r="OMB10" s="139" t="n">
        <v>0.5</v>
      </c>
      <c r="OMC10" s="139" t="n">
        <v>0.5</v>
      </c>
      <c r="OMD10" s="139" t="n">
        <v>0.5</v>
      </c>
      <c r="OME10" s="139" t="n">
        <v>0.5</v>
      </c>
      <c r="OMF10" s="139" t="n">
        <v>0.5</v>
      </c>
      <c r="OMG10" s="139" t="n">
        <v>0.5</v>
      </c>
      <c r="OMH10" s="139" t="n">
        <v>0.5</v>
      </c>
      <c r="OMI10" s="139" t="n">
        <v>0.5</v>
      </c>
      <c r="OMJ10" s="139" t="n">
        <v>0.5</v>
      </c>
      <c r="OMK10" s="139" t="n">
        <v>0.5</v>
      </c>
      <c r="OML10" s="139" t="n">
        <v>0.5</v>
      </c>
      <c r="OMM10" s="139" t="n">
        <v>0.5</v>
      </c>
      <c r="OMN10" s="139" t="n">
        <v>0.5</v>
      </c>
      <c r="OMO10" s="139" t="n">
        <v>0.5</v>
      </c>
      <c r="OMP10" s="139" t="n">
        <v>0.5</v>
      </c>
      <c r="OMQ10" s="139" t="n">
        <v>0.5</v>
      </c>
      <c r="OMR10" s="139" t="n">
        <v>0.5</v>
      </c>
      <c r="OMS10" s="139" t="n">
        <v>0.5</v>
      </c>
      <c r="OMT10" s="139" t="n">
        <v>0.5</v>
      </c>
      <c r="OMU10" s="139" t="n">
        <v>0.5</v>
      </c>
      <c r="OMV10" s="139" t="n">
        <v>0.5</v>
      </c>
      <c r="OMW10" s="139" t="n">
        <v>0.5</v>
      </c>
      <c r="OMX10" s="139" t="n">
        <v>0.5</v>
      </c>
      <c r="OMY10" s="139" t="n">
        <v>0.5</v>
      </c>
      <c r="OMZ10" s="139" t="n">
        <v>0.5</v>
      </c>
      <c r="ONA10" s="139" t="n">
        <v>0.5</v>
      </c>
      <c r="ONB10" s="139" t="n">
        <v>0.5</v>
      </c>
      <c r="ONC10" s="139" t="n">
        <v>0.5</v>
      </c>
      <c r="OND10" s="139" t="n">
        <v>0.5</v>
      </c>
      <c r="ONE10" s="139" t="n">
        <v>0.5</v>
      </c>
      <c r="ONF10" s="139" t="n">
        <v>0.5</v>
      </c>
      <c r="ONG10" s="139" t="n">
        <v>0.5</v>
      </c>
      <c r="ONH10" s="139" t="n">
        <v>0.5</v>
      </c>
      <c r="ONI10" s="139" t="n">
        <v>0.5</v>
      </c>
      <c r="ONJ10" s="139" t="n">
        <v>0.5</v>
      </c>
      <c r="ONK10" s="139" t="n">
        <v>0.5</v>
      </c>
      <c r="ONL10" s="139" t="n">
        <v>0.5</v>
      </c>
      <c r="ONM10" s="139" t="n">
        <v>0.5</v>
      </c>
      <c r="ONN10" s="139" t="n">
        <v>0.5</v>
      </c>
      <c r="ONO10" s="139" t="n">
        <v>0.5</v>
      </c>
      <c r="ONP10" s="139" t="n">
        <v>0.5</v>
      </c>
      <c r="ONQ10" s="139" t="n">
        <v>0.5</v>
      </c>
      <c r="ONR10" s="139" t="n">
        <v>0.5</v>
      </c>
      <c r="ONS10" s="139" t="n">
        <v>0.5</v>
      </c>
      <c r="ONT10" s="139" t="n">
        <v>0.5</v>
      </c>
      <c r="ONU10" s="139" t="n">
        <v>0.5</v>
      </c>
      <c r="ONV10" s="139" t="n">
        <v>0.5</v>
      </c>
      <c r="ONW10" s="139" t="n">
        <v>0.5</v>
      </c>
      <c r="ONX10" s="139" t="n">
        <v>0.5</v>
      </c>
      <c r="ONY10" s="139" t="n">
        <v>0.5</v>
      </c>
      <c r="ONZ10" s="139" t="n">
        <v>0.5</v>
      </c>
      <c r="OOA10" s="139" t="n">
        <v>0.5</v>
      </c>
      <c r="OOB10" s="139" t="n">
        <v>0.5</v>
      </c>
      <c r="OOC10" s="139" t="n">
        <v>0.5</v>
      </c>
      <c r="OOD10" s="139" t="n">
        <v>0.5</v>
      </c>
      <c r="OOE10" s="139" t="n">
        <v>0.5</v>
      </c>
      <c r="OOF10" s="139" t="n">
        <v>0.5</v>
      </c>
      <c r="OOG10" s="139" t="n">
        <v>0.5</v>
      </c>
      <c r="OOH10" s="139" t="n">
        <v>0.5</v>
      </c>
      <c r="OOI10" s="139" t="n">
        <v>0.5</v>
      </c>
      <c r="OOJ10" s="139" t="n">
        <v>0.5</v>
      </c>
      <c r="OOK10" s="139" t="n">
        <v>0.5</v>
      </c>
      <c r="OOL10" s="139" t="n">
        <v>0.5</v>
      </c>
      <c r="OOM10" s="139" t="n">
        <v>0.5</v>
      </c>
      <c r="OON10" s="139" t="n">
        <v>0.5</v>
      </c>
      <c r="OOO10" s="139" t="n">
        <v>0.5</v>
      </c>
      <c r="OOP10" s="139" t="n">
        <v>0.5</v>
      </c>
      <c r="OOQ10" s="139" t="n">
        <v>0.5</v>
      </c>
      <c r="OOR10" s="139" t="n">
        <v>0.5</v>
      </c>
      <c r="OOS10" s="139" t="n">
        <v>0.5</v>
      </c>
      <c r="OOT10" s="139" t="n">
        <v>0.5</v>
      </c>
      <c r="OOU10" s="139" t="n">
        <v>0.5</v>
      </c>
      <c r="OOV10" s="139" t="n">
        <v>0.5</v>
      </c>
      <c r="OOW10" s="139" t="n">
        <v>0.5</v>
      </c>
      <c r="OOX10" s="139" t="n">
        <v>0.5</v>
      </c>
      <c r="OOY10" s="139" t="n">
        <v>0.5</v>
      </c>
      <c r="OOZ10" s="139" t="n">
        <v>0.5</v>
      </c>
      <c r="OPA10" s="139" t="n">
        <v>0.5</v>
      </c>
      <c r="OPB10" s="139" t="n">
        <v>0.5</v>
      </c>
      <c r="OPC10" s="139" t="n">
        <v>0.5</v>
      </c>
      <c r="OPD10" s="139" t="n">
        <v>0.5</v>
      </c>
      <c r="OPE10" s="139" t="n">
        <v>0.5</v>
      </c>
      <c r="OPF10" s="139" t="n">
        <v>0.5</v>
      </c>
      <c r="OPG10" s="139" t="n">
        <v>0.5</v>
      </c>
      <c r="OPH10" s="139" t="n">
        <v>0.5</v>
      </c>
      <c r="OPI10" s="139" t="n">
        <v>0.5</v>
      </c>
      <c r="OPJ10" s="139" t="n">
        <v>0.5</v>
      </c>
      <c r="OPK10" s="139" t="n">
        <v>0.5</v>
      </c>
      <c r="OPL10" s="139" t="n">
        <v>0.5</v>
      </c>
      <c r="OPM10" s="139" t="n">
        <v>0.5</v>
      </c>
      <c r="OPN10" s="139" t="n">
        <v>0.5</v>
      </c>
      <c r="OPO10" s="139" t="n">
        <v>0.5</v>
      </c>
      <c r="OPP10" s="139" t="n">
        <v>0.5</v>
      </c>
      <c r="OPQ10" s="139" t="n">
        <v>0.5</v>
      </c>
      <c r="OPR10" s="139" t="n">
        <v>0.5</v>
      </c>
      <c r="OPS10" s="139" t="n">
        <v>0.5</v>
      </c>
      <c r="OPT10" s="139" t="n">
        <v>0.5</v>
      </c>
      <c r="OPU10" s="139" t="n">
        <v>0.5</v>
      </c>
      <c r="OPV10" s="139" t="n">
        <v>0.5</v>
      </c>
      <c r="OPW10" s="139" t="n">
        <v>0.5</v>
      </c>
      <c r="OPX10" s="139" t="n">
        <v>0.5</v>
      </c>
      <c r="OPY10" s="139" t="n">
        <v>0.5</v>
      </c>
      <c r="OPZ10" s="139" t="n">
        <v>0.5</v>
      </c>
      <c r="OQA10" s="139" t="n">
        <v>0.5</v>
      </c>
      <c r="OQB10" s="139" t="n">
        <v>0.5</v>
      </c>
      <c r="OQC10" s="139" t="n">
        <v>0.5</v>
      </c>
      <c r="OQD10" s="139" t="n">
        <v>0.5</v>
      </c>
      <c r="OQE10" s="139" t="n">
        <v>0.5</v>
      </c>
      <c r="OQF10" s="139" t="n">
        <v>0.5</v>
      </c>
      <c r="OQG10" s="139" t="n">
        <v>0.5</v>
      </c>
      <c r="OQH10" s="139" t="n">
        <v>0.5</v>
      </c>
      <c r="OQI10" s="139" t="n">
        <v>0.5</v>
      </c>
      <c r="OQJ10" s="139" t="n">
        <v>0.5</v>
      </c>
      <c r="OQK10" s="139" t="n">
        <v>0.5</v>
      </c>
      <c r="OQL10" s="139" t="n">
        <v>0.5</v>
      </c>
      <c r="OQM10" s="139" t="n">
        <v>0.5</v>
      </c>
      <c r="OQN10" s="139" t="n">
        <v>0.5</v>
      </c>
      <c r="OQO10" s="139" t="n">
        <v>0.5</v>
      </c>
      <c r="OQP10" s="139" t="n">
        <v>0.5</v>
      </c>
      <c r="OQQ10" s="139" t="n">
        <v>0.5</v>
      </c>
      <c r="OQR10" s="139" t="n">
        <v>0.5</v>
      </c>
      <c r="OQS10" s="139" t="n">
        <v>0.5</v>
      </c>
      <c r="OQT10" s="139" t="n">
        <v>0.5</v>
      </c>
      <c r="OQU10" s="139" t="n">
        <v>0.5</v>
      </c>
      <c r="OQV10" s="139" t="n">
        <v>0.5</v>
      </c>
      <c r="OQW10" s="139" t="n">
        <v>0.5</v>
      </c>
      <c r="OQX10" s="139" t="n">
        <v>0.5</v>
      </c>
      <c r="OQY10" s="139" t="n">
        <v>0.5</v>
      </c>
      <c r="OQZ10" s="139" t="n">
        <v>0.5</v>
      </c>
      <c r="ORA10" s="139" t="n">
        <v>0.5</v>
      </c>
      <c r="ORB10" s="139" t="n">
        <v>0.5</v>
      </c>
      <c r="ORC10" s="139" t="n">
        <v>0.5</v>
      </c>
      <c r="ORD10" s="139" t="n">
        <v>0.5</v>
      </c>
      <c r="ORE10" s="139" t="n">
        <v>0.5</v>
      </c>
      <c r="ORF10" s="139" t="n">
        <v>0.5</v>
      </c>
      <c r="ORG10" s="139" t="n">
        <v>0.5</v>
      </c>
      <c r="ORH10" s="139" t="n">
        <v>0.5</v>
      </c>
      <c r="ORI10" s="139" t="n">
        <v>0.5</v>
      </c>
      <c r="ORJ10" s="139" t="n">
        <v>0.5</v>
      </c>
      <c r="ORK10" s="139" t="n">
        <v>0.5</v>
      </c>
      <c r="ORL10" s="139" t="n">
        <v>0.5</v>
      </c>
      <c r="ORM10" s="139" t="n">
        <v>0.5</v>
      </c>
      <c r="ORN10" s="139" t="n">
        <v>0.5</v>
      </c>
      <c r="ORO10" s="139" t="n">
        <v>0.5</v>
      </c>
      <c r="ORP10" s="139" t="n">
        <v>0.5</v>
      </c>
      <c r="ORQ10" s="139" t="n">
        <v>0.5</v>
      </c>
      <c r="ORR10" s="139" t="n">
        <v>0.5</v>
      </c>
      <c r="ORS10" s="139" t="n">
        <v>0.5</v>
      </c>
      <c r="ORT10" s="139" t="n">
        <v>0.5</v>
      </c>
      <c r="ORU10" s="139" t="n">
        <v>0.5</v>
      </c>
      <c r="ORV10" s="139" t="n">
        <v>0.5</v>
      </c>
      <c r="ORW10" s="139" t="n">
        <v>0.5</v>
      </c>
      <c r="ORX10" s="139" t="n">
        <v>0.5</v>
      </c>
      <c r="ORY10" s="139" t="n">
        <v>0.5</v>
      </c>
      <c r="ORZ10" s="139" t="n">
        <v>0.5</v>
      </c>
      <c r="OSA10" s="139" t="n">
        <v>0.5</v>
      </c>
      <c r="OSB10" s="139" t="n">
        <v>0.5</v>
      </c>
      <c r="OSC10" s="139" t="n">
        <v>0.5</v>
      </c>
      <c r="OSD10" s="139" t="n">
        <v>0.5</v>
      </c>
      <c r="OSE10" s="139" t="n">
        <v>0.5</v>
      </c>
      <c r="OSF10" s="139" t="n">
        <v>0.5</v>
      </c>
      <c r="OSG10" s="139" t="n">
        <v>0.5</v>
      </c>
      <c r="OSH10" s="139" t="n">
        <v>0.5</v>
      </c>
      <c r="OSI10" s="139" t="n">
        <v>0.5</v>
      </c>
      <c r="OSJ10" s="139" t="n">
        <v>0.5</v>
      </c>
      <c r="OSK10" s="139" t="n">
        <v>0.5</v>
      </c>
      <c r="OSL10" s="139" t="n">
        <v>0.5</v>
      </c>
      <c r="OSM10" s="139" t="n">
        <v>0.5</v>
      </c>
      <c r="OSN10" s="139" t="n">
        <v>0.5</v>
      </c>
      <c r="OSO10" s="139" t="n">
        <v>0.5</v>
      </c>
      <c r="OSP10" s="139" t="n">
        <v>0.5</v>
      </c>
      <c r="OSQ10" s="139" t="n">
        <v>0.5</v>
      </c>
      <c r="OSR10" s="139" t="n">
        <v>0.5</v>
      </c>
      <c r="OSS10" s="139" t="n">
        <v>0.5</v>
      </c>
      <c r="OST10" s="139" t="n">
        <v>0.5</v>
      </c>
      <c r="OSU10" s="139" t="n">
        <v>0.5</v>
      </c>
      <c r="OSV10" s="139" t="n">
        <v>0.5</v>
      </c>
      <c r="OSW10" s="139" t="n">
        <v>0.5</v>
      </c>
      <c r="OSX10" s="139" t="n">
        <v>0.5</v>
      </c>
      <c r="OSY10" s="139" t="n">
        <v>0.5</v>
      </c>
      <c r="OSZ10" s="139" t="n">
        <v>0.5</v>
      </c>
      <c r="OTA10" s="139" t="n">
        <v>0.5</v>
      </c>
      <c r="OTB10" s="139" t="n">
        <v>0.5</v>
      </c>
      <c r="OTC10" s="139" t="n">
        <v>0.5</v>
      </c>
      <c r="OTD10" s="139" t="n">
        <v>0.5</v>
      </c>
      <c r="OTE10" s="139" t="n">
        <v>0.5</v>
      </c>
      <c r="OTF10" s="139" t="n">
        <v>0.5</v>
      </c>
      <c r="OTG10" s="139" t="n">
        <v>0.5</v>
      </c>
      <c r="OTH10" s="139" t="n">
        <v>0.5</v>
      </c>
      <c r="OTI10" s="139" t="n">
        <v>0.5</v>
      </c>
      <c r="OTJ10" s="139" t="n">
        <v>0.5</v>
      </c>
      <c r="OTK10" s="139" t="n">
        <v>0.5</v>
      </c>
      <c r="OTL10" s="139" t="n">
        <v>0.5</v>
      </c>
      <c r="OTM10" s="139" t="n">
        <v>0.5</v>
      </c>
      <c r="OTN10" s="139" t="n">
        <v>0.5</v>
      </c>
      <c r="OTO10" s="139" t="n">
        <v>0.5</v>
      </c>
      <c r="OTP10" s="139" t="n">
        <v>0.5</v>
      </c>
      <c r="OTQ10" s="139" t="n">
        <v>0.5</v>
      </c>
      <c r="OTR10" s="139" t="n">
        <v>0.5</v>
      </c>
      <c r="OTS10" s="139" t="n">
        <v>0.5</v>
      </c>
      <c r="OTT10" s="139" t="n">
        <v>0.5</v>
      </c>
      <c r="OTU10" s="139" t="n">
        <v>0.5</v>
      </c>
      <c r="OTV10" s="139" t="n">
        <v>0.5</v>
      </c>
      <c r="OTW10" s="139" t="n">
        <v>0.5</v>
      </c>
      <c r="OTX10" s="139" t="n">
        <v>0.5</v>
      </c>
      <c r="OTY10" s="139" t="n">
        <v>0.5</v>
      </c>
      <c r="OTZ10" s="139" t="n">
        <v>0.5</v>
      </c>
      <c r="OUA10" s="139" t="n">
        <v>0.5</v>
      </c>
      <c r="OUB10" s="139" t="n">
        <v>0.5</v>
      </c>
      <c r="OUC10" s="139" t="n">
        <v>0.5</v>
      </c>
      <c r="OUD10" s="139" t="n">
        <v>0.5</v>
      </c>
      <c r="OUE10" s="139" t="n">
        <v>0.5</v>
      </c>
      <c r="OUF10" s="139" t="n">
        <v>0.5</v>
      </c>
      <c r="OUG10" s="139" t="n">
        <v>0.5</v>
      </c>
      <c r="OUH10" s="139" t="n">
        <v>0.5</v>
      </c>
      <c r="OUI10" s="139" t="n">
        <v>0.5</v>
      </c>
      <c r="OUJ10" s="139" t="n">
        <v>0.5</v>
      </c>
      <c r="OUK10" s="139" t="n">
        <v>0.5</v>
      </c>
      <c r="OUL10" s="139" t="n">
        <v>0.5</v>
      </c>
      <c r="OUM10" s="139" t="n">
        <v>0.5</v>
      </c>
      <c r="OUN10" s="139" t="n">
        <v>0.5</v>
      </c>
      <c r="OUO10" s="139" t="n">
        <v>0.5</v>
      </c>
      <c r="OUP10" s="139" t="n">
        <v>0.5</v>
      </c>
      <c r="OUQ10" s="139" t="n">
        <v>0.5</v>
      </c>
      <c r="OUR10" s="139" t="n">
        <v>0.5</v>
      </c>
      <c r="OUS10" s="139" t="n">
        <v>0.5</v>
      </c>
      <c r="OUT10" s="139" t="n">
        <v>0.5</v>
      </c>
      <c r="OUU10" s="139" t="n">
        <v>0.5</v>
      </c>
      <c r="OUV10" s="139" t="n">
        <v>0.5</v>
      </c>
      <c r="OUW10" s="139" t="n">
        <v>0.5</v>
      </c>
      <c r="OUX10" s="139" t="n">
        <v>0.5</v>
      </c>
      <c r="OUY10" s="139" t="n">
        <v>0.5</v>
      </c>
      <c r="OUZ10" s="139" t="n">
        <v>0.5</v>
      </c>
      <c r="OVA10" s="139" t="n">
        <v>0.5</v>
      </c>
      <c r="OVB10" s="139" t="n">
        <v>0.5</v>
      </c>
      <c r="OVC10" s="139" t="n">
        <v>0.5</v>
      </c>
      <c r="OVD10" s="139" t="n">
        <v>0.5</v>
      </c>
      <c r="OVE10" s="139" t="n">
        <v>0.5</v>
      </c>
      <c r="OVF10" s="139" t="n">
        <v>0.5</v>
      </c>
      <c r="OVG10" s="139" t="n">
        <v>0.5</v>
      </c>
      <c r="OVH10" s="139" t="n">
        <v>0.5</v>
      </c>
      <c r="OVI10" s="139" t="n">
        <v>0.5</v>
      </c>
      <c r="OVJ10" s="139" t="n">
        <v>0.5</v>
      </c>
      <c r="OVK10" s="139" t="n">
        <v>0.5</v>
      </c>
      <c r="OVL10" s="139" t="n">
        <v>0.5</v>
      </c>
      <c r="OVM10" s="139" t="n">
        <v>0.5</v>
      </c>
      <c r="OVN10" s="139" t="n">
        <v>0.5</v>
      </c>
      <c r="OVO10" s="139" t="n">
        <v>0.5</v>
      </c>
      <c r="OVP10" s="139" t="n">
        <v>0.5</v>
      </c>
      <c r="OVQ10" s="139" t="n">
        <v>0.5</v>
      </c>
      <c r="OVR10" s="139" t="n">
        <v>0.5</v>
      </c>
      <c r="OVS10" s="139" t="n">
        <v>0.5</v>
      </c>
      <c r="OVT10" s="139" t="n">
        <v>0.5</v>
      </c>
      <c r="OVU10" s="139" t="n">
        <v>0.5</v>
      </c>
      <c r="OVV10" s="139" t="n">
        <v>0.5</v>
      </c>
      <c r="OVW10" s="139" t="n">
        <v>0.5</v>
      </c>
      <c r="OVX10" s="139" t="n">
        <v>0.5</v>
      </c>
      <c r="OVY10" s="139" t="n">
        <v>0.5</v>
      </c>
      <c r="OVZ10" s="139" t="n">
        <v>0.5</v>
      </c>
      <c r="OWA10" s="139" t="n">
        <v>0.5</v>
      </c>
      <c r="OWB10" s="139" t="n">
        <v>0.5</v>
      </c>
      <c r="OWC10" s="139" t="n">
        <v>0.5</v>
      </c>
      <c r="OWD10" s="139" t="n">
        <v>0.5</v>
      </c>
      <c r="OWE10" s="139" t="n">
        <v>0.5</v>
      </c>
      <c r="OWF10" s="139" t="n">
        <v>0.5</v>
      </c>
      <c r="OWG10" s="139" t="n">
        <v>0.5</v>
      </c>
      <c r="OWH10" s="139" t="n">
        <v>0.5</v>
      </c>
      <c r="OWI10" s="139" t="n">
        <v>0.5</v>
      </c>
      <c r="OWJ10" s="139" t="n">
        <v>0.5</v>
      </c>
      <c r="OWK10" s="139" t="n">
        <v>0.5</v>
      </c>
      <c r="OWL10" s="139" t="n">
        <v>0.5</v>
      </c>
      <c r="OWM10" s="139" t="n">
        <v>0.5</v>
      </c>
      <c r="OWN10" s="139" t="n">
        <v>0.5</v>
      </c>
      <c r="OWO10" s="139" t="n">
        <v>0.5</v>
      </c>
      <c r="OWP10" s="139" t="n">
        <v>0.5</v>
      </c>
      <c r="OWQ10" s="139" t="n">
        <v>0.5</v>
      </c>
      <c r="OWR10" s="139" t="n">
        <v>0.5</v>
      </c>
      <c r="OWS10" s="139" t="n">
        <v>0.5</v>
      </c>
      <c r="OWT10" s="139" t="n">
        <v>0.5</v>
      </c>
      <c r="OWU10" s="139" t="n">
        <v>0.5</v>
      </c>
      <c r="OWV10" s="139" t="n">
        <v>0.5</v>
      </c>
      <c r="OWW10" s="139" t="n">
        <v>0.5</v>
      </c>
      <c r="OWX10" s="139" t="n">
        <v>0.5</v>
      </c>
      <c r="OWY10" s="139" t="n">
        <v>0.5</v>
      </c>
      <c r="OWZ10" s="139" t="n">
        <v>0.5</v>
      </c>
      <c r="OXA10" s="139" t="n">
        <v>0.5</v>
      </c>
      <c r="OXB10" s="139" t="n">
        <v>0.5</v>
      </c>
      <c r="OXC10" s="139" t="n">
        <v>0.5</v>
      </c>
      <c r="OXD10" s="139" t="n">
        <v>0.5</v>
      </c>
      <c r="OXE10" s="139" t="n">
        <v>0.5</v>
      </c>
      <c r="OXF10" s="139" t="n">
        <v>0.5</v>
      </c>
      <c r="OXG10" s="139" t="n">
        <v>0.5</v>
      </c>
      <c r="OXH10" s="139" t="n">
        <v>0.5</v>
      </c>
      <c r="OXI10" s="139" t="n">
        <v>0.5</v>
      </c>
      <c r="OXJ10" s="139" t="n">
        <v>0.5</v>
      </c>
      <c r="OXK10" s="139" t="n">
        <v>0.5</v>
      </c>
      <c r="OXL10" s="139" t="n">
        <v>0.5</v>
      </c>
      <c r="OXM10" s="139" t="n">
        <v>0.5</v>
      </c>
      <c r="OXN10" s="139" t="n">
        <v>0.5</v>
      </c>
      <c r="OXO10" s="139" t="n">
        <v>0.5</v>
      </c>
      <c r="OXP10" s="139" t="n">
        <v>0.5</v>
      </c>
      <c r="OXQ10" s="139" t="n">
        <v>0.5</v>
      </c>
      <c r="OXR10" s="139" t="n">
        <v>0.5</v>
      </c>
      <c r="OXS10" s="139" t="n">
        <v>0.5</v>
      </c>
      <c r="OXT10" s="139" t="n">
        <v>0.5</v>
      </c>
      <c r="OXU10" s="139" t="n">
        <v>0.5</v>
      </c>
      <c r="OXV10" s="139" t="n">
        <v>0.5</v>
      </c>
      <c r="OXW10" s="139" t="n">
        <v>0.5</v>
      </c>
      <c r="OXX10" s="139" t="n">
        <v>0.5</v>
      </c>
      <c r="OXY10" s="139" t="n">
        <v>0.5</v>
      </c>
      <c r="OXZ10" s="139" t="n">
        <v>0.5</v>
      </c>
      <c r="OYA10" s="139" t="n">
        <v>0.5</v>
      </c>
      <c r="OYB10" s="139" t="n">
        <v>0.5</v>
      </c>
      <c r="OYC10" s="139" t="n">
        <v>0.5</v>
      </c>
      <c r="OYD10" s="139" t="n">
        <v>0.5</v>
      </c>
      <c r="OYE10" s="139" t="n">
        <v>0.5</v>
      </c>
      <c r="OYF10" s="139" t="n">
        <v>0.5</v>
      </c>
      <c r="OYG10" s="139" t="n">
        <v>0.5</v>
      </c>
      <c r="OYH10" s="139" t="n">
        <v>0.5</v>
      </c>
      <c r="OYI10" s="139" t="n">
        <v>0.5</v>
      </c>
      <c r="OYJ10" s="139" t="n">
        <v>0.5</v>
      </c>
      <c r="OYK10" s="139" t="n">
        <v>0.5</v>
      </c>
      <c r="OYL10" s="139" t="n">
        <v>0.5</v>
      </c>
      <c r="OYM10" s="139" t="n">
        <v>0.5</v>
      </c>
      <c r="OYN10" s="139" t="n">
        <v>0.5</v>
      </c>
      <c r="OYO10" s="139" t="n">
        <v>0.5</v>
      </c>
      <c r="OYP10" s="139" t="n">
        <v>0.5</v>
      </c>
      <c r="OYQ10" s="139" t="n">
        <v>0.5</v>
      </c>
      <c r="OYR10" s="139" t="n">
        <v>0.5</v>
      </c>
      <c r="OYS10" s="139" t="n">
        <v>0.5</v>
      </c>
      <c r="OYT10" s="139" t="n">
        <v>0.5</v>
      </c>
      <c r="OYU10" s="139" t="n">
        <v>0.5</v>
      </c>
      <c r="OYV10" s="139" t="n">
        <v>0.5</v>
      </c>
      <c r="OYW10" s="139" t="n">
        <v>0.5</v>
      </c>
      <c r="OYX10" s="139" t="n">
        <v>0.5</v>
      </c>
      <c r="OYY10" s="139" t="n">
        <v>0.5</v>
      </c>
      <c r="OYZ10" s="139" t="n">
        <v>0.5</v>
      </c>
      <c r="OZA10" s="139" t="n">
        <v>0.5</v>
      </c>
      <c r="OZB10" s="139" t="n">
        <v>0.5</v>
      </c>
      <c r="OZC10" s="139" t="n">
        <v>0.5</v>
      </c>
      <c r="OZD10" s="139" t="n">
        <v>0.5</v>
      </c>
      <c r="OZE10" s="139" t="n">
        <v>0.5</v>
      </c>
      <c r="OZF10" s="139" t="n">
        <v>0.5</v>
      </c>
      <c r="OZG10" s="139" t="n">
        <v>0.5</v>
      </c>
      <c r="OZH10" s="139" t="n">
        <v>0.5</v>
      </c>
      <c r="OZI10" s="139" t="n">
        <v>0.5</v>
      </c>
      <c r="OZJ10" s="139" t="n">
        <v>0.5</v>
      </c>
      <c r="OZK10" s="139" t="n">
        <v>0.5</v>
      </c>
      <c r="OZL10" s="139" t="n">
        <v>0.5</v>
      </c>
      <c r="OZM10" s="139" t="n">
        <v>0.5</v>
      </c>
      <c r="OZN10" s="139" t="n">
        <v>0.5</v>
      </c>
      <c r="OZO10" s="139" t="n">
        <v>0.5</v>
      </c>
      <c r="OZP10" s="139" t="n">
        <v>0.5</v>
      </c>
      <c r="OZQ10" s="139" t="n">
        <v>0.5</v>
      </c>
      <c r="OZR10" s="139" t="n">
        <v>0.5</v>
      </c>
      <c r="OZS10" s="139" t="n">
        <v>0.5</v>
      </c>
      <c r="OZT10" s="139" t="n">
        <v>0.5</v>
      </c>
      <c r="OZU10" s="139" t="n">
        <v>0.5</v>
      </c>
      <c r="OZV10" s="139" t="n">
        <v>0.5</v>
      </c>
      <c r="OZW10" s="139" t="n">
        <v>0.5</v>
      </c>
      <c r="OZX10" s="139" t="n">
        <v>0.5</v>
      </c>
      <c r="OZY10" s="139" t="n">
        <v>0.5</v>
      </c>
      <c r="OZZ10" s="139" t="n">
        <v>0.5</v>
      </c>
      <c r="PAA10" s="139" t="n">
        <v>0.5</v>
      </c>
      <c r="PAB10" s="139" t="n">
        <v>0.5</v>
      </c>
      <c r="PAC10" s="139" t="n">
        <v>0.5</v>
      </c>
      <c r="PAD10" s="139" t="n">
        <v>0.5</v>
      </c>
      <c r="PAE10" s="139" t="n">
        <v>0.5</v>
      </c>
      <c r="PAF10" s="139" t="n">
        <v>0.5</v>
      </c>
      <c r="PAG10" s="139" t="n">
        <v>0.5</v>
      </c>
      <c r="PAH10" s="139" t="n">
        <v>0.5</v>
      </c>
      <c r="PAI10" s="139" t="n">
        <v>0.5</v>
      </c>
      <c r="PAJ10" s="139" t="n">
        <v>0.5</v>
      </c>
      <c r="PAK10" s="139" t="n">
        <v>0.5</v>
      </c>
      <c r="PAL10" s="139" t="n">
        <v>0.5</v>
      </c>
      <c r="PAM10" s="139" t="n">
        <v>0.5</v>
      </c>
      <c r="PAN10" s="139" t="n">
        <v>0.5</v>
      </c>
      <c r="PAO10" s="139" t="n">
        <v>0.5</v>
      </c>
      <c r="PAP10" s="139" t="n">
        <v>0.5</v>
      </c>
      <c r="PAQ10" s="139" t="n">
        <v>0.5</v>
      </c>
      <c r="PAR10" s="139" t="n">
        <v>0.5</v>
      </c>
      <c r="PAS10" s="139" t="n">
        <v>0.5</v>
      </c>
      <c r="PAT10" s="139" t="n">
        <v>0.5</v>
      </c>
      <c r="PAU10" s="139" t="n">
        <v>0.5</v>
      </c>
      <c r="PAV10" s="139" t="n">
        <v>0.5</v>
      </c>
      <c r="PAW10" s="139" t="n">
        <v>0.5</v>
      </c>
      <c r="PAX10" s="139" t="n">
        <v>0.5</v>
      </c>
      <c r="PAY10" s="139" t="n">
        <v>0.5</v>
      </c>
      <c r="PAZ10" s="139" t="n">
        <v>0.5</v>
      </c>
      <c r="PBA10" s="139" t="n">
        <v>0.5</v>
      </c>
      <c r="PBB10" s="139" t="n">
        <v>0.5</v>
      </c>
      <c r="PBC10" s="139" t="n">
        <v>0.5</v>
      </c>
      <c r="PBD10" s="139" t="n">
        <v>0.5</v>
      </c>
      <c r="PBE10" s="139" t="n">
        <v>0.5</v>
      </c>
      <c r="PBF10" s="139" t="n">
        <v>0.5</v>
      </c>
      <c r="PBG10" s="139" t="n">
        <v>0.5</v>
      </c>
      <c r="PBH10" s="139" t="n">
        <v>0.5</v>
      </c>
      <c r="PBI10" s="139" t="n">
        <v>0.5</v>
      </c>
      <c r="PBJ10" s="139" t="n">
        <v>0.5</v>
      </c>
      <c r="PBK10" s="139" t="n">
        <v>0.5</v>
      </c>
      <c r="PBL10" s="139" t="n">
        <v>0.5</v>
      </c>
      <c r="PBM10" s="139" t="n">
        <v>0.5</v>
      </c>
      <c r="PBN10" s="139" t="n">
        <v>0.5</v>
      </c>
      <c r="PBO10" s="139" t="n">
        <v>0.5</v>
      </c>
      <c r="PBP10" s="139" t="n">
        <v>0.5</v>
      </c>
      <c r="PBQ10" s="139" t="n">
        <v>0.5</v>
      </c>
      <c r="PBR10" s="139" t="n">
        <v>0.5</v>
      </c>
      <c r="PBS10" s="139" t="n">
        <v>0.5</v>
      </c>
      <c r="PBT10" s="139" t="n">
        <v>0.5</v>
      </c>
      <c r="PBU10" s="139" t="n">
        <v>0.5</v>
      </c>
      <c r="PBV10" s="139" t="n">
        <v>0.5</v>
      </c>
      <c r="PBW10" s="139" t="n">
        <v>0.5</v>
      </c>
      <c r="PBX10" s="139" t="n">
        <v>0.5</v>
      </c>
      <c r="PBY10" s="139" t="n">
        <v>0.5</v>
      </c>
      <c r="PBZ10" s="139" t="n">
        <v>0.5</v>
      </c>
      <c r="PCA10" s="139" t="n">
        <v>0.5</v>
      </c>
      <c r="PCB10" s="139" t="n">
        <v>0.5</v>
      </c>
      <c r="PCC10" s="139" t="n">
        <v>0.5</v>
      </c>
      <c r="PCD10" s="139" t="n">
        <v>0.5</v>
      </c>
      <c r="PCE10" s="139" t="n">
        <v>0.5</v>
      </c>
      <c r="PCF10" s="139" t="n">
        <v>0.5</v>
      </c>
      <c r="PCG10" s="139" t="n">
        <v>0.5</v>
      </c>
      <c r="PCH10" s="139" t="n">
        <v>0.5</v>
      </c>
      <c r="PCI10" s="139" t="n">
        <v>0.5</v>
      </c>
      <c r="PCJ10" s="139" t="n">
        <v>0.5</v>
      </c>
      <c r="PCK10" s="139" t="n">
        <v>0.5</v>
      </c>
      <c r="PCL10" s="139" t="n">
        <v>0.5</v>
      </c>
      <c r="PCM10" s="139" t="n">
        <v>0.5</v>
      </c>
      <c r="PCN10" s="139" t="n">
        <v>0.5</v>
      </c>
      <c r="PCO10" s="139" t="n">
        <v>0.5</v>
      </c>
      <c r="PCP10" s="139" t="n">
        <v>0.5</v>
      </c>
      <c r="PCQ10" s="139" t="n">
        <v>0.5</v>
      </c>
      <c r="PCR10" s="139" t="n">
        <v>0.5</v>
      </c>
      <c r="PCS10" s="139" t="n">
        <v>0.5</v>
      </c>
      <c r="PCT10" s="139" t="n">
        <v>0.5</v>
      </c>
      <c r="PCU10" s="139" t="n">
        <v>0.5</v>
      </c>
      <c r="PCV10" s="139" t="n">
        <v>0.5</v>
      </c>
      <c r="PCW10" s="139" t="n">
        <v>0.5</v>
      </c>
      <c r="PCX10" s="139" t="n">
        <v>0.5</v>
      </c>
      <c r="PCY10" s="139" t="n">
        <v>0.5</v>
      </c>
      <c r="PCZ10" s="139" t="n">
        <v>0.5</v>
      </c>
      <c r="PDA10" s="139" t="n">
        <v>0.5</v>
      </c>
      <c r="PDB10" s="139" t="n">
        <v>0.5</v>
      </c>
      <c r="PDC10" s="139" t="n">
        <v>0.5</v>
      </c>
      <c r="PDD10" s="139" t="n">
        <v>0.5</v>
      </c>
      <c r="PDE10" s="139" t="n">
        <v>0.5</v>
      </c>
      <c r="PDF10" s="139" t="n">
        <v>0.5</v>
      </c>
      <c r="PDG10" s="139" t="n">
        <v>0.5</v>
      </c>
      <c r="PDH10" s="139" t="n">
        <v>0.5</v>
      </c>
      <c r="PDI10" s="139" t="n">
        <v>0.5</v>
      </c>
      <c r="PDJ10" s="139" t="n">
        <v>0.5</v>
      </c>
      <c r="PDK10" s="139" t="n">
        <v>0.5</v>
      </c>
      <c r="PDL10" s="139" t="n">
        <v>0.5</v>
      </c>
      <c r="PDM10" s="139" t="n">
        <v>0.5</v>
      </c>
      <c r="PDN10" s="139" t="n">
        <v>0.5</v>
      </c>
      <c r="PDO10" s="139" t="n">
        <v>0.5</v>
      </c>
      <c r="PDP10" s="139" t="n">
        <v>0.5</v>
      </c>
      <c r="PDQ10" s="139" t="n">
        <v>0.5</v>
      </c>
      <c r="PDR10" s="139" t="n">
        <v>0.5</v>
      </c>
      <c r="PDS10" s="139" t="n">
        <v>0.5</v>
      </c>
      <c r="PDT10" s="139" t="n">
        <v>0.5</v>
      </c>
      <c r="PDU10" s="139" t="n">
        <v>0.5</v>
      </c>
      <c r="PDV10" s="139" t="n">
        <v>0.5</v>
      </c>
      <c r="PDW10" s="139" t="n">
        <v>0.5</v>
      </c>
      <c r="PDX10" s="139" t="n">
        <v>0.5</v>
      </c>
      <c r="PDY10" s="139" t="n">
        <v>0.5</v>
      </c>
      <c r="PDZ10" s="139" t="n">
        <v>0.5</v>
      </c>
      <c r="PEA10" s="139" t="n">
        <v>0.5</v>
      </c>
      <c r="PEB10" s="139" t="n">
        <v>0.5</v>
      </c>
      <c r="PEC10" s="139" t="n">
        <v>0.5</v>
      </c>
      <c r="PED10" s="139" t="n">
        <v>0.5</v>
      </c>
      <c r="PEE10" s="139" t="n">
        <v>0.5</v>
      </c>
      <c r="PEF10" s="139" t="n">
        <v>0.5</v>
      </c>
      <c r="PEG10" s="139" t="n">
        <v>0.5</v>
      </c>
      <c r="PEH10" s="139" t="n">
        <v>0.5</v>
      </c>
      <c r="PEI10" s="139" t="n">
        <v>0.5</v>
      </c>
      <c r="PEJ10" s="139" t="n">
        <v>0.5</v>
      </c>
      <c r="PEK10" s="139" t="n">
        <v>0.5</v>
      </c>
      <c r="PEL10" s="139" t="n">
        <v>0.5</v>
      </c>
      <c r="PEM10" s="139" t="n">
        <v>0.5</v>
      </c>
      <c r="PEN10" s="139" t="n">
        <v>0.5</v>
      </c>
      <c r="PEO10" s="139" t="n">
        <v>0.5</v>
      </c>
      <c r="PEP10" s="139" t="n">
        <v>0.5</v>
      </c>
      <c r="PEQ10" s="139" t="n">
        <v>0.5</v>
      </c>
      <c r="PER10" s="139" t="n">
        <v>0.5</v>
      </c>
      <c r="PES10" s="139" t="n">
        <v>0.5</v>
      </c>
      <c r="PET10" s="139" t="n">
        <v>0.5</v>
      </c>
      <c r="PEU10" s="139" t="n">
        <v>0.5</v>
      </c>
      <c r="PEV10" s="139" t="n">
        <v>0.5</v>
      </c>
      <c r="PEW10" s="139" t="n">
        <v>0.5</v>
      </c>
      <c r="PEX10" s="139" t="n">
        <v>0.5</v>
      </c>
      <c r="PEY10" s="139" t="n">
        <v>0.5</v>
      </c>
      <c r="PEZ10" s="139" t="n">
        <v>0.5</v>
      </c>
      <c r="PFA10" s="139" t="n">
        <v>0.5</v>
      </c>
      <c r="PFB10" s="139" t="n">
        <v>0.5</v>
      </c>
      <c r="PFC10" s="139" t="n">
        <v>0.5</v>
      </c>
      <c r="PFD10" s="139" t="n">
        <v>0.5</v>
      </c>
      <c r="PFE10" s="139" t="n">
        <v>0.5</v>
      </c>
      <c r="PFF10" s="139" t="n">
        <v>0.5</v>
      </c>
      <c r="PFG10" s="139" t="n">
        <v>0.5</v>
      </c>
      <c r="PFH10" s="139" t="n">
        <v>0.5</v>
      </c>
      <c r="PFI10" s="139" t="n">
        <v>0.5</v>
      </c>
      <c r="PFJ10" s="139" t="n">
        <v>0.5</v>
      </c>
      <c r="PFK10" s="139" t="n">
        <v>0.5</v>
      </c>
      <c r="PFL10" s="139" t="n">
        <v>0.5</v>
      </c>
      <c r="PFM10" s="139" t="n">
        <v>0.5</v>
      </c>
      <c r="PFN10" s="139" t="n">
        <v>0.5</v>
      </c>
      <c r="PFO10" s="139" t="n">
        <v>0.5</v>
      </c>
      <c r="PFP10" s="139" t="n">
        <v>0.5</v>
      </c>
      <c r="PFQ10" s="139" t="n">
        <v>0.5</v>
      </c>
      <c r="PFR10" s="139" t="n">
        <v>0.5</v>
      </c>
      <c r="PFS10" s="139" t="n">
        <v>0.5</v>
      </c>
      <c r="PFT10" s="139" t="n">
        <v>0.5</v>
      </c>
      <c r="PFU10" s="139" t="n">
        <v>0.5</v>
      </c>
      <c r="PFV10" s="139" t="n">
        <v>0.5</v>
      </c>
      <c r="PFW10" s="139" t="n">
        <v>0.5</v>
      </c>
      <c r="PFX10" s="139" t="n">
        <v>0.5</v>
      </c>
      <c r="PFY10" s="139" t="n">
        <v>0.5</v>
      </c>
      <c r="PFZ10" s="139" t="n">
        <v>0.5</v>
      </c>
      <c r="PGA10" s="139" t="n">
        <v>0.5</v>
      </c>
      <c r="PGB10" s="139" t="n">
        <v>0.5</v>
      </c>
      <c r="PGC10" s="139" t="n">
        <v>0.5</v>
      </c>
      <c r="PGD10" s="139" t="n">
        <v>0.5</v>
      </c>
      <c r="PGE10" s="139" t="n">
        <v>0.5</v>
      </c>
      <c r="PGF10" s="139" t="n">
        <v>0.5</v>
      </c>
      <c r="PGG10" s="139" t="n">
        <v>0.5</v>
      </c>
      <c r="PGH10" s="139" t="n">
        <v>0.5</v>
      </c>
      <c r="PGI10" s="139" t="n">
        <v>0.5</v>
      </c>
      <c r="PGJ10" s="139" t="n">
        <v>0.5</v>
      </c>
      <c r="PGK10" s="139" t="n">
        <v>0.5</v>
      </c>
      <c r="PGL10" s="139" t="n">
        <v>0.5</v>
      </c>
      <c r="PGM10" s="139" t="n">
        <v>0.5</v>
      </c>
      <c r="PGN10" s="139" t="n">
        <v>0.5</v>
      </c>
      <c r="PGO10" s="139" t="n">
        <v>0.5</v>
      </c>
      <c r="PGP10" s="139" t="n">
        <v>0.5</v>
      </c>
      <c r="PGQ10" s="139" t="n">
        <v>0.5</v>
      </c>
      <c r="PGR10" s="139" t="n">
        <v>0.5</v>
      </c>
      <c r="PGS10" s="139" t="n">
        <v>0.5</v>
      </c>
      <c r="PGT10" s="139" t="n">
        <v>0.5</v>
      </c>
      <c r="PGU10" s="139" t="n">
        <v>0.5</v>
      </c>
      <c r="PGV10" s="139" t="n">
        <v>0.5</v>
      </c>
      <c r="PGW10" s="139" t="n">
        <v>0.5</v>
      </c>
      <c r="PGX10" s="139" t="n">
        <v>0.5</v>
      </c>
      <c r="PGY10" s="139" t="n">
        <v>0.5</v>
      </c>
      <c r="PGZ10" s="139" t="n">
        <v>0.5</v>
      </c>
      <c r="PHA10" s="139" t="n">
        <v>0.5</v>
      </c>
      <c r="PHB10" s="139" t="n">
        <v>0.5</v>
      </c>
      <c r="PHC10" s="139" t="n">
        <v>0.5</v>
      </c>
      <c r="PHD10" s="139" t="n">
        <v>0.5</v>
      </c>
      <c r="PHE10" s="139" t="n">
        <v>0.5</v>
      </c>
      <c r="PHF10" s="139" t="n">
        <v>0.5</v>
      </c>
      <c r="PHG10" s="139" t="n">
        <v>0.5</v>
      </c>
      <c r="PHH10" s="139" t="n">
        <v>0.5</v>
      </c>
      <c r="PHI10" s="139" t="n">
        <v>0.5</v>
      </c>
      <c r="PHJ10" s="139" t="n">
        <v>0.5</v>
      </c>
      <c r="PHK10" s="139" t="n">
        <v>0.5</v>
      </c>
      <c r="PHL10" s="139" t="n">
        <v>0.5</v>
      </c>
      <c r="PHM10" s="139" t="n">
        <v>0.5</v>
      </c>
      <c r="PHN10" s="139" t="n">
        <v>0.5</v>
      </c>
      <c r="PHO10" s="139" t="n">
        <v>0.5</v>
      </c>
      <c r="PHP10" s="139" t="n">
        <v>0.5</v>
      </c>
      <c r="PHQ10" s="139" t="n">
        <v>0.5</v>
      </c>
      <c r="PHR10" s="139" t="n">
        <v>0.5</v>
      </c>
      <c r="PHS10" s="139" t="n">
        <v>0.5</v>
      </c>
      <c r="PHT10" s="139" t="n">
        <v>0.5</v>
      </c>
      <c r="PHU10" s="139" t="n">
        <v>0.5</v>
      </c>
      <c r="PHV10" s="139" t="n">
        <v>0.5</v>
      </c>
      <c r="PHW10" s="139" t="n">
        <v>0.5</v>
      </c>
      <c r="PHX10" s="139" t="n">
        <v>0.5</v>
      </c>
      <c r="PHY10" s="139" t="n">
        <v>0.5</v>
      </c>
      <c r="PHZ10" s="139" t="n">
        <v>0.5</v>
      </c>
      <c r="PIA10" s="139" t="n">
        <v>0.5</v>
      </c>
      <c r="PIB10" s="139" t="n">
        <v>0.5</v>
      </c>
      <c r="PIC10" s="139" t="n">
        <v>0.5</v>
      </c>
      <c r="PID10" s="139" t="n">
        <v>0.5</v>
      </c>
      <c r="PIE10" s="139" t="n">
        <v>0.5</v>
      </c>
      <c r="PIF10" s="139" t="n">
        <v>0.5</v>
      </c>
      <c r="PIG10" s="139" t="n">
        <v>0.5</v>
      </c>
      <c r="PIH10" s="139" t="n">
        <v>0.5</v>
      </c>
      <c r="PII10" s="139" t="n">
        <v>0.5</v>
      </c>
      <c r="PIJ10" s="139" t="n">
        <v>0.5</v>
      </c>
      <c r="PIK10" s="139" t="n">
        <v>0.5</v>
      </c>
      <c r="PIL10" s="139" t="n">
        <v>0.5</v>
      </c>
      <c r="PIM10" s="139" t="n">
        <v>0.5</v>
      </c>
      <c r="PIN10" s="139" t="n">
        <v>0.5</v>
      </c>
      <c r="PIO10" s="139" t="n">
        <v>0.5</v>
      </c>
      <c r="PIP10" s="139" t="n">
        <v>0.5</v>
      </c>
      <c r="PIQ10" s="139" t="n">
        <v>0.5</v>
      </c>
      <c r="PIR10" s="139" t="n">
        <v>0.5</v>
      </c>
      <c r="PIS10" s="139" t="n">
        <v>0.5</v>
      </c>
      <c r="PIT10" s="139" t="n">
        <v>0.5</v>
      </c>
      <c r="PIU10" s="139" t="n">
        <v>0.5</v>
      </c>
      <c r="PIV10" s="139" t="n">
        <v>0.5</v>
      </c>
      <c r="PIW10" s="139" t="n">
        <v>0.5</v>
      </c>
      <c r="PIX10" s="139" t="n">
        <v>0.5</v>
      </c>
      <c r="PIY10" s="139" t="n">
        <v>0.5</v>
      </c>
      <c r="PIZ10" s="139" t="n">
        <v>0.5</v>
      </c>
      <c r="PJA10" s="139" t="n">
        <v>0.5</v>
      </c>
      <c r="PJB10" s="139" t="n">
        <v>0.5</v>
      </c>
      <c r="PJC10" s="139" t="n">
        <v>0.5</v>
      </c>
      <c r="PJD10" s="139" t="n">
        <v>0.5</v>
      </c>
      <c r="PJE10" s="139" t="n">
        <v>0.5</v>
      </c>
      <c r="PJF10" s="139" t="n">
        <v>0.5</v>
      </c>
      <c r="PJG10" s="139" t="n">
        <v>0.5</v>
      </c>
      <c r="PJH10" s="139" t="n">
        <v>0.5</v>
      </c>
      <c r="PJI10" s="139" t="n">
        <v>0.5</v>
      </c>
      <c r="PJJ10" s="139" t="n">
        <v>0.5</v>
      </c>
      <c r="PJK10" s="139" t="n">
        <v>0.5</v>
      </c>
      <c r="PJL10" s="139" t="n">
        <v>0.5</v>
      </c>
      <c r="PJM10" s="139" t="n">
        <v>0.5</v>
      </c>
      <c r="PJN10" s="139" t="n">
        <v>0.5</v>
      </c>
      <c r="PJO10" s="139" t="n">
        <v>0.5</v>
      </c>
      <c r="PJP10" s="139" t="n">
        <v>0.5</v>
      </c>
      <c r="PJQ10" s="139" t="n">
        <v>0.5</v>
      </c>
      <c r="PJR10" s="139" t="n">
        <v>0.5</v>
      </c>
      <c r="PJS10" s="139" t="n">
        <v>0.5</v>
      </c>
      <c r="PJT10" s="139" t="n">
        <v>0.5</v>
      </c>
      <c r="PJU10" s="139" t="n">
        <v>0.5</v>
      </c>
      <c r="PJV10" s="139" t="n">
        <v>0.5</v>
      </c>
      <c r="PJW10" s="139" t="n">
        <v>0.5</v>
      </c>
      <c r="PJX10" s="139" t="n">
        <v>0.5</v>
      </c>
      <c r="PJY10" s="139" t="n">
        <v>0.5</v>
      </c>
      <c r="PJZ10" s="139" t="n">
        <v>0.5</v>
      </c>
      <c r="PKA10" s="139" t="n">
        <v>0.5</v>
      </c>
      <c r="PKB10" s="139" t="n">
        <v>0.5</v>
      </c>
      <c r="PKC10" s="139" t="n">
        <v>0.5</v>
      </c>
      <c r="PKD10" s="139" t="n">
        <v>0.5</v>
      </c>
      <c r="PKE10" s="139" t="n">
        <v>0.5</v>
      </c>
      <c r="PKF10" s="139" t="n">
        <v>0.5</v>
      </c>
      <c r="PKG10" s="139" t="n">
        <v>0.5</v>
      </c>
      <c r="PKH10" s="139" t="n">
        <v>0.5</v>
      </c>
      <c r="PKI10" s="139" t="n">
        <v>0.5</v>
      </c>
      <c r="PKJ10" s="139" t="n">
        <v>0.5</v>
      </c>
      <c r="PKK10" s="139" t="n">
        <v>0.5</v>
      </c>
      <c r="PKL10" s="139" t="n">
        <v>0.5</v>
      </c>
      <c r="PKM10" s="139" t="n">
        <v>0.5</v>
      </c>
      <c r="PKN10" s="139" t="n">
        <v>0.5</v>
      </c>
      <c r="PKO10" s="139" t="n">
        <v>0.5</v>
      </c>
      <c r="PKP10" s="139" t="n">
        <v>0.5</v>
      </c>
      <c r="PKQ10" s="139" t="n">
        <v>0.5</v>
      </c>
      <c r="PKR10" s="139" t="n">
        <v>0.5</v>
      </c>
      <c r="PKS10" s="139" t="n">
        <v>0.5</v>
      </c>
      <c r="PKT10" s="139" t="n">
        <v>0.5</v>
      </c>
      <c r="PKU10" s="139" t="n">
        <v>0.5</v>
      </c>
      <c r="PKV10" s="139" t="n">
        <v>0.5</v>
      </c>
      <c r="PKW10" s="139" t="n">
        <v>0.5</v>
      </c>
      <c r="PKX10" s="139" t="n">
        <v>0.5</v>
      </c>
      <c r="PKY10" s="139" t="n">
        <v>0.5</v>
      </c>
      <c r="PKZ10" s="139" t="n">
        <v>0.5</v>
      </c>
      <c r="PLA10" s="139" t="n">
        <v>0.5</v>
      </c>
      <c r="PLB10" s="139" t="n">
        <v>0.5</v>
      </c>
      <c r="PLC10" s="139" t="n">
        <v>0.5</v>
      </c>
      <c r="PLD10" s="139" t="n">
        <v>0.5</v>
      </c>
      <c r="PLE10" s="139" t="n">
        <v>0.5</v>
      </c>
      <c r="PLF10" s="139" t="n">
        <v>0.5</v>
      </c>
      <c r="PLG10" s="139" t="n">
        <v>0.5</v>
      </c>
      <c r="PLH10" s="139" t="n">
        <v>0.5</v>
      </c>
      <c r="PLI10" s="139" t="n">
        <v>0.5</v>
      </c>
      <c r="PLJ10" s="139" t="n">
        <v>0.5</v>
      </c>
      <c r="PLK10" s="139" t="n">
        <v>0.5</v>
      </c>
      <c r="PLL10" s="139" t="n">
        <v>0.5</v>
      </c>
      <c r="PLM10" s="139" t="n">
        <v>0.5</v>
      </c>
      <c r="PLN10" s="139" t="n">
        <v>0.5</v>
      </c>
      <c r="PLO10" s="139" t="n">
        <v>0.5</v>
      </c>
      <c r="PLP10" s="139" t="n">
        <v>0.5</v>
      </c>
      <c r="PLQ10" s="139" t="n">
        <v>0.5</v>
      </c>
      <c r="PLR10" s="139" t="n">
        <v>0.5</v>
      </c>
      <c r="PLS10" s="139" t="n">
        <v>0.5</v>
      </c>
      <c r="PLT10" s="139" t="n">
        <v>0.5</v>
      </c>
      <c r="PLU10" s="139" t="n">
        <v>0.5</v>
      </c>
      <c r="PLV10" s="139" t="n">
        <v>0.5</v>
      </c>
      <c r="PLW10" s="139" t="n">
        <v>0.5</v>
      </c>
      <c r="PLX10" s="139" t="n">
        <v>0.5</v>
      </c>
      <c r="PLY10" s="139" t="n">
        <v>0.5</v>
      </c>
      <c r="PLZ10" s="139" t="n">
        <v>0.5</v>
      </c>
      <c r="PMA10" s="139" t="n">
        <v>0.5</v>
      </c>
      <c r="PMB10" s="139" t="n">
        <v>0.5</v>
      </c>
      <c r="PMC10" s="139" t="n">
        <v>0.5</v>
      </c>
      <c r="PMD10" s="139" t="n">
        <v>0.5</v>
      </c>
      <c r="PME10" s="139" t="n">
        <v>0.5</v>
      </c>
      <c r="PMF10" s="139" t="n">
        <v>0.5</v>
      </c>
      <c r="PMG10" s="139" t="n">
        <v>0.5</v>
      </c>
      <c r="PMH10" s="139" t="n">
        <v>0.5</v>
      </c>
      <c r="PMI10" s="139" t="n">
        <v>0.5</v>
      </c>
      <c r="PMJ10" s="139" t="n">
        <v>0.5</v>
      </c>
      <c r="PMK10" s="139" t="n">
        <v>0.5</v>
      </c>
      <c r="PML10" s="139" t="n">
        <v>0.5</v>
      </c>
      <c r="PMM10" s="139" t="n">
        <v>0.5</v>
      </c>
      <c r="PMN10" s="139" t="n">
        <v>0.5</v>
      </c>
      <c r="PMO10" s="139" t="n">
        <v>0.5</v>
      </c>
      <c r="PMP10" s="139" t="n">
        <v>0.5</v>
      </c>
      <c r="PMQ10" s="139" t="n">
        <v>0.5</v>
      </c>
      <c r="PMR10" s="139" t="n">
        <v>0.5</v>
      </c>
      <c r="PMS10" s="139" t="n">
        <v>0.5</v>
      </c>
      <c r="PMT10" s="139" t="n">
        <v>0.5</v>
      </c>
      <c r="PMU10" s="139" t="n">
        <v>0.5</v>
      </c>
      <c r="PMV10" s="139" t="n">
        <v>0.5</v>
      </c>
      <c r="PMW10" s="139" t="n">
        <v>0.5</v>
      </c>
      <c r="PMX10" s="139" t="n">
        <v>0.5</v>
      </c>
      <c r="PMY10" s="139" t="n">
        <v>0.5</v>
      </c>
      <c r="PMZ10" s="139" t="n">
        <v>0.5</v>
      </c>
      <c r="PNA10" s="139" t="n">
        <v>0.5</v>
      </c>
      <c r="PNB10" s="139" t="n">
        <v>0.5</v>
      </c>
      <c r="PNC10" s="139" t="n">
        <v>0.5</v>
      </c>
      <c r="PND10" s="139" t="n">
        <v>0.5</v>
      </c>
      <c r="PNE10" s="139" t="n">
        <v>0.5</v>
      </c>
      <c r="PNF10" s="139" t="n">
        <v>0.5</v>
      </c>
      <c r="PNG10" s="139" t="n">
        <v>0.5</v>
      </c>
      <c r="PNH10" s="139" t="n">
        <v>0.5</v>
      </c>
      <c r="PNI10" s="139" t="n">
        <v>0.5</v>
      </c>
      <c r="PNJ10" s="139" t="n">
        <v>0.5</v>
      </c>
      <c r="PNK10" s="139" t="n">
        <v>0.5</v>
      </c>
      <c r="PNL10" s="139" t="n">
        <v>0.5</v>
      </c>
      <c r="PNM10" s="139" t="n">
        <v>0.5</v>
      </c>
      <c r="PNN10" s="139" t="n">
        <v>0.5</v>
      </c>
      <c r="PNO10" s="139" t="n">
        <v>0.5</v>
      </c>
      <c r="PNP10" s="139" t="n">
        <v>0.5</v>
      </c>
      <c r="PNQ10" s="139" t="n">
        <v>0.5</v>
      </c>
      <c r="PNR10" s="139" t="n">
        <v>0.5</v>
      </c>
      <c r="PNS10" s="139" t="n">
        <v>0.5</v>
      </c>
      <c r="PNT10" s="139" t="n">
        <v>0.5</v>
      </c>
      <c r="PNU10" s="139" t="n">
        <v>0.5</v>
      </c>
      <c r="PNV10" s="139" t="n">
        <v>0.5</v>
      </c>
      <c r="PNW10" s="139" t="n">
        <v>0.5</v>
      </c>
      <c r="PNX10" s="139" t="n">
        <v>0.5</v>
      </c>
      <c r="PNY10" s="139" t="n">
        <v>0.5</v>
      </c>
      <c r="PNZ10" s="139" t="n">
        <v>0.5</v>
      </c>
      <c r="POA10" s="139" t="n">
        <v>0.5</v>
      </c>
      <c r="POB10" s="139" t="n">
        <v>0.5</v>
      </c>
      <c r="POC10" s="139" t="n">
        <v>0.5</v>
      </c>
      <c r="POD10" s="139" t="n">
        <v>0.5</v>
      </c>
      <c r="POE10" s="139" t="n">
        <v>0.5</v>
      </c>
      <c r="POF10" s="139" t="n">
        <v>0.5</v>
      </c>
      <c r="POG10" s="139" t="n">
        <v>0.5</v>
      </c>
      <c r="POH10" s="139" t="n">
        <v>0.5</v>
      </c>
      <c r="POI10" s="139" t="n">
        <v>0.5</v>
      </c>
      <c r="POJ10" s="139" t="n">
        <v>0.5</v>
      </c>
      <c r="POK10" s="139" t="n">
        <v>0.5</v>
      </c>
      <c r="POL10" s="139" t="n">
        <v>0.5</v>
      </c>
      <c r="POM10" s="139" t="n">
        <v>0.5</v>
      </c>
      <c r="PON10" s="139" t="n">
        <v>0.5</v>
      </c>
      <c r="POO10" s="139" t="n">
        <v>0.5</v>
      </c>
      <c r="POP10" s="139" t="n">
        <v>0.5</v>
      </c>
      <c r="POQ10" s="139" t="n">
        <v>0.5</v>
      </c>
      <c r="POR10" s="139" t="n">
        <v>0.5</v>
      </c>
      <c r="POS10" s="139" t="n">
        <v>0.5</v>
      </c>
      <c r="POT10" s="139" t="n">
        <v>0.5</v>
      </c>
      <c r="POU10" s="139" t="n">
        <v>0.5</v>
      </c>
      <c r="POV10" s="139" t="n">
        <v>0.5</v>
      </c>
      <c r="POW10" s="139" t="n">
        <v>0.5</v>
      </c>
      <c r="POX10" s="139" t="n">
        <v>0.5</v>
      </c>
      <c r="POY10" s="139" t="n">
        <v>0.5</v>
      </c>
      <c r="POZ10" s="139" t="n">
        <v>0.5</v>
      </c>
      <c r="PPA10" s="139" t="n">
        <v>0.5</v>
      </c>
      <c r="PPB10" s="139" t="n">
        <v>0.5</v>
      </c>
      <c r="PPC10" s="139" t="n">
        <v>0.5</v>
      </c>
      <c r="PPD10" s="139" t="n">
        <v>0.5</v>
      </c>
      <c r="PPE10" s="139" t="n">
        <v>0.5</v>
      </c>
      <c r="PPF10" s="139" t="n">
        <v>0.5</v>
      </c>
      <c r="PPG10" s="139" t="n">
        <v>0.5</v>
      </c>
      <c r="PPH10" s="139" t="n">
        <v>0.5</v>
      </c>
      <c r="PPI10" s="139" t="n">
        <v>0.5</v>
      </c>
      <c r="PPJ10" s="139" t="n">
        <v>0.5</v>
      </c>
      <c r="PPK10" s="139" t="n">
        <v>0.5</v>
      </c>
      <c r="PPL10" s="139" t="n">
        <v>0.5</v>
      </c>
      <c r="PPM10" s="139" t="n">
        <v>0.5</v>
      </c>
      <c r="PPN10" s="139" t="n">
        <v>0.5</v>
      </c>
      <c r="PPO10" s="139" t="n">
        <v>0.5</v>
      </c>
      <c r="PPP10" s="139" t="n">
        <v>0.5</v>
      </c>
      <c r="PPQ10" s="139" t="n">
        <v>0.5</v>
      </c>
      <c r="PPR10" s="139" t="n">
        <v>0.5</v>
      </c>
      <c r="PPS10" s="139" t="n">
        <v>0.5</v>
      </c>
      <c r="PPT10" s="139" t="n">
        <v>0.5</v>
      </c>
      <c r="PPU10" s="139" t="n">
        <v>0.5</v>
      </c>
      <c r="PPV10" s="139" t="n">
        <v>0.5</v>
      </c>
      <c r="PPW10" s="139" t="n">
        <v>0.5</v>
      </c>
      <c r="PPX10" s="139" t="n">
        <v>0.5</v>
      </c>
      <c r="PPY10" s="139" t="n">
        <v>0.5</v>
      </c>
      <c r="PPZ10" s="139" t="n">
        <v>0.5</v>
      </c>
      <c r="PQA10" s="139" t="n">
        <v>0.5</v>
      </c>
      <c r="PQB10" s="139" t="n">
        <v>0.5</v>
      </c>
      <c r="PQC10" s="139" t="n">
        <v>0.5</v>
      </c>
      <c r="PQD10" s="139" t="n">
        <v>0.5</v>
      </c>
      <c r="PQE10" s="139" t="n">
        <v>0.5</v>
      </c>
      <c r="PQF10" s="139" t="n">
        <v>0.5</v>
      </c>
      <c r="PQG10" s="139" t="n">
        <v>0.5</v>
      </c>
      <c r="PQH10" s="139" t="n">
        <v>0.5</v>
      </c>
      <c r="PQI10" s="139" t="n">
        <v>0.5</v>
      </c>
      <c r="PQJ10" s="139" t="n">
        <v>0.5</v>
      </c>
      <c r="PQK10" s="139" t="n">
        <v>0.5</v>
      </c>
      <c r="PQL10" s="139" t="n">
        <v>0.5</v>
      </c>
      <c r="PQM10" s="139" t="n">
        <v>0.5</v>
      </c>
      <c r="PQN10" s="139" t="n">
        <v>0.5</v>
      </c>
      <c r="PQO10" s="139" t="n">
        <v>0.5</v>
      </c>
      <c r="PQP10" s="139" t="n">
        <v>0.5</v>
      </c>
      <c r="PQQ10" s="139" t="n">
        <v>0.5</v>
      </c>
      <c r="PQR10" s="139" t="n">
        <v>0.5</v>
      </c>
      <c r="PQS10" s="139" t="n">
        <v>0.5</v>
      </c>
      <c r="PQT10" s="139" t="n">
        <v>0.5</v>
      </c>
      <c r="PQU10" s="139" t="n">
        <v>0.5</v>
      </c>
      <c r="PQV10" s="139" t="n">
        <v>0.5</v>
      </c>
      <c r="PQW10" s="139" t="n">
        <v>0.5</v>
      </c>
      <c r="PQX10" s="139" t="n">
        <v>0.5</v>
      </c>
      <c r="PQY10" s="139" t="n">
        <v>0.5</v>
      </c>
      <c r="PQZ10" s="139" t="n">
        <v>0.5</v>
      </c>
      <c r="PRA10" s="139" t="n">
        <v>0.5</v>
      </c>
      <c r="PRB10" s="139" t="n">
        <v>0.5</v>
      </c>
      <c r="PRC10" s="139" t="n">
        <v>0.5</v>
      </c>
      <c r="PRD10" s="139" t="n">
        <v>0.5</v>
      </c>
      <c r="PRE10" s="139" t="n">
        <v>0.5</v>
      </c>
      <c r="PRF10" s="139" t="n">
        <v>0.5</v>
      </c>
      <c r="PRG10" s="139" t="n">
        <v>0.5</v>
      </c>
      <c r="PRH10" s="139" t="n">
        <v>0.5</v>
      </c>
      <c r="PRI10" s="139" t="n">
        <v>0.5</v>
      </c>
      <c r="PRJ10" s="139" t="n">
        <v>0.5</v>
      </c>
      <c r="PRK10" s="139" t="n">
        <v>0.5</v>
      </c>
      <c r="PRL10" s="139" t="n">
        <v>0.5</v>
      </c>
      <c r="PRM10" s="139" t="n">
        <v>0.5</v>
      </c>
      <c r="PRN10" s="139" t="n">
        <v>0.5</v>
      </c>
      <c r="PRO10" s="139" t="n">
        <v>0.5</v>
      </c>
      <c r="PRP10" s="139" t="n">
        <v>0.5</v>
      </c>
      <c r="PRQ10" s="139" t="n">
        <v>0.5</v>
      </c>
      <c r="PRR10" s="139" t="n">
        <v>0.5</v>
      </c>
      <c r="PRS10" s="139" t="n">
        <v>0.5</v>
      </c>
      <c r="PRT10" s="139" t="n">
        <v>0.5</v>
      </c>
      <c r="PRU10" s="139" t="n">
        <v>0.5</v>
      </c>
      <c r="PRV10" s="139" t="n">
        <v>0.5</v>
      </c>
      <c r="PRW10" s="139" t="n">
        <v>0.5</v>
      </c>
      <c r="PRX10" s="139" t="n">
        <v>0.5</v>
      </c>
      <c r="PRY10" s="139" t="n">
        <v>0.5</v>
      </c>
      <c r="PRZ10" s="139" t="n">
        <v>0.5</v>
      </c>
      <c r="PSA10" s="139" t="n">
        <v>0.5</v>
      </c>
      <c r="PSB10" s="139" t="n">
        <v>0.5</v>
      </c>
      <c r="PSC10" s="139" t="n">
        <v>0.5</v>
      </c>
      <c r="PSD10" s="139" t="n">
        <v>0.5</v>
      </c>
      <c r="PSE10" s="139" t="n">
        <v>0.5</v>
      </c>
      <c r="PSF10" s="139" t="n">
        <v>0.5</v>
      </c>
      <c r="PSG10" s="139" t="n">
        <v>0.5</v>
      </c>
      <c r="PSH10" s="139" t="n">
        <v>0.5</v>
      </c>
      <c r="PSI10" s="139" t="n">
        <v>0.5</v>
      </c>
      <c r="PSJ10" s="139" t="n">
        <v>0.5</v>
      </c>
      <c r="PSK10" s="139" t="n">
        <v>0.5</v>
      </c>
      <c r="PSL10" s="139" t="n">
        <v>0.5</v>
      </c>
      <c r="PSM10" s="139" t="n">
        <v>0.5</v>
      </c>
      <c r="PSN10" s="139" t="n">
        <v>0.5</v>
      </c>
      <c r="PSO10" s="139" t="n">
        <v>0.5</v>
      </c>
      <c r="PSP10" s="139" t="n">
        <v>0.5</v>
      </c>
      <c r="PSQ10" s="139" t="n">
        <v>0.5</v>
      </c>
      <c r="PSR10" s="139" t="n">
        <v>0.5</v>
      </c>
      <c r="PSS10" s="139" t="n">
        <v>0.5</v>
      </c>
      <c r="PST10" s="139" t="n">
        <v>0.5</v>
      </c>
      <c r="PSU10" s="139" t="n">
        <v>0.5</v>
      </c>
      <c r="PSV10" s="139" t="n">
        <v>0.5</v>
      </c>
      <c r="PSW10" s="139" t="n">
        <v>0.5</v>
      </c>
      <c r="PSX10" s="139" t="n">
        <v>0.5</v>
      </c>
      <c r="PSY10" s="139" t="n">
        <v>0.5</v>
      </c>
      <c r="PSZ10" s="139" t="n">
        <v>0.5</v>
      </c>
      <c r="PTA10" s="139" t="n">
        <v>0.5</v>
      </c>
      <c r="PTB10" s="139" t="n">
        <v>0.5</v>
      </c>
      <c r="PTC10" s="139" t="n">
        <v>0.5</v>
      </c>
      <c r="PTD10" s="139" t="n">
        <v>0.5</v>
      </c>
      <c r="PTE10" s="139" t="n">
        <v>0.5</v>
      </c>
      <c r="PTF10" s="139" t="n">
        <v>0.5</v>
      </c>
      <c r="PTG10" s="139" t="n">
        <v>0.5</v>
      </c>
      <c r="PTH10" s="139" t="n">
        <v>0.5</v>
      </c>
      <c r="PTI10" s="139" t="n">
        <v>0.5</v>
      </c>
      <c r="PTJ10" s="139" t="n">
        <v>0.5</v>
      </c>
      <c r="PTK10" s="139" t="n">
        <v>0.5</v>
      </c>
      <c r="PTL10" s="139" t="n">
        <v>0.5</v>
      </c>
      <c r="PTM10" s="139" t="n">
        <v>0.5</v>
      </c>
      <c r="PTN10" s="139" t="n">
        <v>0.5</v>
      </c>
      <c r="PTO10" s="139" t="n">
        <v>0.5</v>
      </c>
      <c r="PTP10" s="139" t="n">
        <v>0.5</v>
      </c>
      <c r="PTQ10" s="139" t="n">
        <v>0.5</v>
      </c>
      <c r="PTR10" s="139" t="n">
        <v>0.5</v>
      </c>
      <c r="PTS10" s="139" t="n">
        <v>0.5</v>
      </c>
      <c r="PTT10" s="139" t="n">
        <v>0.5</v>
      </c>
      <c r="PTU10" s="139" t="n">
        <v>0.5</v>
      </c>
      <c r="PTV10" s="139" t="n">
        <v>0.5</v>
      </c>
      <c r="PTW10" s="139" t="n">
        <v>0.5</v>
      </c>
      <c r="PTX10" s="139" t="n">
        <v>0.5</v>
      </c>
      <c r="PTY10" s="139" t="n">
        <v>0.5</v>
      </c>
      <c r="PTZ10" s="139" t="n">
        <v>0.5</v>
      </c>
      <c r="PUA10" s="139" t="n">
        <v>0.5</v>
      </c>
      <c r="PUB10" s="139" t="n">
        <v>0.5</v>
      </c>
      <c r="PUC10" s="139" t="n">
        <v>0.5</v>
      </c>
      <c r="PUD10" s="139" t="n">
        <v>0.5</v>
      </c>
      <c r="PUE10" s="139" t="n">
        <v>0.5</v>
      </c>
      <c r="PUF10" s="139" t="n">
        <v>0.5</v>
      </c>
      <c r="PUG10" s="139" t="n">
        <v>0.5</v>
      </c>
      <c r="PUH10" s="139" t="n">
        <v>0.5</v>
      </c>
      <c r="PUI10" s="139" t="n">
        <v>0.5</v>
      </c>
      <c r="PUJ10" s="139" t="n">
        <v>0.5</v>
      </c>
      <c r="PUK10" s="139" t="n">
        <v>0.5</v>
      </c>
      <c r="PUL10" s="139" t="n">
        <v>0.5</v>
      </c>
      <c r="PUM10" s="139" t="n">
        <v>0.5</v>
      </c>
      <c r="PUN10" s="139" t="n">
        <v>0.5</v>
      </c>
      <c r="PUO10" s="139" t="n">
        <v>0.5</v>
      </c>
      <c r="PUP10" s="139" t="n">
        <v>0.5</v>
      </c>
      <c r="PUQ10" s="139" t="n">
        <v>0.5</v>
      </c>
      <c r="PUR10" s="139" t="n">
        <v>0.5</v>
      </c>
      <c r="PUS10" s="139" t="n">
        <v>0.5</v>
      </c>
      <c r="PUT10" s="139" t="n">
        <v>0.5</v>
      </c>
      <c r="PUU10" s="139" t="n">
        <v>0.5</v>
      </c>
      <c r="PUV10" s="139" t="n">
        <v>0.5</v>
      </c>
      <c r="PUW10" s="139" t="n">
        <v>0.5</v>
      </c>
      <c r="PUX10" s="139" t="n">
        <v>0.5</v>
      </c>
      <c r="PUY10" s="139" t="n">
        <v>0.5</v>
      </c>
      <c r="PUZ10" s="139" t="n">
        <v>0.5</v>
      </c>
      <c r="PVA10" s="139" t="n">
        <v>0.5</v>
      </c>
      <c r="PVB10" s="139" t="n">
        <v>0.5</v>
      </c>
      <c r="PVC10" s="139" t="n">
        <v>0.5</v>
      </c>
      <c r="PVD10" s="139" t="n">
        <v>0.5</v>
      </c>
      <c r="PVE10" s="139" t="n">
        <v>0.5</v>
      </c>
      <c r="PVF10" s="139" t="n">
        <v>0.5</v>
      </c>
      <c r="PVG10" s="139" t="n">
        <v>0.5</v>
      </c>
      <c r="PVH10" s="139" t="n">
        <v>0.5</v>
      </c>
      <c r="PVI10" s="139" t="n">
        <v>0.5</v>
      </c>
      <c r="PVJ10" s="139" t="n">
        <v>0.5</v>
      </c>
      <c r="PVK10" s="139" t="n">
        <v>0.5</v>
      </c>
      <c r="PVL10" s="139" t="n">
        <v>0.5</v>
      </c>
      <c r="PVM10" s="139" t="n">
        <v>0.5</v>
      </c>
      <c r="PVN10" s="139" t="n">
        <v>0.5</v>
      </c>
      <c r="PVO10" s="139" t="n">
        <v>0.5</v>
      </c>
      <c r="PVP10" s="139" t="n">
        <v>0.5</v>
      </c>
      <c r="PVQ10" s="139" t="n">
        <v>0.5</v>
      </c>
      <c r="PVR10" s="139" t="n">
        <v>0.5</v>
      </c>
      <c r="PVS10" s="139" t="n">
        <v>0.5</v>
      </c>
      <c r="PVT10" s="139" t="n">
        <v>0.5</v>
      </c>
      <c r="PVU10" s="139" t="n">
        <v>0.5</v>
      </c>
      <c r="PVV10" s="139" t="n">
        <v>0.5</v>
      </c>
      <c r="PVW10" s="139" t="n">
        <v>0.5</v>
      </c>
      <c r="PVX10" s="139" t="n">
        <v>0.5</v>
      </c>
      <c r="PVY10" s="139" t="n">
        <v>0.5</v>
      </c>
      <c r="PVZ10" s="139" t="n">
        <v>0.5</v>
      </c>
      <c r="PWA10" s="139" t="n">
        <v>0.5</v>
      </c>
      <c r="PWB10" s="139" t="n">
        <v>0.5</v>
      </c>
      <c r="PWC10" s="139" t="n">
        <v>0.5</v>
      </c>
      <c r="PWD10" s="139" t="n">
        <v>0.5</v>
      </c>
      <c r="PWE10" s="139" t="n">
        <v>0.5</v>
      </c>
      <c r="PWF10" s="139" t="n">
        <v>0.5</v>
      </c>
      <c r="PWG10" s="139" t="n">
        <v>0.5</v>
      </c>
      <c r="PWH10" s="139" t="n">
        <v>0.5</v>
      </c>
      <c r="PWI10" s="139" t="n">
        <v>0.5</v>
      </c>
      <c r="PWJ10" s="139" t="n">
        <v>0.5</v>
      </c>
      <c r="PWK10" s="139" t="n">
        <v>0.5</v>
      </c>
      <c r="PWL10" s="139" t="n">
        <v>0.5</v>
      </c>
      <c r="PWM10" s="139" t="n">
        <v>0.5</v>
      </c>
      <c r="PWN10" s="139" t="n">
        <v>0.5</v>
      </c>
      <c r="PWO10" s="139" t="n">
        <v>0.5</v>
      </c>
      <c r="PWP10" s="139" t="n">
        <v>0.5</v>
      </c>
      <c r="PWQ10" s="139" t="n">
        <v>0.5</v>
      </c>
      <c r="PWR10" s="139" t="n">
        <v>0.5</v>
      </c>
      <c r="PWS10" s="139" t="n">
        <v>0.5</v>
      </c>
      <c r="PWT10" s="139" t="n">
        <v>0.5</v>
      </c>
      <c r="PWU10" s="139" t="n">
        <v>0.5</v>
      </c>
      <c r="PWV10" s="139" t="n">
        <v>0.5</v>
      </c>
      <c r="PWW10" s="139" t="n">
        <v>0.5</v>
      </c>
      <c r="PWX10" s="139" t="n">
        <v>0.5</v>
      </c>
      <c r="PWY10" s="139" t="n">
        <v>0.5</v>
      </c>
      <c r="PWZ10" s="139" t="n">
        <v>0.5</v>
      </c>
      <c r="PXA10" s="139" t="n">
        <v>0.5</v>
      </c>
      <c r="PXB10" s="139" t="n">
        <v>0.5</v>
      </c>
      <c r="PXC10" s="139" t="n">
        <v>0.5</v>
      </c>
      <c r="PXD10" s="139" t="n">
        <v>0.5</v>
      </c>
      <c r="PXE10" s="139" t="n">
        <v>0.5</v>
      </c>
      <c r="PXF10" s="139" t="n">
        <v>0.5</v>
      </c>
      <c r="PXG10" s="139" t="n">
        <v>0.5</v>
      </c>
      <c r="PXH10" s="139" t="n">
        <v>0.5</v>
      </c>
      <c r="PXI10" s="139" t="n">
        <v>0.5</v>
      </c>
      <c r="PXJ10" s="139" t="n">
        <v>0.5</v>
      </c>
      <c r="PXK10" s="139" t="n">
        <v>0.5</v>
      </c>
      <c r="PXL10" s="139" t="n">
        <v>0.5</v>
      </c>
      <c r="PXM10" s="139" t="n">
        <v>0.5</v>
      </c>
      <c r="PXN10" s="139" t="n">
        <v>0.5</v>
      </c>
      <c r="PXO10" s="139" t="n">
        <v>0.5</v>
      </c>
      <c r="PXP10" s="139" t="n">
        <v>0.5</v>
      </c>
      <c r="PXQ10" s="139" t="n">
        <v>0.5</v>
      </c>
      <c r="PXR10" s="139" t="n">
        <v>0.5</v>
      </c>
      <c r="PXS10" s="139" t="n">
        <v>0.5</v>
      </c>
      <c r="PXT10" s="139" t="n">
        <v>0.5</v>
      </c>
      <c r="PXU10" s="139" t="n">
        <v>0.5</v>
      </c>
      <c r="PXV10" s="139" t="n">
        <v>0.5</v>
      </c>
      <c r="PXW10" s="139" t="n">
        <v>0.5</v>
      </c>
      <c r="PXX10" s="139" t="n">
        <v>0.5</v>
      </c>
      <c r="PXY10" s="139" t="n">
        <v>0.5</v>
      </c>
      <c r="PXZ10" s="139" t="n">
        <v>0.5</v>
      </c>
      <c r="PYA10" s="139" t="n">
        <v>0.5</v>
      </c>
      <c r="PYB10" s="139" t="n">
        <v>0.5</v>
      </c>
      <c r="PYC10" s="139" t="n">
        <v>0.5</v>
      </c>
      <c r="PYD10" s="139" t="n">
        <v>0.5</v>
      </c>
      <c r="PYE10" s="139" t="n">
        <v>0.5</v>
      </c>
      <c r="PYF10" s="139" t="n">
        <v>0.5</v>
      </c>
      <c r="PYG10" s="139" t="n">
        <v>0.5</v>
      </c>
      <c r="PYH10" s="139" t="n">
        <v>0.5</v>
      </c>
      <c r="PYI10" s="139" t="n">
        <v>0.5</v>
      </c>
      <c r="PYJ10" s="139" t="n">
        <v>0.5</v>
      </c>
      <c r="PYK10" s="139" t="n">
        <v>0.5</v>
      </c>
      <c r="PYL10" s="139" t="n">
        <v>0.5</v>
      </c>
      <c r="PYM10" s="139" t="n">
        <v>0.5</v>
      </c>
      <c r="PYN10" s="139" t="n">
        <v>0.5</v>
      </c>
      <c r="PYO10" s="139" t="n">
        <v>0.5</v>
      </c>
      <c r="PYP10" s="139" t="n">
        <v>0.5</v>
      </c>
      <c r="PYQ10" s="139" t="n">
        <v>0.5</v>
      </c>
      <c r="PYR10" s="139" t="n">
        <v>0.5</v>
      </c>
      <c r="PYS10" s="139" t="n">
        <v>0.5</v>
      </c>
      <c r="PYT10" s="139" t="n">
        <v>0.5</v>
      </c>
      <c r="PYU10" s="139" t="n">
        <v>0.5</v>
      </c>
      <c r="PYV10" s="139" t="n">
        <v>0.5</v>
      </c>
      <c r="PYW10" s="139" t="n">
        <v>0.5</v>
      </c>
      <c r="PYX10" s="139" t="n">
        <v>0.5</v>
      </c>
      <c r="PYY10" s="139" t="n">
        <v>0.5</v>
      </c>
      <c r="PYZ10" s="139" t="n">
        <v>0.5</v>
      </c>
      <c r="PZA10" s="139" t="n">
        <v>0.5</v>
      </c>
      <c r="PZB10" s="139" t="n">
        <v>0.5</v>
      </c>
      <c r="PZC10" s="139" t="n">
        <v>0.5</v>
      </c>
      <c r="PZD10" s="139" t="n">
        <v>0.5</v>
      </c>
      <c r="PZE10" s="139" t="n">
        <v>0.5</v>
      </c>
      <c r="PZF10" s="139" t="n">
        <v>0.5</v>
      </c>
      <c r="PZG10" s="139" t="n">
        <v>0.5</v>
      </c>
      <c r="PZH10" s="139" t="n">
        <v>0.5</v>
      </c>
      <c r="PZI10" s="139" t="n">
        <v>0.5</v>
      </c>
      <c r="PZJ10" s="139" t="n">
        <v>0.5</v>
      </c>
      <c r="PZK10" s="139" t="n">
        <v>0.5</v>
      </c>
      <c r="PZL10" s="139" t="n">
        <v>0.5</v>
      </c>
      <c r="PZM10" s="139" t="n">
        <v>0.5</v>
      </c>
      <c r="PZN10" s="139" t="n">
        <v>0.5</v>
      </c>
      <c r="PZO10" s="139" t="n">
        <v>0.5</v>
      </c>
      <c r="PZP10" s="139" t="n">
        <v>0.5</v>
      </c>
      <c r="PZQ10" s="139" t="n">
        <v>0.5</v>
      </c>
      <c r="PZR10" s="139" t="n">
        <v>0.5</v>
      </c>
      <c r="PZS10" s="139" t="n">
        <v>0.5</v>
      </c>
      <c r="PZT10" s="139" t="n">
        <v>0.5</v>
      </c>
      <c r="PZU10" s="139" t="n">
        <v>0.5</v>
      </c>
      <c r="PZV10" s="139" t="n">
        <v>0.5</v>
      </c>
      <c r="PZW10" s="139" t="n">
        <v>0.5</v>
      </c>
      <c r="PZX10" s="139" t="n">
        <v>0.5</v>
      </c>
      <c r="PZY10" s="139" t="n">
        <v>0.5</v>
      </c>
      <c r="PZZ10" s="139" t="n">
        <v>0.5</v>
      </c>
      <c r="QAA10" s="139" t="n">
        <v>0.5</v>
      </c>
      <c r="QAB10" s="139" t="n">
        <v>0.5</v>
      </c>
      <c r="QAC10" s="139" t="n">
        <v>0.5</v>
      </c>
      <c r="QAD10" s="139" t="n">
        <v>0.5</v>
      </c>
      <c r="QAE10" s="139" t="n">
        <v>0.5</v>
      </c>
      <c r="QAF10" s="139" t="n">
        <v>0.5</v>
      </c>
      <c r="QAG10" s="139" t="n">
        <v>0.5</v>
      </c>
      <c r="QAH10" s="139" t="n">
        <v>0.5</v>
      </c>
      <c r="QAI10" s="139" t="n">
        <v>0.5</v>
      </c>
      <c r="QAJ10" s="139" t="n">
        <v>0.5</v>
      </c>
      <c r="QAK10" s="139" t="n">
        <v>0.5</v>
      </c>
      <c r="QAL10" s="139" t="n">
        <v>0.5</v>
      </c>
      <c r="QAM10" s="139" t="n">
        <v>0.5</v>
      </c>
      <c r="QAN10" s="139" t="n">
        <v>0.5</v>
      </c>
      <c r="QAO10" s="139" t="n">
        <v>0.5</v>
      </c>
      <c r="QAP10" s="139" t="n">
        <v>0.5</v>
      </c>
      <c r="QAQ10" s="139" t="n">
        <v>0.5</v>
      </c>
      <c r="QAR10" s="139" t="n">
        <v>0.5</v>
      </c>
      <c r="QAS10" s="139" t="n">
        <v>0.5</v>
      </c>
      <c r="QAT10" s="139" t="n">
        <v>0.5</v>
      </c>
      <c r="QAU10" s="139" t="n">
        <v>0.5</v>
      </c>
      <c r="QAV10" s="139" t="n">
        <v>0.5</v>
      </c>
      <c r="QAW10" s="139" t="n">
        <v>0.5</v>
      </c>
      <c r="QAX10" s="139" t="n">
        <v>0.5</v>
      </c>
      <c r="QAY10" s="139" t="n">
        <v>0.5</v>
      </c>
      <c r="QAZ10" s="139" t="n">
        <v>0.5</v>
      </c>
      <c r="QBA10" s="139" t="n">
        <v>0.5</v>
      </c>
      <c r="QBB10" s="139" t="n">
        <v>0.5</v>
      </c>
      <c r="QBC10" s="139" t="n">
        <v>0.5</v>
      </c>
      <c r="QBD10" s="139" t="n">
        <v>0.5</v>
      </c>
      <c r="QBE10" s="139" t="n">
        <v>0.5</v>
      </c>
      <c r="QBF10" s="139" t="n">
        <v>0.5</v>
      </c>
      <c r="QBG10" s="139" t="n">
        <v>0.5</v>
      </c>
      <c r="QBH10" s="139" t="n">
        <v>0.5</v>
      </c>
      <c r="QBI10" s="139" t="n">
        <v>0.5</v>
      </c>
      <c r="QBJ10" s="139" t="n">
        <v>0.5</v>
      </c>
      <c r="QBK10" s="139" t="n">
        <v>0.5</v>
      </c>
      <c r="QBL10" s="139" t="n">
        <v>0.5</v>
      </c>
      <c r="QBM10" s="139" t="n">
        <v>0.5</v>
      </c>
      <c r="QBN10" s="139" t="n">
        <v>0.5</v>
      </c>
      <c r="QBO10" s="139" t="n">
        <v>0.5</v>
      </c>
      <c r="QBP10" s="139" t="n">
        <v>0.5</v>
      </c>
      <c r="QBQ10" s="139" t="n">
        <v>0.5</v>
      </c>
      <c r="QBR10" s="139" t="n">
        <v>0.5</v>
      </c>
      <c r="QBS10" s="139" t="n">
        <v>0.5</v>
      </c>
      <c r="QBT10" s="139" t="n">
        <v>0.5</v>
      </c>
      <c r="QBU10" s="139" t="n">
        <v>0.5</v>
      </c>
      <c r="QBV10" s="139" t="n">
        <v>0.5</v>
      </c>
      <c r="QBW10" s="139" t="n">
        <v>0.5</v>
      </c>
      <c r="QBX10" s="139" t="n">
        <v>0.5</v>
      </c>
      <c r="QBY10" s="139" t="n">
        <v>0.5</v>
      </c>
      <c r="QBZ10" s="139" t="n">
        <v>0.5</v>
      </c>
      <c r="QCA10" s="139" t="n">
        <v>0.5</v>
      </c>
      <c r="QCB10" s="139" t="n">
        <v>0.5</v>
      </c>
      <c r="QCC10" s="139" t="n">
        <v>0.5</v>
      </c>
      <c r="QCD10" s="139" t="n">
        <v>0.5</v>
      </c>
      <c r="QCE10" s="139" t="n">
        <v>0.5</v>
      </c>
      <c r="QCF10" s="139" t="n">
        <v>0.5</v>
      </c>
      <c r="QCG10" s="139" t="n">
        <v>0.5</v>
      </c>
      <c r="QCH10" s="139" t="n">
        <v>0.5</v>
      </c>
      <c r="QCI10" s="139" t="n">
        <v>0.5</v>
      </c>
      <c r="QCJ10" s="139" t="n">
        <v>0.5</v>
      </c>
      <c r="QCK10" s="139" t="n">
        <v>0.5</v>
      </c>
      <c r="QCL10" s="139" t="n">
        <v>0.5</v>
      </c>
      <c r="QCM10" s="139" t="n">
        <v>0.5</v>
      </c>
      <c r="QCN10" s="139" t="n">
        <v>0.5</v>
      </c>
      <c r="QCO10" s="139" t="n">
        <v>0.5</v>
      </c>
      <c r="QCP10" s="139" t="n">
        <v>0.5</v>
      </c>
      <c r="QCQ10" s="139" t="n">
        <v>0.5</v>
      </c>
      <c r="QCR10" s="139" t="n">
        <v>0.5</v>
      </c>
      <c r="QCS10" s="139" t="n">
        <v>0.5</v>
      </c>
      <c r="QCT10" s="139" t="n">
        <v>0.5</v>
      </c>
      <c r="QCU10" s="139" t="n">
        <v>0.5</v>
      </c>
      <c r="QCV10" s="139" t="n">
        <v>0.5</v>
      </c>
      <c r="QCW10" s="139" t="n">
        <v>0.5</v>
      </c>
      <c r="QCX10" s="139" t="n">
        <v>0.5</v>
      </c>
      <c r="QCY10" s="139" t="n">
        <v>0.5</v>
      </c>
      <c r="QCZ10" s="139" t="n">
        <v>0.5</v>
      </c>
      <c r="QDA10" s="139" t="n">
        <v>0.5</v>
      </c>
      <c r="QDB10" s="139" t="n">
        <v>0.5</v>
      </c>
      <c r="QDC10" s="139" t="n">
        <v>0.5</v>
      </c>
      <c r="QDD10" s="139" t="n">
        <v>0.5</v>
      </c>
      <c r="QDE10" s="139" t="n">
        <v>0.5</v>
      </c>
      <c r="QDF10" s="139" t="n">
        <v>0.5</v>
      </c>
      <c r="QDG10" s="139" t="n">
        <v>0.5</v>
      </c>
      <c r="QDH10" s="139" t="n">
        <v>0.5</v>
      </c>
      <c r="QDI10" s="139" t="n">
        <v>0.5</v>
      </c>
      <c r="QDJ10" s="139" t="n">
        <v>0.5</v>
      </c>
      <c r="QDK10" s="139" t="n">
        <v>0.5</v>
      </c>
      <c r="QDL10" s="139" t="n">
        <v>0.5</v>
      </c>
      <c r="QDM10" s="139" t="n">
        <v>0.5</v>
      </c>
      <c r="QDN10" s="139" t="n">
        <v>0.5</v>
      </c>
      <c r="QDO10" s="139" t="n">
        <v>0.5</v>
      </c>
      <c r="QDP10" s="139" t="n">
        <v>0.5</v>
      </c>
      <c r="QDQ10" s="139" t="n">
        <v>0.5</v>
      </c>
      <c r="QDR10" s="139" t="n">
        <v>0.5</v>
      </c>
      <c r="QDS10" s="139" t="n">
        <v>0.5</v>
      </c>
      <c r="QDT10" s="139" t="n">
        <v>0.5</v>
      </c>
      <c r="QDU10" s="139" t="n">
        <v>0.5</v>
      </c>
      <c r="QDV10" s="139" t="n">
        <v>0.5</v>
      </c>
      <c r="QDW10" s="139" t="n">
        <v>0.5</v>
      </c>
      <c r="QDX10" s="139" t="n">
        <v>0.5</v>
      </c>
      <c r="QDY10" s="139" t="n">
        <v>0.5</v>
      </c>
      <c r="QDZ10" s="139" t="n">
        <v>0.5</v>
      </c>
      <c r="QEA10" s="139" t="n">
        <v>0.5</v>
      </c>
      <c r="QEB10" s="139" t="n">
        <v>0.5</v>
      </c>
      <c r="QEC10" s="139" t="n">
        <v>0.5</v>
      </c>
      <c r="QED10" s="139" t="n">
        <v>0.5</v>
      </c>
      <c r="QEE10" s="139" t="n">
        <v>0.5</v>
      </c>
      <c r="QEF10" s="139" t="n">
        <v>0.5</v>
      </c>
      <c r="QEG10" s="139" t="n">
        <v>0.5</v>
      </c>
      <c r="QEH10" s="139" t="n">
        <v>0.5</v>
      </c>
      <c r="QEI10" s="139" t="n">
        <v>0.5</v>
      </c>
      <c r="QEJ10" s="139" t="n">
        <v>0.5</v>
      </c>
      <c r="QEK10" s="139" t="n">
        <v>0.5</v>
      </c>
      <c r="QEL10" s="139" t="n">
        <v>0.5</v>
      </c>
      <c r="QEM10" s="139" t="n">
        <v>0.5</v>
      </c>
      <c r="QEN10" s="139" t="n">
        <v>0.5</v>
      </c>
      <c r="QEO10" s="139" t="n">
        <v>0.5</v>
      </c>
      <c r="QEP10" s="139" t="n">
        <v>0.5</v>
      </c>
      <c r="QEQ10" s="139" t="n">
        <v>0.5</v>
      </c>
      <c r="QER10" s="139" t="n">
        <v>0.5</v>
      </c>
      <c r="QES10" s="139" t="n">
        <v>0.5</v>
      </c>
      <c r="QET10" s="139" t="n">
        <v>0.5</v>
      </c>
      <c r="QEU10" s="139" t="n">
        <v>0.5</v>
      </c>
      <c r="QEV10" s="139" t="n">
        <v>0.5</v>
      </c>
      <c r="QEW10" s="139" t="n">
        <v>0.5</v>
      </c>
      <c r="QEX10" s="139" t="n">
        <v>0.5</v>
      </c>
      <c r="QEY10" s="139" t="n">
        <v>0.5</v>
      </c>
      <c r="QEZ10" s="139" t="n">
        <v>0.5</v>
      </c>
      <c r="QFA10" s="139" t="n">
        <v>0.5</v>
      </c>
      <c r="QFB10" s="139" t="n">
        <v>0.5</v>
      </c>
      <c r="QFC10" s="139" t="n">
        <v>0.5</v>
      </c>
      <c r="QFD10" s="139" t="n">
        <v>0.5</v>
      </c>
      <c r="QFE10" s="139" t="n">
        <v>0.5</v>
      </c>
      <c r="QFF10" s="139" t="n">
        <v>0.5</v>
      </c>
      <c r="QFG10" s="139" t="n">
        <v>0.5</v>
      </c>
      <c r="QFH10" s="139" t="n">
        <v>0.5</v>
      </c>
      <c r="QFI10" s="139" t="n">
        <v>0.5</v>
      </c>
      <c r="QFJ10" s="139" t="n">
        <v>0.5</v>
      </c>
      <c r="QFK10" s="139" t="n">
        <v>0.5</v>
      </c>
      <c r="QFL10" s="139" t="n">
        <v>0.5</v>
      </c>
      <c r="QFM10" s="139" t="n">
        <v>0.5</v>
      </c>
      <c r="QFN10" s="139" t="n">
        <v>0.5</v>
      </c>
      <c r="QFO10" s="139" t="n">
        <v>0.5</v>
      </c>
      <c r="QFP10" s="139" t="n">
        <v>0.5</v>
      </c>
      <c r="QFQ10" s="139" t="n">
        <v>0.5</v>
      </c>
      <c r="QFR10" s="139" t="n">
        <v>0.5</v>
      </c>
      <c r="QFS10" s="139" t="n">
        <v>0.5</v>
      </c>
      <c r="QFT10" s="139" t="n">
        <v>0.5</v>
      </c>
      <c r="QFU10" s="139" t="n">
        <v>0.5</v>
      </c>
      <c r="QFV10" s="139" t="n">
        <v>0.5</v>
      </c>
      <c r="QFW10" s="139" t="n">
        <v>0.5</v>
      </c>
      <c r="QFX10" s="139" t="n">
        <v>0.5</v>
      </c>
      <c r="QFY10" s="139" t="n">
        <v>0.5</v>
      </c>
      <c r="QFZ10" s="139" t="n">
        <v>0.5</v>
      </c>
      <c r="QGA10" s="139" t="n">
        <v>0.5</v>
      </c>
      <c r="QGB10" s="139" t="n">
        <v>0.5</v>
      </c>
      <c r="QGC10" s="139" t="n">
        <v>0.5</v>
      </c>
      <c r="QGD10" s="139" t="n">
        <v>0.5</v>
      </c>
      <c r="QGE10" s="139" t="n">
        <v>0.5</v>
      </c>
      <c r="QGF10" s="139" t="n">
        <v>0.5</v>
      </c>
      <c r="QGG10" s="139" t="n">
        <v>0.5</v>
      </c>
      <c r="QGH10" s="139" t="n">
        <v>0.5</v>
      </c>
      <c r="QGI10" s="139" t="n">
        <v>0.5</v>
      </c>
      <c r="QGJ10" s="139" t="n">
        <v>0.5</v>
      </c>
      <c r="QGK10" s="139" t="n">
        <v>0.5</v>
      </c>
      <c r="QGL10" s="139" t="n">
        <v>0.5</v>
      </c>
      <c r="QGM10" s="139" t="n">
        <v>0.5</v>
      </c>
      <c r="QGN10" s="139" t="n">
        <v>0.5</v>
      </c>
      <c r="QGO10" s="139" t="n">
        <v>0.5</v>
      </c>
      <c r="QGP10" s="139" t="n">
        <v>0.5</v>
      </c>
      <c r="QGQ10" s="139" t="n">
        <v>0.5</v>
      </c>
      <c r="QGR10" s="139" t="n">
        <v>0.5</v>
      </c>
      <c r="QGS10" s="139" t="n">
        <v>0.5</v>
      </c>
      <c r="QGT10" s="139" t="n">
        <v>0.5</v>
      </c>
      <c r="QGU10" s="139" t="n">
        <v>0.5</v>
      </c>
      <c r="QGV10" s="139" t="n">
        <v>0.5</v>
      </c>
      <c r="QGW10" s="139" t="n">
        <v>0.5</v>
      </c>
      <c r="QGX10" s="139" t="n">
        <v>0.5</v>
      </c>
      <c r="QGY10" s="139" t="n">
        <v>0.5</v>
      </c>
      <c r="QGZ10" s="139" t="n">
        <v>0.5</v>
      </c>
      <c r="QHA10" s="139" t="n">
        <v>0.5</v>
      </c>
      <c r="QHB10" s="139" t="n">
        <v>0.5</v>
      </c>
      <c r="QHC10" s="139" t="n">
        <v>0.5</v>
      </c>
      <c r="QHD10" s="139" t="n">
        <v>0.5</v>
      </c>
      <c r="QHE10" s="139" t="n">
        <v>0.5</v>
      </c>
      <c r="QHF10" s="139" t="n">
        <v>0.5</v>
      </c>
      <c r="QHG10" s="139" t="n">
        <v>0.5</v>
      </c>
      <c r="QHH10" s="139" t="n">
        <v>0.5</v>
      </c>
      <c r="QHI10" s="139" t="n">
        <v>0.5</v>
      </c>
      <c r="QHJ10" s="139" t="n">
        <v>0.5</v>
      </c>
      <c r="QHK10" s="139" t="n">
        <v>0.5</v>
      </c>
      <c r="QHL10" s="139" t="n">
        <v>0.5</v>
      </c>
      <c r="QHM10" s="139" t="n">
        <v>0.5</v>
      </c>
      <c r="QHN10" s="139" t="n">
        <v>0.5</v>
      </c>
      <c r="QHO10" s="139" t="n">
        <v>0.5</v>
      </c>
      <c r="QHP10" s="139" t="n">
        <v>0.5</v>
      </c>
      <c r="QHQ10" s="139" t="n">
        <v>0.5</v>
      </c>
      <c r="QHR10" s="139" t="n">
        <v>0.5</v>
      </c>
      <c r="QHS10" s="139" t="n">
        <v>0.5</v>
      </c>
      <c r="QHT10" s="139" t="n">
        <v>0.5</v>
      </c>
      <c r="QHU10" s="139" t="n">
        <v>0.5</v>
      </c>
      <c r="QHV10" s="139" t="n">
        <v>0.5</v>
      </c>
      <c r="QHW10" s="139" t="n">
        <v>0.5</v>
      </c>
      <c r="QHX10" s="139" t="n">
        <v>0.5</v>
      </c>
      <c r="QHY10" s="139" t="n">
        <v>0.5</v>
      </c>
      <c r="QHZ10" s="139" t="n">
        <v>0.5</v>
      </c>
      <c r="QIA10" s="139" t="n">
        <v>0.5</v>
      </c>
      <c r="QIB10" s="139" t="n">
        <v>0.5</v>
      </c>
      <c r="QIC10" s="139" t="n">
        <v>0.5</v>
      </c>
      <c r="QID10" s="139" t="n">
        <v>0.5</v>
      </c>
      <c r="QIE10" s="139" t="n">
        <v>0.5</v>
      </c>
      <c r="QIF10" s="139" t="n">
        <v>0.5</v>
      </c>
      <c r="QIG10" s="139" t="n">
        <v>0.5</v>
      </c>
      <c r="QIH10" s="139" t="n">
        <v>0.5</v>
      </c>
      <c r="QII10" s="139" t="n">
        <v>0.5</v>
      </c>
      <c r="QIJ10" s="139" t="n">
        <v>0.5</v>
      </c>
      <c r="QIK10" s="139" t="n">
        <v>0.5</v>
      </c>
      <c r="QIL10" s="139" t="n">
        <v>0.5</v>
      </c>
      <c r="QIM10" s="139" t="n">
        <v>0.5</v>
      </c>
      <c r="QIN10" s="139" t="n">
        <v>0.5</v>
      </c>
      <c r="QIO10" s="139" t="n">
        <v>0.5</v>
      </c>
      <c r="QIP10" s="139" t="n">
        <v>0.5</v>
      </c>
      <c r="QIQ10" s="139" t="n">
        <v>0.5</v>
      </c>
      <c r="QIR10" s="139" t="n">
        <v>0.5</v>
      </c>
      <c r="QIS10" s="139" t="n">
        <v>0.5</v>
      </c>
      <c r="QIT10" s="139" t="n">
        <v>0.5</v>
      </c>
      <c r="QIU10" s="139" t="n">
        <v>0.5</v>
      </c>
      <c r="QIV10" s="139" t="n">
        <v>0.5</v>
      </c>
      <c r="QIW10" s="139" t="n">
        <v>0.5</v>
      </c>
      <c r="QIX10" s="139" t="n">
        <v>0.5</v>
      </c>
      <c r="QIY10" s="139" t="n">
        <v>0.5</v>
      </c>
      <c r="QIZ10" s="139" t="n">
        <v>0.5</v>
      </c>
      <c r="QJA10" s="139" t="n">
        <v>0.5</v>
      </c>
      <c r="QJB10" s="139" t="n">
        <v>0.5</v>
      </c>
      <c r="QJC10" s="139" t="n">
        <v>0.5</v>
      </c>
      <c r="QJD10" s="139" t="n">
        <v>0.5</v>
      </c>
      <c r="QJE10" s="139" t="n">
        <v>0.5</v>
      </c>
      <c r="QJF10" s="139" t="n">
        <v>0.5</v>
      </c>
      <c r="QJG10" s="139" t="n">
        <v>0.5</v>
      </c>
      <c r="QJH10" s="139" t="n">
        <v>0.5</v>
      </c>
      <c r="QJI10" s="139" t="n">
        <v>0.5</v>
      </c>
      <c r="QJJ10" s="139" t="n">
        <v>0.5</v>
      </c>
      <c r="QJK10" s="139" t="n">
        <v>0.5</v>
      </c>
      <c r="QJL10" s="139" t="n">
        <v>0.5</v>
      </c>
      <c r="QJM10" s="139" t="n">
        <v>0.5</v>
      </c>
      <c r="QJN10" s="139" t="n">
        <v>0.5</v>
      </c>
      <c r="QJO10" s="139" t="n">
        <v>0.5</v>
      </c>
      <c r="QJP10" s="139" t="n">
        <v>0.5</v>
      </c>
      <c r="QJQ10" s="139" t="n">
        <v>0.5</v>
      </c>
      <c r="QJR10" s="139" t="n">
        <v>0.5</v>
      </c>
      <c r="QJS10" s="139" t="n">
        <v>0.5</v>
      </c>
      <c r="QJT10" s="139" t="n">
        <v>0.5</v>
      </c>
      <c r="QJU10" s="139" t="n">
        <v>0.5</v>
      </c>
      <c r="QJV10" s="139" t="n">
        <v>0.5</v>
      </c>
      <c r="QJW10" s="139" t="n">
        <v>0.5</v>
      </c>
      <c r="QJX10" s="139" t="n">
        <v>0.5</v>
      </c>
      <c r="QJY10" s="139" t="n">
        <v>0.5</v>
      </c>
      <c r="QJZ10" s="139" t="n">
        <v>0.5</v>
      </c>
      <c r="QKA10" s="139" t="n">
        <v>0.5</v>
      </c>
      <c r="QKB10" s="139" t="n">
        <v>0.5</v>
      </c>
      <c r="QKC10" s="139" t="n">
        <v>0.5</v>
      </c>
      <c r="QKD10" s="139" t="n">
        <v>0.5</v>
      </c>
      <c r="QKE10" s="139" t="n">
        <v>0.5</v>
      </c>
      <c r="QKF10" s="139" t="n">
        <v>0.5</v>
      </c>
      <c r="QKG10" s="139" t="n">
        <v>0.5</v>
      </c>
      <c r="QKH10" s="139" t="n">
        <v>0.5</v>
      </c>
      <c r="QKI10" s="139" t="n">
        <v>0.5</v>
      </c>
      <c r="QKJ10" s="139" t="n">
        <v>0.5</v>
      </c>
      <c r="QKK10" s="139" t="n">
        <v>0.5</v>
      </c>
      <c r="QKL10" s="139" t="n">
        <v>0.5</v>
      </c>
      <c r="QKM10" s="139" t="n">
        <v>0.5</v>
      </c>
      <c r="QKN10" s="139" t="n">
        <v>0.5</v>
      </c>
      <c r="QKO10" s="139" t="n">
        <v>0.5</v>
      </c>
      <c r="QKP10" s="139" t="n">
        <v>0.5</v>
      </c>
      <c r="QKQ10" s="139" t="n">
        <v>0.5</v>
      </c>
      <c r="QKR10" s="139" t="n">
        <v>0.5</v>
      </c>
      <c r="QKS10" s="139" t="n">
        <v>0.5</v>
      </c>
      <c r="QKT10" s="139" t="n">
        <v>0.5</v>
      </c>
      <c r="QKU10" s="139" t="n">
        <v>0.5</v>
      </c>
      <c r="QKV10" s="139" t="n">
        <v>0.5</v>
      </c>
      <c r="QKW10" s="139" t="n">
        <v>0.5</v>
      </c>
      <c r="QKX10" s="139" t="n">
        <v>0.5</v>
      </c>
      <c r="QKY10" s="139" t="n">
        <v>0.5</v>
      </c>
      <c r="QKZ10" s="139" t="n">
        <v>0.5</v>
      </c>
      <c r="QLA10" s="139" t="n">
        <v>0.5</v>
      </c>
      <c r="QLB10" s="139" t="n">
        <v>0.5</v>
      </c>
      <c r="QLC10" s="139" t="n">
        <v>0.5</v>
      </c>
      <c r="QLD10" s="139" t="n">
        <v>0.5</v>
      </c>
      <c r="QLE10" s="139" t="n">
        <v>0.5</v>
      </c>
      <c r="QLF10" s="139" t="n">
        <v>0.5</v>
      </c>
      <c r="QLG10" s="139" t="n">
        <v>0.5</v>
      </c>
      <c r="QLH10" s="139" t="n">
        <v>0.5</v>
      </c>
      <c r="QLI10" s="139" t="n">
        <v>0.5</v>
      </c>
      <c r="QLJ10" s="139" t="n">
        <v>0.5</v>
      </c>
      <c r="QLK10" s="139" t="n">
        <v>0.5</v>
      </c>
      <c r="QLL10" s="139" t="n">
        <v>0.5</v>
      </c>
      <c r="QLM10" s="139" t="n">
        <v>0.5</v>
      </c>
      <c r="QLN10" s="139" t="n">
        <v>0.5</v>
      </c>
      <c r="QLO10" s="139" t="n">
        <v>0.5</v>
      </c>
      <c r="QLP10" s="139" t="n">
        <v>0.5</v>
      </c>
      <c r="QLQ10" s="139" t="n">
        <v>0.5</v>
      </c>
      <c r="QLR10" s="139" t="n">
        <v>0.5</v>
      </c>
      <c r="QLS10" s="139" t="n">
        <v>0.5</v>
      </c>
      <c r="QLT10" s="139" t="n">
        <v>0.5</v>
      </c>
      <c r="QLU10" s="139" t="n">
        <v>0.5</v>
      </c>
      <c r="QLV10" s="139" t="n">
        <v>0.5</v>
      </c>
      <c r="QLW10" s="139" t="n">
        <v>0.5</v>
      </c>
      <c r="QLX10" s="139" t="n">
        <v>0.5</v>
      </c>
      <c r="QLY10" s="139" t="n">
        <v>0.5</v>
      </c>
      <c r="QLZ10" s="139" t="n">
        <v>0.5</v>
      </c>
      <c r="QMA10" s="139" t="n">
        <v>0.5</v>
      </c>
      <c r="QMB10" s="139" t="n">
        <v>0.5</v>
      </c>
      <c r="QMC10" s="139" t="n">
        <v>0.5</v>
      </c>
      <c r="QMD10" s="139" t="n">
        <v>0.5</v>
      </c>
      <c r="QME10" s="139" t="n">
        <v>0.5</v>
      </c>
      <c r="QMF10" s="139" t="n">
        <v>0.5</v>
      </c>
      <c r="QMG10" s="139" t="n">
        <v>0.5</v>
      </c>
      <c r="QMH10" s="139" t="n">
        <v>0.5</v>
      </c>
      <c r="QMI10" s="139" t="n">
        <v>0.5</v>
      </c>
      <c r="QMJ10" s="139" t="n">
        <v>0.5</v>
      </c>
      <c r="QMK10" s="139" t="n">
        <v>0.5</v>
      </c>
      <c r="QML10" s="139" t="n">
        <v>0.5</v>
      </c>
      <c r="QMM10" s="139" t="n">
        <v>0.5</v>
      </c>
      <c r="QMN10" s="139" t="n">
        <v>0.5</v>
      </c>
      <c r="QMO10" s="139" t="n">
        <v>0.5</v>
      </c>
      <c r="QMP10" s="139" t="n">
        <v>0.5</v>
      </c>
      <c r="QMQ10" s="139" t="n">
        <v>0.5</v>
      </c>
      <c r="QMR10" s="139" t="n">
        <v>0.5</v>
      </c>
      <c r="QMS10" s="139" t="n">
        <v>0.5</v>
      </c>
      <c r="QMT10" s="139" t="n">
        <v>0.5</v>
      </c>
      <c r="QMU10" s="139" t="n">
        <v>0.5</v>
      </c>
      <c r="QMV10" s="139" t="n">
        <v>0.5</v>
      </c>
      <c r="QMW10" s="139" t="n">
        <v>0.5</v>
      </c>
      <c r="QMX10" s="139" t="n">
        <v>0.5</v>
      </c>
      <c r="QMY10" s="139" t="n">
        <v>0.5</v>
      </c>
      <c r="QMZ10" s="139" t="n">
        <v>0.5</v>
      </c>
      <c r="QNA10" s="139" t="n">
        <v>0.5</v>
      </c>
      <c r="QNB10" s="139" t="n">
        <v>0.5</v>
      </c>
      <c r="QNC10" s="139" t="n">
        <v>0.5</v>
      </c>
      <c r="QND10" s="139" t="n">
        <v>0.5</v>
      </c>
      <c r="QNE10" s="139" t="n">
        <v>0.5</v>
      </c>
      <c r="QNF10" s="139" t="n">
        <v>0.5</v>
      </c>
      <c r="QNG10" s="139" t="n">
        <v>0.5</v>
      </c>
      <c r="QNH10" s="139" t="n">
        <v>0.5</v>
      </c>
      <c r="QNI10" s="139" t="n">
        <v>0.5</v>
      </c>
      <c r="QNJ10" s="139" t="n">
        <v>0.5</v>
      </c>
      <c r="QNK10" s="139" t="n">
        <v>0.5</v>
      </c>
      <c r="QNL10" s="139" t="n">
        <v>0.5</v>
      </c>
      <c r="QNM10" s="139" t="n">
        <v>0.5</v>
      </c>
      <c r="QNN10" s="139" t="n">
        <v>0.5</v>
      </c>
      <c r="QNO10" s="139" t="n">
        <v>0.5</v>
      </c>
      <c r="QNP10" s="139" t="n">
        <v>0.5</v>
      </c>
      <c r="QNQ10" s="139" t="n">
        <v>0.5</v>
      </c>
      <c r="QNR10" s="139" t="n">
        <v>0.5</v>
      </c>
      <c r="QNS10" s="139" t="n">
        <v>0.5</v>
      </c>
      <c r="QNT10" s="139" t="n">
        <v>0.5</v>
      </c>
      <c r="QNU10" s="139" t="n">
        <v>0.5</v>
      </c>
      <c r="QNV10" s="139" t="n">
        <v>0.5</v>
      </c>
      <c r="QNW10" s="139" t="n">
        <v>0.5</v>
      </c>
      <c r="QNX10" s="139" t="n">
        <v>0.5</v>
      </c>
      <c r="QNY10" s="139" t="n">
        <v>0.5</v>
      </c>
      <c r="QNZ10" s="139" t="n">
        <v>0.5</v>
      </c>
      <c r="QOA10" s="139" t="n">
        <v>0.5</v>
      </c>
      <c r="QOB10" s="139" t="n">
        <v>0.5</v>
      </c>
      <c r="QOC10" s="139" t="n">
        <v>0.5</v>
      </c>
      <c r="QOD10" s="139" t="n">
        <v>0.5</v>
      </c>
      <c r="QOE10" s="139" t="n">
        <v>0.5</v>
      </c>
      <c r="QOF10" s="139" t="n">
        <v>0.5</v>
      </c>
      <c r="QOG10" s="139" t="n">
        <v>0.5</v>
      </c>
      <c r="QOH10" s="139" t="n">
        <v>0.5</v>
      </c>
      <c r="QOI10" s="139" t="n">
        <v>0.5</v>
      </c>
      <c r="QOJ10" s="139" t="n">
        <v>0.5</v>
      </c>
      <c r="QOK10" s="139" t="n">
        <v>0.5</v>
      </c>
      <c r="QOL10" s="139" t="n">
        <v>0.5</v>
      </c>
      <c r="QOM10" s="139" t="n">
        <v>0.5</v>
      </c>
      <c r="QON10" s="139" t="n">
        <v>0.5</v>
      </c>
      <c r="QOO10" s="139" t="n">
        <v>0.5</v>
      </c>
      <c r="QOP10" s="139" t="n">
        <v>0.5</v>
      </c>
      <c r="QOQ10" s="139" t="n">
        <v>0.5</v>
      </c>
      <c r="QOR10" s="139" t="n">
        <v>0.5</v>
      </c>
      <c r="QOS10" s="139" t="n">
        <v>0.5</v>
      </c>
      <c r="QOT10" s="139" t="n">
        <v>0.5</v>
      </c>
      <c r="QOU10" s="139" t="n">
        <v>0.5</v>
      </c>
      <c r="QOV10" s="139" t="n">
        <v>0.5</v>
      </c>
      <c r="QOW10" s="139" t="n">
        <v>0.5</v>
      </c>
      <c r="QOX10" s="139" t="n">
        <v>0.5</v>
      </c>
      <c r="QOY10" s="139" t="n">
        <v>0.5</v>
      </c>
      <c r="QOZ10" s="139" t="n">
        <v>0.5</v>
      </c>
      <c r="QPA10" s="139" t="n">
        <v>0.5</v>
      </c>
      <c r="QPB10" s="139" t="n">
        <v>0.5</v>
      </c>
      <c r="QPC10" s="139" t="n">
        <v>0.5</v>
      </c>
      <c r="QPD10" s="139" t="n">
        <v>0.5</v>
      </c>
      <c r="QPE10" s="139" t="n">
        <v>0.5</v>
      </c>
      <c r="QPF10" s="139" t="n">
        <v>0.5</v>
      </c>
      <c r="QPG10" s="139" t="n">
        <v>0.5</v>
      </c>
      <c r="QPH10" s="139" t="n">
        <v>0.5</v>
      </c>
      <c r="QPI10" s="139" t="n">
        <v>0.5</v>
      </c>
      <c r="QPJ10" s="139" t="n">
        <v>0.5</v>
      </c>
      <c r="QPK10" s="139" t="n">
        <v>0.5</v>
      </c>
      <c r="QPL10" s="139" t="n">
        <v>0.5</v>
      </c>
      <c r="QPM10" s="139" t="n">
        <v>0.5</v>
      </c>
      <c r="QPN10" s="139" t="n">
        <v>0.5</v>
      </c>
      <c r="QPO10" s="139" t="n">
        <v>0.5</v>
      </c>
      <c r="QPP10" s="139" t="n">
        <v>0.5</v>
      </c>
      <c r="QPQ10" s="139" t="n">
        <v>0.5</v>
      </c>
      <c r="QPR10" s="139" t="n">
        <v>0.5</v>
      </c>
      <c r="QPS10" s="139" t="n">
        <v>0.5</v>
      </c>
      <c r="QPT10" s="139" t="n">
        <v>0.5</v>
      </c>
      <c r="QPU10" s="139" t="n">
        <v>0.5</v>
      </c>
      <c r="QPV10" s="139" t="n">
        <v>0.5</v>
      </c>
      <c r="QPW10" s="139" t="n">
        <v>0.5</v>
      </c>
      <c r="QPX10" s="139" t="n">
        <v>0.5</v>
      </c>
      <c r="QPY10" s="139" t="n">
        <v>0.5</v>
      </c>
      <c r="QPZ10" s="139" t="n">
        <v>0.5</v>
      </c>
      <c r="QQA10" s="139" t="n">
        <v>0.5</v>
      </c>
      <c r="QQB10" s="139" t="n">
        <v>0.5</v>
      </c>
      <c r="QQC10" s="139" t="n">
        <v>0.5</v>
      </c>
      <c r="QQD10" s="139" t="n">
        <v>0.5</v>
      </c>
      <c r="QQE10" s="139" t="n">
        <v>0.5</v>
      </c>
      <c r="QQF10" s="139" t="n">
        <v>0.5</v>
      </c>
      <c r="QQG10" s="139" t="n">
        <v>0.5</v>
      </c>
      <c r="QQH10" s="139" t="n">
        <v>0.5</v>
      </c>
      <c r="QQI10" s="139" t="n">
        <v>0.5</v>
      </c>
      <c r="QQJ10" s="139" t="n">
        <v>0.5</v>
      </c>
      <c r="QQK10" s="139" t="n">
        <v>0.5</v>
      </c>
      <c r="QQL10" s="139" t="n">
        <v>0.5</v>
      </c>
      <c r="QQM10" s="139" t="n">
        <v>0.5</v>
      </c>
      <c r="QQN10" s="139" t="n">
        <v>0.5</v>
      </c>
      <c r="QQO10" s="139" t="n">
        <v>0.5</v>
      </c>
      <c r="QQP10" s="139" t="n">
        <v>0.5</v>
      </c>
      <c r="QQQ10" s="139" t="n">
        <v>0.5</v>
      </c>
      <c r="QQR10" s="139" t="n">
        <v>0.5</v>
      </c>
      <c r="QQS10" s="139" t="n">
        <v>0.5</v>
      </c>
      <c r="QQT10" s="139" t="n">
        <v>0.5</v>
      </c>
      <c r="QQU10" s="139" t="n">
        <v>0.5</v>
      </c>
      <c r="QQV10" s="139" t="n">
        <v>0.5</v>
      </c>
      <c r="QQW10" s="139" t="n">
        <v>0.5</v>
      </c>
      <c r="QQX10" s="139" t="n">
        <v>0.5</v>
      </c>
      <c r="QQY10" s="139" t="n">
        <v>0.5</v>
      </c>
      <c r="QQZ10" s="139" t="n">
        <v>0.5</v>
      </c>
      <c r="QRA10" s="139" t="n">
        <v>0.5</v>
      </c>
      <c r="QRB10" s="139" t="n">
        <v>0.5</v>
      </c>
      <c r="QRC10" s="139" t="n">
        <v>0.5</v>
      </c>
      <c r="QRD10" s="139" t="n">
        <v>0.5</v>
      </c>
      <c r="QRE10" s="139" t="n">
        <v>0.5</v>
      </c>
      <c r="QRF10" s="139" t="n">
        <v>0.5</v>
      </c>
      <c r="QRG10" s="139" t="n">
        <v>0.5</v>
      </c>
      <c r="QRH10" s="139" t="n">
        <v>0.5</v>
      </c>
      <c r="QRI10" s="139" t="n">
        <v>0.5</v>
      </c>
      <c r="QRJ10" s="139" t="n">
        <v>0.5</v>
      </c>
      <c r="QRK10" s="139" t="n">
        <v>0.5</v>
      </c>
      <c r="QRL10" s="139" t="n">
        <v>0.5</v>
      </c>
      <c r="QRM10" s="139" t="n">
        <v>0.5</v>
      </c>
      <c r="QRN10" s="139" t="n">
        <v>0.5</v>
      </c>
      <c r="QRO10" s="139" t="n">
        <v>0.5</v>
      </c>
      <c r="QRP10" s="139" t="n">
        <v>0.5</v>
      </c>
      <c r="QRQ10" s="139" t="n">
        <v>0.5</v>
      </c>
      <c r="QRR10" s="139" t="n">
        <v>0.5</v>
      </c>
      <c r="QRS10" s="139" t="n">
        <v>0.5</v>
      </c>
      <c r="QRT10" s="139" t="n">
        <v>0.5</v>
      </c>
      <c r="QRU10" s="139" t="n">
        <v>0.5</v>
      </c>
      <c r="QRV10" s="139" t="n">
        <v>0.5</v>
      </c>
      <c r="QRW10" s="139" t="n">
        <v>0.5</v>
      </c>
      <c r="QRX10" s="139" t="n">
        <v>0.5</v>
      </c>
      <c r="QRY10" s="139" t="n">
        <v>0.5</v>
      </c>
      <c r="QRZ10" s="139" t="n">
        <v>0.5</v>
      </c>
      <c r="QSA10" s="139" t="n">
        <v>0.5</v>
      </c>
      <c r="QSB10" s="139" t="n">
        <v>0.5</v>
      </c>
      <c r="QSC10" s="139" t="n">
        <v>0.5</v>
      </c>
      <c r="QSD10" s="139" t="n">
        <v>0.5</v>
      </c>
      <c r="QSE10" s="139" t="n">
        <v>0.5</v>
      </c>
      <c r="QSF10" s="139" t="n">
        <v>0.5</v>
      </c>
      <c r="QSG10" s="139" t="n">
        <v>0.5</v>
      </c>
      <c r="QSH10" s="139" t="n">
        <v>0.5</v>
      </c>
      <c r="QSI10" s="139" t="n">
        <v>0.5</v>
      </c>
      <c r="QSJ10" s="139" t="n">
        <v>0.5</v>
      </c>
      <c r="QSK10" s="139" t="n">
        <v>0.5</v>
      </c>
      <c r="QSL10" s="139" t="n">
        <v>0.5</v>
      </c>
      <c r="QSM10" s="139" t="n">
        <v>0.5</v>
      </c>
      <c r="QSN10" s="139" t="n">
        <v>0.5</v>
      </c>
      <c r="QSO10" s="139" t="n">
        <v>0.5</v>
      </c>
      <c r="QSP10" s="139" t="n">
        <v>0.5</v>
      </c>
      <c r="QSQ10" s="139" t="n">
        <v>0.5</v>
      </c>
      <c r="QSR10" s="139" t="n">
        <v>0.5</v>
      </c>
      <c r="QSS10" s="139" t="n">
        <v>0.5</v>
      </c>
      <c r="QST10" s="139" t="n">
        <v>0.5</v>
      </c>
      <c r="QSU10" s="139" t="n">
        <v>0.5</v>
      </c>
      <c r="QSV10" s="139" t="n">
        <v>0.5</v>
      </c>
      <c r="QSW10" s="139" t="n">
        <v>0.5</v>
      </c>
      <c r="QSX10" s="139" t="n">
        <v>0.5</v>
      </c>
      <c r="QSY10" s="139" t="n">
        <v>0.5</v>
      </c>
      <c r="QSZ10" s="139" t="n">
        <v>0.5</v>
      </c>
      <c r="QTA10" s="139" t="n">
        <v>0.5</v>
      </c>
      <c r="QTB10" s="139" t="n">
        <v>0.5</v>
      </c>
      <c r="QTC10" s="139" t="n">
        <v>0.5</v>
      </c>
      <c r="QTD10" s="139" t="n">
        <v>0.5</v>
      </c>
      <c r="QTE10" s="139" t="n">
        <v>0.5</v>
      </c>
      <c r="QTF10" s="139" t="n">
        <v>0.5</v>
      </c>
      <c r="QTG10" s="139" t="n">
        <v>0.5</v>
      </c>
      <c r="QTH10" s="139" t="n">
        <v>0.5</v>
      </c>
      <c r="QTI10" s="139" t="n">
        <v>0.5</v>
      </c>
      <c r="QTJ10" s="139" t="n">
        <v>0.5</v>
      </c>
      <c r="QTK10" s="139" t="n">
        <v>0.5</v>
      </c>
      <c r="QTL10" s="139" t="n">
        <v>0.5</v>
      </c>
      <c r="QTM10" s="139" t="n">
        <v>0.5</v>
      </c>
      <c r="QTN10" s="139" t="n">
        <v>0.5</v>
      </c>
      <c r="QTO10" s="139" t="n">
        <v>0.5</v>
      </c>
      <c r="QTP10" s="139" t="n">
        <v>0.5</v>
      </c>
      <c r="QTQ10" s="139" t="n">
        <v>0.5</v>
      </c>
      <c r="QTR10" s="139" t="n">
        <v>0.5</v>
      </c>
      <c r="QTS10" s="139" t="n">
        <v>0.5</v>
      </c>
      <c r="QTT10" s="139" t="n">
        <v>0.5</v>
      </c>
      <c r="QTU10" s="139" t="n">
        <v>0.5</v>
      </c>
      <c r="QTV10" s="139" t="n">
        <v>0.5</v>
      </c>
      <c r="QTW10" s="139" t="n">
        <v>0.5</v>
      </c>
      <c r="QTX10" s="139" t="n">
        <v>0.5</v>
      </c>
      <c r="QTY10" s="139" t="n">
        <v>0.5</v>
      </c>
      <c r="QTZ10" s="139" t="n">
        <v>0.5</v>
      </c>
      <c r="QUA10" s="139" t="n">
        <v>0.5</v>
      </c>
      <c r="QUB10" s="139" t="n">
        <v>0.5</v>
      </c>
      <c r="QUC10" s="139" t="n">
        <v>0.5</v>
      </c>
      <c r="QUD10" s="139" t="n">
        <v>0.5</v>
      </c>
      <c r="QUE10" s="139" t="n">
        <v>0.5</v>
      </c>
      <c r="QUF10" s="139" t="n">
        <v>0.5</v>
      </c>
      <c r="QUG10" s="139" t="n">
        <v>0.5</v>
      </c>
      <c r="QUH10" s="139" t="n">
        <v>0.5</v>
      </c>
      <c r="QUI10" s="139" t="n">
        <v>0.5</v>
      </c>
      <c r="QUJ10" s="139" t="n">
        <v>0.5</v>
      </c>
      <c r="QUK10" s="139" t="n">
        <v>0.5</v>
      </c>
      <c r="QUL10" s="139" t="n">
        <v>0.5</v>
      </c>
      <c r="QUM10" s="139" t="n">
        <v>0.5</v>
      </c>
      <c r="QUN10" s="139" t="n">
        <v>0.5</v>
      </c>
      <c r="QUO10" s="139" t="n">
        <v>0.5</v>
      </c>
      <c r="QUP10" s="139" t="n">
        <v>0.5</v>
      </c>
      <c r="QUQ10" s="139" t="n">
        <v>0.5</v>
      </c>
      <c r="QUR10" s="139" t="n">
        <v>0.5</v>
      </c>
      <c r="QUS10" s="139" t="n">
        <v>0.5</v>
      </c>
      <c r="QUT10" s="139" t="n">
        <v>0.5</v>
      </c>
      <c r="QUU10" s="139" t="n">
        <v>0.5</v>
      </c>
      <c r="QUV10" s="139" t="n">
        <v>0.5</v>
      </c>
      <c r="QUW10" s="139" t="n">
        <v>0.5</v>
      </c>
      <c r="QUX10" s="139" t="n">
        <v>0.5</v>
      </c>
      <c r="QUY10" s="139" t="n">
        <v>0.5</v>
      </c>
      <c r="QUZ10" s="139" t="n">
        <v>0.5</v>
      </c>
      <c r="QVA10" s="139" t="n">
        <v>0.5</v>
      </c>
      <c r="QVB10" s="139" t="n">
        <v>0.5</v>
      </c>
      <c r="QVC10" s="139" t="n">
        <v>0.5</v>
      </c>
      <c r="QVD10" s="139" t="n">
        <v>0.5</v>
      </c>
      <c r="QVE10" s="139" t="n">
        <v>0.5</v>
      </c>
      <c r="QVF10" s="139" t="n">
        <v>0.5</v>
      </c>
      <c r="QVG10" s="139" t="n">
        <v>0.5</v>
      </c>
      <c r="QVH10" s="139" t="n">
        <v>0.5</v>
      </c>
      <c r="QVI10" s="139" t="n">
        <v>0.5</v>
      </c>
      <c r="QVJ10" s="139" t="n">
        <v>0.5</v>
      </c>
      <c r="QVK10" s="139" t="n">
        <v>0.5</v>
      </c>
      <c r="QVL10" s="139" t="n">
        <v>0.5</v>
      </c>
      <c r="QVM10" s="139" t="n">
        <v>0.5</v>
      </c>
      <c r="QVN10" s="139" t="n">
        <v>0.5</v>
      </c>
      <c r="QVO10" s="139" t="n">
        <v>0.5</v>
      </c>
      <c r="QVP10" s="139" t="n">
        <v>0.5</v>
      </c>
      <c r="QVQ10" s="139" t="n">
        <v>0.5</v>
      </c>
      <c r="QVR10" s="139" t="n">
        <v>0.5</v>
      </c>
      <c r="QVS10" s="139" t="n">
        <v>0.5</v>
      </c>
      <c r="QVT10" s="139" t="n">
        <v>0.5</v>
      </c>
      <c r="QVU10" s="139" t="n">
        <v>0.5</v>
      </c>
      <c r="QVV10" s="139" t="n">
        <v>0.5</v>
      </c>
      <c r="QVW10" s="139" t="n">
        <v>0.5</v>
      </c>
      <c r="QVX10" s="139" t="n">
        <v>0.5</v>
      </c>
      <c r="QVY10" s="139" t="n">
        <v>0.5</v>
      </c>
      <c r="QVZ10" s="139" t="n">
        <v>0.5</v>
      </c>
      <c r="QWA10" s="139" t="n">
        <v>0.5</v>
      </c>
      <c r="QWB10" s="139" t="n">
        <v>0.5</v>
      </c>
      <c r="QWC10" s="139" t="n">
        <v>0.5</v>
      </c>
      <c r="QWD10" s="139" t="n">
        <v>0.5</v>
      </c>
      <c r="QWE10" s="139" t="n">
        <v>0.5</v>
      </c>
      <c r="QWF10" s="139" t="n">
        <v>0.5</v>
      </c>
      <c r="QWG10" s="139" t="n">
        <v>0.5</v>
      </c>
      <c r="QWH10" s="139" t="n">
        <v>0.5</v>
      </c>
      <c r="QWI10" s="139" t="n">
        <v>0.5</v>
      </c>
      <c r="QWJ10" s="139" t="n">
        <v>0.5</v>
      </c>
      <c r="QWK10" s="139" t="n">
        <v>0.5</v>
      </c>
      <c r="QWL10" s="139" t="n">
        <v>0.5</v>
      </c>
      <c r="QWM10" s="139" t="n">
        <v>0.5</v>
      </c>
      <c r="QWN10" s="139" t="n">
        <v>0.5</v>
      </c>
      <c r="QWO10" s="139" t="n">
        <v>0.5</v>
      </c>
      <c r="QWP10" s="139" t="n">
        <v>0.5</v>
      </c>
      <c r="QWQ10" s="139" t="n">
        <v>0.5</v>
      </c>
      <c r="QWR10" s="139" t="n">
        <v>0.5</v>
      </c>
      <c r="QWS10" s="139" t="n">
        <v>0.5</v>
      </c>
      <c r="QWT10" s="139" t="n">
        <v>0.5</v>
      </c>
      <c r="QWU10" s="139" t="n">
        <v>0.5</v>
      </c>
      <c r="QWV10" s="139" t="n">
        <v>0.5</v>
      </c>
      <c r="QWW10" s="139" t="n">
        <v>0.5</v>
      </c>
      <c r="QWX10" s="139" t="n">
        <v>0.5</v>
      </c>
      <c r="QWY10" s="139" t="n">
        <v>0.5</v>
      </c>
      <c r="QWZ10" s="139" t="n">
        <v>0.5</v>
      </c>
      <c r="QXA10" s="139" t="n">
        <v>0.5</v>
      </c>
      <c r="QXB10" s="139" t="n">
        <v>0.5</v>
      </c>
      <c r="QXC10" s="139" t="n">
        <v>0.5</v>
      </c>
      <c r="QXD10" s="139" t="n">
        <v>0.5</v>
      </c>
      <c r="QXE10" s="139" t="n">
        <v>0.5</v>
      </c>
      <c r="QXF10" s="139" t="n">
        <v>0.5</v>
      </c>
      <c r="QXG10" s="139" t="n">
        <v>0.5</v>
      </c>
      <c r="QXH10" s="139" t="n">
        <v>0.5</v>
      </c>
      <c r="QXI10" s="139" t="n">
        <v>0.5</v>
      </c>
      <c r="QXJ10" s="139" t="n">
        <v>0.5</v>
      </c>
      <c r="QXK10" s="139" t="n">
        <v>0.5</v>
      </c>
      <c r="QXL10" s="139" t="n">
        <v>0.5</v>
      </c>
      <c r="QXM10" s="139" t="n">
        <v>0.5</v>
      </c>
      <c r="QXN10" s="139" t="n">
        <v>0.5</v>
      </c>
      <c r="QXO10" s="139" t="n">
        <v>0.5</v>
      </c>
      <c r="QXP10" s="139" t="n">
        <v>0.5</v>
      </c>
      <c r="QXQ10" s="139" t="n">
        <v>0.5</v>
      </c>
      <c r="QXR10" s="139" t="n">
        <v>0.5</v>
      </c>
      <c r="QXS10" s="139" t="n">
        <v>0.5</v>
      </c>
      <c r="QXT10" s="139" t="n">
        <v>0.5</v>
      </c>
      <c r="QXU10" s="139" t="n">
        <v>0.5</v>
      </c>
      <c r="QXV10" s="139" t="n">
        <v>0.5</v>
      </c>
      <c r="QXW10" s="139" t="n">
        <v>0.5</v>
      </c>
      <c r="QXX10" s="139" t="n">
        <v>0.5</v>
      </c>
      <c r="QXY10" s="139" t="n">
        <v>0.5</v>
      </c>
      <c r="QXZ10" s="139" t="n">
        <v>0.5</v>
      </c>
      <c r="QYA10" s="139" t="n">
        <v>0.5</v>
      </c>
      <c r="QYB10" s="139" t="n">
        <v>0.5</v>
      </c>
      <c r="QYC10" s="139" t="n">
        <v>0.5</v>
      </c>
      <c r="QYD10" s="139" t="n">
        <v>0.5</v>
      </c>
      <c r="QYE10" s="139" t="n">
        <v>0.5</v>
      </c>
      <c r="QYF10" s="139" t="n">
        <v>0.5</v>
      </c>
      <c r="QYG10" s="139" t="n">
        <v>0.5</v>
      </c>
      <c r="QYH10" s="139" t="n">
        <v>0.5</v>
      </c>
      <c r="QYI10" s="139" t="n">
        <v>0.5</v>
      </c>
      <c r="QYJ10" s="139" t="n">
        <v>0.5</v>
      </c>
      <c r="QYK10" s="139" t="n">
        <v>0.5</v>
      </c>
      <c r="QYL10" s="139" t="n">
        <v>0.5</v>
      </c>
      <c r="QYM10" s="139" t="n">
        <v>0.5</v>
      </c>
      <c r="QYN10" s="139" t="n">
        <v>0.5</v>
      </c>
      <c r="QYO10" s="139" t="n">
        <v>0.5</v>
      </c>
      <c r="QYP10" s="139" t="n">
        <v>0.5</v>
      </c>
      <c r="QYQ10" s="139" t="n">
        <v>0.5</v>
      </c>
      <c r="QYR10" s="139" t="n">
        <v>0.5</v>
      </c>
      <c r="QYS10" s="139" t="n">
        <v>0.5</v>
      </c>
      <c r="QYT10" s="139" t="n">
        <v>0.5</v>
      </c>
      <c r="QYU10" s="139" t="n">
        <v>0.5</v>
      </c>
      <c r="QYV10" s="139" t="n">
        <v>0.5</v>
      </c>
      <c r="QYW10" s="139" t="n">
        <v>0.5</v>
      </c>
      <c r="QYX10" s="139" t="n">
        <v>0.5</v>
      </c>
      <c r="QYY10" s="139" t="n">
        <v>0.5</v>
      </c>
      <c r="QYZ10" s="139" t="n">
        <v>0.5</v>
      </c>
      <c r="QZA10" s="139" t="n">
        <v>0.5</v>
      </c>
      <c r="QZB10" s="139" t="n">
        <v>0.5</v>
      </c>
      <c r="QZC10" s="139" t="n">
        <v>0.5</v>
      </c>
      <c r="QZD10" s="139" t="n">
        <v>0.5</v>
      </c>
      <c r="QZE10" s="139" t="n">
        <v>0.5</v>
      </c>
      <c r="QZF10" s="139" t="n">
        <v>0.5</v>
      </c>
      <c r="QZG10" s="139" t="n">
        <v>0.5</v>
      </c>
      <c r="QZH10" s="139" t="n">
        <v>0.5</v>
      </c>
      <c r="QZI10" s="139" t="n">
        <v>0.5</v>
      </c>
      <c r="QZJ10" s="139" t="n">
        <v>0.5</v>
      </c>
      <c r="QZK10" s="139" t="n">
        <v>0.5</v>
      </c>
      <c r="QZL10" s="139" t="n">
        <v>0.5</v>
      </c>
      <c r="QZM10" s="139" t="n">
        <v>0.5</v>
      </c>
      <c r="QZN10" s="139" t="n">
        <v>0.5</v>
      </c>
      <c r="QZO10" s="139" t="n">
        <v>0.5</v>
      </c>
      <c r="QZP10" s="139" t="n">
        <v>0.5</v>
      </c>
      <c r="QZQ10" s="139" t="n">
        <v>0.5</v>
      </c>
      <c r="QZR10" s="139" t="n">
        <v>0.5</v>
      </c>
      <c r="QZS10" s="139" t="n">
        <v>0.5</v>
      </c>
      <c r="QZT10" s="139" t="n">
        <v>0.5</v>
      </c>
      <c r="QZU10" s="139" t="n">
        <v>0.5</v>
      </c>
      <c r="QZV10" s="139" t="n">
        <v>0.5</v>
      </c>
      <c r="QZW10" s="139" t="n">
        <v>0.5</v>
      </c>
      <c r="QZX10" s="139" t="n">
        <v>0.5</v>
      </c>
      <c r="QZY10" s="139" t="n">
        <v>0.5</v>
      </c>
      <c r="QZZ10" s="139" t="n">
        <v>0.5</v>
      </c>
      <c r="RAA10" s="139" t="n">
        <v>0.5</v>
      </c>
      <c r="RAB10" s="139" t="n">
        <v>0.5</v>
      </c>
      <c r="RAC10" s="139" t="n">
        <v>0.5</v>
      </c>
      <c r="RAD10" s="139" t="n">
        <v>0.5</v>
      </c>
      <c r="RAE10" s="139" t="n">
        <v>0.5</v>
      </c>
      <c r="RAF10" s="139" t="n">
        <v>0.5</v>
      </c>
      <c r="RAG10" s="139" t="n">
        <v>0.5</v>
      </c>
      <c r="RAH10" s="139" t="n">
        <v>0.5</v>
      </c>
      <c r="RAI10" s="139" t="n">
        <v>0.5</v>
      </c>
      <c r="RAJ10" s="139" t="n">
        <v>0.5</v>
      </c>
      <c r="RAK10" s="139" t="n">
        <v>0.5</v>
      </c>
      <c r="RAL10" s="139" t="n">
        <v>0.5</v>
      </c>
      <c r="RAM10" s="139" t="n">
        <v>0.5</v>
      </c>
      <c r="RAN10" s="139" t="n">
        <v>0.5</v>
      </c>
      <c r="RAO10" s="139" t="n">
        <v>0.5</v>
      </c>
      <c r="RAP10" s="139" t="n">
        <v>0.5</v>
      </c>
      <c r="RAQ10" s="139" t="n">
        <v>0.5</v>
      </c>
      <c r="RAR10" s="139" t="n">
        <v>0.5</v>
      </c>
      <c r="RAS10" s="139" t="n">
        <v>0.5</v>
      </c>
      <c r="RAT10" s="139" t="n">
        <v>0.5</v>
      </c>
      <c r="RAU10" s="139" t="n">
        <v>0.5</v>
      </c>
      <c r="RAV10" s="139" t="n">
        <v>0.5</v>
      </c>
      <c r="RAW10" s="139" t="n">
        <v>0.5</v>
      </c>
      <c r="RAX10" s="139" t="n">
        <v>0.5</v>
      </c>
      <c r="RAY10" s="139" t="n">
        <v>0.5</v>
      </c>
      <c r="RAZ10" s="139" t="n">
        <v>0.5</v>
      </c>
      <c r="RBA10" s="139" t="n">
        <v>0.5</v>
      </c>
      <c r="RBB10" s="139" t="n">
        <v>0.5</v>
      </c>
      <c r="RBC10" s="139" t="n">
        <v>0.5</v>
      </c>
      <c r="RBD10" s="139" t="n">
        <v>0.5</v>
      </c>
      <c r="RBE10" s="139" t="n">
        <v>0.5</v>
      </c>
      <c r="RBF10" s="139" t="n">
        <v>0.5</v>
      </c>
      <c r="RBG10" s="139" t="n">
        <v>0.5</v>
      </c>
      <c r="RBH10" s="139" t="n">
        <v>0.5</v>
      </c>
      <c r="RBI10" s="139" t="n">
        <v>0.5</v>
      </c>
      <c r="RBJ10" s="139" t="n">
        <v>0.5</v>
      </c>
      <c r="RBK10" s="139" t="n">
        <v>0.5</v>
      </c>
      <c r="RBL10" s="139" t="n">
        <v>0.5</v>
      </c>
      <c r="RBM10" s="139" t="n">
        <v>0.5</v>
      </c>
      <c r="RBN10" s="139" t="n">
        <v>0.5</v>
      </c>
      <c r="RBO10" s="139" t="n">
        <v>0.5</v>
      </c>
      <c r="RBP10" s="139" t="n">
        <v>0.5</v>
      </c>
      <c r="RBQ10" s="139" t="n">
        <v>0.5</v>
      </c>
      <c r="RBR10" s="139" t="n">
        <v>0.5</v>
      </c>
      <c r="RBS10" s="139" t="n">
        <v>0.5</v>
      </c>
      <c r="RBT10" s="139" t="n">
        <v>0.5</v>
      </c>
      <c r="RBU10" s="139" t="n">
        <v>0.5</v>
      </c>
      <c r="RBV10" s="139" t="n">
        <v>0.5</v>
      </c>
      <c r="RBW10" s="139" t="n">
        <v>0.5</v>
      </c>
      <c r="RBX10" s="139" t="n">
        <v>0.5</v>
      </c>
      <c r="RBY10" s="139" t="n">
        <v>0.5</v>
      </c>
      <c r="RBZ10" s="139" t="n">
        <v>0.5</v>
      </c>
      <c r="RCA10" s="139" t="n">
        <v>0.5</v>
      </c>
      <c r="RCB10" s="139" t="n">
        <v>0.5</v>
      </c>
      <c r="RCC10" s="139" t="n">
        <v>0.5</v>
      </c>
      <c r="RCD10" s="139" t="n">
        <v>0.5</v>
      </c>
      <c r="RCE10" s="139" t="n">
        <v>0.5</v>
      </c>
      <c r="RCF10" s="139" t="n">
        <v>0.5</v>
      </c>
      <c r="RCG10" s="139" t="n">
        <v>0.5</v>
      </c>
      <c r="RCH10" s="139" t="n">
        <v>0.5</v>
      </c>
      <c r="RCI10" s="139" t="n">
        <v>0.5</v>
      </c>
      <c r="RCJ10" s="139" t="n">
        <v>0.5</v>
      </c>
      <c r="RCK10" s="139" t="n">
        <v>0.5</v>
      </c>
      <c r="RCL10" s="139" t="n">
        <v>0.5</v>
      </c>
      <c r="RCM10" s="139" t="n">
        <v>0.5</v>
      </c>
      <c r="RCN10" s="139" t="n">
        <v>0.5</v>
      </c>
      <c r="RCO10" s="139" t="n">
        <v>0.5</v>
      </c>
      <c r="RCP10" s="139" t="n">
        <v>0.5</v>
      </c>
      <c r="RCQ10" s="139" t="n">
        <v>0.5</v>
      </c>
      <c r="RCR10" s="139" t="n">
        <v>0.5</v>
      </c>
      <c r="RCS10" s="139" t="n">
        <v>0.5</v>
      </c>
      <c r="RCT10" s="139" t="n">
        <v>0.5</v>
      </c>
      <c r="RCU10" s="139" t="n">
        <v>0.5</v>
      </c>
      <c r="RCV10" s="139" t="n">
        <v>0.5</v>
      </c>
      <c r="RCW10" s="139" t="n">
        <v>0.5</v>
      </c>
      <c r="RCX10" s="139" t="n">
        <v>0.5</v>
      </c>
      <c r="RCY10" s="139" t="n">
        <v>0.5</v>
      </c>
      <c r="RCZ10" s="139" t="n">
        <v>0.5</v>
      </c>
      <c r="RDA10" s="139" t="n">
        <v>0.5</v>
      </c>
      <c r="RDB10" s="139" t="n">
        <v>0.5</v>
      </c>
      <c r="RDC10" s="139" t="n">
        <v>0.5</v>
      </c>
      <c r="RDD10" s="139" t="n">
        <v>0.5</v>
      </c>
      <c r="RDE10" s="139" t="n">
        <v>0.5</v>
      </c>
      <c r="RDF10" s="139" t="n">
        <v>0.5</v>
      </c>
      <c r="RDG10" s="139" t="n">
        <v>0.5</v>
      </c>
      <c r="RDH10" s="139" t="n">
        <v>0.5</v>
      </c>
      <c r="RDI10" s="139" t="n">
        <v>0.5</v>
      </c>
      <c r="RDJ10" s="139" t="n">
        <v>0.5</v>
      </c>
      <c r="RDK10" s="139" t="n">
        <v>0.5</v>
      </c>
      <c r="RDL10" s="139" t="n">
        <v>0.5</v>
      </c>
      <c r="RDM10" s="139" t="n">
        <v>0.5</v>
      </c>
      <c r="RDN10" s="139" t="n">
        <v>0.5</v>
      </c>
      <c r="RDO10" s="139" t="n">
        <v>0.5</v>
      </c>
      <c r="RDP10" s="139" t="n">
        <v>0.5</v>
      </c>
      <c r="RDQ10" s="139" t="n">
        <v>0.5</v>
      </c>
      <c r="RDR10" s="139" t="n">
        <v>0.5</v>
      </c>
      <c r="RDS10" s="139" t="n">
        <v>0.5</v>
      </c>
      <c r="RDT10" s="139" t="n">
        <v>0.5</v>
      </c>
      <c r="RDU10" s="139" t="n">
        <v>0.5</v>
      </c>
      <c r="RDV10" s="139" t="n">
        <v>0.5</v>
      </c>
      <c r="RDW10" s="139" t="n">
        <v>0.5</v>
      </c>
      <c r="RDX10" s="139" t="n">
        <v>0.5</v>
      </c>
      <c r="RDY10" s="139" t="n">
        <v>0.5</v>
      </c>
      <c r="RDZ10" s="139" t="n">
        <v>0.5</v>
      </c>
      <c r="REA10" s="139" t="n">
        <v>0.5</v>
      </c>
      <c r="REB10" s="139" t="n">
        <v>0.5</v>
      </c>
      <c r="REC10" s="139" t="n">
        <v>0.5</v>
      </c>
      <c r="RED10" s="139" t="n">
        <v>0.5</v>
      </c>
      <c r="REE10" s="139" t="n">
        <v>0.5</v>
      </c>
      <c r="REF10" s="139" t="n">
        <v>0.5</v>
      </c>
      <c r="REG10" s="139" t="n">
        <v>0.5</v>
      </c>
      <c r="REH10" s="139" t="n">
        <v>0.5</v>
      </c>
      <c r="REI10" s="139" t="n">
        <v>0.5</v>
      </c>
      <c r="REJ10" s="139" t="n">
        <v>0.5</v>
      </c>
      <c r="REK10" s="139" t="n">
        <v>0.5</v>
      </c>
      <c r="REL10" s="139" t="n">
        <v>0.5</v>
      </c>
      <c r="REM10" s="139" t="n">
        <v>0.5</v>
      </c>
      <c r="REN10" s="139" t="n">
        <v>0.5</v>
      </c>
      <c r="REO10" s="139" t="n">
        <v>0.5</v>
      </c>
      <c r="REP10" s="139" t="n">
        <v>0.5</v>
      </c>
      <c r="REQ10" s="139" t="n">
        <v>0.5</v>
      </c>
      <c r="RER10" s="139" t="n">
        <v>0.5</v>
      </c>
      <c r="RES10" s="139" t="n">
        <v>0.5</v>
      </c>
      <c r="RET10" s="139" t="n">
        <v>0.5</v>
      </c>
      <c r="REU10" s="139" t="n">
        <v>0.5</v>
      </c>
      <c r="REV10" s="139" t="n">
        <v>0.5</v>
      </c>
      <c r="REW10" s="139" t="n">
        <v>0.5</v>
      </c>
      <c r="REX10" s="139" t="n">
        <v>0.5</v>
      </c>
      <c r="REY10" s="139" t="n">
        <v>0.5</v>
      </c>
      <c r="REZ10" s="139" t="n">
        <v>0.5</v>
      </c>
      <c r="RFA10" s="139" t="n">
        <v>0.5</v>
      </c>
      <c r="RFB10" s="139" t="n">
        <v>0.5</v>
      </c>
      <c r="RFC10" s="139" t="n">
        <v>0.5</v>
      </c>
      <c r="RFD10" s="139" t="n">
        <v>0.5</v>
      </c>
      <c r="RFE10" s="139" t="n">
        <v>0.5</v>
      </c>
      <c r="RFF10" s="139" t="n">
        <v>0.5</v>
      </c>
      <c r="RFG10" s="139" t="n">
        <v>0.5</v>
      </c>
      <c r="RFH10" s="139" t="n">
        <v>0.5</v>
      </c>
      <c r="RFI10" s="139" t="n">
        <v>0.5</v>
      </c>
      <c r="RFJ10" s="139" t="n">
        <v>0.5</v>
      </c>
      <c r="RFK10" s="139" t="n">
        <v>0.5</v>
      </c>
      <c r="RFL10" s="139" t="n">
        <v>0.5</v>
      </c>
      <c r="RFM10" s="139" t="n">
        <v>0.5</v>
      </c>
      <c r="RFN10" s="139" t="n">
        <v>0.5</v>
      </c>
      <c r="RFO10" s="139" t="n">
        <v>0.5</v>
      </c>
      <c r="RFP10" s="139" t="n">
        <v>0.5</v>
      </c>
      <c r="RFQ10" s="139" t="n">
        <v>0.5</v>
      </c>
      <c r="RFR10" s="139" t="n">
        <v>0.5</v>
      </c>
      <c r="RFS10" s="139" t="n">
        <v>0.5</v>
      </c>
      <c r="RFT10" s="139" t="n">
        <v>0.5</v>
      </c>
      <c r="RFU10" s="139" t="n">
        <v>0.5</v>
      </c>
      <c r="RFV10" s="139" t="n">
        <v>0.5</v>
      </c>
      <c r="RFW10" s="139" t="n">
        <v>0.5</v>
      </c>
      <c r="RFX10" s="139" t="n">
        <v>0.5</v>
      </c>
      <c r="RFY10" s="139" t="n">
        <v>0.5</v>
      </c>
      <c r="RFZ10" s="139" t="n">
        <v>0.5</v>
      </c>
      <c r="RGA10" s="139" t="n">
        <v>0.5</v>
      </c>
      <c r="RGB10" s="139" t="n">
        <v>0.5</v>
      </c>
      <c r="RGC10" s="139" t="n">
        <v>0.5</v>
      </c>
      <c r="RGD10" s="139" t="n">
        <v>0.5</v>
      </c>
      <c r="RGE10" s="139" t="n">
        <v>0.5</v>
      </c>
      <c r="RGF10" s="139" t="n">
        <v>0.5</v>
      </c>
      <c r="RGG10" s="139" t="n">
        <v>0.5</v>
      </c>
      <c r="RGH10" s="139" t="n">
        <v>0.5</v>
      </c>
      <c r="RGI10" s="139" t="n">
        <v>0.5</v>
      </c>
      <c r="RGJ10" s="139" t="n">
        <v>0.5</v>
      </c>
      <c r="RGK10" s="139" t="n">
        <v>0.5</v>
      </c>
      <c r="RGL10" s="139" t="n">
        <v>0.5</v>
      </c>
      <c r="RGM10" s="139" t="n">
        <v>0.5</v>
      </c>
      <c r="RGN10" s="139" t="n">
        <v>0.5</v>
      </c>
      <c r="RGO10" s="139" t="n">
        <v>0.5</v>
      </c>
      <c r="RGP10" s="139" t="n">
        <v>0.5</v>
      </c>
      <c r="RGQ10" s="139" t="n">
        <v>0.5</v>
      </c>
      <c r="RGR10" s="139" t="n">
        <v>0.5</v>
      </c>
      <c r="RGS10" s="139" t="n">
        <v>0.5</v>
      </c>
      <c r="RGT10" s="139" t="n">
        <v>0.5</v>
      </c>
      <c r="RGU10" s="139" t="n">
        <v>0.5</v>
      </c>
      <c r="RGV10" s="139" t="n">
        <v>0.5</v>
      </c>
      <c r="RGW10" s="139" t="n">
        <v>0.5</v>
      </c>
      <c r="RGX10" s="139" t="n">
        <v>0.5</v>
      </c>
      <c r="RGY10" s="139" t="n">
        <v>0.5</v>
      </c>
      <c r="RGZ10" s="139" t="n">
        <v>0.5</v>
      </c>
      <c r="RHA10" s="139" t="n">
        <v>0.5</v>
      </c>
      <c r="RHB10" s="139" t="n">
        <v>0.5</v>
      </c>
      <c r="RHC10" s="139" t="n">
        <v>0.5</v>
      </c>
      <c r="RHD10" s="139" t="n">
        <v>0.5</v>
      </c>
      <c r="RHE10" s="139" t="n">
        <v>0.5</v>
      </c>
      <c r="RHF10" s="139" t="n">
        <v>0.5</v>
      </c>
      <c r="RHG10" s="139" t="n">
        <v>0.5</v>
      </c>
      <c r="RHH10" s="139" t="n">
        <v>0.5</v>
      </c>
      <c r="RHI10" s="139" t="n">
        <v>0.5</v>
      </c>
      <c r="RHJ10" s="139" t="n">
        <v>0.5</v>
      </c>
      <c r="RHK10" s="139" t="n">
        <v>0.5</v>
      </c>
      <c r="RHL10" s="139" t="n">
        <v>0.5</v>
      </c>
      <c r="RHM10" s="139" t="n">
        <v>0.5</v>
      </c>
      <c r="RHN10" s="139" t="n">
        <v>0.5</v>
      </c>
      <c r="RHO10" s="139" t="n">
        <v>0.5</v>
      </c>
      <c r="RHP10" s="139" t="n">
        <v>0.5</v>
      </c>
      <c r="RHQ10" s="139" t="n">
        <v>0.5</v>
      </c>
      <c r="RHR10" s="139" t="n">
        <v>0.5</v>
      </c>
      <c r="RHS10" s="139" t="n">
        <v>0.5</v>
      </c>
      <c r="RHT10" s="139" t="n">
        <v>0.5</v>
      </c>
      <c r="RHU10" s="139" t="n">
        <v>0.5</v>
      </c>
      <c r="RHV10" s="139" t="n">
        <v>0.5</v>
      </c>
      <c r="RHW10" s="139" t="n">
        <v>0.5</v>
      </c>
      <c r="RHX10" s="139" t="n">
        <v>0.5</v>
      </c>
      <c r="RHY10" s="139" t="n">
        <v>0.5</v>
      </c>
      <c r="RHZ10" s="139" t="n">
        <v>0.5</v>
      </c>
      <c r="RIA10" s="139" t="n">
        <v>0.5</v>
      </c>
      <c r="RIB10" s="139" t="n">
        <v>0.5</v>
      </c>
      <c r="RIC10" s="139" t="n">
        <v>0.5</v>
      </c>
      <c r="RID10" s="139" t="n">
        <v>0.5</v>
      </c>
      <c r="RIE10" s="139" t="n">
        <v>0.5</v>
      </c>
      <c r="RIF10" s="139" t="n">
        <v>0.5</v>
      </c>
      <c r="RIG10" s="139" t="n">
        <v>0.5</v>
      </c>
      <c r="RIH10" s="139" t="n">
        <v>0.5</v>
      </c>
      <c r="RII10" s="139" t="n">
        <v>0.5</v>
      </c>
      <c r="RIJ10" s="139" t="n">
        <v>0.5</v>
      </c>
      <c r="RIK10" s="139" t="n">
        <v>0.5</v>
      </c>
      <c r="RIL10" s="139" t="n">
        <v>0.5</v>
      </c>
      <c r="RIM10" s="139" t="n">
        <v>0.5</v>
      </c>
      <c r="RIN10" s="139" t="n">
        <v>0.5</v>
      </c>
      <c r="RIO10" s="139" t="n">
        <v>0.5</v>
      </c>
      <c r="RIP10" s="139" t="n">
        <v>0.5</v>
      </c>
      <c r="RIQ10" s="139" t="n">
        <v>0.5</v>
      </c>
      <c r="RIR10" s="139" t="n">
        <v>0.5</v>
      </c>
      <c r="RIS10" s="139" t="n">
        <v>0.5</v>
      </c>
      <c r="RIT10" s="139" t="n">
        <v>0.5</v>
      </c>
      <c r="RIU10" s="139" t="n">
        <v>0.5</v>
      </c>
      <c r="RIV10" s="139" t="n">
        <v>0.5</v>
      </c>
      <c r="RIW10" s="139" t="n">
        <v>0.5</v>
      </c>
      <c r="RIX10" s="139" t="n">
        <v>0.5</v>
      </c>
      <c r="RIY10" s="139" t="n">
        <v>0.5</v>
      </c>
      <c r="RIZ10" s="139" t="n">
        <v>0.5</v>
      </c>
      <c r="RJA10" s="139" t="n">
        <v>0.5</v>
      </c>
      <c r="RJB10" s="139" t="n">
        <v>0.5</v>
      </c>
      <c r="RJC10" s="139" t="n">
        <v>0.5</v>
      </c>
      <c r="RJD10" s="139" t="n">
        <v>0.5</v>
      </c>
      <c r="RJE10" s="139" t="n">
        <v>0.5</v>
      </c>
      <c r="RJF10" s="139" t="n">
        <v>0.5</v>
      </c>
      <c r="RJG10" s="139" t="n">
        <v>0.5</v>
      </c>
      <c r="RJH10" s="139" t="n">
        <v>0.5</v>
      </c>
      <c r="RJI10" s="139" t="n">
        <v>0.5</v>
      </c>
      <c r="RJJ10" s="139" t="n">
        <v>0.5</v>
      </c>
      <c r="RJK10" s="139" t="n">
        <v>0.5</v>
      </c>
      <c r="RJL10" s="139" t="n">
        <v>0.5</v>
      </c>
      <c r="RJM10" s="139" t="n">
        <v>0.5</v>
      </c>
      <c r="RJN10" s="139" t="n">
        <v>0.5</v>
      </c>
      <c r="RJO10" s="139" t="n">
        <v>0.5</v>
      </c>
      <c r="RJP10" s="139" t="n">
        <v>0.5</v>
      </c>
      <c r="RJQ10" s="139" t="n">
        <v>0.5</v>
      </c>
      <c r="RJR10" s="139" t="n">
        <v>0.5</v>
      </c>
      <c r="RJS10" s="139" t="n">
        <v>0.5</v>
      </c>
      <c r="RJT10" s="139" t="n">
        <v>0.5</v>
      </c>
      <c r="RJU10" s="139" t="n">
        <v>0.5</v>
      </c>
      <c r="RJV10" s="139" t="n">
        <v>0.5</v>
      </c>
      <c r="RJW10" s="139" t="n">
        <v>0.5</v>
      </c>
      <c r="RJX10" s="139" t="n">
        <v>0.5</v>
      </c>
      <c r="RJY10" s="139" t="n">
        <v>0.5</v>
      </c>
      <c r="RJZ10" s="139" t="n">
        <v>0.5</v>
      </c>
      <c r="RKA10" s="139" t="n">
        <v>0.5</v>
      </c>
      <c r="RKB10" s="139" t="n">
        <v>0.5</v>
      </c>
      <c r="RKC10" s="139" t="n">
        <v>0.5</v>
      </c>
      <c r="RKD10" s="139" t="n">
        <v>0.5</v>
      </c>
      <c r="RKE10" s="139" t="n">
        <v>0.5</v>
      </c>
      <c r="RKF10" s="139" t="n">
        <v>0.5</v>
      </c>
      <c r="RKG10" s="139" t="n">
        <v>0.5</v>
      </c>
      <c r="RKH10" s="139" t="n">
        <v>0.5</v>
      </c>
      <c r="RKI10" s="139" t="n">
        <v>0.5</v>
      </c>
      <c r="RKJ10" s="139" t="n">
        <v>0.5</v>
      </c>
      <c r="RKK10" s="139" t="n">
        <v>0.5</v>
      </c>
      <c r="RKL10" s="139" t="n">
        <v>0.5</v>
      </c>
      <c r="RKM10" s="139" t="n">
        <v>0.5</v>
      </c>
      <c r="RKN10" s="139" t="n">
        <v>0.5</v>
      </c>
      <c r="RKO10" s="139" t="n">
        <v>0.5</v>
      </c>
      <c r="RKP10" s="139" t="n">
        <v>0.5</v>
      </c>
      <c r="RKQ10" s="139" t="n">
        <v>0.5</v>
      </c>
      <c r="RKR10" s="139" t="n">
        <v>0.5</v>
      </c>
      <c r="RKS10" s="139" t="n">
        <v>0.5</v>
      </c>
      <c r="RKT10" s="139" t="n">
        <v>0.5</v>
      </c>
      <c r="RKU10" s="139" t="n">
        <v>0.5</v>
      </c>
      <c r="RKV10" s="139" t="n">
        <v>0.5</v>
      </c>
      <c r="RKW10" s="139" t="n">
        <v>0.5</v>
      </c>
      <c r="RKX10" s="139" t="n">
        <v>0.5</v>
      </c>
      <c r="RKY10" s="139" t="n">
        <v>0.5</v>
      </c>
      <c r="RKZ10" s="139" t="n">
        <v>0.5</v>
      </c>
      <c r="RLA10" s="139" t="n">
        <v>0.5</v>
      </c>
      <c r="RLB10" s="139" t="n">
        <v>0.5</v>
      </c>
      <c r="RLC10" s="139" t="n">
        <v>0.5</v>
      </c>
      <c r="RLD10" s="139" t="n">
        <v>0.5</v>
      </c>
      <c r="RLE10" s="139" t="n">
        <v>0.5</v>
      </c>
      <c r="RLF10" s="139" t="n">
        <v>0.5</v>
      </c>
      <c r="RLG10" s="139" t="n">
        <v>0.5</v>
      </c>
      <c r="RLH10" s="139" t="n">
        <v>0.5</v>
      </c>
      <c r="RLI10" s="139" t="n">
        <v>0.5</v>
      </c>
      <c r="RLJ10" s="139" t="n">
        <v>0.5</v>
      </c>
      <c r="RLK10" s="139" t="n">
        <v>0.5</v>
      </c>
      <c r="RLL10" s="139" t="n">
        <v>0.5</v>
      </c>
      <c r="RLM10" s="139" t="n">
        <v>0.5</v>
      </c>
      <c r="RLN10" s="139" t="n">
        <v>0.5</v>
      </c>
      <c r="RLO10" s="139" t="n">
        <v>0.5</v>
      </c>
      <c r="RLP10" s="139" t="n">
        <v>0.5</v>
      </c>
      <c r="RLQ10" s="139" t="n">
        <v>0.5</v>
      </c>
      <c r="RLR10" s="139" t="n">
        <v>0.5</v>
      </c>
      <c r="RLS10" s="139" t="n">
        <v>0.5</v>
      </c>
      <c r="RLT10" s="139" t="n">
        <v>0.5</v>
      </c>
      <c r="RLU10" s="139" t="n">
        <v>0.5</v>
      </c>
      <c r="RLV10" s="139" t="n">
        <v>0.5</v>
      </c>
      <c r="RLW10" s="139" t="n">
        <v>0.5</v>
      </c>
      <c r="RLX10" s="139" t="n">
        <v>0.5</v>
      </c>
      <c r="RLY10" s="139" t="n">
        <v>0.5</v>
      </c>
      <c r="RLZ10" s="139" t="n">
        <v>0.5</v>
      </c>
      <c r="RMA10" s="139" t="n">
        <v>0.5</v>
      </c>
      <c r="RMB10" s="139" t="n">
        <v>0.5</v>
      </c>
      <c r="RMC10" s="139" t="n">
        <v>0.5</v>
      </c>
      <c r="RMD10" s="139" t="n">
        <v>0.5</v>
      </c>
      <c r="RME10" s="139" t="n">
        <v>0.5</v>
      </c>
      <c r="RMF10" s="139" t="n">
        <v>0.5</v>
      </c>
      <c r="RMG10" s="139" t="n">
        <v>0.5</v>
      </c>
      <c r="RMH10" s="139" t="n">
        <v>0.5</v>
      </c>
      <c r="RMI10" s="139" t="n">
        <v>0.5</v>
      </c>
      <c r="RMJ10" s="139" t="n">
        <v>0.5</v>
      </c>
      <c r="RMK10" s="139" t="n">
        <v>0.5</v>
      </c>
      <c r="RML10" s="139" t="n">
        <v>0.5</v>
      </c>
      <c r="RMM10" s="139" t="n">
        <v>0.5</v>
      </c>
      <c r="RMN10" s="139" t="n">
        <v>0.5</v>
      </c>
      <c r="RMO10" s="139" t="n">
        <v>0.5</v>
      </c>
      <c r="RMP10" s="139" t="n">
        <v>0.5</v>
      </c>
      <c r="RMQ10" s="139" t="n">
        <v>0.5</v>
      </c>
      <c r="RMR10" s="139" t="n">
        <v>0.5</v>
      </c>
      <c r="RMS10" s="139" t="n">
        <v>0.5</v>
      </c>
      <c r="RMT10" s="139" t="n">
        <v>0.5</v>
      </c>
      <c r="RMU10" s="139" t="n">
        <v>0.5</v>
      </c>
      <c r="RMV10" s="139" t="n">
        <v>0.5</v>
      </c>
      <c r="RMW10" s="139" t="n">
        <v>0.5</v>
      </c>
      <c r="RMX10" s="139" t="n">
        <v>0.5</v>
      </c>
      <c r="RMY10" s="139" t="n">
        <v>0.5</v>
      </c>
      <c r="RMZ10" s="139" t="n">
        <v>0.5</v>
      </c>
      <c r="RNA10" s="139" t="n">
        <v>0.5</v>
      </c>
      <c r="RNB10" s="139" t="n">
        <v>0.5</v>
      </c>
      <c r="RNC10" s="139" t="n">
        <v>0.5</v>
      </c>
      <c r="RND10" s="139" t="n">
        <v>0.5</v>
      </c>
      <c r="RNE10" s="139" t="n">
        <v>0.5</v>
      </c>
      <c r="RNF10" s="139" t="n">
        <v>0.5</v>
      </c>
      <c r="RNG10" s="139" t="n">
        <v>0.5</v>
      </c>
      <c r="RNH10" s="139" t="n">
        <v>0.5</v>
      </c>
      <c r="RNI10" s="139" t="n">
        <v>0.5</v>
      </c>
      <c r="RNJ10" s="139" t="n">
        <v>0.5</v>
      </c>
      <c r="RNK10" s="139" t="n">
        <v>0.5</v>
      </c>
      <c r="RNL10" s="139" t="n">
        <v>0.5</v>
      </c>
      <c r="RNM10" s="139" t="n">
        <v>0.5</v>
      </c>
      <c r="RNN10" s="139" t="n">
        <v>0.5</v>
      </c>
      <c r="RNO10" s="139" t="n">
        <v>0.5</v>
      </c>
      <c r="RNP10" s="139" t="n">
        <v>0.5</v>
      </c>
      <c r="RNQ10" s="139" t="n">
        <v>0.5</v>
      </c>
      <c r="RNR10" s="139" t="n">
        <v>0.5</v>
      </c>
      <c r="RNS10" s="139" t="n">
        <v>0.5</v>
      </c>
      <c r="RNT10" s="139" t="n">
        <v>0.5</v>
      </c>
      <c r="RNU10" s="139" t="n">
        <v>0.5</v>
      </c>
      <c r="RNV10" s="139" t="n">
        <v>0.5</v>
      </c>
      <c r="RNW10" s="139" t="n">
        <v>0.5</v>
      </c>
      <c r="RNX10" s="139" t="n">
        <v>0.5</v>
      </c>
      <c r="RNY10" s="139" t="n">
        <v>0.5</v>
      </c>
      <c r="RNZ10" s="139" t="n">
        <v>0.5</v>
      </c>
      <c r="ROA10" s="139" t="n">
        <v>0.5</v>
      </c>
      <c r="ROB10" s="139" t="n">
        <v>0.5</v>
      </c>
      <c r="ROC10" s="139" t="n">
        <v>0.5</v>
      </c>
      <c r="ROD10" s="139" t="n">
        <v>0.5</v>
      </c>
      <c r="ROE10" s="139" t="n">
        <v>0.5</v>
      </c>
      <c r="ROF10" s="139" t="n">
        <v>0.5</v>
      </c>
      <c r="ROG10" s="139" t="n">
        <v>0.5</v>
      </c>
      <c r="ROH10" s="139" t="n">
        <v>0.5</v>
      </c>
      <c r="ROI10" s="139" t="n">
        <v>0.5</v>
      </c>
      <c r="ROJ10" s="139" t="n">
        <v>0.5</v>
      </c>
      <c r="ROK10" s="139" t="n">
        <v>0.5</v>
      </c>
      <c r="ROL10" s="139" t="n">
        <v>0.5</v>
      </c>
      <c r="ROM10" s="139" t="n">
        <v>0.5</v>
      </c>
      <c r="RON10" s="139" t="n">
        <v>0.5</v>
      </c>
      <c r="ROO10" s="139" t="n">
        <v>0.5</v>
      </c>
      <c r="ROP10" s="139" t="n">
        <v>0.5</v>
      </c>
      <c r="ROQ10" s="139" t="n">
        <v>0.5</v>
      </c>
      <c r="ROR10" s="139" t="n">
        <v>0.5</v>
      </c>
      <c r="ROS10" s="139" t="n">
        <v>0.5</v>
      </c>
      <c r="ROT10" s="139" t="n">
        <v>0.5</v>
      </c>
      <c r="ROU10" s="139" t="n">
        <v>0.5</v>
      </c>
      <c r="ROV10" s="139" t="n">
        <v>0.5</v>
      </c>
      <c r="ROW10" s="139" t="n">
        <v>0.5</v>
      </c>
      <c r="ROX10" s="139" t="n">
        <v>0.5</v>
      </c>
      <c r="ROY10" s="139" t="n">
        <v>0.5</v>
      </c>
      <c r="ROZ10" s="139" t="n">
        <v>0.5</v>
      </c>
      <c r="RPA10" s="139" t="n">
        <v>0.5</v>
      </c>
      <c r="RPB10" s="139" t="n">
        <v>0.5</v>
      </c>
      <c r="RPC10" s="139" t="n">
        <v>0.5</v>
      </c>
      <c r="RPD10" s="139" t="n">
        <v>0.5</v>
      </c>
      <c r="RPE10" s="139" t="n">
        <v>0.5</v>
      </c>
      <c r="RPF10" s="139" t="n">
        <v>0.5</v>
      </c>
      <c r="RPG10" s="139" t="n">
        <v>0.5</v>
      </c>
      <c r="RPH10" s="139" t="n">
        <v>0.5</v>
      </c>
      <c r="RPI10" s="139" t="n">
        <v>0.5</v>
      </c>
      <c r="RPJ10" s="139" t="n">
        <v>0.5</v>
      </c>
      <c r="RPK10" s="139" t="n">
        <v>0.5</v>
      </c>
      <c r="RPL10" s="139" t="n">
        <v>0.5</v>
      </c>
      <c r="RPM10" s="139" t="n">
        <v>0.5</v>
      </c>
      <c r="RPN10" s="139" t="n">
        <v>0.5</v>
      </c>
      <c r="RPO10" s="139" t="n">
        <v>0.5</v>
      </c>
      <c r="RPP10" s="139" t="n">
        <v>0.5</v>
      </c>
      <c r="RPQ10" s="139" t="n">
        <v>0.5</v>
      </c>
      <c r="RPR10" s="139" t="n">
        <v>0.5</v>
      </c>
      <c r="RPS10" s="139" t="n">
        <v>0.5</v>
      </c>
      <c r="RPT10" s="139" t="n">
        <v>0.5</v>
      </c>
      <c r="RPU10" s="139" t="n">
        <v>0.5</v>
      </c>
      <c r="RPV10" s="139" t="n">
        <v>0.5</v>
      </c>
      <c r="RPW10" s="139" t="n">
        <v>0.5</v>
      </c>
      <c r="RPX10" s="139" t="n">
        <v>0.5</v>
      </c>
      <c r="RPY10" s="139" t="n">
        <v>0.5</v>
      </c>
      <c r="RPZ10" s="139" t="n">
        <v>0.5</v>
      </c>
      <c r="RQA10" s="139" t="n">
        <v>0.5</v>
      </c>
      <c r="RQB10" s="139" t="n">
        <v>0.5</v>
      </c>
      <c r="RQC10" s="139" t="n">
        <v>0.5</v>
      </c>
      <c r="RQD10" s="139" t="n">
        <v>0.5</v>
      </c>
      <c r="RQE10" s="139" t="n">
        <v>0.5</v>
      </c>
      <c r="RQF10" s="139" t="n">
        <v>0.5</v>
      </c>
      <c r="RQG10" s="139" t="n">
        <v>0.5</v>
      </c>
      <c r="RQH10" s="139" t="n">
        <v>0.5</v>
      </c>
      <c r="RQI10" s="139" t="n">
        <v>0.5</v>
      </c>
      <c r="RQJ10" s="139" t="n">
        <v>0.5</v>
      </c>
      <c r="RQK10" s="139" t="n">
        <v>0.5</v>
      </c>
      <c r="RQL10" s="139" t="n">
        <v>0.5</v>
      </c>
      <c r="RQM10" s="139" t="n">
        <v>0.5</v>
      </c>
      <c r="RQN10" s="139" t="n">
        <v>0.5</v>
      </c>
      <c r="RQO10" s="139" t="n">
        <v>0.5</v>
      </c>
      <c r="RQP10" s="139" t="n">
        <v>0.5</v>
      </c>
      <c r="RQQ10" s="139" t="n">
        <v>0.5</v>
      </c>
      <c r="RQR10" s="139" t="n">
        <v>0.5</v>
      </c>
      <c r="RQS10" s="139" t="n">
        <v>0.5</v>
      </c>
      <c r="RQT10" s="139" t="n">
        <v>0.5</v>
      </c>
      <c r="RQU10" s="139" t="n">
        <v>0.5</v>
      </c>
      <c r="RQV10" s="139" t="n">
        <v>0.5</v>
      </c>
      <c r="RQW10" s="139" t="n">
        <v>0.5</v>
      </c>
      <c r="RQX10" s="139" t="n">
        <v>0.5</v>
      </c>
      <c r="RQY10" s="139" t="n">
        <v>0.5</v>
      </c>
      <c r="RQZ10" s="139" t="n">
        <v>0.5</v>
      </c>
      <c r="RRA10" s="139" t="n">
        <v>0.5</v>
      </c>
      <c r="RRB10" s="139" t="n">
        <v>0.5</v>
      </c>
      <c r="RRC10" s="139" t="n">
        <v>0.5</v>
      </c>
      <c r="RRD10" s="139" t="n">
        <v>0.5</v>
      </c>
      <c r="RRE10" s="139" t="n">
        <v>0.5</v>
      </c>
      <c r="RRF10" s="139" t="n">
        <v>0.5</v>
      </c>
      <c r="RRG10" s="139" t="n">
        <v>0.5</v>
      </c>
      <c r="RRH10" s="139" t="n">
        <v>0.5</v>
      </c>
      <c r="RRI10" s="139" t="n">
        <v>0.5</v>
      </c>
      <c r="RRJ10" s="139" t="n">
        <v>0.5</v>
      </c>
      <c r="RRK10" s="139" t="n">
        <v>0.5</v>
      </c>
      <c r="RRL10" s="139" t="n">
        <v>0.5</v>
      </c>
      <c r="RRM10" s="139" t="n">
        <v>0.5</v>
      </c>
      <c r="RRN10" s="139" t="n">
        <v>0.5</v>
      </c>
      <c r="RRO10" s="139" t="n">
        <v>0.5</v>
      </c>
      <c r="RRP10" s="139" t="n">
        <v>0.5</v>
      </c>
      <c r="RRQ10" s="139" t="n">
        <v>0.5</v>
      </c>
      <c r="RRR10" s="139" t="n">
        <v>0.5</v>
      </c>
      <c r="RRS10" s="139" t="n">
        <v>0.5</v>
      </c>
      <c r="RRT10" s="139" t="n">
        <v>0.5</v>
      </c>
      <c r="RRU10" s="139" t="n">
        <v>0.5</v>
      </c>
      <c r="RRV10" s="139" t="n">
        <v>0.5</v>
      </c>
      <c r="RRW10" s="139" t="n">
        <v>0.5</v>
      </c>
      <c r="RRX10" s="139" t="n">
        <v>0.5</v>
      </c>
      <c r="RRY10" s="139" t="n">
        <v>0.5</v>
      </c>
      <c r="RRZ10" s="139" t="n">
        <v>0.5</v>
      </c>
      <c r="RSA10" s="139" t="n">
        <v>0.5</v>
      </c>
      <c r="RSB10" s="139" t="n">
        <v>0.5</v>
      </c>
      <c r="RSC10" s="139" t="n">
        <v>0.5</v>
      </c>
      <c r="RSD10" s="139" t="n">
        <v>0.5</v>
      </c>
      <c r="RSE10" s="139" t="n">
        <v>0.5</v>
      </c>
      <c r="RSF10" s="139" t="n">
        <v>0.5</v>
      </c>
      <c r="RSG10" s="139" t="n">
        <v>0.5</v>
      </c>
      <c r="RSH10" s="139" t="n">
        <v>0.5</v>
      </c>
      <c r="RSI10" s="139" t="n">
        <v>0.5</v>
      </c>
      <c r="RSJ10" s="139" t="n">
        <v>0.5</v>
      </c>
      <c r="RSK10" s="139" t="n">
        <v>0.5</v>
      </c>
      <c r="RSL10" s="139" t="n">
        <v>0.5</v>
      </c>
      <c r="RSM10" s="139" t="n">
        <v>0.5</v>
      </c>
      <c r="RSN10" s="139" t="n">
        <v>0.5</v>
      </c>
      <c r="RSO10" s="139" t="n">
        <v>0.5</v>
      </c>
      <c r="RSP10" s="139" t="n">
        <v>0.5</v>
      </c>
      <c r="RSQ10" s="139" t="n">
        <v>0.5</v>
      </c>
      <c r="RSR10" s="139" t="n">
        <v>0.5</v>
      </c>
      <c r="RSS10" s="139" t="n">
        <v>0.5</v>
      </c>
      <c r="RST10" s="139" t="n">
        <v>0.5</v>
      </c>
      <c r="RSU10" s="139" t="n">
        <v>0.5</v>
      </c>
      <c r="RSV10" s="139" t="n">
        <v>0.5</v>
      </c>
      <c r="RSW10" s="139" t="n">
        <v>0.5</v>
      </c>
      <c r="RSX10" s="139" t="n">
        <v>0.5</v>
      </c>
      <c r="RSY10" s="139" t="n">
        <v>0.5</v>
      </c>
      <c r="RSZ10" s="139" t="n">
        <v>0.5</v>
      </c>
      <c r="RTA10" s="139" t="n">
        <v>0.5</v>
      </c>
      <c r="RTB10" s="139" t="n">
        <v>0.5</v>
      </c>
      <c r="RTC10" s="139" t="n">
        <v>0.5</v>
      </c>
      <c r="RTD10" s="139" t="n">
        <v>0.5</v>
      </c>
      <c r="RTE10" s="139" t="n">
        <v>0.5</v>
      </c>
      <c r="RTF10" s="139" t="n">
        <v>0.5</v>
      </c>
      <c r="RTG10" s="139" t="n">
        <v>0.5</v>
      </c>
      <c r="RTH10" s="139" t="n">
        <v>0.5</v>
      </c>
      <c r="RTI10" s="139" t="n">
        <v>0.5</v>
      </c>
      <c r="RTJ10" s="139" t="n">
        <v>0.5</v>
      </c>
      <c r="RTK10" s="139" t="n">
        <v>0.5</v>
      </c>
      <c r="RTL10" s="139" t="n">
        <v>0.5</v>
      </c>
      <c r="RTM10" s="139" t="n">
        <v>0.5</v>
      </c>
      <c r="RTN10" s="139" t="n">
        <v>0.5</v>
      </c>
      <c r="RTO10" s="139" t="n">
        <v>0.5</v>
      </c>
      <c r="RTP10" s="139" t="n">
        <v>0.5</v>
      </c>
      <c r="RTQ10" s="139" t="n">
        <v>0.5</v>
      </c>
      <c r="RTR10" s="139" t="n">
        <v>0.5</v>
      </c>
      <c r="RTS10" s="139" t="n">
        <v>0.5</v>
      </c>
      <c r="RTT10" s="139" t="n">
        <v>0.5</v>
      </c>
      <c r="RTU10" s="139" t="n">
        <v>0.5</v>
      </c>
      <c r="RTV10" s="139" t="n">
        <v>0.5</v>
      </c>
      <c r="RTW10" s="139" t="n">
        <v>0.5</v>
      </c>
      <c r="RTX10" s="139" t="n">
        <v>0.5</v>
      </c>
      <c r="RTY10" s="139" t="n">
        <v>0.5</v>
      </c>
      <c r="RTZ10" s="139" t="n">
        <v>0.5</v>
      </c>
      <c r="RUA10" s="139" t="n">
        <v>0.5</v>
      </c>
      <c r="RUB10" s="139" t="n">
        <v>0.5</v>
      </c>
      <c r="RUC10" s="139" t="n">
        <v>0.5</v>
      </c>
      <c r="RUD10" s="139" t="n">
        <v>0.5</v>
      </c>
      <c r="RUE10" s="139" t="n">
        <v>0.5</v>
      </c>
      <c r="RUF10" s="139" t="n">
        <v>0.5</v>
      </c>
      <c r="RUG10" s="139" t="n">
        <v>0.5</v>
      </c>
      <c r="RUH10" s="139" t="n">
        <v>0.5</v>
      </c>
      <c r="RUI10" s="139" t="n">
        <v>0.5</v>
      </c>
      <c r="RUJ10" s="139" t="n">
        <v>0.5</v>
      </c>
      <c r="RUK10" s="139" t="n">
        <v>0.5</v>
      </c>
      <c r="RUL10" s="139" t="n">
        <v>0.5</v>
      </c>
      <c r="RUM10" s="139" t="n">
        <v>0.5</v>
      </c>
      <c r="RUN10" s="139" t="n">
        <v>0.5</v>
      </c>
      <c r="RUO10" s="139" t="n">
        <v>0.5</v>
      </c>
      <c r="RUP10" s="139" t="n">
        <v>0.5</v>
      </c>
      <c r="RUQ10" s="139" t="n">
        <v>0.5</v>
      </c>
      <c r="RUR10" s="139" t="n">
        <v>0.5</v>
      </c>
      <c r="RUS10" s="139" t="n">
        <v>0.5</v>
      </c>
      <c r="RUT10" s="139" t="n">
        <v>0.5</v>
      </c>
      <c r="RUU10" s="139" t="n">
        <v>0.5</v>
      </c>
      <c r="RUV10" s="139" t="n">
        <v>0.5</v>
      </c>
      <c r="RUW10" s="139" t="n">
        <v>0.5</v>
      </c>
      <c r="RUX10" s="139" t="n">
        <v>0.5</v>
      </c>
      <c r="RUY10" s="139" t="n">
        <v>0.5</v>
      </c>
      <c r="RUZ10" s="139" t="n">
        <v>0.5</v>
      </c>
      <c r="RVA10" s="139" t="n">
        <v>0.5</v>
      </c>
      <c r="RVB10" s="139" t="n">
        <v>0.5</v>
      </c>
      <c r="RVC10" s="139" t="n">
        <v>0.5</v>
      </c>
      <c r="RVD10" s="139" t="n">
        <v>0.5</v>
      </c>
      <c r="RVE10" s="139" t="n">
        <v>0.5</v>
      </c>
      <c r="RVF10" s="139" t="n">
        <v>0.5</v>
      </c>
      <c r="RVG10" s="139" t="n">
        <v>0.5</v>
      </c>
      <c r="RVH10" s="139" t="n">
        <v>0.5</v>
      </c>
      <c r="RVI10" s="139" t="n">
        <v>0.5</v>
      </c>
      <c r="RVJ10" s="139" t="n">
        <v>0.5</v>
      </c>
      <c r="RVK10" s="139" t="n">
        <v>0.5</v>
      </c>
      <c r="RVL10" s="139" t="n">
        <v>0.5</v>
      </c>
      <c r="RVM10" s="139" t="n">
        <v>0.5</v>
      </c>
      <c r="RVN10" s="139" t="n">
        <v>0.5</v>
      </c>
      <c r="RVO10" s="139" t="n">
        <v>0.5</v>
      </c>
      <c r="RVP10" s="139" t="n">
        <v>0.5</v>
      </c>
      <c r="RVQ10" s="139" t="n">
        <v>0.5</v>
      </c>
      <c r="RVR10" s="139" t="n">
        <v>0.5</v>
      </c>
      <c r="RVS10" s="139" t="n">
        <v>0.5</v>
      </c>
      <c r="RVT10" s="139" t="n">
        <v>0.5</v>
      </c>
      <c r="RVU10" s="139" t="n">
        <v>0.5</v>
      </c>
      <c r="RVV10" s="139" t="n">
        <v>0.5</v>
      </c>
      <c r="RVW10" s="139" t="n">
        <v>0.5</v>
      </c>
      <c r="RVX10" s="139" t="n">
        <v>0.5</v>
      </c>
      <c r="RVY10" s="139" t="n">
        <v>0.5</v>
      </c>
      <c r="RVZ10" s="139" t="n">
        <v>0.5</v>
      </c>
      <c r="RWA10" s="139" t="n">
        <v>0.5</v>
      </c>
      <c r="RWB10" s="139" t="n">
        <v>0.5</v>
      </c>
      <c r="RWC10" s="139" t="n">
        <v>0.5</v>
      </c>
      <c r="RWD10" s="139" t="n">
        <v>0.5</v>
      </c>
      <c r="RWE10" s="139" t="n">
        <v>0.5</v>
      </c>
      <c r="RWF10" s="139" t="n">
        <v>0.5</v>
      </c>
      <c r="RWG10" s="139" t="n">
        <v>0.5</v>
      </c>
      <c r="RWH10" s="139" t="n">
        <v>0.5</v>
      </c>
      <c r="RWI10" s="139" t="n">
        <v>0.5</v>
      </c>
      <c r="RWJ10" s="139" t="n">
        <v>0.5</v>
      </c>
      <c r="RWK10" s="139" t="n">
        <v>0.5</v>
      </c>
      <c r="RWL10" s="139" t="n">
        <v>0.5</v>
      </c>
      <c r="RWM10" s="139" t="n">
        <v>0.5</v>
      </c>
      <c r="RWN10" s="139" t="n">
        <v>0.5</v>
      </c>
      <c r="RWO10" s="139" t="n">
        <v>0.5</v>
      </c>
      <c r="RWP10" s="139" t="n">
        <v>0.5</v>
      </c>
      <c r="RWQ10" s="139" t="n">
        <v>0.5</v>
      </c>
      <c r="RWR10" s="139" t="n">
        <v>0.5</v>
      </c>
      <c r="RWS10" s="139" t="n">
        <v>0.5</v>
      </c>
      <c r="RWT10" s="139" t="n">
        <v>0.5</v>
      </c>
      <c r="RWU10" s="139" t="n">
        <v>0.5</v>
      </c>
      <c r="RWV10" s="139" t="n">
        <v>0.5</v>
      </c>
      <c r="RWW10" s="139" t="n">
        <v>0.5</v>
      </c>
      <c r="RWX10" s="139" t="n">
        <v>0.5</v>
      </c>
      <c r="RWY10" s="139" t="n">
        <v>0.5</v>
      </c>
      <c r="RWZ10" s="139" t="n">
        <v>0.5</v>
      </c>
      <c r="RXA10" s="139" t="n">
        <v>0.5</v>
      </c>
      <c r="RXB10" s="139" t="n">
        <v>0.5</v>
      </c>
      <c r="RXC10" s="139" t="n">
        <v>0.5</v>
      </c>
      <c r="RXD10" s="139" t="n">
        <v>0.5</v>
      </c>
      <c r="RXE10" s="139" t="n">
        <v>0.5</v>
      </c>
      <c r="RXF10" s="139" t="n">
        <v>0.5</v>
      </c>
      <c r="RXG10" s="139" t="n">
        <v>0.5</v>
      </c>
      <c r="RXH10" s="139" t="n">
        <v>0.5</v>
      </c>
      <c r="RXI10" s="139" t="n">
        <v>0.5</v>
      </c>
      <c r="RXJ10" s="139" t="n">
        <v>0.5</v>
      </c>
      <c r="RXK10" s="139" t="n">
        <v>0.5</v>
      </c>
      <c r="RXL10" s="139" t="n">
        <v>0.5</v>
      </c>
      <c r="RXM10" s="139" t="n">
        <v>0.5</v>
      </c>
      <c r="RXN10" s="139" t="n">
        <v>0.5</v>
      </c>
      <c r="RXO10" s="139" t="n">
        <v>0.5</v>
      </c>
      <c r="RXP10" s="139" t="n">
        <v>0.5</v>
      </c>
      <c r="RXQ10" s="139" t="n">
        <v>0.5</v>
      </c>
      <c r="RXR10" s="139" t="n">
        <v>0.5</v>
      </c>
      <c r="RXS10" s="139" t="n">
        <v>0.5</v>
      </c>
      <c r="RXT10" s="139" t="n">
        <v>0.5</v>
      </c>
      <c r="RXU10" s="139" t="n">
        <v>0.5</v>
      </c>
      <c r="RXV10" s="139" t="n">
        <v>0.5</v>
      </c>
      <c r="RXW10" s="139" t="n">
        <v>0.5</v>
      </c>
      <c r="RXX10" s="139" t="n">
        <v>0.5</v>
      </c>
      <c r="RXY10" s="139" t="n">
        <v>0.5</v>
      </c>
      <c r="RXZ10" s="139" t="n">
        <v>0.5</v>
      </c>
      <c r="RYA10" s="139" t="n">
        <v>0.5</v>
      </c>
      <c r="RYB10" s="139" t="n">
        <v>0.5</v>
      </c>
      <c r="RYC10" s="139" t="n">
        <v>0.5</v>
      </c>
      <c r="RYD10" s="139" t="n">
        <v>0.5</v>
      </c>
      <c r="RYE10" s="139" t="n">
        <v>0.5</v>
      </c>
      <c r="RYF10" s="139" t="n">
        <v>0.5</v>
      </c>
      <c r="RYG10" s="139" t="n">
        <v>0.5</v>
      </c>
      <c r="RYH10" s="139" t="n">
        <v>0.5</v>
      </c>
      <c r="RYI10" s="139" t="n">
        <v>0.5</v>
      </c>
      <c r="RYJ10" s="139" t="n">
        <v>0.5</v>
      </c>
      <c r="RYK10" s="139" t="n">
        <v>0.5</v>
      </c>
      <c r="RYL10" s="139" t="n">
        <v>0.5</v>
      </c>
      <c r="RYM10" s="139" t="n">
        <v>0.5</v>
      </c>
      <c r="RYN10" s="139" t="n">
        <v>0.5</v>
      </c>
      <c r="RYO10" s="139" t="n">
        <v>0.5</v>
      </c>
      <c r="RYP10" s="139" t="n">
        <v>0.5</v>
      </c>
      <c r="RYQ10" s="139" t="n">
        <v>0.5</v>
      </c>
      <c r="RYR10" s="139" t="n">
        <v>0.5</v>
      </c>
      <c r="RYS10" s="139" t="n">
        <v>0.5</v>
      </c>
      <c r="RYT10" s="139" t="n">
        <v>0.5</v>
      </c>
      <c r="RYU10" s="139" t="n">
        <v>0.5</v>
      </c>
      <c r="RYV10" s="139" t="n">
        <v>0.5</v>
      </c>
      <c r="RYW10" s="139" t="n">
        <v>0.5</v>
      </c>
      <c r="RYX10" s="139" t="n">
        <v>0.5</v>
      </c>
      <c r="RYY10" s="139" t="n">
        <v>0.5</v>
      </c>
      <c r="RYZ10" s="139" t="n">
        <v>0.5</v>
      </c>
      <c r="RZA10" s="139" t="n">
        <v>0.5</v>
      </c>
      <c r="RZB10" s="139" t="n">
        <v>0.5</v>
      </c>
      <c r="RZC10" s="139" t="n">
        <v>0.5</v>
      </c>
      <c r="RZD10" s="139" t="n">
        <v>0.5</v>
      </c>
      <c r="RZE10" s="139" t="n">
        <v>0.5</v>
      </c>
      <c r="RZF10" s="139" t="n">
        <v>0.5</v>
      </c>
      <c r="RZG10" s="139" t="n">
        <v>0.5</v>
      </c>
      <c r="RZH10" s="139" t="n">
        <v>0.5</v>
      </c>
      <c r="RZI10" s="139" t="n">
        <v>0.5</v>
      </c>
      <c r="RZJ10" s="139" t="n">
        <v>0.5</v>
      </c>
      <c r="RZK10" s="139" t="n">
        <v>0.5</v>
      </c>
      <c r="RZL10" s="139" t="n">
        <v>0.5</v>
      </c>
      <c r="RZM10" s="139" t="n">
        <v>0.5</v>
      </c>
      <c r="RZN10" s="139" t="n">
        <v>0.5</v>
      </c>
      <c r="RZO10" s="139" t="n">
        <v>0.5</v>
      </c>
      <c r="RZP10" s="139" t="n">
        <v>0.5</v>
      </c>
      <c r="RZQ10" s="139" t="n">
        <v>0.5</v>
      </c>
      <c r="RZR10" s="139" t="n">
        <v>0.5</v>
      </c>
      <c r="RZS10" s="139" t="n">
        <v>0.5</v>
      </c>
      <c r="RZT10" s="139" t="n">
        <v>0.5</v>
      </c>
      <c r="RZU10" s="139" t="n">
        <v>0.5</v>
      </c>
      <c r="RZV10" s="139" t="n">
        <v>0.5</v>
      </c>
      <c r="RZW10" s="139" t="n">
        <v>0.5</v>
      </c>
      <c r="RZX10" s="139" t="n">
        <v>0.5</v>
      </c>
      <c r="RZY10" s="139" t="n">
        <v>0.5</v>
      </c>
      <c r="RZZ10" s="139" t="n">
        <v>0.5</v>
      </c>
      <c r="SAA10" s="139" t="n">
        <v>0.5</v>
      </c>
      <c r="SAB10" s="139" t="n">
        <v>0.5</v>
      </c>
      <c r="SAC10" s="139" t="n">
        <v>0.5</v>
      </c>
      <c r="SAD10" s="139" t="n">
        <v>0.5</v>
      </c>
      <c r="SAE10" s="139" t="n">
        <v>0.5</v>
      </c>
      <c r="SAF10" s="139" t="n">
        <v>0.5</v>
      </c>
      <c r="SAG10" s="139" t="n">
        <v>0.5</v>
      </c>
      <c r="SAH10" s="139" t="n">
        <v>0.5</v>
      </c>
      <c r="SAI10" s="139" t="n">
        <v>0.5</v>
      </c>
      <c r="SAJ10" s="139" t="n">
        <v>0.5</v>
      </c>
      <c r="SAK10" s="139" t="n">
        <v>0.5</v>
      </c>
      <c r="SAL10" s="139" t="n">
        <v>0.5</v>
      </c>
      <c r="SAM10" s="139" t="n">
        <v>0.5</v>
      </c>
      <c r="SAN10" s="139" t="n">
        <v>0.5</v>
      </c>
      <c r="SAO10" s="139" t="n">
        <v>0.5</v>
      </c>
      <c r="SAP10" s="139" t="n">
        <v>0.5</v>
      </c>
      <c r="SAQ10" s="139" t="n">
        <v>0.5</v>
      </c>
      <c r="SAR10" s="139" t="n">
        <v>0.5</v>
      </c>
      <c r="SAS10" s="139" t="n">
        <v>0.5</v>
      </c>
      <c r="SAT10" s="139" t="n">
        <v>0.5</v>
      </c>
      <c r="SAU10" s="139" t="n">
        <v>0.5</v>
      </c>
      <c r="SAV10" s="139" t="n">
        <v>0.5</v>
      </c>
      <c r="SAW10" s="139" t="n">
        <v>0.5</v>
      </c>
      <c r="SAX10" s="139" t="n">
        <v>0.5</v>
      </c>
      <c r="SAY10" s="139" t="n">
        <v>0.5</v>
      </c>
      <c r="SAZ10" s="139" t="n">
        <v>0.5</v>
      </c>
      <c r="SBA10" s="139" t="n">
        <v>0.5</v>
      </c>
      <c r="SBB10" s="139" t="n">
        <v>0.5</v>
      </c>
      <c r="SBC10" s="139" t="n">
        <v>0.5</v>
      </c>
      <c r="SBD10" s="139" t="n">
        <v>0.5</v>
      </c>
      <c r="SBE10" s="139" t="n">
        <v>0.5</v>
      </c>
      <c r="SBF10" s="139" t="n">
        <v>0.5</v>
      </c>
      <c r="SBG10" s="139" t="n">
        <v>0.5</v>
      </c>
      <c r="SBH10" s="139" t="n">
        <v>0.5</v>
      </c>
      <c r="SBI10" s="139" t="n">
        <v>0.5</v>
      </c>
      <c r="SBJ10" s="139" t="n">
        <v>0.5</v>
      </c>
      <c r="SBK10" s="139" t="n">
        <v>0.5</v>
      </c>
      <c r="SBL10" s="139" t="n">
        <v>0.5</v>
      </c>
      <c r="SBM10" s="139" t="n">
        <v>0.5</v>
      </c>
      <c r="SBN10" s="139" t="n">
        <v>0.5</v>
      </c>
      <c r="SBO10" s="139" t="n">
        <v>0.5</v>
      </c>
      <c r="SBP10" s="139" t="n">
        <v>0.5</v>
      </c>
      <c r="SBQ10" s="139" t="n">
        <v>0.5</v>
      </c>
      <c r="SBR10" s="139" t="n">
        <v>0.5</v>
      </c>
      <c r="SBS10" s="139" t="n">
        <v>0.5</v>
      </c>
      <c r="SBT10" s="139" t="n">
        <v>0.5</v>
      </c>
      <c r="SBU10" s="139" t="n">
        <v>0.5</v>
      </c>
      <c r="SBV10" s="139" t="n">
        <v>0.5</v>
      </c>
      <c r="SBW10" s="139" t="n">
        <v>0.5</v>
      </c>
      <c r="SBX10" s="139" t="n">
        <v>0.5</v>
      </c>
      <c r="SBY10" s="139" t="n">
        <v>0.5</v>
      </c>
      <c r="SBZ10" s="139" t="n">
        <v>0.5</v>
      </c>
      <c r="SCA10" s="139" t="n">
        <v>0.5</v>
      </c>
      <c r="SCB10" s="139" t="n">
        <v>0.5</v>
      </c>
      <c r="SCC10" s="139" t="n">
        <v>0.5</v>
      </c>
      <c r="SCD10" s="139" t="n">
        <v>0.5</v>
      </c>
      <c r="SCE10" s="139" t="n">
        <v>0.5</v>
      </c>
      <c r="SCF10" s="139" t="n">
        <v>0.5</v>
      </c>
      <c r="SCG10" s="139" t="n">
        <v>0.5</v>
      </c>
      <c r="SCH10" s="139" t="n">
        <v>0.5</v>
      </c>
      <c r="SCI10" s="139" t="n">
        <v>0.5</v>
      </c>
      <c r="SCJ10" s="139" t="n">
        <v>0.5</v>
      </c>
      <c r="SCK10" s="139" t="n">
        <v>0.5</v>
      </c>
      <c r="SCL10" s="139" t="n">
        <v>0.5</v>
      </c>
      <c r="SCM10" s="139" t="n">
        <v>0.5</v>
      </c>
      <c r="SCN10" s="139" t="n">
        <v>0.5</v>
      </c>
      <c r="SCO10" s="139" t="n">
        <v>0.5</v>
      </c>
      <c r="SCP10" s="139" t="n">
        <v>0.5</v>
      </c>
      <c r="SCQ10" s="139" t="n">
        <v>0.5</v>
      </c>
      <c r="SCR10" s="139" t="n">
        <v>0.5</v>
      </c>
      <c r="SCS10" s="139" t="n">
        <v>0.5</v>
      </c>
      <c r="SCT10" s="139" t="n">
        <v>0.5</v>
      </c>
      <c r="SCU10" s="139" t="n">
        <v>0.5</v>
      </c>
      <c r="SCV10" s="139" t="n">
        <v>0.5</v>
      </c>
      <c r="SCW10" s="139" t="n">
        <v>0.5</v>
      </c>
      <c r="SCX10" s="139" t="n">
        <v>0.5</v>
      </c>
      <c r="SCY10" s="139" t="n">
        <v>0.5</v>
      </c>
      <c r="SCZ10" s="139" t="n">
        <v>0.5</v>
      </c>
      <c r="SDA10" s="139" t="n">
        <v>0.5</v>
      </c>
      <c r="SDB10" s="139" t="n">
        <v>0.5</v>
      </c>
      <c r="SDC10" s="139" t="n">
        <v>0.5</v>
      </c>
      <c r="SDD10" s="139" t="n">
        <v>0.5</v>
      </c>
      <c r="SDE10" s="139" t="n">
        <v>0.5</v>
      </c>
      <c r="SDF10" s="139" t="n">
        <v>0.5</v>
      </c>
      <c r="SDG10" s="139" t="n">
        <v>0.5</v>
      </c>
      <c r="SDH10" s="139" t="n">
        <v>0.5</v>
      </c>
      <c r="SDI10" s="139" t="n">
        <v>0.5</v>
      </c>
      <c r="SDJ10" s="139" t="n">
        <v>0.5</v>
      </c>
      <c r="SDK10" s="139" t="n">
        <v>0.5</v>
      </c>
      <c r="SDL10" s="139" t="n">
        <v>0.5</v>
      </c>
      <c r="SDM10" s="139" t="n">
        <v>0.5</v>
      </c>
      <c r="SDN10" s="139" t="n">
        <v>0.5</v>
      </c>
      <c r="SDO10" s="139" t="n">
        <v>0.5</v>
      </c>
      <c r="SDP10" s="139" t="n">
        <v>0.5</v>
      </c>
      <c r="SDQ10" s="139" t="n">
        <v>0.5</v>
      </c>
      <c r="SDR10" s="139" t="n">
        <v>0.5</v>
      </c>
      <c r="SDS10" s="139" t="n">
        <v>0.5</v>
      </c>
      <c r="SDT10" s="139" t="n">
        <v>0.5</v>
      </c>
      <c r="SDU10" s="139" t="n">
        <v>0.5</v>
      </c>
      <c r="SDV10" s="139" t="n">
        <v>0.5</v>
      </c>
      <c r="SDW10" s="139" t="n">
        <v>0.5</v>
      </c>
      <c r="SDX10" s="139" t="n">
        <v>0.5</v>
      </c>
      <c r="SDY10" s="139" t="n">
        <v>0.5</v>
      </c>
      <c r="SDZ10" s="139" t="n">
        <v>0.5</v>
      </c>
      <c r="SEA10" s="139" t="n">
        <v>0.5</v>
      </c>
      <c r="SEB10" s="139" t="n">
        <v>0.5</v>
      </c>
      <c r="SEC10" s="139" t="n">
        <v>0.5</v>
      </c>
      <c r="SED10" s="139" t="n">
        <v>0.5</v>
      </c>
      <c r="SEE10" s="139" t="n">
        <v>0.5</v>
      </c>
      <c r="SEF10" s="139" t="n">
        <v>0.5</v>
      </c>
      <c r="SEG10" s="139" t="n">
        <v>0.5</v>
      </c>
      <c r="SEH10" s="139" t="n">
        <v>0.5</v>
      </c>
      <c r="SEI10" s="139" t="n">
        <v>0.5</v>
      </c>
      <c r="SEJ10" s="139" t="n">
        <v>0.5</v>
      </c>
      <c r="SEK10" s="139" t="n">
        <v>0.5</v>
      </c>
      <c r="SEL10" s="139" t="n">
        <v>0.5</v>
      </c>
      <c r="SEM10" s="139" t="n">
        <v>0.5</v>
      </c>
      <c r="SEN10" s="139" t="n">
        <v>0.5</v>
      </c>
      <c r="SEO10" s="139" t="n">
        <v>0.5</v>
      </c>
      <c r="SEP10" s="139" t="n">
        <v>0.5</v>
      </c>
      <c r="SEQ10" s="139" t="n">
        <v>0.5</v>
      </c>
      <c r="SER10" s="139" t="n">
        <v>0.5</v>
      </c>
      <c r="SES10" s="139" t="n">
        <v>0.5</v>
      </c>
      <c r="SET10" s="139" t="n">
        <v>0.5</v>
      </c>
      <c r="SEU10" s="139" t="n">
        <v>0.5</v>
      </c>
      <c r="SEV10" s="139" t="n">
        <v>0.5</v>
      </c>
      <c r="SEW10" s="139" t="n">
        <v>0.5</v>
      </c>
      <c r="SEX10" s="139" t="n">
        <v>0.5</v>
      </c>
      <c r="SEY10" s="139" t="n">
        <v>0.5</v>
      </c>
      <c r="SEZ10" s="139" t="n">
        <v>0.5</v>
      </c>
      <c r="SFA10" s="139" t="n">
        <v>0.5</v>
      </c>
      <c r="SFB10" s="139" t="n">
        <v>0.5</v>
      </c>
      <c r="SFC10" s="139" t="n">
        <v>0.5</v>
      </c>
      <c r="SFD10" s="139" t="n">
        <v>0.5</v>
      </c>
      <c r="SFE10" s="139" t="n">
        <v>0.5</v>
      </c>
      <c r="SFF10" s="139" t="n">
        <v>0.5</v>
      </c>
      <c r="SFG10" s="139" t="n">
        <v>0.5</v>
      </c>
      <c r="SFH10" s="139" t="n">
        <v>0.5</v>
      </c>
      <c r="SFI10" s="139" t="n">
        <v>0.5</v>
      </c>
      <c r="SFJ10" s="139" t="n">
        <v>0.5</v>
      </c>
      <c r="SFK10" s="139" t="n">
        <v>0.5</v>
      </c>
      <c r="SFL10" s="139" t="n">
        <v>0.5</v>
      </c>
      <c r="SFM10" s="139" t="n">
        <v>0.5</v>
      </c>
      <c r="SFN10" s="139" t="n">
        <v>0.5</v>
      </c>
      <c r="SFO10" s="139" t="n">
        <v>0.5</v>
      </c>
      <c r="SFP10" s="139" t="n">
        <v>0.5</v>
      </c>
      <c r="SFQ10" s="139" t="n">
        <v>0.5</v>
      </c>
      <c r="SFR10" s="139" t="n">
        <v>0.5</v>
      </c>
      <c r="SFS10" s="139" t="n">
        <v>0.5</v>
      </c>
      <c r="SFT10" s="139" t="n">
        <v>0.5</v>
      </c>
      <c r="SFU10" s="139" t="n">
        <v>0.5</v>
      </c>
      <c r="SFV10" s="139" t="n">
        <v>0.5</v>
      </c>
      <c r="SFW10" s="139" t="n">
        <v>0.5</v>
      </c>
      <c r="SFX10" s="139" t="n">
        <v>0.5</v>
      </c>
      <c r="SFY10" s="139" t="n">
        <v>0.5</v>
      </c>
      <c r="SFZ10" s="139" t="n">
        <v>0.5</v>
      </c>
      <c r="SGA10" s="139" t="n">
        <v>0.5</v>
      </c>
      <c r="SGB10" s="139" t="n">
        <v>0.5</v>
      </c>
      <c r="SGC10" s="139" t="n">
        <v>0.5</v>
      </c>
      <c r="SGD10" s="139" t="n">
        <v>0.5</v>
      </c>
      <c r="SGE10" s="139" t="n">
        <v>0.5</v>
      </c>
      <c r="SGF10" s="139" t="n">
        <v>0.5</v>
      </c>
      <c r="SGG10" s="139" t="n">
        <v>0.5</v>
      </c>
      <c r="SGH10" s="139" t="n">
        <v>0.5</v>
      </c>
      <c r="SGI10" s="139" t="n">
        <v>0.5</v>
      </c>
      <c r="SGJ10" s="139" t="n">
        <v>0.5</v>
      </c>
      <c r="SGK10" s="139" t="n">
        <v>0.5</v>
      </c>
      <c r="SGL10" s="139" t="n">
        <v>0.5</v>
      </c>
      <c r="SGM10" s="139" t="n">
        <v>0.5</v>
      </c>
      <c r="SGN10" s="139" t="n">
        <v>0.5</v>
      </c>
      <c r="SGO10" s="139" t="n">
        <v>0.5</v>
      </c>
      <c r="SGP10" s="139" t="n">
        <v>0.5</v>
      </c>
      <c r="SGQ10" s="139" t="n">
        <v>0.5</v>
      </c>
      <c r="SGR10" s="139" t="n">
        <v>0.5</v>
      </c>
      <c r="SGS10" s="139" t="n">
        <v>0.5</v>
      </c>
      <c r="SGT10" s="139" t="n">
        <v>0.5</v>
      </c>
      <c r="SGU10" s="139" t="n">
        <v>0.5</v>
      </c>
      <c r="SGV10" s="139" t="n">
        <v>0.5</v>
      </c>
      <c r="SGW10" s="139" t="n">
        <v>0.5</v>
      </c>
      <c r="SGX10" s="139" t="n">
        <v>0.5</v>
      </c>
      <c r="SGY10" s="139" t="n">
        <v>0.5</v>
      </c>
      <c r="SGZ10" s="139" t="n">
        <v>0.5</v>
      </c>
      <c r="SHA10" s="139" t="n">
        <v>0.5</v>
      </c>
      <c r="SHB10" s="139" t="n">
        <v>0.5</v>
      </c>
      <c r="SHC10" s="139" t="n">
        <v>0.5</v>
      </c>
      <c r="SHD10" s="139" t="n">
        <v>0.5</v>
      </c>
      <c r="SHE10" s="139" t="n">
        <v>0.5</v>
      </c>
      <c r="SHF10" s="139" t="n">
        <v>0.5</v>
      </c>
      <c r="SHG10" s="139" t="n">
        <v>0.5</v>
      </c>
      <c r="SHH10" s="139" t="n">
        <v>0.5</v>
      </c>
      <c r="SHI10" s="139" t="n">
        <v>0.5</v>
      </c>
      <c r="SHJ10" s="139" t="n">
        <v>0.5</v>
      </c>
      <c r="SHK10" s="139" t="n">
        <v>0.5</v>
      </c>
      <c r="SHL10" s="139" t="n">
        <v>0.5</v>
      </c>
      <c r="SHM10" s="139" t="n">
        <v>0.5</v>
      </c>
      <c r="SHN10" s="139" t="n">
        <v>0.5</v>
      </c>
      <c r="SHO10" s="139" t="n">
        <v>0.5</v>
      </c>
      <c r="SHP10" s="139" t="n">
        <v>0.5</v>
      </c>
      <c r="SHQ10" s="139" t="n">
        <v>0.5</v>
      </c>
      <c r="SHR10" s="139" t="n">
        <v>0.5</v>
      </c>
      <c r="SHS10" s="139" t="n">
        <v>0.5</v>
      </c>
      <c r="SHT10" s="139" t="n">
        <v>0.5</v>
      </c>
      <c r="SHU10" s="139" t="n">
        <v>0.5</v>
      </c>
      <c r="SHV10" s="139" t="n">
        <v>0.5</v>
      </c>
      <c r="SHW10" s="139" t="n">
        <v>0.5</v>
      </c>
      <c r="SHX10" s="139" t="n">
        <v>0.5</v>
      </c>
      <c r="SHY10" s="139" t="n">
        <v>0.5</v>
      </c>
      <c r="SHZ10" s="139" t="n">
        <v>0.5</v>
      </c>
      <c r="SIA10" s="139" t="n">
        <v>0.5</v>
      </c>
      <c r="SIB10" s="139" t="n">
        <v>0.5</v>
      </c>
      <c r="SIC10" s="139" t="n">
        <v>0.5</v>
      </c>
      <c r="SID10" s="139" t="n">
        <v>0.5</v>
      </c>
      <c r="SIE10" s="139" t="n">
        <v>0.5</v>
      </c>
      <c r="SIF10" s="139" t="n">
        <v>0.5</v>
      </c>
      <c r="SIG10" s="139" t="n">
        <v>0.5</v>
      </c>
      <c r="SIH10" s="139" t="n">
        <v>0.5</v>
      </c>
      <c r="SII10" s="139" t="n">
        <v>0.5</v>
      </c>
      <c r="SIJ10" s="139" t="n">
        <v>0.5</v>
      </c>
      <c r="SIK10" s="139" t="n">
        <v>0.5</v>
      </c>
      <c r="SIL10" s="139" t="n">
        <v>0.5</v>
      </c>
      <c r="SIM10" s="139" t="n">
        <v>0.5</v>
      </c>
      <c r="SIN10" s="139" t="n">
        <v>0.5</v>
      </c>
      <c r="SIO10" s="139" t="n">
        <v>0.5</v>
      </c>
      <c r="SIP10" s="139" t="n">
        <v>0.5</v>
      </c>
      <c r="SIQ10" s="139" t="n">
        <v>0.5</v>
      </c>
      <c r="SIR10" s="139" t="n">
        <v>0.5</v>
      </c>
      <c r="SIS10" s="139" t="n">
        <v>0.5</v>
      </c>
      <c r="SIT10" s="139" t="n">
        <v>0.5</v>
      </c>
      <c r="SIU10" s="139" t="n">
        <v>0.5</v>
      </c>
      <c r="SIV10" s="139" t="n">
        <v>0.5</v>
      </c>
      <c r="SIW10" s="139" t="n">
        <v>0.5</v>
      </c>
      <c r="SIX10" s="139" t="n">
        <v>0.5</v>
      </c>
      <c r="SIY10" s="139" t="n">
        <v>0.5</v>
      </c>
      <c r="SIZ10" s="139" t="n">
        <v>0.5</v>
      </c>
      <c r="SJA10" s="139" t="n">
        <v>0.5</v>
      </c>
      <c r="SJB10" s="139" t="n">
        <v>0.5</v>
      </c>
      <c r="SJC10" s="139" t="n">
        <v>0.5</v>
      </c>
      <c r="SJD10" s="139" t="n">
        <v>0.5</v>
      </c>
      <c r="SJE10" s="139" t="n">
        <v>0.5</v>
      </c>
      <c r="SJF10" s="139" t="n">
        <v>0.5</v>
      </c>
      <c r="SJG10" s="139" t="n">
        <v>0.5</v>
      </c>
      <c r="SJH10" s="139" t="n">
        <v>0.5</v>
      </c>
      <c r="SJI10" s="139" t="n">
        <v>0.5</v>
      </c>
      <c r="SJJ10" s="139" t="n">
        <v>0.5</v>
      </c>
      <c r="SJK10" s="139" t="n">
        <v>0.5</v>
      </c>
      <c r="SJL10" s="139" t="n">
        <v>0.5</v>
      </c>
      <c r="SJM10" s="139" t="n">
        <v>0.5</v>
      </c>
      <c r="SJN10" s="139" t="n">
        <v>0.5</v>
      </c>
      <c r="SJO10" s="139" t="n">
        <v>0.5</v>
      </c>
      <c r="SJP10" s="139" t="n">
        <v>0.5</v>
      </c>
      <c r="SJQ10" s="139" t="n">
        <v>0.5</v>
      </c>
      <c r="SJR10" s="139" t="n">
        <v>0.5</v>
      </c>
      <c r="SJS10" s="139" t="n">
        <v>0.5</v>
      </c>
      <c r="SJT10" s="139" t="n">
        <v>0.5</v>
      </c>
      <c r="SJU10" s="139" t="n">
        <v>0.5</v>
      </c>
      <c r="SJV10" s="139" t="n">
        <v>0.5</v>
      </c>
      <c r="SJW10" s="139" t="n">
        <v>0.5</v>
      </c>
      <c r="SJX10" s="139" t="n">
        <v>0.5</v>
      </c>
      <c r="SJY10" s="139" t="n">
        <v>0.5</v>
      </c>
      <c r="SJZ10" s="139" t="n">
        <v>0.5</v>
      </c>
      <c r="SKA10" s="139" t="n">
        <v>0.5</v>
      </c>
      <c r="SKB10" s="139" t="n">
        <v>0.5</v>
      </c>
      <c r="SKC10" s="139" t="n">
        <v>0.5</v>
      </c>
      <c r="SKD10" s="139" t="n">
        <v>0.5</v>
      </c>
      <c r="SKE10" s="139" t="n">
        <v>0.5</v>
      </c>
      <c r="SKF10" s="139" t="n">
        <v>0.5</v>
      </c>
      <c r="SKG10" s="139" t="n">
        <v>0.5</v>
      </c>
      <c r="SKH10" s="139" t="n">
        <v>0.5</v>
      </c>
      <c r="SKI10" s="139" t="n">
        <v>0.5</v>
      </c>
      <c r="SKJ10" s="139" t="n">
        <v>0.5</v>
      </c>
      <c r="SKK10" s="139" t="n">
        <v>0.5</v>
      </c>
      <c r="SKL10" s="139" t="n">
        <v>0.5</v>
      </c>
      <c r="SKM10" s="139" t="n">
        <v>0.5</v>
      </c>
      <c r="SKN10" s="139" t="n">
        <v>0.5</v>
      </c>
      <c r="SKO10" s="139" t="n">
        <v>0.5</v>
      </c>
      <c r="SKP10" s="139" t="n">
        <v>0.5</v>
      </c>
      <c r="SKQ10" s="139" t="n">
        <v>0.5</v>
      </c>
      <c r="SKR10" s="139" t="n">
        <v>0.5</v>
      </c>
      <c r="SKS10" s="139" t="n">
        <v>0.5</v>
      </c>
      <c r="SKT10" s="139" t="n">
        <v>0.5</v>
      </c>
      <c r="SKU10" s="139" t="n">
        <v>0.5</v>
      </c>
      <c r="SKV10" s="139" t="n">
        <v>0.5</v>
      </c>
      <c r="SKW10" s="139" t="n">
        <v>0.5</v>
      </c>
      <c r="SKX10" s="139" t="n">
        <v>0.5</v>
      </c>
      <c r="SKY10" s="139" t="n">
        <v>0.5</v>
      </c>
      <c r="SKZ10" s="139" t="n">
        <v>0.5</v>
      </c>
      <c r="SLA10" s="139" t="n">
        <v>0.5</v>
      </c>
      <c r="SLB10" s="139" t="n">
        <v>0.5</v>
      </c>
      <c r="SLC10" s="139" t="n">
        <v>0.5</v>
      </c>
      <c r="SLD10" s="139" t="n">
        <v>0.5</v>
      </c>
      <c r="SLE10" s="139" t="n">
        <v>0.5</v>
      </c>
      <c r="SLF10" s="139" t="n">
        <v>0.5</v>
      </c>
      <c r="SLG10" s="139" t="n">
        <v>0.5</v>
      </c>
      <c r="SLH10" s="139" t="n">
        <v>0.5</v>
      </c>
      <c r="SLI10" s="139" t="n">
        <v>0.5</v>
      </c>
      <c r="SLJ10" s="139" t="n">
        <v>0.5</v>
      </c>
      <c r="SLK10" s="139" t="n">
        <v>0.5</v>
      </c>
      <c r="SLL10" s="139" t="n">
        <v>0.5</v>
      </c>
      <c r="SLM10" s="139" t="n">
        <v>0.5</v>
      </c>
      <c r="SLN10" s="139" t="n">
        <v>0.5</v>
      </c>
      <c r="SLO10" s="139" t="n">
        <v>0.5</v>
      </c>
      <c r="SLP10" s="139" t="n">
        <v>0.5</v>
      </c>
      <c r="SLQ10" s="139" t="n">
        <v>0.5</v>
      </c>
      <c r="SLR10" s="139" t="n">
        <v>0.5</v>
      </c>
      <c r="SLS10" s="139" t="n">
        <v>0.5</v>
      </c>
      <c r="SLT10" s="139" t="n">
        <v>0.5</v>
      </c>
      <c r="SLU10" s="139" t="n">
        <v>0.5</v>
      </c>
      <c r="SLV10" s="139" t="n">
        <v>0.5</v>
      </c>
      <c r="SLW10" s="139" t="n">
        <v>0.5</v>
      </c>
      <c r="SLX10" s="139" t="n">
        <v>0.5</v>
      </c>
      <c r="SLY10" s="139" t="n">
        <v>0.5</v>
      </c>
      <c r="SLZ10" s="139" t="n">
        <v>0.5</v>
      </c>
      <c r="SMA10" s="139" t="n">
        <v>0.5</v>
      </c>
      <c r="SMB10" s="139" t="n">
        <v>0.5</v>
      </c>
      <c r="SMC10" s="139" t="n">
        <v>0.5</v>
      </c>
      <c r="SMD10" s="139" t="n">
        <v>0.5</v>
      </c>
      <c r="SME10" s="139" t="n">
        <v>0.5</v>
      </c>
      <c r="SMF10" s="139" t="n">
        <v>0.5</v>
      </c>
      <c r="SMG10" s="139" t="n">
        <v>0.5</v>
      </c>
      <c r="SMH10" s="139" t="n">
        <v>0.5</v>
      </c>
      <c r="SMI10" s="139" t="n">
        <v>0.5</v>
      </c>
      <c r="SMJ10" s="139" t="n">
        <v>0.5</v>
      </c>
      <c r="SMK10" s="139" t="n">
        <v>0.5</v>
      </c>
      <c r="SML10" s="139" t="n">
        <v>0.5</v>
      </c>
      <c r="SMM10" s="139" t="n">
        <v>0.5</v>
      </c>
      <c r="SMN10" s="139" t="n">
        <v>0.5</v>
      </c>
      <c r="SMO10" s="139" t="n">
        <v>0.5</v>
      </c>
      <c r="SMP10" s="139" t="n">
        <v>0.5</v>
      </c>
      <c r="SMQ10" s="139" t="n">
        <v>0.5</v>
      </c>
      <c r="SMR10" s="139" t="n">
        <v>0.5</v>
      </c>
      <c r="SMS10" s="139" t="n">
        <v>0.5</v>
      </c>
      <c r="SMT10" s="139" t="n">
        <v>0.5</v>
      </c>
      <c r="SMU10" s="139" t="n">
        <v>0.5</v>
      </c>
      <c r="SMV10" s="139" t="n">
        <v>0.5</v>
      </c>
      <c r="SMW10" s="139" t="n">
        <v>0.5</v>
      </c>
      <c r="SMX10" s="139" t="n">
        <v>0.5</v>
      </c>
      <c r="SMY10" s="139" t="n">
        <v>0.5</v>
      </c>
      <c r="SMZ10" s="139" t="n">
        <v>0.5</v>
      </c>
      <c r="SNA10" s="139" t="n">
        <v>0.5</v>
      </c>
      <c r="SNB10" s="139" t="n">
        <v>0.5</v>
      </c>
      <c r="SNC10" s="139" t="n">
        <v>0.5</v>
      </c>
      <c r="SND10" s="139" t="n">
        <v>0.5</v>
      </c>
      <c r="SNE10" s="139" t="n">
        <v>0.5</v>
      </c>
      <c r="SNF10" s="139" t="n">
        <v>0.5</v>
      </c>
      <c r="SNG10" s="139" t="n">
        <v>0.5</v>
      </c>
      <c r="SNH10" s="139" t="n">
        <v>0.5</v>
      </c>
      <c r="SNI10" s="139" t="n">
        <v>0.5</v>
      </c>
      <c r="SNJ10" s="139" t="n">
        <v>0.5</v>
      </c>
      <c r="SNK10" s="139" t="n">
        <v>0.5</v>
      </c>
      <c r="SNL10" s="139" t="n">
        <v>0.5</v>
      </c>
      <c r="SNM10" s="139" t="n">
        <v>0.5</v>
      </c>
      <c r="SNN10" s="139" t="n">
        <v>0.5</v>
      </c>
      <c r="SNO10" s="139" t="n">
        <v>0.5</v>
      </c>
      <c r="SNP10" s="139" t="n">
        <v>0.5</v>
      </c>
      <c r="SNQ10" s="139" t="n">
        <v>0.5</v>
      </c>
      <c r="SNR10" s="139" t="n">
        <v>0.5</v>
      </c>
      <c r="SNS10" s="139" t="n">
        <v>0.5</v>
      </c>
      <c r="SNT10" s="139" t="n">
        <v>0.5</v>
      </c>
      <c r="SNU10" s="139" t="n">
        <v>0.5</v>
      </c>
      <c r="SNV10" s="139" t="n">
        <v>0.5</v>
      </c>
      <c r="SNW10" s="139" t="n">
        <v>0.5</v>
      </c>
      <c r="SNX10" s="139" t="n">
        <v>0.5</v>
      </c>
      <c r="SNY10" s="139" t="n">
        <v>0.5</v>
      </c>
      <c r="SNZ10" s="139" t="n">
        <v>0.5</v>
      </c>
      <c r="SOA10" s="139" t="n">
        <v>0.5</v>
      </c>
      <c r="SOB10" s="139" t="n">
        <v>0.5</v>
      </c>
      <c r="SOC10" s="139" t="n">
        <v>0.5</v>
      </c>
      <c r="SOD10" s="139" t="n">
        <v>0.5</v>
      </c>
      <c r="SOE10" s="139" t="n">
        <v>0.5</v>
      </c>
      <c r="SOF10" s="139" t="n">
        <v>0.5</v>
      </c>
      <c r="SOG10" s="139" t="n">
        <v>0.5</v>
      </c>
      <c r="SOH10" s="139" t="n">
        <v>0.5</v>
      </c>
      <c r="SOI10" s="139" t="n">
        <v>0.5</v>
      </c>
      <c r="SOJ10" s="139" t="n">
        <v>0.5</v>
      </c>
      <c r="SOK10" s="139" t="n">
        <v>0.5</v>
      </c>
      <c r="SOL10" s="139" t="n">
        <v>0.5</v>
      </c>
      <c r="SOM10" s="139" t="n">
        <v>0.5</v>
      </c>
      <c r="SON10" s="139" t="n">
        <v>0.5</v>
      </c>
      <c r="SOO10" s="139" t="n">
        <v>0.5</v>
      </c>
      <c r="SOP10" s="139" t="n">
        <v>0.5</v>
      </c>
      <c r="SOQ10" s="139" t="n">
        <v>0.5</v>
      </c>
      <c r="SOR10" s="139" t="n">
        <v>0.5</v>
      </c>
      <c r="SOS10" s="139" t="n">
        <v>0.5</v>
      </c>
      <c r="SOT10" s="139" t="n">
        <v>0.5</v>
      </c>
      <c r="SOU10" s="139" t="n">
        <v>0.5</v>
      </c>
      <c r="SOV10" s="139" t="n">
        <v>0.5</v>
      </c>
      <c r="SOW10" s="139" t="n">
        <v>0.5</v>
      </c>
      <c r="SOX10" s="139" t="n">
        <v>0.5</v>
      </c>
      <c r="SOY10" s="139" t="n">
        <v>0.5</v>
      </c>
      <c r="SOZ10" s="139" t="n">
        <v>0.5</v>
      </c>
      <c r="SPA10" s="139" t="n">
        <v>0.5</v>
      </c>
      <c r="SPB10" s="139" t="n">
        <v>0.5</v>
      </c>
      <c r="SPC10" s="139" t="n">
        <v>0.5</v>
      </c>
      <c r="SPD10" s="139" t="n">
        <v>0.5</v>
      </c>
      <c r="SPE10" s="139" t="n">
        <v>0.5</v>
      </c>
      <c r="SPF10" s="139" t="n">
        <v>0.5</v>
      </c>
      <c r="SPG10" s="139" t="n">
        <v>0.5</v>
      </c>
      <c r="SPH10" s="139" t="n">
        <v>0.5</v>
      </c>
      <c r="SPI10" s="139" t="n">
        <v>0.5</v>
      </c>
      <c r="SPJ10" s="139" t="n">
        <v>0.5</v>
      </c>
      <c r="SPK10" s="139" t="n">
        <v>0.5</v>
      </c>
      <c r="SPL10" s="139" t="n">
        <v>0.5</v>
      </c>
      <c r="SPM10" s="139" t="n">
        <v>0.5</v>
      </c>
      <c r="SPN10" s="139" t="n">
        <v>0.5</v>
      </c>
      <c r="SPO10" s="139" t="n">
        <v>0.5</v>
      </c>
      <c r="SPP10" s="139" t="n">
        <v>0.5</v>
      </c>
      <c r="SPQ10" s="139" t="n">
        <v>0.5</v>
      </c>
      <c r="SPR10" s="139" t="n">
        <v>0.5</v>
      </c>
      <c r="SPS10" s="139" t="n">
        <v>0.5</v>
      </c>
      <c r="SPT10" s="139" t="n">
        <v>0.5</v>
      </c>
      <c r="SPU10" s="139" t="n">
        <v>0.5</v>
      </c>
      <c r="SPV10" s="139" t="n">
        <v>0.5</v>
      </c>
      <c r="SPW10" s="139" t="n">
        <v>0.5</v>
      </c>
      <c r="SPX10" s="139" t="n">
        <v>0.5</v>
      </c>
      <c r="SPY10" s="139" t="n">
        <v>0.5</v>
      </c>
      <c r="SPZ10" s="139" t="n">
        <v>0.5</v>
      </c>
      <c r="SQA10" s="139" t="n">
        <v>0.5</v>
      </c>
      <c r="SQB10" s="139" t="n">
        <v>0.5</v>
      </c>
      <c r="SQC10" s="139" t="n">
        <v>0.5</v>
      </c>
      <c r="SQD10" s="139" t="n">
        <v>0.5</v>
      </c>
      <c r="SQE10" s="139" t="n">
        <v>0.5</v>
      </c>
      <c r="SQF10" s="139" t="n">
        <v>0.5</v>
      </c>
      <c r="SQG10" s="139" t="n">
        <v>0.5</v>
      </c>
      <c r="SQH10" s="139" t="n">
        <v>0.5</v>
      </c>
      <c r="SQI10" s="139" t="n">
        <v>0.5</v>
      </c>
      <c r="SQJ10" s="139" t="n">
        <v>0.5</v>
      </c>
      <c r="SQK10" s="139" t="n">
        <v>0.5</v>
      </c>
      <c r="SQL10" s="139" t="n">
        <v>0.5</v>
      </c>
      <c r="SQM10" s="139" t="n">
        <v>0.5</v>
      </c>
      <c r="SQN10" s="139" t="n">
        <v>0.5</v>
      </c>
      <c r="SQO10" s="139" t="n">
        <v>0.5</v>
      </c>
      <c r="SQP10" s="139" t="n">
        <v>0.5</v>
      </c>
      <c r="SQQ10" s="139" t="n">
        <v>0.5</v>
      </c>
      <c r="SQR10" s="139" t="n">
        <v>0.5</v>
      </c>
      <c r="SQS10" s="139" t="n">
        <v>0.5</v>
      </c>
      <c r="SQT10" s="139" t="n">
        <v>0.5</v>
      </c>
      <c r="SQU10" s="139" t="n">
        <v>0.5</v>
      </c>
      <c r="SQV10" s="139" t="n">
        <v>0.5</v>
      </c>
      <c r="SQW10" s="139" t="n">
        <v>0.5</v>
      </c>
      <c r="SQX10" s="139" t="n">
        <v>0.5</v>
      </c>
      <c r="SQY10" s="139" t="n">
        <v>0.5</v>
      </c>
      <c r="SQZ10" s="139" t="n">
        <v>0.5</v>
      </c>
      <c r="SRA10" s="139" t="n">
        <v>0.5</v>
      </c>
      <c r="SRB10" s="139" t="n">
        <v>0.5</v>
      </c>
      <c r="SRC10" s="139" t="n">
        <v>0.5</v>
      </c>
      <c r="SRD10" s="139" t="n">
        <v>0.5</v>
      </c>
      <c r="SRE10" s="139" t="n">
        <v>0.5</v>
      </c>
      <c r="SRF10" s="139" t="n">
        <v>0.5</v>
      </c>
      <c r="SRG10" s="139" t="n">
        <v>0.5</v>
      </c>
      <c r="SRH10" s="139" t="n">
        <v>0.5</v>
      </c>
      <c r="SRI10" s="139" t="n">
        <v>0.5</v>
      </c>
      <c r="SRJ10" s="139" t="n">
        <v>0.5</v>
      </c>
      <c r="SRK10" s="139" t="n">
        <v>0.5</v>
      </c>
      <c r="SRL10" s="139" t="n">
        <v>0.5</v>
      </c>
      <c r="SRM10" s="139" t="n">
        <v>0.5</v>
      </c>
      <c r="SRN10" s="139" t="n">
        <v>0.5</v>
      </c>
      <c r="SRO10" s="139" t="n">
        <v>0.5</v>
      </c>
      <c r="SRP10" s="139" t="n">
        <v>0.5</v>
      </c>
      <c r="SRQ10" s="139" t="n">
        <v>0.5</v>
      </c>
      <c r="SRR10" s="139" t="n">
        <v>0.5</v>
      </c>
      <c r="SRS10" s="139" t="n">
        <v>0.5</v>
      </c>
      <c r="SRT10" s="139" t="n">
        <v>0.5</v>
      </c>
      <c r="SRU10" s="139" t="n">
        <v>0.5</v>
      </c>
      <c r="SRV10" s="139" t="n">
        <v>0.5</v>
      </c>
      <c r="SRW10" s="139" t="n">
        <v>0.5</v>
      </c>
      <c r="SRX10" s="139" t="n">
        <v>0.5</v>
      </c>
      <c r="SRY10" s="139" t="n">
        <v>0.5</v>
      </c>
      <c r="SRZ10" s="139" t="n">
        <v>0.5</v>
      </c>
      <c r="SSA10" s="139" t="n">
        <v>0.5</v>
      </c>
      <c r="SSB10" s="139" t="n">
        <v>0.5</v>
      </c>
      <c r="SSC10" s="139" t="n">
        <v>0.5</v>
      </c>
      <c r="SSD10" s="139" t="n">
        <v>0.5</v>
      </c>
      <c r="SSE10" s="139" t="n">
        <v>0.5</v>
      </c>
      <c r="SSF10" s="139" t="n">
        <v>0.5</v>
      </c>
      <c r="SSG10" s="139" t="n">
        <v>0.5</v>
      </c>
      <c r="SSH10" s="139" t="n">
        <v>0.5</v>
      </c>
      <c r="SSI10" s="139" t="n">
        <v>0.5</v>
      </c>
      <c r="SSJ10" s="139" t="n">
        <v>0.5</v>
      </c>
      <c r="SSK10" s="139" t="n">
        <v>0.5</v>
      </c>
      <c r="SSL10" s="139" t="n">
        <v>0.5</v>
      </c>
      <c r="SSM10" s="139" t="n">
        <v>0.5</v>
      </c>
      <c r="SSN10" s="139" t="n">
        <v>0.5</v>
      </c>
      <c r="SSO10" s="139" t="n">
        <v>0.5</v>
      </c>
      <c r="SSP10" s="139" t="n">
        <v>0.5</v>
      </c>
      <c r="SSQ10" s="139" t="n">
        <v>0.5</v>
      </c>
      <c r="SSR10" s="139" t="n">
        <v>0.5</v>
      </c>
      <c r="SSS10" s="139" t="n">
        <v>0.5</v>
      </c>
      <c r="SST10" s="139" t="n">
        <v>0.5</v>
      </c>
      <c r="SSU10" s="139" t="n">
        <v>0.5</v>
      </c>
      <c r="SSV10" s="139" t="n">
        <v>0.5</v>
      </c>
      <c r="SSW10" s="139" t="n">
        <v>0.5</v>
      </c>
      <c r="SSX10" s="139" t="n">
        <v>0.5</v>
      </c>
      <c r="SSY10" s="139" t="n">
        <v>0.5</v>
      </c>
      <c r="SSZ10" s="139" t="n">
        <v>0.5</v>
      </c>
      <c r="STA10" s="139" t="n">
        <v>0.5</v>
      </c>
      <c r="STB10" s="139" t="n">
        <v>0.5</v>
      </c>
      <c r="STC10" s="139" t="n">
        <v>0.5</v>
      </c>
      <c r="STD10" s="139" t="n">
        <v>0.5</v>
      </c>
      <c r="STE10" s="139" t="n">
        <v>0.5</v>
      </c>
      <c r="STF10" s="139" t="n">
        <v>0.5</v>
      </c>
      <c r="STG10" s="139" t="n">
        <v>0.5</v>
      </c>
      <c r="STH10" s="139" t="n">
        <v>0.5</v>
      </c>
      <c r="STI10" s="139" t="n">
        <v>0.5</v>
      </c>
      <c r="STJ10" s="139" t="n">
        <v>0.5</v>
      </c>
      <c r="STK10" s="139" t="n">
        <v>0.5</v>
      </c>
      <c r="STL10" s="139" t="n">
        <v>0.5</v>
      </c>
      <c r="STM10" s="139" t="n">
        <v>0.5</v>
      </c>
      <c r="STN10" s="139" t="n">
        <v>0.5</v>
      </c>
      <c r="STO10" s="139" t="n">
        <v>0.5</v>
      </c>
      <c r="STP10" s="139" t="n">
        <v>0.5</v>
      </c>
      <c r="STQ10" s="139" t="n">
        <v>0.5</v>
      </c>
      <c r="STR10" s="139" t="n">
        <v>0.5</v>
      </c>
      <c r="STS10" s="139" t="n">
        <v>0.5</v>
      </c>
      <c r="STT10" s="139" t="n">
        <v>0.5</v>
      </c>
      <c r="STU10" s="139" t="n">
        <v>0.5</v>
      </c>
      <c r="STV10" s="139" t="n">
        <v>0.5</v>
      </c>
      <c r="STW10" s="139" t="n">
        <v>0.5</v>
      </c>
      <c r="STX10" s="139" t="n">
        <v>0.5</v>
      </c>
      <c r="STY10" s="139" t="n">
        <v>0.5</v>
      </c>
      <c r="STZ10" s="139" t="n">
        <v>0.5</v>
      </c>
      <c r="SUA10" s="139" t="n">
        <v>0.5</v>
      </c>
      <c r="SUB10" s="139" t="n">
        <v>0.5</v>
      </c>
      <c r="SUC10" s="139" t="n">
        <v>0.5</v>
      </c>
      <c r="SUD10" s="139" t="n">
        <v>0.5</v>
      </c>
      <c r="SUE10" s="139" t="n">
        <v>0.5</v>
      </c>
      <c r="SUF10" s="139" t="n">
        <v>0.5</v>
      </c>
      <c r="SUG10" s="139" t="n">
        <v>0.5</v>
      </c>
      <c r="SUH10" s="139" t="n">
        <v>0.5</v>
      </c>
      <c r="SUI10" s="139" t="n">
        <v>0.5</v>
      </c>
      <c r="SUJ10" s="139" t="n">
        <v>0.5</v>
      </c>
      <c r="SUK10" s="139" t="n">
        <v>0.5</v>
      </c>
      <c r="SUL10" s="139" t="n">
        <v>0.5</v>
      </c>
      <c r="SUM10" s="139" t="n">
        <v>0.5</v>
      </c>
      <c r="SUN10" s="139" t="n">
        <v>0.5</v>
      </c>
      <c r="SUO10" s="139" t="n">
        <v>0.5</v>
      </c>
      <c r="SUP10" s="139" t="n">
        <v>0.5</v>
      </c>
      <c r="SUQ10" s="139" t="n">
        <v>0.5</v>
      </c>
      <c r="SUR10" s="139" t="n">
        <v>0.5</v>
      </c>
      <c r="SUS10" s="139" t="n">
        <v>0.5</v>
      </c>
      <c r="SUT10" s="139" t="n">
        <v>0.5</v>
      </c>
      <c r="SUU10" s="139" t="n">
        <v>0.5</v>
      </c>
      <c r="SUV10" s="139" t="n">
        <v>0.5</v>
      </c>
      <c r="SUW10" s="139" t="n">
        <v>0.5</v>
      </c>
      <c r="SUX10" s="139" t="n">
        <v>0.5</v>
      </c>
      <c r="SUY10" s="139" t="n">
        <v>0.5</v>
      </c>
      <c r="SUZ10" s="139" t="n">
        <v>0.5</v>
      </c>
      <c r="SVA10" s="139" t="n">
        <v>0.5</v>
      </c>
      <c r="SVB10" s="139" t="n">
        <v>0.5</v>
      </c>
      <c r="SVC10" s="139" t="n">
        <v>0.5</v>
      </c>
      <c r="SVD10" s="139" t="n">
        <v>0.5</v>
      </c>
      <c r="SVE10" s="139" t="n">
        <v>0.5</v>
      </c>
      <c r="SVF10" s="139" t="n">
        <v>0.5</v>
      </c>
      <c r="SVG10" s="139" t="n">
        <v>0.5</v>
      </c>
      <c r="SVH10" s="139" t="n">
        <v>0.5</v>
      </c>
      <c r="SVI10" s="139" t="n">
        <v>0.5</v>
      </c>
      <c r="SVJ10" s="139" t="n">
        <v>0.5</v>
      </c>
      <c r="SVK10" s="139" t="n">
        <v>0.5</v>
      </c>
      <c r="SVL10" s="139" t="n">
        <v>0.5</v>
      </c>
      <c r="SVM10" s="139" t="n">
        <v>0.5</v>
      </c>
      <c r="SVN10" s="139" t="n">
        <v>0.5</v>
      </c>
      <c r="SVO10" s="139" t="n">
        <v>0.5</v>
      </c>
      <c r="SVP10" s="139" t="n">
        <v>0.5</v>
      </c>
      <c r="SVQ10" s="139" t="n">
        <v>0.5</v>
      </c>
      <c r="SVR10" s="139" t="n">
        <v>0.5</v>
      </c>
      <c r="SVS10" s="139" t="n">
        <v>0.5</v>
      </c>
      <c r="SVT10" s="139" t="n">
        <v>0.5</v>
      </c>
      <c r="SVU10" s="139" t="n">
        <v>0.5</v>
      </c>
      <c r="SVV10" s="139" t="n">
        <v>0.5</v>
      </c>
      <c r="SVW10" s="139" t="n">
        <v>0.5</v>
      </c>
      <c r="SVX10" s="139" t="n">
        <v>0.5</v>
      </c>
      <c r="SVY10" s="139" t="n">
        <v>0.5</v>
      </c>
      <c r="SVZ10" s="139" t="n">
        <v>0.5</v>
      </c>
      <c r="SWA10" s="139" t="n">
        <v>0.5</v>
      </c>
      <c r="SWB10" s="139" t="n">
        <v>0.5</v>
      </c>
      <c r="SWC10" s="139" t="n">
        <v>0.5</v>
      </c>
      <c r="SWD10" s="139" t="n">
        <v>0.5</v>
      </c>
      <c r="SWE10" s="139" t="n">
        <v>0.5</v>
      </c>
      <c r="SWF10" s="139" t="n">
        <v>0.5</v>
      </c>
      <c r="SWG10" s="139" t="n">
        <v>0.5</v>
      </c>
      <c r="SWH10" s="139" t="n">
        <v>0.5</v>
      </c>
      <c r="SWI10" s="139" t="n">
        <v>0.5</v>
      </c>
      <c r="SWJ10" s="139" t="n">
        <v>0.5</v>
      </c>
      <c r="SWK10" s="139" t="n">
        <v>0.5</v>
      </c>
      <c r="SWL10" s="139" t="n">
        <v>0.5</v>
      </c>
      <c r="SWM10" s="139" t="n">
        <v>0.5</v>
      </c>
      <c r="SWN10" s="139" t="n">
        <v>0.5</v>
      </c>
      <c r="SWO10" s="139" t="n">
        <v>0.5</v>
      </c>
      <c r="SWP10" s="139" t="n">
        <v>0.5</v>
      </c>
      <c r="SWQ10" s="139" t="n">
        <v>0.5</v>
      </c>
      <c r="SWR10" s="139" t="n">
        <v>0.5</v>
      </c>
      <c r="SWS10" s="139" t="n">
        <v>0.5</v>
      </c>
      <c r="SWT10" s="139" t="n">
        <v>0.5</v>
      </c>
      <c r="SWU10" s="139" t="n">
        <v>0.5</v>
      </c>
      <c r="SWV10" s="139" t="n">
        <v>0.5</v>
      </c>
      <c r="SWW10" s="139" t="n">
        <v>0.5</v>
      </c>
      <c r="SWX10" s="139" t="n">
        <v>0.5</v>
      </c>
      <c r="SWY10" s="139" t="n">
        <v>0.5</v>
      </c>
      <c r="SWZ10" s="139" t="n">
        <v>0.5</v>
      </c>
      <c r="SXA10" s="139" t="n">
        <v>0.5</v>
      </c>
      <c r="SXB10" s="139" t="n">
        <v>0.5</v>
      </c>
      <c r="SXC10" s="139" t="n">
        <v>0.5</v>
      </c>
      <c r="SXD10" s="139" t="n">
        <v>0.5</v>
      </c>
      <c r="SXE10" s="139" t="n">
        <v>0.5</v>
      </c>
      <c r="SXF10" s="139" t="n">
        <v>0.5</v>
      </c>
      <c r="SXG10" s="139" t="n">
        <v>0.5</v>
      </c>
      <c r="SXH10" s="139" t="n">
        <v>0.5</v>
      </c>
      <c r="SXI10" s="139" t="n">
        <v>0.5</v>
      </c>
      <c r="SXJ10" s="139" t="n">
        <v>0.5</v>
      </c>
      <c r="SXK10" s="139" t="n">
        <v>0.5</v>
      </c>
      <c r="SXL10" s="139" t="n">
        <v>0.5</v>
      </c>
      <c r="SXM10" s="139" t="n">
        <v>0.5</v>
      </c>
      <c r="SXN10" s="139" t="n">
        <v>0.5</v>
      </c>
      <c r="SXO10" s="139" t="n">
        <v>0.5</v>
      </c>
      <c r="SXP10" s="139" t="n">
        <v>0.5</v>
      </c>
      <c r="SXQ10" s="139" t="n">
        <v>0.5</v>
      </c>
      <c r="SXR10" s="139" t="n">
        <v>0.5</v>
      </c>
      <c r="SXS10" s="139" t="n">
        <v>0.5</v>
      </c>
      <c r="SXT10" s="139" t="n">
        <v>0.5</v>
      </c>
      <c r="SXU10" s="139" t="n">
        <v>0.5</v>
      </c>
      <c r="SXV10" s="139" t="n">
        <v>0.5</v>
      </c>
      <c r="SXW10" s="139" t="n">
        <v>0.5</v>
      </c>
      <c r="SXX10" s="139" t="n">
        <v>0.5</v>
      </c>
      <c r="SXY10" s="139" t="n">
        <v>0.5</v>
      </c>
      <c r="SXZ10" s="139" t="n">
        <v>0.5</v>
      </c>
      <c r="SYA10" s="139" t="n">
        <v>0.5</v>
      </c>
      <c r="SYB10" s="139" t="n">
        <v>0.5</v>
      </c>
      <c r="SYC10" s="139" t="n">
        <v>0.5</v>
      </c>
      <c r="SYD10" s="139" t="n">
        <v>0.5</v>
      </c>
      <c r="SYE10" s="139" t="n">
        <v>0.5</v>
      </c>
      <c r="SYF10" s="139" t="n">
        <v>0.5</v>
      </c>
      <c r="SYG10" s="139" t="n">
        <v>0.5</v>
      </c>
      <c r="SYH10" s="139" t="n">
        <v>0.5</v>
      </c>
      <c r="SYI10" s="139" t="n">
        <v>0.5</v>
      </c>
      <c r="SYJ10" s="139" t="n">
        <v>0.5</v>
      </c>
      <c r="SYK10" s="139" t="n">
        <v>0.5</v>
      </c>
      <c r="SYL10" s="139" t="n">
        <v>0.5</v>
      </c>
      <c r="SYM10" s="139" t="n">
        <v>0.5</v>
      </c>
      <c r="SYN10" s="139" t="n">
        <v>0.5</v>
      </c>
      <c r="SYO10" s="139" t="n">
        <v>0.5</v>
      </c>
      <c r="SYP10" s="139" t="n">
        <v>0.5</v>
      </c>
      <c r="SYQ10" s="139" t="n">
        <v>0.5</v>
      </c>
      <c r="SYR10" s="139" t="n">
        <v>0.5</v>
      </c>
      <c r="SYS10" s="139" t="n">
        <v>0.5</v>
      </c>
      <c r="SYT10" s="139" t="n">
        <v>0.5</v>
      </c>
      <c r="SYU10" s="139" t="n">
        <v>0.5</v>
      </c>
      <c r="SYV10" s="139" t="n">
        <v>0.5</v>
      </c>
      <c r="SYW10" s="139" t="n">
        <v>0.5</v>
      </c>
      <c r="SYX10" s="139" t="n">
        <v>0.5</v>
      </c>
      <c r="SYY10" s="139" t="n">
        <v>0.5</v>
      </c>
      <c r="SYZ10" s="139" t="n">
        <v>0.5</v>
      </c>
      <c r="SZA10" s="139" t="n">
        <v>0.5</v>
      </c>
      <c r="SZB10" s="139" t="n">
        <v>0.5</v>
      </c>
      <c r="SZC10" s="139" t="n">
        <v>0.5</v>
      </c>
      <c r="SZD10" s="139" t="n">
        <v>0.5</v>
      </c>
      <c r="SZE10" s="139" t="n">
        <v>0.5</v>
      </c>
      <c r="SZF10" s="139" t="n">
        <v>0.5</v>
      </c>
      <c r="SZG10" s="139" t="n">
        <v>0.5</v>
      </c>
      <c r="SZH10" s="139" t="n">
        <v>0.5</v>
      </c>
      <c r="SZI10" s="139" t="n">
        <v>0.5</v>
      </c>
      <c r="SZJ10" s="139" t="n">
        <v>0.5</v>
      </c>
      <c r="SZK10" s="139" t="n">
        <v>0.5</v>
      </c>
      <c r="SZL10" s="139" t="n">
        <v>0.5</v>
      </c>
      <c r="SZM10" s="139" t="n">
        <v>0.5</v>
      </c>
      <c r="SZN10" s="139" t="n">
        <v>0.5</v>
      </c>
      <c r="SZO10" s="139" t="n">
        <v>0.5</v>
      </c>
      <c r="SZP10" s="139" t="n">
        <v>0.5</v>
      </c>
      <c r="SZQ10" s="139" t="n">
        <v>0.5</v>
      </c>
      <c r="SZR10" s="139" t="n">
        <v>0.5</v>
      </c>
      <c r="SZS10" s="139" t="n">
        <v>0.5</v>
      </c>
      <c r="SZT10" s="139" t="n">
        <v>0.5</v>
      </c>
      <c r="SZU10" s="139" t="n">
        <v>0.5</v>
      </c>
      <c r="SZV10" s="139" t="n">
        <v>0.5</v>
      </c>
      <c r="SZW10" s="139" t="n">
        <v>0.5</v>
      </c>
      <c r="SZX10" s="139" t="n">
        <v>0.5</v>
      </c>
      <c r="SZY10" s="139" t="n">
        <v>0.5</v>
      </c>
      <c r="SZZ10" s="139" t="n">
        <v>0.5</v>
      </c>
      <c r="TAA10" s="139" t="n">
        <v>0.5</v>
      </c>
      <c r="TAB10" s="139" t="n">
        <v>0.5</v>
      </c>
      <c r="TAC10" s="139" t="n">
        <v>0.5</v>
      </c>
      <c r="TAD10" s="139" t="n">
        <v>0.5</v>
      </c>
      <c r="TAE10" s="139" t="n">
        <v>0.5</v>
      </c>
      <c r="TAF10" s="139" t="n">
        <v>0.5</v>
      </c>
      <c r="TAG10" s="139" t="n">
        <v>0.5</v>
      </c>
      <c r="TAH10" s="139" t="n">
        <v>0.5</v>
      </c>
      <c r="TAI10" s="139" t="n">
        <v>0.5</v>
      </c>
      <c r="TAJ10" s="139" t="n">
        <v>0.5</v>
      </c>
      <c r="TAK10" s="139" t="n">
        <v>0.5</v>
      </c>
      <c r="TAL10" s="139" t="n">
        <v>0.5</v>
      </c>
      <c r="TAM10" s="139" t="n">
        <v>0.5</v>
      </c>
      <c r="TAN10" s="139" t="n">
        <v>0.5</v>
      </c>
      <c r="TAO10" s="139" t="n">
        <v>0.5</v>
      </c>
      <c r="TAP10" s="139" t="n">
        <v>0.5</v>
      </c>
      <c r="TAQ10" s="139" t="n">
        <v>0.5</v>
      </c>
      <c r="TAR10" s="139" t="n">
        <v>0.5</v>
      </c>
      <c r="TAS10" s="139" t="n">
        <v>0.5</v>
      </c>
      <c r="TAT10" s="139" t="n">
        <v>0.5</v>
      </c>
      <c r="TAU10" s="139" t="n">
        <v>0.5</v>
      </c>
      <c r="TAV10" s="139" t="n">
        <v>0.5</v>
      </c>
      <c r="TAW10" s="139" t="n">
        <v>0.5</v>
      </c>
      <c r="TAX10" s="139" t="n">
        <v>0.5</v>
      </c>
      <c r="TAY10" s="139" t="n">
        <v>0.5</v>
      </c>
      <c r="TAZ10" s="139" t="n">
        <v>0.5</v>
      </c>
      <c r="TBA10" s="139" t="n">
        <v>0.5</v>
      </c>
      <c r="TBB10" s="139" t="n">
        <v>0.5</v>
      </c>
      <c r="TBC10" s="139" t="n">
        <v>0.5</v>
      </c>
      <c r="TBD10" s="139" t="n">
        <v>0.5</v>
      </c>
      <c r="TBE10" s="139" t="n">
        <v>0.5</v>
      </c>
      <c r="TBF10" s="139" t="n">
        <v>0.5</v>
      </c>
      <c r="TBG10" s="139" t="n">
        <v>0.5</v>
      </c>
      <c r="TBH10" s="139" t="n">
        <v>0.5</v>
      </c>
      <c r="TBI10" s="139" t="n">
        <v>0.5</v>
      </c>
      <c r="TBJ10" s="139" t="n">
        <v>0.5</v>
      </c>
      <c r="TBK10" s="139" t="n">
        <v>0.5</v>
      </c>
      <c r="TBL10" s="139" t="n">
        <v>0.5</v>
      </c>
      <c r="TBM10" s="139" t="n">
        <v>0.5</v>
      </c>
      <c r="TBN10" s="139" t="n">
        <v>0.5</v>
      </c>
      <c r="TBO10" s="139" t="n">
        <v>0.5</v>
      </c>
      <c r="TBP10" s="139" t="n">
        <v>0.5</v>
      </c>
      <c r="TBQ10" s="139" t="n">
        <v>0.5</v>
      </c>
      <c r="TBR10" s="139" t="n">
        <v>0.5</v>
      </c>
      <c r="TBS10" s="139" t="n">
        <v>0.5</v>
      </c>
      <c r="TBT10" s="139" t="n">
        <v>0.5</v>
      </c>
      <c r="TBU10" s="139" t="n">
        <v>0.5</v>
      </c>
      <c r="TBV10" s="139" t="n">
        <v>0.5</v>
      </c>
      <c r="TBW10" s="139" t="n">
        <v>0.5</v>
      </c>
      <c r="TBX10" s="139" t="n">
        <v>0.5</v>
      </c>
      <c r="TBY10" s="139" t="n">
        <v>0.5</v>
      </c>
      <c r="TBZ10" s="139" t="n">
        <v>0.5</v>
      </c>
      <c r="TCA10" s="139" t="n">
        <v>0.5</v>
      </c>
      <c r="TCB10" s="139" t="n">
        <v>0.5</v>
      </c>
      <c r="TCC10" s="139" t="n">
        <v>0.5</v>
      </c>
      <c r="TCD10" s="139" t="n">
        <v>0.5</v>
      </c>
      <c r="TCE10" s="139" t="n">
        <v>0.5</v>
      </c>
      <c r="TCF10" s="139" t="n">
        <v>0.5</v>
      </c>
      <c r="TCG10" s="139" t="n">
        <v>0.5</v>
      </c>
      <c r="TCH10" s="139" t="n">
        <v>0.5</v>
      </c>
      <c r="TCI10" s="139" t="n">
        <v>0.5</v>
      </c>
      <c r="TCJ10" s="139" t="n">
        <v>0.5</v>
      </c>
      <c r="TCK10" s="139" t="n">
        <v>0.5</v>
      </c>
      <c r="TCL10" s="139" t="n">
        <v>0.5</v>
      </c>
      <c r="TCM10" s="139" t="n">
        <v>0.5</v>
      </c>
      <c r="TCN10" s="139" t="n">
        <v>0.5</v>
      </c>
      <c r="TCO10" s="139" t="n">
        <v>0.5</v>
      </c>
      <c r="TCP10" s="139" t="n">
        <v>0.5</v>
      </c>
      <c r="TCQ10" s="139" t="n">
        <v>0.5</v>
      </c>
      <c r="TCR10" s="139" t="n">
        <v>0.5</v>
      </c>
      <c r="TCS10" s="139" t="n">
        <v>0.5</v>
      </c>
      <c r="TCT10" s="139" t="n">
        <v>0.5</v>
      </c>
      <c r="TCU10" s="139" t="n">
        <v>0.5</v>
      </c>
      <c r="TCV10" s="139" t="n">
        <v>0.5</v>
      </c>
      <c r="TCW10" s="139" t="n">
        <v>0.5</v>
      </c>
      <c r="TCX10" s="139" t="n">
        <v>0.5</v>
      </c>
      <c r="TCY10" s="139" t="n">
        <v>0.5</v>
      </c>
      <c r="TCZ10" s="139" t="n">
        <v>0.5</v>
      </c>
      <c r="TDA10" s="139" t="n">
        <v>0.5</v>
      </c>
      <c r="TDB10" s="139" t="n">
        <v>0.5</v>
      </c>
      <c r="TDC10" s="139" t="n">
        <v>0.5</v>
      </c>
      <c r="TDD10" s="139" t="n">
        <v>0.5</v>
      </c>
      <c r="TDE10" s="139" t="n">
        <v>0.5</v>
      </c>
      <c r="TDF10" s="139" t="n">
        <v>0.5</v>
      </c>
      <c r="TDG10" s="139" t="n">
        <v>0.5</v>
      </c>
      <c r="TDH10" s="139" t="n">
        <v>0.5</v>
      </c>
      <c r="TDI10" s="139" t="n">
        <v>0.5</v>
      </c>
      <c r="TDJ10" s="139" t="n">
        <v>0.5</v>
      </c>
      <c r="TDK10" s="139" t="n">
        <v>0.5</v>
      </c>
      <c r="TDL10" s="139" t="n">
        <v>0.5</v>
      </c>
      <c r="TDM10" s="139" t="n">
        <v>0.5</v>
      </c>
      <c r="TDN10" s="139" t="n">
        <v>0.5</v>
      </c>
      <c r="TDO10" s="139" t="n">
        <v>0.5</v>
      </c>
      <c r="TDP10" s="139" t="n">
        <v>0.5</v>
      </c>
      <c r="TDQ10" s="139" t="n">
        <v>0.5</v>
      </c>
      <c r="TDR10" s="139" t="n">
        <v>0.5</v>
      </c>
      <c r="TDS10" s="139" t="n">
        <v>0.5</v>
      </c>
      <c r="TDT10" s="139" t="n">
        <v>0.5</v>
      </c>
      <c r="TDU10" s="139" t="n">
        <v>0.5</v>
      </c>
      <c r="TDV10" s="139" t="n">
        <v>0.5</v>
      </c>
      <c r="TDW10" s="139" t="n">
        <v>0.5</v>
      </c>
      <c r="TDX10" s="139" t="n">
        <v>0.5</v>
      </c>
      <c r="TDY10" s="139" t="n">
        <v>0.5</v>
      </c>
      <c r="TDZ10" s="139" t="n">
        <v>0.5</v>
      </c>
      <c r="TEA10" s="139" t="n">
        <v>0.5</v>
      </c>
      <c r="TEB10" s="139" t="n">
        <v>0.5</v>
      </c>
      <c r="TEC10" s="139" t="n">
        <v>0.5</v>
      </c>
      <c r="TED10" s="139" t="n">
        <v>0.5</v>
      </c>
      <c r="TEE10" s="139" t="n">
        <v>0.5</v>
      </c>
      <c r="TEF10" s="139" t="n">
        <v>0.5</v>
      </c>
      <c r="TEG10" s="139" t="n">
        <v>0.5</v>
      </c>
      <c r="TEH10" s="139" t="n">
        <v>0.5</v>
      </c>
      <c r="TEI10" s="139" t="n">
        <v>0.5</v>
      </c>
      <c r="TEJ10" s="139" t="n">
        <v>0.5</v>
      </c>
      <c r="TEK10" s="139" t="n">
        <v>0.5</v>
      </c>
      <c r="TEL10" s="139" t="n">
        <v>0.5</v>
      </c>
      <c r="TEM10" s="139" t="n">
        <v>0.5</v>
      </c>
      <c r="TEN10" s="139" t="n">
        <v>0.5</v>
      </c>
      <c r="TEO10" s="139" t="n">
        <v>0.5</v>
      </c>
      <c r="TEP10" s="139" t="n">
        <v>0.5</v>
      </c>
      <c r="TEQ10" s="139" t="n">
        <v>0.5</v>
      </c>
      <c r="TER10" s="139" t="n">
        <v>0.5</v>
      </c>
      <c r="TES10" s="139" t="n">
        <v>0.5</v>
      </c>
      <c r="TET10" s="139" t="n">
        <v>0.5</v>
      </c>
      <c r="TEU10" s="139" t="n">
        <v>0.5</v>
      </c>
      <c r="TEV10" s="139" t="n">
        <v>0.5</v>
      </c>
      <c r="TEW10" s="139" t="n">
        <v>0.5</v>
      </c>
      <c r="TEX10" s="139" t="n">
        <v>0.5</v>
      </c>
      <c r="TEY10" s="139" t="n">
        <v>0.5</v>
      </c>
      <c r="TEZ10" s="139" t="n">
        <v>0.5</v>
      </c>
      <c r="TFA10" s="139" t="n">
        <v>0.5</v>
      </c>
      <c r="TFB10" s="139" t="n">
        <v>0.5</v>
      </c>
      <c r="TFC10" s="139" t="n">
        <v>0.5</v>
      </c>
      <c r="TFD10" s="139" t="n">
        <v>0.5</v>
      </c>
      <c r="TFE10" s="139" t="n">
        <v>0.5</v>
      </c>
      <c r="TFF10" s="139" t="n">
        <v>0.5</v>
      </c>
      <c r="TFG10" s="139" t="n">
        <v>0.5</v>
      </c>
      <c r="TFH10" s="139" t="n">
        <v>0.5</v>
      </c>
      <c r="TFI10" s="139" t="n">
        <v>0.5</v>
      </c>
      <c r="TFJ10" s="139" t="n">
        <v>0.5</v>
      </c>
      <c r="TFK10" s="139" t="n">
        <v>0.5</v>
      </c>
      <c r="TFL10" s="139" t="n">
        <v>0.5</v>
      </c>
      <c r="TFM10" s="139" t="n">
        <v>0.5</v>
      </c>
      <c r="TFN10" s="139" t="n">
        <v>0.5</v>
      </c>
      <c r="TFO10" s="139" t="n">
        <v>0.5</v>
      </c>
      <c r="TFP10" s="139" t="n">
        <v>0.5</v>
      </c>
      <c r="TFQ10" s="139" t="n">
        <v>0.5</v>
      </c>
      <c r="TFR10" s="139" t="n">
        <v>0.5</v>
      </c>
      <c r="TFS10" s="139" t="n">
        <v>0.5</v>
      </c>
      <c r="TFT10" s="139" t="n">
        <v>0.5</v>
      </c>
      <c r="TFU10" s="139" t="n">
        <v>0.5</v>
      </c>
      <c r="TFV10" s="139" t="n">
        <v>0.5</v>
      </c>
      <c r="TFW10" s="139" t="n">
        <v>0.5</v>
      </c>
      <c r="TFX10" s="139" t="n">
        <v>0.5</v>
      </c>
      <c r="TFY10" s="139" t="n">
        <v>0.5</v>
      </c>
      <c r="TFZ10" s="139" t="n">
        <v>0.5</v>
      </c>
      <c r="TGA10" s="139" t="n">
        <v>0.5</v>
      </c>
      <c r="TGB10" s="139" t="n">
        <v>0.5</v>
      </c>
      <c r="TGC10" s="139" t="n">
        <v>0.5</v>
      </c>
      <c r="TGD10" s="139" t="n">
        <v>0.5</v>
      </c>
      <c r="TGE10" s="139" t="n">
        <v>0.5</v>
      </c>
      <c r="TGF10" s="139" t="n">
        <v>0.5</v>
      </c>
      <c r="TGG10" s="139" t="n">
        <v>0.5</v>
      </c>
      <c r="TGH10" s="139" t="n">
        <v>0.5</v>
      </c>
      <c r="TGI10" s="139" t="n">
        <v>0.5</v>
      </c>
      <c r="TGJ10" s="139" t="n">
        <v>0.5</v>
      </c>
      <c r="TGK10" s="139" t="n">
        <v>0.5</v>
      </c>
      <c r="TGL10" s="139" t="n">
        <v>0.5</v>
      </c>
      <c r="TGM10" s="139" t="n">
        <v>0.5</v>
      </c>
      <c r="TGN10" s="139" t="n">
        <v>0.5</v>
      </c>
      <c r="TGO10" s="139" t="n">
        <v>0.5</v>
      </c>
      <c r="TGP10" s="139" t="n">
        <v>0.5</v>
      </c>
      <c r="TGQ10" s="139" t="n">
        <v>0.5</v>
      </c>
      <c r="TGR10" s="139" t="n">
        <v>0.5</v>
      </c>
      <c r="TGS10" s="139" t="n">
        <v>0.5</v>
      </c>
      <c r="TGT10" s="139" t="n">
        <v>0.5</v>
      </c>
      <c r="TGU10" s="139" t="n">
        <v>0.5</v>
      </c>
      <c r="TGV10" s="139" t="n">
        <v>0.5</v>
      </c>
      <c r="TGW10" s="139" t="n">
        <v>0.5</v>
      </c>
      <c r="TGX10" s="139" t="n">
        <v>0.5</v>
      </c>
      <c r="TGY10" s="139" t="n">
        <v>0.5</v>
      </c>
      <c r="TGZ10" s="139" t="n">
        <v>0.5</v>
      </c>
      <c r="THA10" s="139" t="n">
        <v>0.5</v>
      </c>
      <c r="THB10" s="139" t="n">
        <v>0.5</v>
      </c>
      <c r="THC10" s="139" t="n">
        <v>0.5</v>
      </c>
      <c r="THD10" s="139" t="n">
        <v>0.5</v>
      </c>
      <c r="THE10" s="139" t="n">
        <v>0.5</v>
      </c>
      <c r="THF10" s="139" t="n">
        <v>0.5</v>
      </c>
      <c r="THG10" s="139" t="n">
        <v>0.5</v>
      </c>
      <c r="THH10" s="139" t="n">
        <v>0.5</v>
      </c>
      <c r="THI10" s="139" t="n">
        <v>0.5</v>
      </c>
      <c r="THJ10" s="139" t="n">
        <v>0.5</v>
      </c>
      <c r="THK10" s="139" t="n">
        <v>0.5</v>
      </c>
      <c r="THL10" s="139" t="n">
        <v>0.5</v>
      </c>
      <c r="THM10" s="139" t="n">
        <v>0.5</v>
      </c>
      <c r="THN10" s="139" t="n">
        <v>0.5</v>
      </c>
      <c r="THO10" s="139" t="n">
        <v>0.5</v>
      </c>
      <c r="THP10" s="139" t="n">
        <v>0.5</v>
      </c>
      <c r="THQ10" s="139" t="n">
        <v>0.5</v>
      </c>
      <c r="THR10" s="139" t="n">
        <v>0.5</v>
      </c>
      <c r="THS10" s="139" t="n">
        <v>0.5</v>
      </c>
      <c r="THT10" s="139" t="n">
        <v>0.5</v>
      </c>
      <c r="THU10" s="139" t="n">
        <v>0.5</v>
      </c>
      <c r="THV10" s="139" t="n">
        <v>0.5</v>
      </c>
      <c r="THW10" s="139" t="n">
        <v>0.5</v>
      </c>
      <c r="THX10" s="139" t="n">
        <v>0.5</v>
      </c>
      <c r="THY10" s="139" t="n">
        <v>0.5</v>
      </c>
      <c r="THZ10" s="139" t="n">
        <v>0.5</v>
      </c>
      <c r="TIA10" s="139" t="n">
        <v>0.5</v>
      </c>
      <c r="TIB10" s="139" t="n">
        <v>0.5</v>
      </c>
      <c r="TIC10" s="139" t="n">
        <v>0.5</v>
      </c>
      <c r="TID10" s="139" t="n">
        <v>0.5</v>
      </c>
      <c r="TIE10" s="139" t="n">
        <v>0.5</v>
      </c>
      <c r="TIF10" s="139" t="n">
        <v>0.5</v>
      </c>
      <c r="TIG10" s="139" t="n">
        <v>0.5</v>
      </c>
      <c r="TIH10" s="139" t="n">
        <v>0.5</v>
      </c>
      <c r="TII10" s="139" t="n">
        <v>0.5</v>
      </c>
      <c r="TIJ10" s="139" t="n">
        <v>0.5</v>
      </c>
      <c r="TIK10" s="139" t="n">
        <v>0.5</v>
      </c>
      <c r="TIL10" s="139" t="n">
        <v>0.5</v>
      </c>
      <c r="TIM10" s="139" t="n">
        <v>0.5</v>
      </c>
      <c r="TIN10" s="139" t="n">
        <v>0.5</v>
      </c>
      <c r="TIO10" s="139" t="n">
        <v>0.5</v>
      </c>
      <c r="TIP10" s="139" t="n">
        <v>0.5</v>
      </c>
      <c r="TIQ10" s="139" t="n">
        <v>0.5</v>
      </c>
      <c r="TIR10" s="139" t="n">
        <v>0.5</v>
      </c>
      <c r="TIS10" s="139" t="n">
        <v>0.5</v>
      </c>
      <c r="TIT10" s="139" t="n">
        <v>0.5</v>
      </c>
      <c r="TIU10" s="139" t="n">
        <v>0.5</v>
      </c>
      <c r="TIV10" s="139" t="n">
        <v>0.5</v>
      </c>
      <c r="TIW10" s="139" t="n">
        <v>0.5</v>
      </c>
      <c r="TIX10" s="139" t="n">
        <v>0.5</v>
      </c>
      <c r="TIY10" s="139" t="n">
        <v>0.5</v>
      </c>
      <c r="TIZ10" s="139" t="n">
        <v>0.5</v>
      </c>
      <c r="TJA10" s="139" t="n">
        <v>0.5</v>
      </c>
      <c r="TJB10" s="139" t="n">
        <v>0.5</v>
      </c>
      <c r="TJC10" s="139" t="n">
        <v>0.5</v>
      </c>
      <c r="TJD10" s="139" t="n">
        <v>0.5</v>
      </c>
      <c r="TJE10" s="139" t="n">
        <v>0.5</v>
      </c>
      <c r="TJF10" s="139" t="n">
        <v>0.5</v>
      </c>
      <c r="TJG10" s="139" t="n">
        <v>0.5</v>
      </c>
      <c r="TJH10" s="139" t="n">
        <v>0.5</v>
      </c>
      <c r="TJI10" s="139" t="n">
        <v>0.5</v>
      </c>
      <c r="TJJ10" s="139" t="n">
        <v>0.5</v>
      </c>
      <c r="TJK10" s="139" t="n">
        <v>0.5</v>
      </c>
      <c r="TJL10" s="139" t="n">
        <v>0.5</v>
      </c>
      <c r="TJM10" s="139" t="n">
        <v>0.5</v>
      </c>
      <c r="TJN10" s="139" t="n">
        <v>0.5</v>
      </c>
      <c r="TJO10" s="139" t="n">
        <v>0.5</v>
      </c>
      <c r="TJP10" s="139" t="n">
        <v>0.5</v>
      </c>
      <c r="TJQ10" s="139" t="n">
        <v>0.5</v>
      </c>
      <c r="TJR10" s="139" t="n">
        <v>0.5</v>
      </c>
      <c r="TJS10" s="139" t="n">
        <v>0.5</v>
      </c>
      <c r="TJT10" s="139" t="n">
        <v>0.5</v>
      </c>
      <c r="TJU10" s="139" t="n">
        <v>0.5</v>
      </c>
      <c r="TJV10" s="139" t="n">
        <v>0.5</v>
      </c>
      <c r="TJW10" s="139" t="n">
        <v>0.5</v>
      </c>
      <c r="TJX10" s="139" t="n">
        <v>0.5</v>
      </c>
      <c r="TJY10" s="139" t="n">
        <v>0.5</v>
      </c>
      <c r="TJZ10" s="139" t="n">
        <v>0.5</v>
      </c>
      <c r="TKA10" s="139" t="n">
        <v>0.5</v>
      </c>
      <c r="TKB10" s="139" t="n">
        <v>0.5</v>
      </c>
      <c r="TKC10" s="139" t="n">
        <v>0.5</v>
      </c>
      <c r="TKD10" s="139" t="n">
        <v>0.5</v>
      </c>
      <c r="TKE10" s="139" t="n">
        <v>0.5</v>
      </c>
      <c r="TKF10" s="139" t="n">
        <v>0.5</v>
      </c>
      <c r="TKG10" s="139" t="n">
        <v>0.5</v>
      </c>
      <c r="TKH10" s="139" t="n">
        <v>0.5</v>
      </c>
      <c r="TKI10" s="139" t="n">
        <v>0.5</v>
      </c>
      <c r="TKJ10" s="139" t="n">
        <v>0.5</v>
      </c>
      <c r="TKK10" s="139" t="n">
        <v>0.5</v>
      </c>
      <c r="TKL10" s="139" t="n">
        <v>0.5</v>
      </c>
      <c r="TKM10" s="139" t="n">
        <v>0.5</v>
      </c>
      <c r="TKN10" s="139" t="n">
        <v>0.5</v>
      </c>
      <c r="TKO10" s="139" t="n">
        <v>0.5</v>
      </c>
      <c r="TKP10" s="139" t="n">
        <v>0.5</v>
      </c>
      <c r="TKQ10" s="139" t="n">
        <v>0.5</v>
      </c>
      <c r="TKR10" s="139" t="n">
        <v>0.5</v>
      </c>
      <c r="TKS10" s="139" t="n">
        <v>0.5</v>
      </c>
      <c r="TKT10" s="139" t="n">
        <v>0.5</v>
      </c>
      <c r="TKU10" s="139" t="n">
        <v>0.5</v>
      </c>
      <c r="TKV10" s="139" t="n">
        <v>0.5</v>
      </c>
      <c r="TKW10" s="139" t="n">
        <v>0.5</v>
      </c>
      <c r="TKX10" s="139" t="n">
        <v>0.5</v>
      </c>
      <c r="TKY10" s="139" t="n">
        <v>0.5</v>
      </c>
      <c r="TKZ10" s="139" t="n">
        <v>0.5</v>
      </c>
      <c r="TLA10" s="139" t="n">
        <v>0.5</v>
      </c>
      <c r="TLB10" s="139" t="n">
        <v>0.5</v>
      </c>
      <c r="TLC10" s="139" t="n">
        <v>0.5</v>
      </c>
      <c r="TLD10" s="139" t="n">
        <v>0.5</v>
      </c>
      <c r="TLE10" s="139" t="n">
        <v>0.5</v>
      </c>
      <c r="TLF10" s="139" t="n">
        <v>0.5</v>
      </c>
      <c r="TLG10" s="139" t="n">
        <v>0.5</v>
      </c>
      <c r="TLH10" s="139" t="n">
        <v>0.5</v>
      </c>
      <c r="TLI10" s="139" t="n">
        <v>0.5</v>
      </c>
      <c r="TLJ10" s="139" t="n">
        <v>0.5</v>
      </c>
      <c r="TLK10" s="139" t="n">
        <v>0.5</v>
      </c>
      <c r="TLL10" s="139" t="n">
        <v>0.5</v>
      </c>
      <c r="TLM10" s="139" t="n">
        <v>0.5</v>
      </c>
      <c r="TLN10" s="139" t="n">
        <v>0.5</v>
      </c>
      <c r="TLO10" s="139" t="n">
        <v>0.5</v>
      </c>
      <c r="TLP10" s="139" t="n">
        <v>0.5</v>
      </c>
      <c r="TLQ10" s="139" t="n">
        <v>0.5</v>
      </c>
      <c r="TLR10" s="139" t="n">
        <v>0.5</v>
      </c>
      <c r="TLS10" s="139" t="n">
        <v>0.5</v>
      </c>
      <c r="TLT10" s="139" t="n">
        <v>0.5</v>
      </c>
      <c r="TLU10" s="139" t="n">
        <v>0.5</v>
      </c>
      <c r="TLV10" s="139" t="n">
        <v>0.5</v>
      </c>
      <c r="TLW10" s="139" t="n">
        <v>0.5</v>
      </c>
      <c r="TLX10" s="139" t="n">
        <v>0.5</v>
      </c>
      <c r="TLY10" s="139" t="n">
        <v>0.5</v>
      </c>
      <c r="TLZ10" s="139" t="n">
        <v>0.5</v>
      </c>
      <c r="TMA10" s="139" t="n">
        <v>0.5</v>
      </c>
      <c r="TMB10" s="139" t="n">
        <v>0.5</v>
      </c>
      <c r="TMC10" s="139" t="n">
        <v>0.5</v>
      </c>
      <c r="TMD10" s="139" t="n">
        <v>0.5</v>
      </c>
      <c r="TME10" s="139" t="n">
        <v>0.5</v>
      </c>
      <c r="TMF10" s="139" t="n">
        <v>0.5</v>
      </c>
      <c r="TMG10" s="139" t="n">
        <v>0.5</v>
      </c>
      <c r="TMH10" s="139" t="n">
        <v>0.5</v>
      </c>
      <c r="TMI10" s="139" t="n">
        <v>0.5</v>
      </c>
      <c r="TMJ10" s="139" t="n">
        <v>0.5</v>
      </c>
      <c r="TMK10" s="139" t="n">
        <v>0.5</v>
      </c>
      <c r="TML10" s="139" t="n">
        <v>0.5</v>
      </c>
      <c r="TMM10" s="139" t="n">
        <v>0.5</v>
      </c>
      <c r="TMN10" s="139" t="n">
        <v>0.5</v>
      </c>
      <c r="TMO10" s="139" t="n">
        <v>0.5</v>
      </c>
      <c r="TMP10" s="139" t="n">
        <v>0.5</v>
      </c>
      <c r="TMQ10" s="139" t="n">
        <v>0.5</v>
      </c>
      <c r="TMR10" s="139" t="n">
        <v>0.5</v>
      </c>
      <c r="TMS10" s="139" t="n">
        <v>0.5</v>
      </c>
      <c r="TMT10" s="139" t="n">
        <v>0.5</v>
      </c>
      <c r="TMU10" s="139" t="n">
        <v>0.5</v>
      </c>
      <c r="TMV10" s="139" t="n">
        <v>0.5</v>
      </c>
      <c r="TMW10" s="139" t="n">
        <v>0.5</v>
      </c>
      <c r="TMX10" s="139" t="n">
        <v>0.5</v>
      </c>
      <c r="TMY10" s="139" t="n">
        <v>0.5</v>
      </c>
      <c r="TMZ10" s="139" t="n">
        <v>0.5</v>
      </c>
      <c r="TNA10" s="139" t="n">
        <v>0.5</v>
      </c>
      <c r="TNB10" s="139" t="n">
        <v>0.5</v>
      </c>
      <c r="TNC10" s="139" t="n">
        <v>0.5</v>
      </c>
      <c r="TND10" s="139" t="n">
        <v>0.5</v>
      </c>
      <c r="TNE10" s="139" t="n">
        <v>0.5</v>
      </c>
      <c r="TNF10" s="139" t="n">
        <v>0.5</v>
      </c>
      <c r="TNG10" s="139" t="n">
        <v>0.5</v>
      </c>
      <c r="TNH10" s="139" t="n">
        <v>0.5</v>
      </c>
      <c r="TNI10" s="139" t="n">
        <v>0.5</v>
      </c>
      <c r="TNJ10" s="139" t="n">
        <v>0.5</v>
      </c>
      <c r="TNK10" s="139" t="n">
        <v>0.5</v>
      </c>
      <c r="TNL10" s="139" t="n">
        <v>0.5</v>
      </c>
      <c r="TNM10" s="139" t="n">
        <v>0.5</v>
      </c>
      <c r="TNN10" s="139" t="n">
        <v>0.5</v>
      </c>
      <c r="TNO10" s="139" t="n">
        <v>0.5</v>
      </c>
      <c r="TNP10" s="139" t="n">
        <v>0.5</v>
      </c>
      <c r="TNQ10" s="139" t="n">
        <v>0.5</v>
      </c>
      <c r="TNR10" s="139" t="n">
        <v>0.5</v>
      </c>
      <c r="TNS10" s="139" t="n">
        <v>0.5</v>
      </c>
      <c r="TNT10" s="139" t="n">
        <v>0.5</v>
      </c>
      <c r="TNU10" s="139" t="n">
        <v>0.5</v>
      </c>
      <c r="TNV10" s="139" t="n">
        <v>0.5</v>
      </c>
      <c r="TNW10" s="139" t="n">
        <v>0.5</v>
      </c>
      <c r="TNX10" s="139" t="n">
        <v>0.5</v>
      </c>
      <c r="TNY10" s="139" t="n">
        <v>0.5</v>
      </c>
      <c r="TNZ10" s="139" t="n">
        <v>0.5</v>
      </c>
      <c r="TOA10" s="139" t="n">
        <v>0.5</v>
      </c>
      <c r="TOB10" s="139" t="n">
        <v>0.5</v>
      </c>
      <c r="TOC10" s="139" t="n">
        <v>0.5</v>
      </c>
      <c r="TOD10" s="139" t="n">
        <v>0.5</v>
      </c>
      <c r="TOE10" s="139" t="n">
        <v>0.5</v>
      </c>
      <c r="TOF10" s="139" t="n">
        <v>0.5</v>
      </c>
      <c r="TOG10" s="139" t="n">
        <v>0.5</v>
      </c>
      <c r="TOH10" s="139" t="n">
        <v>0.5</v>
      </c>
      <c r="TOI10" s="139" t="n">
        <v>0.5</v>
      </c>
      <c r="TOJ10" s="139" t="n">
        <v>0.5</v>
      </c>
      <c r="TOK10" s="139" t="n">
        <v>0.5</v>
      </c>
      <c r="TOL10" s="139" t="n">
        <v>0.5</v>
      </c>
      <c r="TOM10" s="139" t="n">
        <v>0.5</v>
      </c>
      <c r="TON10" s="139" t="n">
        <v>0.5</v>
      </c>
      <c r="TOO10" s="139" t="n">
        <v>0.5</v>
      </c>
      <c r="TOP10" s="139" t="n">
        <v>0.5</v>
      </c>
      <c r="TOQ10" s="139" t="n">
        <v>0.5</v>
      </c>
      <c r="TOR10" s="139" t="n">
        <v>0.5</v>
      </c>
      <c r="TOS10" s="139" t="n">
        <v>0.5</v>
      </c>
      <c r="TOT10" s="139" t="n">
        <v>0.5</v>
      </c>
      <c r="TOU10" s="139" t="n">
        <v>0.5</v>
      </c>
      <c r="TOV10" s="139" t="n">
        <v>0.5</v>
      </c>
      <c r="TOW10" s="139" t="n">
        <v>0.5</v>
      </c>
      <c r="TOX10" s="139" t="n">
        <v>0.5</v>
      </c>
      <c r="TOY10" s="139" t="n">
        <v>0.5</v>
      </c>
      <c r="TOZ10" s="139" t="n">
        <v>0.5</v>
      </c>
      <c r="TPA10" s="139" t="n">
        <v>0.5</v>
      </c>
      <c r="TPB10" s="139" t="n">
        <v>0.5</v>
      </c>
      <c r="TPC10" s="139" t="n">
        <v>0.5</v>
      </c>
      <c r="TPD10" s="139" t="n">
        <v>0.5</v>
      </c>
      <c r="TPE10" s="139" t="n">
        <v>0.5</v>
      </c>
      <c r="TPF10" s="139" t="n">
        <v>0.5</v>
      </c>
      <c r="TPG10" s="139" t="n">
        <v>0.5</v>
      </c>
      <c r="TPH10" s="139" t="n">
        <v>0.5</v>
      </c>
      <c r="TPI10" s="139" t="n">
        <v>0.5</v>
      </c>
      <c r="TPJ10" s="139" t="n">
        <v>0.5</v>
      </c>
      <c r="TPK10" s="139" t="n">
        <v>0.5</v>
      </c>
      <c r="TPL10" s="139" t="n">
        <v>0.5</v>
      </c>
      <c r="TPM10" s="139" t="n">
        <v>0.5</v>
      </c>
      <c r="TPN10" s="139" t="n">
        <v>0.5</v>
      </c>
      <c r="TPO10" s="139" t="n">
        <v>0.5</v>
      </c>
      <c r="TPP10" s="139" t="n">
        <v>0.5</v>
      </c>
      <c r="TPQ10" s="139" t="n">
        <v>0.5</v>
      </c>
      <c r="TPR10" s="139" t="n">
        <v>0.5</v>
      </c>
      <c r="TPS10" s="139" t="n">
        <v>0.5</v>
      </c>
      <c r="TPT10" s="139" t="n">
        <v>0.5</v>
      </c>
      <c r="TPU10" s="139" t="n">
        <v>0.5</v>
      </c>
      <c r="TPV10" s="139" t="n">
        <v>0.5</v>
      </c>
      <c r="TPW10" s="139" t="n">
        <v>0.5</v>
      </c>
      <c r="TPX10" s="139" t="n">
        <v>0.5</v>
      </c>
      <c r="TPY10" s="139" t="n">
        <v>0.5</v>
      </c>
      <c r="TPZ10" s="139" t="n">
        <v>0.5</v>
      </c>
      <c r="TQA10" s="139" t="n">
        <v>0.5</v>
      </c>
      <c r="TQB10" s="139" t="n">
        <v>0.5</v>
      </c>
      <c r="TQC10" s="139" t="n">
        <v>0.5</v>
      </c>
      <c r="TQD10" s="139" t="n">
        <v>0.5</v>
      </c>
      <c r="TQE10" s="139" t="n">
        <v>0.5</v>
      </c>
      <c r="TQF10" s="139" t="n">
        <v>0.5</v>
      </c>
      <c r="TQG10" s="139" t="n">
        <v>0.5</v>
      </c>
      <c r="TQH10" s="139" t="n">
        <v>0.5</v>
      </c>
      <c r="TQI10" s="139" t="n">
        <v>0.5</v>
      </c>
      <c r="TQJ10" s="139" t="n">
        <v>0.5</v>
      </c>
      <c r="TQK10" s="139" t="n">
        <v>0.5</v>
      </c>
      <c r="TQL10" s="139" t="n">
        <v>0.5</v>
      </c>
      <c r="TQM10" s="139" t="n">
        <v>0.5</v>
      </c>
      <c r="TQN10" s="139" t="n">
        <v>0.5</v>
      </c>
      <c r="TQO10" s="139" t="n">
        <v>0.5</v>
      </c>
      <c r="TQP10" s="139" t="n">
        <v>0.5</v>
      </c>
      <c r="TQQ10" s="139" t="n">
        <v>0.5</v>
      </c>
      <c r="TQR10" s="139" t="n">
        <v>0.5</v>
      </c>
      <c r="TQS10" s="139" t="n">
        <v>0.5</v>
      </c>
      <c r="TQT10" s="139" t="n">
        <v>0.5</v>
      </c>
      <c r="TQU10" s="139" t="n">
        <v>0.5</v>
      </c>
      <c r="TQV10" s="139" t="n">
        <v>0.5</v>
      </c>
      <c r="TQW10" s="139" t="n">
        <v>0.5</v>
      </c>
      <c r="TQX10" s="139" t="n">
        <v>0.5</v>
      </c>
      <c r="TQY10" s="139" t="n">
        <v>0.5</v>
      </c>
      <c r="TQZ10" s="139" t="n">
        <v>0.5</v>
      </c>
      <c r="TRA10" s="139" t="n">
        <v>0.5</v>
      </c>
      <c r="TRB10" s="139" t="n">
        <v>0.5</v>
      </c>
      <c r="TRC10" s="139" t="n">
        <v>0.5</v>
      </c>
      <c r="TRD10" s="139" t="n">
        <v>0.5</v>
      </c>
      <c r="TRE10" s="139" t="n">
        <v>0.5</v>
      </c>
      <c r="TRF10" s="139" t="n">
        <v>0.5</v>
      </c>
      <c r="TRG10" s="139" t="n">
        <v>0.5</v>
      </c>
      <c r="TRH10" s="139" t="n">
        <v>0.5</v>
      </c>
      <c r="TRI10" s="139" t="n">
        <v>0.5</v>
      </c>
      <c r="TRJ10" s="139" t="n">
        <v>0.5</v>
      </c>
      <c r="TRK10" s="139" t="n">
        <v>0.5</v>
      </c>
      <c r="TRL10" s="139" t="n">
        <v>0.5</v>
      </c>
      <c r="TRM10" s="139" t="n">
        <v>0.5</v>
      </c>
      <c r="TRN10" s="139" t="n">
        <v>0.5</v>
      </c>
      <c r="TRO10" s="139" t="n">
        <v>0.5</v>
      </c>
      <c r="TRP10" s="139" t="n">
        <v>0.5</v>
      </c>
      <c r="TRQ10" s="139" t="n">
        <v>0.5</v>
      </c>
      <c r="TRR10" s="139" t="n">
        <v>0.5</v>
      </c>
      <c r="TRS10" s="139" t="n">
        <v>0.5</v>
      </c>
      <c r="TRT10" s="139" t="n">
        <v>0.5</v>
      </c>
      <c r="TRU10" s="139" t="n">
        <v>0.5</v>
      </c>
      <c r="TRV10" s="139" t="n">
        <v>0.5</v>
      </c>
      <c r="TRW10" s="139" t="n">
        <v>0.5</v>
      </c>
      <c r="TRX10" s="139" t="n">
        <v>0.5</v>
      </c>
      <c r="TRY10" s="139" t="n">
        <v>0.5</v>
      </c>
      <c r="TRZ10" s="139" t="n">
        <v>0.5</v>
      </c>
      <c r="TSA10" s="139" t="n">
        <v>0.5</v>
      </c>
      <c r="TSB10" s="139" t="n">
        <v>0.5</v>
      </c>
      <c r="TSC10" s="139" t="n">
        <v>0.5</v>
      </c>
      <c r="TSD10" s="139" t="n">
        <v>0.5</v>
      </c>
      <c r="TSE10" s="139" t="n">
        <v>0.5</v>
      </c>
      <c r="TSF10" s="139" t="n">
        <v>0.5</v>
      </c>
      <c r="TSG10" s="139" t="n">
        <v>0.5</v>
      </c>
      <c r="TSH10" s="139" t="n">
        <v>0.5</v>
      </c>
      <c r="TSI10" s="139" t="n">
        <v>0.5</v>
      </c>
      <c r="TSJ10" s="139" t="n">
        <v>0.5</v>
      </c>
      <c r="TSK10" s="139" t="n">
        <v>0.5</v>
      </c>
      <c r="TSL10" s="139" t="n">
        <v>0.5</v>
      </c>
      <c r="TSM10" s="139" t="n">
        <v>0.5</v>
      </c>
      <c r="TSN10" s="139" t="n">
        <v>0.5</v>
      </c>
      <c r="TSO10" s="139" t="n">
        <v>0.5</v>
      </c>
      <c r="TSP10" s="139" t="n">
        <v>0.5</v>
      </c>
      <c r="TSQ10" s="139" t="n">
        <v>0.5</v>
      </c>
      <c r="TSR10" s="139" t="n">
        <v>0.5</v>
      </c>
      <c r="TSS10" s="139" t="n">
        <v>0.5</v>
      </c>
      <c r="TST10" s="139" t="n">
        <v>0.5</v>
      </c>
      <c r="TSU10" s="139" t="n">
        <v>0.5</v>
      </c>
      <c r="TSV10" s="139" t="n">
        <v>0.5</v>
      </c>
      <c r="TSW10" s="139" t="n">
        <v>0.5</v>
      </c>
      <c r="TSX10" s="139" t="n">
        <v>0.5</v>
      </c>
      <c r="TSY10" s="139" t="n">
        <v>0.5</v>
      </c>
      <c r="TSZ10" s="139" t="n">
        <v>0.5</v>
      </c>
      <c r="TTA10" s="139" t="n">
        <v>0.5</v>
      </c>
      <c r="TTB10" s="139" t="n">
        <v>0.5</v>
      </c>
      <c r="TTC10" s="139" t="n">
        <v>0.5</v>
      </c>
      <c r="TTD10" s="139" t="n">
        <v>0.5</v>
      </c>
      <c r="TTE10" s="139" t="n">
        <v>0.5</v>
      </c>
      <c r="TTF10" s="139" t="n">
        <v>0.5</v>
      </c>
      <c r="TTG10" s="139" t="n">
        <v>0.5</v>
      </c>
      <c r="TTH10" s="139" t="n">
        <v>0.5</v>
      </c>
      <c r="TTI10" s="139" t="n">
        <v>0.5</v>
      </c>
      <c r="TTJ10" s="139" t="n">
        <v>0.5</v>
      </c>
      <c r="TTK10" s="139" t="n">
        <v>0.5</v>
      </c>
      <c r="TTL10" s="139" t="n">
        <v>0.5</v>
      </c>
      <c r="TTM10" s="139" t="n">
        <v>0.5</v>
      </c>
      <c r="TTN10" s="139" t="n">
        <v>0.5</v>
      </c>
      <c r="TTO10" s="139" t="n">
        <v>0.5</v>
      </c>
      <c r="TTP10" s="139" t="n">
        <v>0.5</v>
      </c>
      <c r="TTQ10" s="139" t="n">
        <v>0.5</v>
      </c>
      <c r="TTR10" s="139" t="n">
        <v>0.5</v>
      </c>
      <c r="TTS10" s="139" t="n">
        <v>0.5</v>
      </c>
      <c r="TTT10" s="139" t="n">
        <v>0.5</v>
      </c>
      <c r="TTU10" s="139" t="n">
        <v>0.5</v>
      </c>
      <c r="TTV10" s="139" t="n">
        <v>0.5</v>
      </c>
      <c r="TTW10" s="139" t="n">
        <v>0.5</v>
      </c>
      <c r="TTX10" s="139" t="n">
        <v>0.5</v>
      </c>
      <c r="TTY10" s="139" t="n">
        <v>0.5</v>
      </c>
      <c r="TTZ10" s="139" t="n">
        <v>0.5</v>
      </c>
      <c r="TUA10" s="139" t="n">
        <v>0.5</v>
      </c>
      <c r="TUB10" s="139" t="n">
        <v>0.5</v>
      </c>
      <c r="TUC10" s="139" t="n">
        <v>0.5</v>
      </c>
      <c r="TUD10" s="139" t="n">
        <v>0.5</v>
      </c>
      <c r="TUE10" s="139" t="n">
        <v>0.5</v>
      </c>
      <c r="TUF10" s="139" t="n">
        <v>0.5</v>
      </c>
      <c r="TUG10" s="139" t="n">
        <v>0.5</v>
      </c>
      <c r="TUH10" s="139" t="n">
        <v>0.5</v>
      </c>
      <c r="TUI10" s="139" t="n">
        <v>0.5</v>
      </c>
      <c r="TUJ10" s="139" t="n">
        <v>0.5</v>
      </c>
      <c r="TUK10" s="139" t="n">
        <v>0.5</v>
      </c>
      <c r="TUL10" s="139" t="n">
        <v>0.5</v>
      </c>
      <c r="TUM10" s="139" t="n">
        <v>0.5</v>
      </c>
      <c r="TUN10" s="139" t="n">
        <v>0.5</v>
      </c>
      <c r="TUO10" s="139" t="n">
        <v>0.5</v>
      </c>
      <c r="TUP10" s="139" t="n">
        <v>0.5</v>
      </c>
      <c r="TUQ10" s="139" t="n">
        <v>0.5</v>
      </c>
      <c r="TUR10" s="139" t="n">
        <v>0.5</v>
      </c>
      <c r="TUS10" s="139" t="n">
        <v>0.5</v>
      </c>
      <c r="TUT10" s="139" t="n">
        <v>0.5</v>
      </c>
      <c r="TUU10" s="139" t="n">
        <v>0.5</v>
      </c>
      <c r="TUV10" s="139" t="n">
        <v>0.5</v>
      </c>
      <c r="TUW10" s="139" t="n">
        <v>0.5</v>
      </c>
      <c r="TUX10" s="139" t="n">
        <v>0.5</v>
      </c>
      <c r="TUY10" s="139" t="n">
        <v>0.5</v>
      </c>
      <c r="TUZ10" s="139" t="n">
        <v>0.5</v>
      </c>
      <c r="TVA10" s="139" t="n">
        <v>0.5</v>
      </c>
      <c r="TVB10" s="139" t="n">
        <v>0.5</v>
      </c>
      <c r="TVC10" s="139" t="n">
        <v>0.5</v>
      </c>
      <c r="TVD10" s="139" t="n">
        <v>0.5</v>
      </c>
      <c r="TVE10" s="139" t="n">
        <v>0.5</v>
      </c>
      <c r="TVF10" s="139" t="n">
        <v>0.5</v>
      </c>
      <c r="TVG10" s="139" t="n">
        <v>0.5</v>
      </c>
      <c r="TVH10" s="139" t="n">
        <v>0.5</v>
      </c>
      <c r="TVI10" s="139" t="n">
        <v>0.5</v>
      </c>
      <c r="TVJ10" s="139" t="n">
        <v>0.5</v>
      </c>
      <c r="TVK10" s="139" t="n">
        <v>0.5</v>
      </c>
      <c r="TVL10" s="139" t="n">
        <v>0.5</v>
      </c>
      <c r="TVM10" s="139" t="n">
        <v>0.5</v>
      </c>
      <c r="TVN10" s="139" t="n">
        <v>0.5</v>
      </c>
      <c r="TVO10" s="139" t="n">
        <v>0.5</v>
      </c>
      <c r="TVP10" s="139" t="n">
        <v>0.5</v>
      </c>
      <c r="TVQ10" s="139" t="n">
        <v>0.5</v>
      </c>
      <c r="TVR10" s="139" t="n">
        <v>0.5</v>
      </c>
      <c r="TVS10" s="139" t="n">
        <v>0.5</v>
      </c>
      <c r="TVT10" s="139" t="n">
        <v>0.5</v>
      </c>
      <c r="TVU10" s="139" t="n">
        <v>0.5</v>
      </c>
      <c r="TVV10" s="139" t="n">
        <v>0.5</v>
      </c>
      <c r="TVW10" s="139" t="n">
        <v>0.5</v>
      </c>
      <c r="TVX10" s="139" t="n">
        <v>0.5</v>
      </c>
      <c r="TVY10" s="139" t="n">
        <v>0.5</v>
      </c>
      <c r="TVZ10" s="139" t="n">
        <v>0.5</v>
      </c>
      <c r="TWA10" s="139" t="n">
        <v>0.5</v>
      </c>
      <c r="TWB10" s="139" t="n">
        <v>0.5</v>
      </c>
      <c r="TWC10" s="139" t="n">
        <v>0.5</v>
      </c>
      <c r="TWD10" s="139" t="n">
        <v>0.5</v>
      </c>
      <c r="TWE10" s="139" t="n">
        <v>0.5</v>
      </c>
      <c r="TWF10" s="139" t="n">
        <v>0.5</v>
      </c>
      <c r="TWG10" s="139" t="n">
        <v>0.5</v>
      </c>
      <c r="TWH10" s="139" t="n">
        <v>0.5</v>
      </c>
      <c r="TWI10" s="139" t="n">
        <v>0.5</v>
      </c>
      <c r="TWJ10" s="139" t="n">
        <v>0.5</v>
      </c>
      <c r="TWK10" s="139" t="n">
        <v>0.5</v>
      </c>
      <c r="TWL10" s="139" t="n">
        <v>0.5</v>
      </c>
      <c r="TWM10" s="139" t="n">
        <v>0.5</v>
      </c>
      <c r="TWN10" s="139" t="n">
        <v>0.5</v>
      </c>
      <c r="TWO10" s="139" t="n">
        <v>0.5</v>
      </c>
      <c r="TWP10" s="139" t="n">
        <v>0.5</v>
      </c>
      <c r="TWQ10" s="139" t="n">
        <v>0.5</v>
      </c>
      <c r="TWR10" s="139" t="n">
        <v>0.5</v>
      </c>
      <c r="TWS10" s="139" t="n">
        <v>0.5</v>
      </c>
      <c r="TWT10" s="139" t="n">
        <v>0.5</v>
      </c>
      <c r="TWU10" s="139" t="n">
        <v>0.5</v>
      </c>
      <c r="TWV10" s="139" t="n">
        <v>0.5</v>
      </c>
      <c r="TWW10" s="139" t="n">
        <v>0.5</v>
      </c>
      <c r="TWX10" s="139" t="n">
        <v>0.5</v>
      </c>
      <c r="TWY10" s="139" t="n">
        <v>0.5</v>
      </c>
      <c r="TWZ10" s="139" t="n">
        <v>0.5</v>
      </c>
      <c r="TXA10" s="139" t="n">
        <v>0.5</v>
      </c>
      <c r="TXB10" s="139" t="n">
        <v>0.5</v>
      </c>
      <c r="TXC10" s="139" t="n">
        <v>0.5</v>
      </c>
      <c r="TXD10" s="139" t="n">
        <v>0.5</v>
      </c>
      <c r="TXE10" s="139" t="n">
        <v>0.5</v>
      </c>
      <c r="TXF10" s="139" t="n">
        <v>0.5</v>
      </c>
      <c r="TXG10" s="139" t="n">
        <v>0.5</v>
      </c>
      <c r="TXH10" s="139" t="n">
        <v>0.5</v>
      </c>
      <c r="TXI10" s="139" t="n">
        <v>0.5</v>
      </c>
      <c r="TXJ10" s="139" t="n">
        <v>0.5</v>
      </c>
      <c r="TXK10" s="139" t="n">
        <v>0.5</v>
      </c>
      <c r="TXL10" s="139" t="n">
        <v>0.5</v>
      </c>
      <c r="TXM10" s="139" t="n">
        <v>0.5</v>
      </c>
      <c r="TXN10" s="139" t="n">
        <v>0.5</v>
      </c>
      <c r="TXO10" s="139" t="n">
        <v>0.5</v>
      </c>
      <c r="TXP10" s="139" t="n">
        <v>0.5</v>
      </c>
      <c r="TXQ10" s="139" t="n">
        <v>0.5</v>
      </c>
      <c r="TXR10" s="139" t="n">
        <v>0.5</v>
      </c>
      <c r="TXS10" s="139" t="n">
        <v>0.5</v>
      </c>
      <c r="TXT10" s="139" t="n">
        <v>0.5</v>
      </c>
      <c r="TXU10" s="139" t="n">
        <v>0.5</v>
      </c>
      <c r="TXV10" s="139" t="n">
        <v>0.5</v>
      </c>
      <c r="TXW10" s="139" t="n">
        <v>0.5</v>
      </c>
      <c r="TXX10" s="139" t="n">
        <v>0.5</v>
      </c>
      <c r="TXY10" s="139" t="n">
        <v>0.5</v>
      </c>
      <c r="TXZ10" s="139" t="n">
        <v>0.5</v>
      </c>
      <c r="TYA10" s="139" t="n">
        <v>0.5</v>
      </c>
      <c r="TYB10" s="139" t="n">
        <v>0.5</v>
      </c>
      <c r="TYC10" s="139" t="n">
        <v>0.5</v>
      </c>
      <c r="TYD10" s="139" t="n">
        <v>0.5</v>
      </c>
      <c r="TYE10" s="139" t="n">
        <v>0.5</v>
      </c>
      <c r="TYF10" s="139" t="n">
        <v>0.5</v>
      </c>
      <c r="TYG10" s="139" t="n">
        <v>0.5</v>
      </c>
      <c r="TYH10" s="139" t="n">
        <v>0.5</v>
      </c>
      <c r="TYI10" s="139" t="n">
        <v>0.5</v>
      </c>
      <c r="TYJ10" s="139" t="n">
        <v>0.5</v>
      </c>
      <c r="TYK10" s="139" t="n">
        <v>0.5</v>
      </c>
      <c r="TYL10" s="139" t="n">
        <v>0.5</v>
      </c>
      <c r="TYM10" s="139" t="n">
        <v>0.5</v>
      </c>
      <c r="TYN10" s="139" t="n">
        <v>0.5</v>
      </c>
      <c r="TYO10" s="139" t="n">
        <v>0.5</v>
      </c>
      <c r="TYP10" s="139" t="n">
        <v>0.5</v>
      </c>
      <c r="TYQ10" s="139" t="n">
        <v>0.5</v>
      </c>
      <c r="TYR10" s="139" t="n">
        <v>0.5</v>
      </c>
      <c r="TYS10" s="139" t="n">
        <v>0.5</v>
      </c>
      <c r="TYT10" s="139" t="n">
        <v>0.5</v>
      </c>
      <c r="TYU10" s="139" t="n">
        <v>0.5</v>
      </c>
      <c r="TYV10" s="139" t="n">
        <v>0.5</v>
      </c>
      <c r="TYW10" s="139" t="n">
        <v>0.5</v>
      </c>
      <c r="TYX10" s="139" t="n">
        <v>0.5</v>
      </c>
      <c r="TYY10" s="139" t="n">
        <v>0.5</v>
      </c>
      <c r="TYZ10" s="139" t="n">
        <v>0.5</v>
      </c>
      <c r="TZA10" s="139" t="n">
        <v>0.5</v>
      </c>
      <c r="TZB10" s="139" t="n">
        <v>0.5</v>
      </c>
      <c r="TZC10" s="139" t="n">
        <v>0.5</v>
      </c>
      <c r="TZD10" s="139" t="n">
        <v>0.5</v>
      </c>
      <c r="TZE10" s="139" t="n">
        <v>0.5</v>
      </c>
      <c r="TZF10" s="139" t="n">
        <v>0.5</v>
      </c>
      <c r="TZG10" s="139" t="n">
        <v>0.5</v>
      </c>
      <c r="TZH10" s="139" t="n">
        <v>0.5</v>
      </c>
      <c r="TZI10" s="139" t="n">
        <v>0.5</v>
      </c>
      <c r="TZJ10" s="139" t="n">
        <v>0.5</v>
      </c>
      <c r="TZK10" s="139" t="n">
        <v>0.5</v>
      </c>
      <c r="TZL10" s="139" t="n">
        <v>0.5</v>
      </c>
      <c r="TZM10" s="139" t="n">
        <v>0.5</v>
      </c>
      <c r="TZN10" s="139" t="n">
        <v>0.5</v>
      </c>
      <c r="TZO10" s="139" t="n">
        <v>0.5</v>
      </c>
      <c r="TZP10" s="139" t="n">
        <v>0.5</v>
      </c>
      <c r="TZQ10" s="139" t="n">
        <v>0.5</v>
      </c>
      <c r="TZR10" s="139" t="n">
        <v>0.5</v>
      </c>
      <c r="TZS10" s="139" t="n">
        <v>0.5</v>
      </c>
      <c r="TZT10" s="139" t="n">
        <v>0.5</v>
      </c>
      <c r="TZU10" s="139" t="n">
        <v>0.5</v>
      </c>
      <c r="TZV10" s="139" t="n">
        <v>0.5</v>
      </c>
      <c r="TZW10" s="139" t="n">
        <v>0.5</v>
      </c>
      <c r="TZX10" s="139" t="n">
        <v>0.5</v>
      </c>
      <c r="TZY10" s="139" t="n">
        <v>0.5</v>
      </c>
      <c r="TZZ10" s="139" t="n">
        <v>0.5</v>
      </c>
      <c r="UAA10" s="139" t="n">
        <v>0.5</v>
      </c>
      <c r="UAB10" s="139" t="n">
        <v>0.5</v>
      </c>
      <c r="UAC10" s="139" t="n">
        <v>0.5</v>
      </c>
      <c r="UAD10" s="139" t="n">
        <v>0.5</v>
      </c>
      <c r="UAE10" s="139" t="n">
        <v>0.5</v>
      </c>
      <c r="UAF10" s="139" t="n">
        <v>0.5</v>
      </c>
      <c r="UAG10" s="139" t="n">
        <v>0.5</v>
      </c>
      <c r="UAH10" s="139" t="n">
        <v>0.5</v>
      </c>
      <c r="UAI10" s="139" t="n">
        <v>0.5</v>
      </c>
      <c r="UAJ10" s="139" t="n">
        <v>0.5</v>
      </c>
      <c r="UAK10" s="139" t="n">
        <v>0.5</v>
      </c>
      <c r="UAL10" s="139" t="n">
        <v>0.5</v>
      </c>
      <c r="UAM10" s="139" t="n">
        <v>0.5</v>
      </c>
      <c r="UAN10" s="139" t="n">
        <v>0.5</v>
      </c>
      <c r="UAO10" s="139" t="n">
        <v>0.5</v>
      </c>
      <c r="UAP10" s="139" t="n">
        <v>0.5</v>
      </c>
      <c r="UAQ10" s="139" t="n">
        <v>0.5</v>
      </c>
      <c r="UAR10" s="139" t="n">
        <v>0.5</v>
      </c>
      <c r="UAS10" s="139" t="n">
        <v>0.5</v>
      </c>
      <c r="UAT10" s="139" t="n">
        <v>0.5</v>
      </c>
      <c r="UAU10" s="139" t="n">
        <v>0.5</v>
      </c>
      <c r="UAV10" s="139" t="n">
        <v>0.5</v>
      </c>
      <c r="UAW10" s="139" t="n">
        <v>0.5</v>
      </c>
      <c r="UAX10" s="139" t="n">
        <v>0.5</v>
      </c>
      <c r="UAY10" s="139" t="n">
        <v>0.5</v>
      </c>
      <c r="UAZ10" s="139" t="n">
        <v>0.5</v>
      </c>
      <c r="UBA10" s="139" t="n">
        <v>0.5</v>
      </c>
      <c r="UBB10" s="139" t="n">
        <v>0.5</v>
      </c>
      <c r="UBC10" s="139" t="n">
        <v>0.5</v>
      </c>
      <c r="UBD10" s="139" t="n">
        <v>0.5</v>
      </c>
      <c r="UBE10" s="139" t="n">
        <v>0.5</v>
      </c>
      <c r="UBF10" s="139" t="n">
        <v>0.5</v>
      </c>
      <c r="UBG10" s="139" t="n">
        <v>0.5</v>
      </c>
      <c r="UBH10" s="139" t="n">
        <v>0.5</v>
      </c>
      <c r="UBI10" s="139" t="n">
        <v>0.5</v>
      </c>
      <c r="UBJ10" s="139" t="n">
        <v>0.5</v>
      </c>
      <c r="UBK10" s="139" t="n">
        <v>0.5</v>
      </c>
      <c r="UBL10" s="139" t="n">
        <v>0.5</v>
      </c>
      <c r="UBM10" s="139" t="n">
        <v>0.5</v>
      </c>
      <c r="UBN10" s="139" t="n">
        <v>0.5</v>
      </c>
      <c r="UBO10" s="139" t="n">
        <v>0.5</v>
      </c>
      <c r="UBP10" s="139" t="n">
        <v>0.5</v>
      </c>
      <c r="UBQ10" s="139" t="n">
        <v>0.5</v>
      </c>
      <c r="UBR10" s="139" t="n">
        <v>0.5</v>
      </c>
      <c r="UBS10" s="139" t="n">
        <v>0.5</v>
      </c>
      <c r="UBT10" s="139" t="n">
        <v>0.5</v>
      </c>
      <c r="UBU10" s="139" t="n">
        <v>0.5</v>
      </c>
      <c r="UBV10" s="139" t="n">
        <v>0.5</v>
      </c>
      <c r="UBW10" s="139" t="n">
        <v>0.5</v>
      </c>
      <c r="UBX10" s="139" t="n">
        <v>0.5</v>
      </c>
      <c r="UBY10" s="139" t="n">
        <v>0.5</v>
      </c>
      <c r="UBZ10" s="139" t="n">
        <v>0.5</v>
      </c>
      <c r="UCA10" s="139" t="n">
        <v>0.5</v>
      </c>
      <c r="UCB10" s="139" t="n">
        <v>0.5</v>
      </c>
      <c r="UCC10" s="139" t="n">
        <v>0.5</v>
      </c>
      <c r="UCD10" s="139" t="n">
        <v>0.5</v>
      </c>
      <c r="UCE10" s="139" t="n">
        <v>0.5</v>
      </c>
      <c r="UCF10" s="139" t="n">
        <v>0.5</v>
      </c>
      <c r="UCG10" s="139" t="n">
        <v>0.5</v>
      </c>
      <c r="UCH10" s="139" t="n">
        <v>0.5</v>
      </c>
      <c r="UCI10" s="139" t="n">
        <v>0.5</v>
      </c>
      <c r="UCJ10" s="139" t="n">
        <v>0.5</v>
      </c>
      <c r="UCK10" s="139" t="n">
        <v>0.5</v>
      </c>
      <c r="UCL10" s="139" t="n">
        <v>0.5</v>
      </c>
      <c r="UCM10" s="139" t="n">
        <v>0.5</v>
      </c>
      <c r="UCN10" s="139" t="n">
        <v>0.5</v>
      </c>
      <c r="UCO10" s="139" t="n">
        <v>0.5</v>
      </c>
      <c r="UCP10" s="139" t="n">
        <v>0.5</v>
      </c>
      <c r="UCQ10" s="139" t="n">
        <v>0.5</v>
      </c>
      <c r="UCR10" s="139" t="n">
        <v>0.5</v>
      </c>
      <c r="UCS10" s="139" t="n">
        <v>0.5</v>
      </c>
      <c r="UCT10" s="139" t="n">
        <v>0.5</v>
      </c>
      <c r="UCU10" s="139" t="n">
        <v>0.5</v>
      </c>
      <c r="UCV10" s="139" t="n">
        <v>0.5</v>
      </c>
      <c r="UCW10" s="139" t="n">
        <v>0.5</v>
      </c>
      <c r="UCX10" s="139" t="n">
        <v>0.5</v>
      </c>
      <c r="UCY10" s="139" t="n">
        <v>0.5</v>
      </c>
      <c r="UCZ10" s="139" t="n">
        <v>0.5</v>
      </c>
      <c r="UDA10" s="139" t="n">
        <v>0.5</v>
      </c>
      <c r="UDB10" s="139" t="n">
        <v>0.5</v>
      </c>
      <c r="UDC10" s="139" t="n">
        <v>0.5</v>
      </c>
      <c r="UDD10" s="139" t="n">
        <v>0.5</v>
      </c>
      <c r="UDE10" s="139" t="n">
        <v>0.5</v>
      </c>
      <c r="UDF10" s="139" t="n">
        <v>0.5</v>
      </c>
      <c r="UDG10" s="139" t="n">
        <v>0.5</v>
      </c>
      <c r="UDH10" s="139" t="n">
        <v>0.5</v>
      </c>
      <c r="UDI10" s="139" t="n">
        <v>0.5</v>
      </c>
      <c r="UDJ10" s="139" t="n">
        <v>0.5</v>
      </c>
      <c r="UDK10" s="139" t="n">
        <v>0.5</v>
      </c>
      <c r="UDL10" s="139" t="n">
        <v>0.5</v>
      </c>
      <c r="UDM10" s="139" t="n">
        <v>0.5</v>
      </c>
      <c r="UDN10" s="139" t="n">
        <v>0.5</v>
      </c>
      <c r="UDO10" s="139" t="n">
        <v>0.5</v>
      </c>
      <c r="UDP10" s="139" t="n">
        <v>0.5</v>
      </c>
      <c r="UDQ10" s="139" t="n">
        <v>0.5</v>
      </c>
      <c r="UDR10" s="139" t="n">
        <v>0.5</v>
      </c>
      <c r="UDS10" s="139" t="n">
        <v>0.5</v>
      </c>
      <c r="UDT10" s="139" t="n">
        <v>0.5</v>
      </c>
      <c r="UDU10" s="139" t="n">
        <v>0.5</v>
      </c>
      <c r="UDV10" s="139" t="n">
        <v>0.5</v>
      </c>
      <c r="UDW10" s="139" t="n">
        <v>0.5</v>
      </c>
      <c r="UDX10" s="139" t="n">
        <v>0.5</v>
      </c>
      <c r="UDY10" s="139" t="n">
        <v>0.5</v>
      </c>
      <c r="UDZ10" s="139" t="n">
        <v>0.5</v>
      </c>
      <c r="UEA10" s="139" t="n">
        <v>0.5</v>
      </c>
      <c r="UEB10" s="139" t="n">
        <v>0.5</v>
      </c>
      <c r="UEC10" s="139" t="n">
        <v>0.5</v>
      </c>
      <c r="UED10" s="139" t="n">
        <v>0.5</v>
      </c>
      <c r="UEE10" s="139" t="n">
        <v>0.5</v>
      </c>
      <c r="UEF10" s="139" t="n">
        <v>0.5</v>
      </c>
      <c r="UEG10" s="139" t="n">
        <v>0.5</v>
      </c>
      <c r="UEH10" s="139" t="n">
        <v>0.5</v>
      </c>
      <c r="UEI10" s="139" t="n">
        <v>0.5</v>
      </c>
      <c r="UEJ10" s="139" t="n">
        <v>0.5</v>
      </c>
      <c r="UEK10" s="139" t="n">
        <v>0.5</v>
      </c>
      <c r="UEL10" s="139" t="n">
        <v>0.5</v>
      </c>
      <c r="UEM10" s="139" t="n">
        <v>0.5</v>
      </c>
      <c r="UEN10" s="139" t="n">
        <v>0.5</v>
      </c>
      <c r="UEO10" s="139" t="n">
        <v>0.5</v>
      </c>
      <c r="UEP10" s="139" t="n">
        <v>0.5</v>
      </c>
      <c r="UEQ10" s="139" t="n">
        <v>0.5</v>
      </c>
      <c r="UER10" s="139" t="n">
        <v>0.5</v>
      </c>
      <c r="UES10" s="139" t="n">
        <v>0.5</v>
      </c>
      <c r="UET10" s="139" t="n">
        <v>0.5</v>
      </c>
      <c r="UEU10" s="139" t="n">
        <v>0.5</v>
      </c>
      <c r="UEV10" s="139" t="n">
        <v>0.5</v>
      </c>
      <c r="UEW10" s="139" t="n">
        <v>0.5</v>
      </c>
      <c r="UEX10" s="139" t="n">
        <v>0.5</v>
      </c>
      <c r="UEY10" s="139" t="n">
        <v>0.5</v>
      </c>
      <c r="UEZ10" s="139" t="n">
        <v>0.5</v>
      </c>
      <c r="UFA10" s="139" t="n">
        <v>0.5</v>
      </c>
      <c r="UFB10" s="139" t="n">
        <v>0.5</v>
      </c>
      <c r="UFC10" s="139" t="n">
        <v>0.5</v>
      </c>
      <c r="UFD10" s="139" t="n">
        <v>0.5</v>
      </c>
      <c r="UFE10" s="139" t="n">
        <v>0.5</v>
      </c>
      <c r="UFF10" s="139" t="n">
        <v>0.5</v>
      </c>
      <c r="UFG10" s="139" t="n">
        <v>0.5</v>
      </c>
      <c r="UFH10" s="139" t="n">
        <v>0.5</v>
      </c>
      <c r="UFI10" s="139" t="n">
        <v>0.5</v>
      </c>
      <c r="UFJ10" s="139" t="n">
        <v>0.5</v>
      </c>
      <c r="UFK10" s="139" t="n">
        <v>0.5</v>
      </c>
      <c r="UFL10" s="139" t="n">
        <v>0.5</v>
      </c>
      <c r="UFM10" s="139" t="n">
        <v>0.5</v>
      </c>
      <c r="UFN10" s="139" t="n">
        <v>0.5</v>
      </c>
      <c r="UFO10" s="139" t="n">
        <v>0.5</v>
      </c>
      <c r="UFP10" s="139" t="n">
        <v>0.5</v>
      </c>
      <c r="UFQ10" s="139" t="n">
        <v>0.5</v>
      </c>
      <c r="UFR10" s="139" t="n">
        <v>0.5</v>
      </c>
      <c r="UFS10" s="139" t="n">
        <v>0.5</v>
      </c>
      <c r="UFT10" s="139" t="n">
        <v>0.5</v>
      </c>
      <c r="UFU10" s="139" t="n">
        <v>0.5</v>
      </c>
      <c r="UFV10" s="139" t="n">
        <v>0.5</v>
      </c>
      <c r="UFW10" s="139" t="n">
        <v>0.5</v>
      </c>
      <c r="UFX10" s="139" t="n">
        <v>0.5</v>
      </c>
      <c r="UFY10" s="139" t="n">
        <v>0.5</v>
      </c>
      <c r="UFZ10" s="139" t="n">
        <v>0.5</v>
      </c>
      <c r="UGA10" s="139" t="n">
        <v>0.5</v>
      </c>
      <c r="UGB10" s="139" t="n">
        <v>0.5</v>
      </c>
      <c r="UGC10" s="139" t="n">
        <v>0.5</v>
      </c>
      <c r="UGD10" s="139" t="n">
        <v>0.5</v>
      </c>
      <c r="UGE10" s="139" t="n">
        <v>0.5</v>
      </c>
      <c r="UGF10" s="139" t="n">
        <v>0.5</v>
      </c>
      <c r="UGG10" s="139" t="n">
        <v>0.5</v>
      </c>
      <c r="UGH10" s="139" t="n">
        <v>0.5</v>
      </c>
      <c r="UGI10" s="139" t="n">
        <v>0.5</v>
      </c>
      <c r="UGJ10" s="139" t="n">
        <v>0.5</v>
      </c>
      <c r="UGK10" s="139" t="n">
        <v>0.5</v>
      </c>
      <c r="UGL10" s="139" t="n">
        <v>0.5</v>
      </c>
      <c r="UGM10" s="139" t="n">
        <v>0.5</v>
      </c>
      <c r="UGN10" s="139" t="n">
        <v>0.5</v>
      </c>
      <c r="UGO10" s="139" t="n">
        <v>0.5</v>
      </c>
      <c r="UGP10" s="139" t="n">
        <v>0.5</v>
      </c>
      <c r="UGQ10" s="139" t="n">
        <v>0.5</v>
      </c>
      <c r="UGR10" s="139" t="n">
        <v>0.5</v>
      </c>
      <c r="UGS10" s="139" t="n">
        <v>0.5</v>
      </c>
      <c r="UGT10" s="139" t="n">
        <v>0.5</v>
      </c>
      <c r="UGU10" s="139" t="n">
        <v>0.5</v>
      </c>
      <c r="UGV10" s="139" t="n">
        <v>0.5</v>
      </c>
      <c r="UGW10" s="139" t="n">
        <v>0.5</v>
      </c>
      <c r="UGX10" s="139" t="n">
        <v>0.5</v>
      </c>
      <c r="UGY10" s="139" t="n">
        <v>0.5</v>
      </c>
      <c r="UGZ10" s="139" t="n">
        <v>0.5</v>
      </c>
      <c r="UHA10" s="139" t="n">
        <v>0.5</v>
      </c>
      <c r="UHB10" s="139" t="n">
        <v>0.5</v>
      </c>
      <c r="UHC10" s="139" t="n">
        <v>0.5</v>
      </c>
      <c r="UHD10" s="139" t="n">
        <v>0.5</v>
      </c>
      <c r="UHE10" s="139" t="n">
        <v>0.5</v>
      </c>
      <c r="UHF10" s="139" t="n">
        <v>0.5</v>
      </c>
      <c r="UHG10" s="139" t="n">
        <v>0.5</v>
      </c>
      <c r="UHH10" s="139" t="n">
        <v>0.5</v>
      </c>
      <c r="UHI10" s="139" t="n">
        <v>0.5</v>
      </c>
      <c r="UHJ10" s="139" t="n">
        <v>0.5</v>
      </c>
      <c r="UHK10" s="139" t="n">
        <v>0.5</v>
      </c>
      <c r="UHL10" s="139" t="n">
        <v>0.5</v>
      </c>
      <c r="UHM10" s="139" t="n">
        <v>0.5</v>
      </c>
      <c r="UHN10" s="139" t="n">
        <v>0.5</v>
      </c>
      <c r="UHO10" s="139" t="n">
        <v>0.5</v>
      </c>
      <c r="UHP10" s="139" t="n">
        <v>0.5</v>
      </c>
      <c r="UHQ10" s="139" t="n">
        <v>0.5</v>
      </c>
      <c r="UHR10" s="139" t="n">
        <v>0.5</v>
      </c>
      <c r="UHS10" s="139" t="n">
        <v>0.5</v>
      </c>
      <c r="UHT10" s="139" t="n">
        <v>0.5</v>
      </c>
      <c r="UHU10" s="139" t="n">
        <v>0.5</v>
      </c>
      <c r="UHV10" s="139" t="n">
        <v>0.5</v>
      </c>
      <c r="UHW10" s="139" t="n">
        <v>0.5</v>
      </c>
      <c r="UHX10" s="139" t="n">
        <v>0.5</v>
      </c>
      <c r="UHY10" s="139" t="n">
        <v>0.5</v>
      </c>
      <c r="UHZ10" s="139" t="n">
        <v>0.5</v>
      </c>
      <c r="UIA10" s="139" t="n">
        <v>0.5</v>
      </c>
      <c r="UIB10" s="139" t="n">
        <v>0.5</v>
      </c>
      <c r="UIC10" s="139" t="n">
        <v>0.5</v>
      </c>
      <c r="UID10" s="139" t="n">
        <v>0.5</v>
      </c>
      <c r="UIE10" s="139" t="n">
        <v>0.5</v>
      </c>
      <c r="UIF10" s="139" t="n">
        <v>0.5</v>
      </c>
      <c r="UIG10" s="139" t="n">
        <v>0.5</v>
      </c>
      <c r="UIH10" s="139" t="n">
        <v>0.5</v>
      </c>
      <c r="UII10" s="139" t="n">
        <v>0.5</v>
      </c>
      <c r="UIJ10" s="139" t="n">
        <v>0.5</v>
      </c>
      <c r="UIK10" s="139" t="n">
        <v>0.5</v>
      </c>
      <c r="UIL10" s="139" t="n">
        <v>0.5</v>
      </c>
      <c r="UIM10" s="139" t="n">
        <v>0.5</v>
      </c>
      <c r="UIN10" s="139" t="n">
        <v>0.5</v>
      </c>
      <c r="UIO10" s="139" t="n">
        <v>0.5</v>
      </c>
      <c r="UIP10" s="139" t="n">
        <v>0.5</v>
      </c>
      <c r="UIQ10" s="139" t="n">
        <v>0.5</v>
      </c>
      <c r="UIR10" s="139" t="n">
        <v>0.5</v>
      </c>
      <c r="UIS10" s="139" t="n">
        <v>0.5</v>
      </c>
      <c r="UIT10" s="139" t="n">
        <v>0.5</v>
      </c>
      <c r="UIU10" s="139" t="n">
        <v>0.5</v>
      </c>
      <c r="UIV10" s="139" t="n">
        <v>0.5</v>
      </c>
      <c r="UIW10" s="139" t="n">
        <v>0.5</v>
      </c>
      <c r="UIX10" s="139" t="n">
        <v>0.5</v>
      </c>
      <c r="UIY10" s="139" t="n">
        <v>0.5</v>
      </c>
      <c r="UIZ10" s="139" t="n">
        <v>0.5</v>
      </c>
      <c r="UJA10" s="139" t="n">
        <v>0.5</v>
      </c>
      <c r="UJB10" s="139" t="n">
        <v>0.5</v>
      </c>
      <c r="UJC10" s="139" t="n">
        <v>0.5</v>
      </c>
      <c r="UJD10" s="139" t="n">
        <v>0.5</v>
      </c>
      <c r="UJE10" s="139" t="n">
        <v>0.5</v>
      </c>
      <c r="UJF10" s="139" t="n">
        <v>0.5</v>
      </c>
      <c r="UJG10" s="139" t="n">
        <v>0.5</v>
      </c>
      <c r="UJH10" s="139" t="n">
        <v>0.5</v>
      </c>
      <c r="UJI10" s="139" t="n">
        <v>0.5</v>
      </c>
      <c r="UJJ10" s="139" t="n">
        <v>0.5</v>
      </c>
      <c r="UJK10" s="139" t="n">
        <v>0.5</v>
      </c>
      <c r="UJL10" s="139" t="n">
        <v>0.5</v>
      </c>
      <c r="UJM10" s="139" t="n">
        <v>0.5</v>
      </c>
      <c r="UJN10" s="139" t="n">
        <v>0.5</v>
      </c>
      <c r="UJO10" s="139" t="n">
        <v>0.5</v>
      </c>
      <c r="UJP10" s="139" t="n">
        <v>0.5</v>
      </c>
      <c r="UJQ10" s="139" t="n">
        <v>0.5</v>
      </c>
      <c r="UJR10" s="139" t="n">
        <v>0.5</v>
      </c>
      <c r="UJS10" s="139" t="n">
        <v>0.5</v>
      </c>
      <c r="UJT10" s="139" t="n">
        <v>0.5</v>
      </c>
      <c r="UJU10" s="139" t="n">
        <v>0.5</v>
      </c>
      <c r="UJV10" s="139" t="n">
        <v>0.5</v>
      </c>
      <c r="UJW10" s="139" t="n">
        <v>0.5</v>
      </c>
      <c r="UJX10" s="139" t="n">
        <v>0.5</v>
      </c>
      <c r="UJY10" s="139" t="n">
        <v>0.5</v>
      </c>
      <c r="UJZ10" s="139" t="n">
        <v>0.5</v>
      </c>
      <c r="UKA10" s="139" t="n">
        <v>0.5</v>
      </c>
      <c r="UKB10" s="139" t="n">
        <v>0.5</v>
      </c>
      <c r="UKC10" s="139" t="n">
        <v>0.5</v>
      </c>
      <c r="UKD10" s="139" t="n">
        <v>0.5</v>
      </c>
      <c r="UKE10" s="139" t="n">
        <v>0.5</v>
      </c>
      <c r="UKF10" s="139" t="n">
        <v>0.5</v>
      </c>
      <c r="UKG10" s="139" t="n">
        <v>0.5</v>
      </c>
      <c r="UKH10" s="139" t="n">
        <v>0.5</v>
      </c>
      <c r="UKI10" s="139" t="n">
        <v>0.5</v>
      </c>
      <c r="UKJ10" s="139" t="n">
        <v>0.5</v>
      </c>
      <c r="UKK10" s="139" t="n">
        <v>0.5</v>
      </c>
      <c r="UKL10" s="139" t="n">
        <v>0.5</v>
      </c>
      <c r="UKM10" s="139" t="n">
        <v>0.5</v>
      </c>
      <c r="UKN10" s="139" t="n">
        <v>0.5</v>
      </c>
      <c r="UKO10" s="139" t="n">
        <v>0.5</v>
      </c>
      <c r="UKP10" s="139" t="n">
        <v>0.5</v>
      </c>
      <c r="UKQ10" s="139" t="n">
        <v>0.5</v>
      </c>
      <c r="UKR10" s="139" t="n">
        <v>0.5</v>
      </c>
      <c r="UKS10" s="139" t="n">
        <v>0.5</v>
      </c>
      <c r="UKT10" s="139" t="n">
        <v>0.5</v>
      </c>
      <c r="UKU10" s="139" t="n">
        <v>0.5</v>
      </c>
      <c r="UKV10" s="139" t="n">
        <v>0.5</v>
      </c>
      <c r="UKW10" s="139" t="n">
        <v>0.5</v>
      </c>
      <c r="UKX10" s="139" t="n">
        <v>0.5</v>
      </c>
      <c r="UKY10" s="139" t="n">
        <v>0.5</v>
      </c>
      <c r="UKZ10" s="139" t="n">
        <v>0.5</v>
      </c>
      <c r="ULA10" s="139" t="n">
        <v>0.5</v>
      </c>
      <c r="ULB10" s="139" t="n">
        <v>0.5</v>
      </c>
      <c r="ULC10" s="139" t="n">
        <v>0.5</v>
      </c>
      <c r="ULD10" s="139" t="n">
        <v>0.5</v>
      </c>
      <c r="ULE10" s="139" t="n">
        <v>0.5</v>
      </c>
      <c r="ULF10" s="139" t="n">
        <v>0.5</v>
      </c>
      <c r="ULG10" s="139" t="n">
        <v>0.5</v>
      </c>
      <c r="ULH10" s="139" t="n">
        <v>0.5</v>
      </c>
      <c r="ULI10" s="139" t="n">
        <v>0.5</v>
      </c>
      <c r="ULJ10" s="139" t="n">
        <v>0.5</v>
      </c>
      <c r="ULK10" s="139" t="n">
        <v>0.5</v>
      </c>
      <c r="ULL10" s="139" t="n">
        <v>0.5</v>
      </c>
      <c r="ULM10" s="139" t="n">
        <v>0.5</v>
      </c>
      <c r="ULN10" s="139" t="n">
        <v>0.5</v>
      </c>
      <c r="ULO10" s="139" t="n">
        <v>0.5</v>
      </c>
      <c r="ULP10" s="139" t="n">
        <v>0.5</v>
      </c>
      <c r="ULQ10" s="139" t="n">
        <v>0.5</v>
      </c>
      <c r="ULR10" s="139" t="n">
        <v>0.5</v>
      </c>
      <c r="ULS10" s="139" t="n">
        <v>0.5</v>
      </c>
      <c r="ULT10" s="139" t="n">
        <v>0.5</v>
      </c>
      <c r="ULU10" s="139" t="n">
        <v>0.5</v>
      </c>
      <c r="ULV10" s="139" t="n">
        <v>0.5</v>
      </c>
      <c r="ULW10" s="139" t="n">
        <v>0.5</v>
      </c>
      <c r="ULX10" s="139" t="n">
        <v>0.5</v>
      </c>
      <c r="ULY10" s="139" t="n">
        <v>0.5</v>
      </c>
      <c r="ULZ10" s="139" t="n">
        <v>0.5</v>
      </c>
      <c r="UMA10" s="139" t="n">
        <v>0.5</v>
      </c>
      <c r="UMB10" s="139" t="n">
        <v>0.5</v>
      </c>
      <c r="UMC10" s="139" t="n">
        <v>0.5</v>
      </c>
      <c r="UMD10" s="139" t="n">
        <v>0.5</v>
      </c>
      <c r="UME10" s="139" t="n">
        <v>0.5</v>
      </c>
      <c r="UMF10" s="139" t="n">
        <v>0.5</v>
      </c>
      <c r="UMG10" s="139" t="n">
        <v>0.5</v>
      </c>
      <c r="UMH10" s="139" t="n">
        <v>0.5</v>
      </c>
      <c r="UMI10" s="139" t="n">
        <v>0.5</v>
      </c>
      <c r="UMJ10" s="139" t="n">
        <v>0.5</v>
      </c>
      <c r="UMK10" s="139" t="n">
        <v>0.5</v>
      </c>
      <c r="UML10" s="139" t="n">
        <v>0.5</v>
      </c>
      <c r="UMM10" s="139" t="n">
        <v>0.5</v>
      </c>
      <c r="UMN10" s="139" t="n">
        <v>0.5</v>
      </c>
      <c r="UMO10" s="139" t="n">
        <v>0.5</v>
      </c>
      <c r="UMP10" s="139" t="n">
        <v>0.5</v>
      </c>
      <c r="UMQ10" s="139" t="n">
        <v>0.5</v>
      </c>
      <c r="UMR10" s="139" t="n">
        <v>0.5</v>
      </c>
      <c r="UMS10" s="139" t="n">
        <v>0.5</v>
      </c>
      <c r="UMT10" s="139" t="n">
        <v>0.5</v>
      </c>
      <c r="UMU10" s="139" t="n">
        <v>0.5</v>
      </c>
      <c r="UMV10" s="139" t="n">
        <v>0.5</v>
      </c>
      <c r="UMW10" s="139" t="n">
        <v>0.5</v>
      </c>
      <c r="UMX10" s="139" t="n">
        <v>0.5</v>
      </c>
      <c r="UMY10" s="139" t="n">
        <v>0.5</v>
      </c>
      <c r="UMZ10" s="139" t="n">
        <v>0.5</v>
      </c>
      <c r="UNA10" s="139" t="n">
        <v>0.5</v>
      </c>
      <c r="UNB10" s="139" t="n">
        <v>0.5</v>
      </c>
      <c r="UNC10" s="139" t="n">
        <v>0.5</v>
      </c>
      <c r="UND10" s="139" t="n">
        <v>0.5</v>
      </c>
      <c r="UNE10" s="139" t="n">
        <v>0.5</v>
      </c>
      <c r="UNF10" s="139" t="n">
        <v>0.5</v>
      </c>
      <c r="UNG10" s="139" t="n">
        <v>0.5</v>
      </c>
      <c r="UNH10" s="139" t="n">
        <v>0.5</v>
      </c>
      <c r="UNI10" s="139" t="n">
        <v>0.5</v>
      </c>
      <c r="UNJ10" s="139" t="n">
        <v>0.5</v>
      </c>
      <c r="UNK10" s="139" t="n">
        <v>0.5</v>
      </c>
      <c r="UNL10" s="139" t="n">
        <v>0.5</v>
      </c>
      <c r="UNM10" s="139" t="n">
        <v>0.5</v>
      </c>
      <c r="UNN10" s="139" t="n">
        <v>0.5</v>
      </c>
      <c r="UNO10" s="139" t="n">
        <v>0.5</v>
      </c>
      <c r="UNP10" s="139" t="n">
        <v>0.5</v>
      </c>
      <c r="UNQ10" s="139" t="n">
        <v>0.5</v>
      </c>
      <c r="UNR10" s="139" t="n">
        <v>0.5</v>
      </c>
      <c r="UNS10" s="139" t="n">
        <v>0.5</v>
      </c>
      <c r="UNT10" s="139" t="n">
        <v>0.5</v>
      </c>
      <c r="UNU10" s="139" t="n">
        <v>0.5</v>
      </c>
      <c r="UNV10" s="139" t="n">
        <v>0.5</v>
      </c>
      <c r="UNW10" s="139" t="n">
        <v>0.5</v>
      </c>
      <c r="UNX10" s="139" t="n">
        <v>0.5</v>
      </c>
      <c r="UNY10" s="139" t="n">
        <v>0.5</v>
      </c>
      <c r="UNZ10" s="139" t="n">
        <v>0.5</v>
      </c>
      <c r="UOA10" s="139" t="n">
        <v>0.5</v>
      </c>
      <c r="UOB10" s="139" t="n">
        <v>0.5</v>
      </c>
      <c r="UOC10" s="139" t="n">
        <v>0.5</v>
      </c>
      <c r="UOD10" s="139" t="n">
        <v>0.5</v>
      </c>
      <c r="UOE10" s="139" t="n">
        <v>0.5</v>
      </c>
      <c r="UOF10" s="139" t="n">
        <v>0.5</v>
      </c>
      <c r="UOG10" s="139" t="n">
        <v>0.5</v>
      </c>
      <c r="UOH10" s="139" t="n">
        <v>0.5</v>
      </c>
      <c r="UOI10" s="139" t="n">
        <v>0.5</v>
      </c>
      <c r="UOJ10" s="139" t="n">
        <v>0.5</v>
      </c>
      <c r="UOK10" s="139" t="n">
        <v>0.5</v>
      </c>
      <c r="UOL10" s="139" t="n">
        <v>0.5</v>
      </c>
      <c r="UOM10" s="139" t="n">
        <v>0.5</v>
      </c>
      <c r="UON10" s="139" t="n">
        <v>0.5</v>
      </c>
      <c r="UOO10" s="139" t="n">
        <v>0.5</v>
      </c>
      <c r="UOP10" s="139" t="n">
        <v>0.5</v>
      </c>
      <c r="UOQ10" s="139" t="n">
        <v>0.5</v>
      </c>
      <c r="UOR10" s="139" t="n">
        <v>0.5</v>
      </c>
      <c r="UOS10" s="139" t="n">
        <v>0.5</v>
      </c>
      <c r="UOT10" s="139" t="n">
        <v>0.5</v>
      </c>
      <c r="UOU10" s="139" t="n">
        <v>0.5</v>
      </c>
      <c r="UOV10" s="139" t="n">
        <v>0.5</v>
      </c>
      <c r="UOW10" s="139" t="n">
        <v>0.5</v>
      </c>
      <c r="UOX10" s="139" t="n">
        <v>0.5</v>
      </c>
      <c r="UOY10" s="139" t="n">
        <v>0.5</v>
      </c>
      <c r="UOZ10" s="139" t="n">
        <v>0.5</v>
      </c>
      <c r="UPA10" s="139" t="n">
        <v>0.5</v>
      </c>
      <c r="UPB10" s="139" t="n">
        <v>0.5</v>
      </c>
      <c r="UPC10" s="139" t="n">
        <v>0.5</v>
      </c>
      <c r="UPD10" s="139" t="n">
        <v>0.5</v>
      </c>
      <c r="UPE10" s="139" t="n">
        <v>0.5</v>
      </c>
      <c r="UPF10" s="139" t="n">
        <v>0.5</v>
      </c>
      <c r="UPG10" s="139" t="n">
        <v>0.5</v>
      </c>
      <c r="UPH10" s="139" t="n">
        <v>0.5</v>
      </c>
      <c r="UPI10" s="139" t="n">
        <v>0.5</v>
      </c>
      <c r="UPJ10" s="139" t="n">
        <v>0.5</v>
      </c>
      <c r="UPK10" s="139" t="n">
        <v>0.5</v>
      </c>
      <c r="UPL10" s="139" t="n">
        <v>0.5</v>
      </c>
      <c r="UPM10" s="139" t="n">
        <v>0.5</v>
      </c>
      <c r="UPN10" s="139" t="n">
        <v>0.5</v>
      </c>
      <c r="UPO10" s="139" t="n">
        <v>0.5</v>
      </c>
      <c r="UPP10" s="139" t="n">
        <v>0.5</v>
      </c>
      <c r="UPQ10" s="139" t="n">
        <v>0.5</v>
      </c>
      <c r="UPR10" s="139" t="n">
        <v>0.5</v>
      </c>
      <c r="UPS10" s="139" t="n">
        <v>0.5</v>
      </c>
      <c r="UPT10" s="139" t="n">
        <v>0.5</v>
      </c>
      <c r="UPU10" s="139" t="n">
        <v>0.5</v>
      </c>
      <c r="UPV10" s="139" t="n">
        <v>0.5</v>
      </c>
      <c r="UPW10" s="139" t="n">
        <v>0.5</v>
      </c>
      <c r="UPX10" s="139" t="n">
        <v>0.5</v>
      </c>
      <c r="UPY10" s="139" t="n">
        <v>0.5</v>
      </c>
      <c r="UPZ10" s="139" t="n">
        <v>0.5</v>
      </c>
      <c r="UQA10" s="139" t="n">
        <v>0.5</v>
      </c>
      <c r="UQB10" s="139" t="n">
        <v>0.5</v>
      </c>
      <c r="UQC10" s="139" t="n">
        <v>0.5</v>
      </c>
      <c r="UQD10" s="139" t="n">
        <v>0.5</v>
      </c>
      <c r="UQE10" s="139" t="n">
        <v>0.5</v>
      </c>
      <c r="UQF10" s="139" t="n">
        <v>0.5</v>
      </c>
      <c r="UQG10" s="139" t="n">
        <v>0.5</v>
      </c>
      <c r="UQH10" s="139" t="n">
        <v>0.5</v>
      </c>
      <c r="UQI10" s="139" t="n">
        <v>0.5</v>
      </c>
      <c r="UQJ10" s="139" t="n">
        <v>0.5</v>
      </c>
      <c r="UQK10" s="139" t="n">
        <v>0.5</v>
      </c>
      <c r="UQL10" s="139" t="n">
        <v>0.5</v>
      </c>
      <c r="UQM10" s="139" t="n">
        <v>0.5</v>
      </c>
      <c r="UQN10" s="139" t="n">
        <v>0.5</v>
      </c>
      <c r="UQO10" s="139" t="n">
        <v>0.5</v>
      </c>
      <c r="UQP10" s="139" t="n">
        <v>0.5</v>
      </c>
      <c r="UQQ10" s="139" t="n">
        <v>0.5</v>
      </c>
      <c r="UQR10" s="139" t="n">
        <v>0.5</v>
      </c>
      <c r="UQS10" s="139" t="n">
        <v>0.5</v>
      </c>
      <c r="UQT10" s="139" t="n">
        <v>0.5</v>
      </c>
      <c r="UQU10" s="139" t="n">
        <v>0.5</v>
      </c>
      <c r="UQV10" s="139" t="n">
        <v>0.5</v>
      </c>
      <c r="UQW10" s="139" t="n">
        <v>0.5</v>
      </c>
      <c r="UQX10" s="139" t="n">
        <v>0.5</v>
      </c>
      <c r="UQY10" s="139" t="n">
        <v>0.5</v>
      </c>
      <c r="UQZ10" s="139" t="n">
        <v>0.5</v>
      </c>
      <c r="URA10" s="139" t="n">
        <v>0.5</v>
      </c>
      <c r="URB10" s="139" t="n">
        <v>0.5</v>
      </c>
      <c r="URC10" s="139" t="n">
        <v>0.5</v>
      </c>
      <c r="URD10" s="139" t="n">
        <v>0.5</v>
      </c>
      <c r="URE10" s="139" t="n">
        <v>0.5</v>
      </c>
      <c r="URF10" s="139" t="n">
        <v>0.5</v>
      </c>
      <c r="URG10" s="139" t="n">
        <v>0.5</v>
      </c>
      <c r="URH10" s="139" t="n">
        <v>0.5</v>
      </c>
      <c r="URI10" s="139" t="n">
        <v>0.5</v>
      </c>
      <c r="URJ10" s="139" t="n">
        <v>0.5</v>
      </c>
      <c r="URK10" s="139" t="n">
        <v>0.5</v>
      </c>
      <c r="URL10" s="139" t="n">
        <v>0.5</v>
      </c>
      <c r="URM10" s="139" t="n">
        <v>0.5</v>
      </c>
      <c r="URN10" s="139" t="n">
        <v>0.5</v>
      </c>
      <c r="URO10" s="139" t="n">
        <v>0.5</v>
      </c>
      <c r="URP10" s="139" t="n">
        <v>0.5</v>
      </c>
      <c r="URQ10" s="139" t="n">
        <v>0.5</v>
      </c>
      <c r="URR10" s="139" t="n">
        <v>0.5</v>
      </c>
      <c r="URS10" s="139" t="n">
        <v>0.5</v>
      </c>
      <c r="URT10" s="139" t="n">
        <v>0.5</v>
      </c>
      <c r="URU10" s="139" t="n">
        <v>0.5</v>
      </c>
      <c r="URV10" s="139" t="n">
        <v>0.5</v>
      </c>
      <c r="URW10" s="139" t="n">
        <v>0.5</v>
      </c>
      <c r="URX10" s="139" t="n">
        <v>0.5</v>
      </c>
      <c r="URY10" s="139" t="n">
        <v>0.5</v>
      </c>
      <c r="URZ10" s="139" t="n">
        <v>0.5</v>
      </c>
      <c r="USA10" s="139" t="n">
        <v>0.5</v>
      </c>
      <c r="USB10" s="139" t="n">
        <v>0.5</v>
      </c>
      <c r="USC10" s="139" t="n">
        <v>0.5</v>
      </c>
      <c r="USD10" s="139" t="n">
        <v>0.5</v>
      </c>
      <c r="USE10" s="139" t="n">
        <v>0.5</v>
      </c>
      <c r="USF10" s="139" t="n">
        <v>0.5</v>
      </c>
      <c r="USG10" s="139" t="n">
        <v>0.5</v>
      </c>
      <c r="USH10" s="139" t="n">
        <v>0.5</v>
      </c>
      <c r="USI10" s="139" t="n">
        <v>0.5</v>
      </c>
      <c r="USJ10" s="139" t="n">
        <v>0.5</v>
      </c>
      <c r="USK10" s="139" t="n">
        <v>0.5</v>
      </c>
      <c r="USL10" s="139" t="n">
        <v>0.5</v>
      </c>
      <c r="USM10" s="139" t="n">
        <v>0.5</v>
      </c>
      <c r="USN10" s="139" t="n">
        <v>0.5</v>
      </c>
      <c r="USO10" s="139" t="n">
        <v>0.5</v>
      </c>
      <c r="USP10" s="139" t="n">
        <v>0.5</v>
      </c>
      <c r="USQ10" s="139" t="n">
        <v>0.5</v>
      </c>
      <c r="USR10" s="139" t="n">
        <v>0.5</v>
      </c>
      <c r="USS10" s="139" t="n">
        <v>0.5</v>
      </c>
      <c r="UST10" s="139" t="n">
        <v>0.5</v>
      </c>
      <c r="USU10" s="139" t="n">
        <v>0.5</v>
      </c>
      <c r="USV10" s="139" t="n">
        <v>0.5</v>
      </c>
      <c r="USW10" s="139" t="n">
        <v>0.5</v>
      </c>
      <c r="USX10" s="139" t="n">
        <v>0.5</v>
      </c>
      <c r="USY10" s="139" t="n">
        <v>0.5</v>
      </c>
      <c r="USZ10" s="139" t="n">
        <v>0.5</v>
      </c>
      <c r="UTA10" s="139" t="n">
        <v>0.5</v>
      </c>
      <c r="UTB10" s="139" t="n">
        <v>0.5</v>
      </c>
      <c r="UTC10" s="139" t="n">
        <v>0.5</v>
      </c>
      <c r="UTD10" s="139" t="n">
        <v>0.5</v>
      </c>
      <c r="UTE10" s="139" t="n">
        <v>0.5</v>
      </c>
      <c r="UTF10" s="139" t="n">
        <v>0.5</v>
      </c>
      <c r="UTG10" s="139" t="n">
        <v>0.5</v>
      </c>
      <c r="UTH10" s="139" t="n">
        <v>0.5</v>
      </c>
      <c r="UTI10" s="139" t="n">
        <v>0.5</v>
      </c>
      <c r="UTJ10" s="139" t="n">
        <v>0.5</v>
      </c>
      <c r="UTK10" s="139" t="n">
        <v>0.5</v>
      </c>
      <c r="UTL10" s="139" t="n">
        <v>0.5</v>
      </c>
      <c r="UTM10" s="139" t="n">
        <v>0.5</v>
      </c>
      <c r="UTN10" s="139" t="n">
        <v>0.5</v>
      </c>
      <c r="UTO10" s="139" t="n">
        <v>0.5</v>
      </c>
      <c r="UTP10" s="139" t="n">
        <v>0.5</v>
      </c>
      <c r="UTQ10" s="139" t="n">
        <v>0.5</v>
      </c>
      <c r="UTR10" s="139" t="n">
        <v>0.5</v>
      </c>
      <c r="UTS10" s="139" t="n">
        <v>0.5</v>
      </c>
      <c r="UTT10" s="139" t="n">
        <v>0.5</v>
      </c>
      <c r="UTU10" s="139" t="n">
        <v>0.5</v>
      </c>
      <c r="UTV10" s="139" t="n">
        <v>0.5</v>
      </c>
      <c r="UTW10" s="139" t="n">
        <v>0.5</v>
      </c>
      <c r="UTX10" s="139" t="n">
        <v>0.5</v>
      </c>
      <c r="UTY10" s="139" t="n">
        <v>0.5</v>
      </c>
      <c r="UTZ10" s="139" t="n">
        <v>0.5</v>
      </c>
      <c r="UUA10" s="139" t="n">
        <v>0.5</v>
      </c>
      <c r="UUB10" s="139" t="n">
        <v>0.5</v>
      </c>
      <c r="UUC10" s="139" t="n">
        <v>0.5</v>
      </c>
      <c r="UUD10" s="139" t="n">
        <v>0.5</v>
      </c>
      <c r="UUE10" s="139" t="n">
        <v>0.5</v>
      </c>
      <c r="UUF10" s="139" t="n">
        <v>0.5</v>
      </c>
      <c r="UUG10" s="139" t="n">
        <v>0.5</v>
      </c>
      <c r="UUH10" s="139" t="n">
        <v>0.5</v>
      </c>
      <c r="UUI10" s="139" t="n">
        <v>0.5</v>
      </c>
      <c r="UUJ10" s="139" t="n">
        <v>0.5</v>
      </c>
      <c r="UUK10" s="139" t="n">
        <v>0.5</v>
      </c>
      <c r="UUL10" s="139" t="n">
        <v>0.5</v>
      </c>
      <c r="UUM10" s="139" t="n">
        <v>0.5</v>
      </c>
      <c r="UUN10" s="139" t="n">
        <v>0.5</v>
      </c>
      <c r="UUO10" s="139" t="n">
        <v>0.5</v>
      </c>
      <c r="UUP10" s="139" t="n">
        <v>0.5</v>
      </c>
      <c r="UUQ10" s="139" t="n">
        <v>0.5</v>
      </c>
      <c r="UUR10" s="139" t="n">
        <v>0.5</v>
      </c>
      <c r="UUS10" s="139" t="n">
        <v>0.5</v>
      </c>
      <c r="UUT10" s="139" t="n">
        <v>0.5</v>
      </c>
      <c r="UUU10" s="139" t="n">
        <v>0.5</v>
      </c>
      <c r="UUV10" s="139" t="n">
        <v>0.5</v>
      </c>
      <c r="UUW10" s="139" t="n">
        <v>0.5</v>
      </c>
      <c r="UUX10" s="139" t="n">
        <v>0.5</v>
      </c>
      <c r="UUY10" s="139" t="n">
        <v>0.5</v>
      </c>
      <c r="UUZ10" s="139" t="n">
        <v>0.5</v>
      </c>
      <c r="UVA10" s="139" t="n">
        <v>0.5</v>
      </c>
      <c r="UVB10" s="139" t="n">
        <v>0.5</v>
      </c>
      <c r="UVC10" s="139" t="n">
        <v>0.5</v>
      </c>
      <c r="UVD10" s="139" t="n">
        <v>0.5</v>
      </c>
      <c r="UVE10" s="139" t="n">
        <v>0.5</v>
      </c>
      <c r="UVF10" s="139" t="n">
        <v>0.5</v>
      </c>
      <c r="UVG10" s="139" t="n">
        <v>0.5</v>
      </c>
      <c r="UVH10" s="139" t="n">
        <v>0.5</v>
      </c>
      <c r="UVI10" s="139" t="n">
        <v>0.5</v>
      </c>
      <c r="UVJ10" s="139" t="n">
        <v>0.5</v>
      </c>
      <c r="UVK10" s="139" t="n">
        <v>0.5</v>
      </c>
      <c r="UVL10" s="139" t="n">
        <v>0.5</v>
      </c>
      <c r="UVM10" s="139" t="n">
        <v>0.5</v>
      </c>
      <c r="UVN10" s="139" t="n">
        <v>0.5</v>
      </c>
      <c r="UVO10" s="139" t="n">
        <v>0.5</v>
      </c>
      <c r="UVP10" s="139" t="n">
        <v>0.5</v>
      </c>
      <c r="UVQ10" s="139" t="n">
        <v>0.5</v>
      </c>
      <c r="UVR10" s="139" t="n">
        <v>0.5</v>
      </c>
      <c r="UVS10" s="139" t="n">
        <v>0.5</v>
      </c>
      <c r="UVT10" s="139" t="n">
        <v>0.5</v>
      </c>
      <c r="UVU10" s="139" t="n">
        <v>0.5</v>
      </c>
      <c r="UVV10" s="139" t="n">
        <v>0.5</v>
      </c>
      <c r="UVW10" s="139" t="n">
        <v>0.5</v>
      </c>
      <c r="UVX10" s="139" t="n">
        <v>0.5</v>
      </c>
      <c r="UVY10" s="139" t="n">
        <v>0.5</v>
      </c>
      <c r="UVZ10" s="139" t="n">
        <v>0.5</v>
      </c>
      <c r="UWA10" s="139" t="n">
        <v>0.5</v>
      </c>
      <c r="UWB10" s="139" t="n">
        <v>0.5</v>
      </c>
      <c r="UWC10" s="139" t="n">
        <v>0.5</v>
      </c>
      <c r="UWD10" s="139" t="n">
        <v>0.5</v>
      </c>
      <c r="UWE10" s="139" t="n">
        <v>0.5</v>
      </c>
      <c r="UWF10" s="139" t="n">
        <v>0.5</v>
      </c>
      <c r="UWG10" s="139" t="n">
        <v>0.5</v>
      </c>
      <c r="UWH10" s="139" t="n">
        <v>0.5</v>
      </c>
      <c r="UWI10" s="139" t="n">
        <v>0.5</v>
      </c>
      <c r="UWJ10" s="139" t="n">
        <v>0.5</v>
      </c>
      <c r="UWK10" s="139" t="n">
        <v>0.5</v>
      </c>
      <c r="UWL10" s="139" t="n">
        <v>0.5</v>
      </c>
      <c r="UWM10" s="139" t="n">
        <v>0.5</v>
      </c>
      <c r="UWN10" s="139" t="n">
        <v>0.5</v>
      </c>
      <c r="UWO10" s="139" t="n">
        <v>0.5</v>
      </c>
      <c r="UWP10" s="139" t="n">
        <v>0.5</v>
      </c>
      <c r="UWQ10" s="139" t="n">
        <v>0.5</v>
      </c>
      <c r="UWR10" s="139" t="n">
        <v>0.5</v>
      </c>
      <c r="UWS10" s="139" t="n">
        <v>0.5</v>
      </c>
      <c r="UWT10" s="139" t="n">
        <v>0.5</v>
      </c>
      <c r="UWU10" s="139" t="n">
        <v>0.5</v>
      </c>
      <c r="UWV10" s="139" t="n">
        <v>0.5</v>
      </c>
      <c r="UWW10" s="139" t="n">
        <v>0.5</v>
      </c>
      <c r="UWX10" s="139" t="n">
        <v>0.5</v>
      </c>
      <c r="UWY10" s="139" t="n">
        <v>0.5</v>
      </c>
      <c r="UWZ10" s="139" t="n">
        <v>0.5</v>
      </c>
      <c r="UXA10" s="139" t="n">
        <v>0.5</v>
      </c>
      <c r="UXB10" s="139" t="n">
        <v>0.5</v>
      </c>
      <c r="UXC10" s="139" t="n">
        <v>0.5</v>
      </c>
      <c r="UXD10" s="139" t="n">
        <v>0.5</v>
      </c>
      <c r="UXE10" s="139" t="n">
        <v>0.5</v>
      </c>
      <c r="UXF10" s="139" t="n">
        <v>0.5</v>
      </c>
      <c r="UXG10" s="139" t="n">
        <v>0.5</v>
      </c>
      <c r="UXH10" s="139" t="n">
        <v>0.5</v>
      </c>
      <c r="UXI10" s="139" t="n">
        <v>0.5</v>
      </c>
      <c r="UXJ10" s="139" t="n">
        <v>0.5</v>
      </c>
      <c r="UXK10" s="139" t="n">
        <v>0.5</v>
      </c>
      <c r="UXL10" s="139" t="n">
        <v>0.5</v>
      </c>
      <c r="UXM10" s="139" t="n">
        <v>0.5</v>
      </c>
      <c r="UXN10" s="139" t="n">
        <v>0.5</v>
      </c>
      <c r="UXO10" s="139" t="n">
        <v>0.5</v>
      </c>
      <c r="UXP10" s="139" t="n">
        <v>0.5</v>
      </c>
      <c r="UXQ10" s="139" t="n">
        <v>0.5</v>
      </c>
      <c r="UXR10" s="139" t="n">
        <v>0.5</v>
      </c>
      <c r="UXS10" s="139" t="n">
        <v>0.5</v>
      </c>
      <c r="UXT10" s="139" t="n">
        <v>0.5</v>
      </c>
      <c r="UXU10" s="139" t="n">
        <v>0.5</v>
      </c>
      <c r="UXV10" s="139" t="n">
        <v>0.5</v>
      </c>
      <c r="UXW10" s="139" t="n">
        <v>0.5</v>
      </c>
      <c r="UXX10" s="139" t="n">
        <v>0.5</v>
      </c>
      <c r="UXY10" s="139" t="n">
        <v>0.5</v>
      </c>
      <c r="UXZ10" s="139" t="n">
        <v>0.5</v>
      </c>
      <c r="UYA10" s="139" t="n">
        <v>0.5</v>
      </c>
      <c r="UYB10" s="139" t="n">
        <v>0.5</v>
      </c>
      <c r="UYC10" s="139" t="n">
        <v>0.5</v>
      </c>
      <c r="UYD10" s="139" t="n">
        <v>0.5</v>
      </c>
      <c r="UYE10" s="139" t="n">
        <v>0.5</v>
      </c>
      <c r="UYF10" s="139" t="n">
        <v>0.5</v>
      </c>
      <c r="UYG10" s="139" t="n">
        <v>0.5</v>
      </c>
      <c r="UYH10" s="139" t="n">
        <v>0.5</v>
      </c>
      <c r="UYI10" s="139" t="n">
        <v>0.5</v>
      </c>
      <c r="UYJ10" s="139" t="n">
        <v>0.5</v>
      </c>
      <c r="UYK10" s="139" t="n">
        <v>0.5</v>
      </c>
      <c r="UYL10" s="139" t="n">
        <v>0.5</v>
      </c>
      <c r="UYM10" s="139" t="n">
        <v>0.5</v>
      </c>
      <c r="UYN10" s="139" t="n">
        <v>0.5</v>
      </c>
      <c r="UYO10" s="139" t="n">
        <v>0.5</v>
      </c>
      <c r="UYP10" s="139" t="n">
        <v>0.5</v>
      </c>
      <c r="UYQ10" s="139" t="n">
        <v>0.5</v>
      </c>
      <c r="UYR10" s="139" t="n">
        <v>0.5</v>
      </c>
      <c r="UYS10" s="139" t="n">
        <v>0.5</v>
      </c>
      <c r="UYT10" s="139" t="n">
        <v>0.5</v>
      </c>
      <c r="UYU10" s="139" t="n">
        <v>0.5</v>
      </c>
      <c r="UYV10" s="139" t="n">
        <v>0.5</v>
      </c>
      <c r="UYW10" s="139" t="n">
        <v>0.5</v>
      </c>
      <c r="UYX10" s="139" t="n">
        <v>0.5</v>
      </c>
      <c r="UYY10" s="139" t="n">
        <v>0.5</v>
      </c>
      <c r="UYZ10" s="139" t="n">
        <v>0.5</v>
      </c>
      <c r="UZA10" s="139" t="n">
        <v>0.5</v>
      </c>
      <c r="UZB10" s="139" t="n">
        <v>0.5</v>
      </c>
      <c r="UZC10" s="139" t="n">
        <v>0.5</v>
      </c>
      <c r="UZD10" s="139" t="n">
        <v>0.5</v>
      </c>
      <c r="UZE10" s="139" t="n">
        <v>0.5</v>
      </c>
      <c r="UZF10" s="139" t="n">
        <v>0.5</v>
      </c>
      <c r="UZG10" s="139" t="n">
        <v>0.5</v>
      </c>
      <c r="UZH10" s="139" t="n">
        <v>0.5</v>
      </c>
      <c r="UZI10" s="139" t="n">
        <v>0.5</v>
      </c>
      <c r="UZJ10" s="139" t="n">
        <v>0.5</v>
      </c>
      <c r="UZK10" s="139" t="n">
        <v>0.5</v>
      </c>
      <c r="UZL10" s="139" t="n">
        <v>0.5</v>
      </c>
      <c r="UZM10" s="139" t="n">
        <v>0.5</v>
      </c>
      <c r="UZN10" s="139" t="n">
        <v>0.5</v>
      </c>
      <c r="UZO10" s="139" t="n">
        <v>0.5</v>
      </c>
      <c r="UZP10" s="139" t="n">
        <v>0.5</v>
      </c>
      <c r="UZQ10" s="139" t="n">
        <v>0.5</v>
      </c>
      <c r="UZR10" s="139" t="n">
        <v>0.5</v>
      </c>
      <c r="UZS10" s="139" t="n">
        <v>0.5</v>
      </c>
      <c r="UZT10" s="139" t="n">
        <v>0.5</v>
      </c>
      <c r="UZU10" s="139" t="n">
        <v>0.5</v>
      </c>
      <c r="UZV10" s="139" t="n">
        <v>0.5</v>
      </c>
      <c r="UZW10" s="139" t="n">
        <v>0.5</v>
      </c>
      <c r="UZX10" s="139" t="n">
        <v>0.5</v>
      </c>
      <c r="UZY10" s="139" t="n">
        <v>0.5</v>
      </c>
      <c r="UZZ10" s="139" t="n">
        <v>0.5</v>
      </c>
      <c r="VAA10" s="139" t="n">
        <v>0.5</v>
      </c>
      <c r="VAB10" s="139" t="n">
        <v>0.5</v>
      </c>
      <c r="VAC10" s="139" t="n">
        <v>0.5</v>
      </c>
      <c r="VAD10" s="139" t="n">
        <v>0.5</v>
      </c>
      <c r="VAE10" s="139" t="n">
        <v>0.5</v>
      </c>
      <c r="VAF10" s="139" t="n">
        <v>0.5</v>
      </c>
      <c r="VAG10" s="139" t="n">
        <v>0.5</v>
      </c>
      <c r="VAH10" s="139" t="n">
        <v>0.5</v>
      </c>
      <c r="VAI10" s="139" t="n">
        <v>0.5</v>
      </c>
      <c r="VAJ10" s="139" t="n">
        <v>0.5</v>
      </c>
      <c r="VAK10" s="139" t="n">
        <v>0.5</v>
      </c>
      <c r="VAL10" s="139" t="n">
        <v>0.5</v>
      </c>
      <c r="VAM10" s="139" t="n">
        <v>0.5</v>
      </c>
      <c r="VAN10" s="139" t="n">
        <v>0.5</v>
      </c>
      <c r="VAO10" s="139" t="n">
        <v>0.5</v>
      </c>
      <c r="VAP10" s="139" t="n">
        <v>0.5</v>
      </c>
      <c r="VAQ10" s="139" t="n">
        <v>0.5</v>
      </c>
      <c r="VAR10" s="139" t="n">
        <v>0.5</v>
      </c>
      <c r="VAS10" s="139" t="n">
        <v>0.5</v>
      </c>
      <c r="VAT10" s="139" t="n">
        <v>0.5</v>
      </c>
      <c r="VAU10" s="139" t="n">
        <v>0.5</v>
      </c>
      <c r="VAV10" s="139" t="n">
        <v>0.5</v>
      </c>
      <c r="VAW10" s="139" t="n">
        <v>0.5</v>
      </c>
      <c r="VAX10" s="139" t="n">
        <v>0.5</v>
      </c>
      <c r="VAY10" s="139" t="n">
        <v>0.5</v>
      </c>
      <c r="VAZ10" s="139" t="n">
        <v>0.5</v>
      </c>
      <c r="VBA10" s="139" t="n">
        <v>0.5</v>
      </c>
      <c r="VBB10" s="139" t="n">
        <v>0.5</v>
      </c>
      <c r="VBC10" s="139" t="n">
        <v>0.5</v>
      </c>
      <c r="VBD10" s="139" t="n">
        <v>0.5</v>
      </c>
      <c r="VBE10" s="139" t="n">
        <v>0.5</v>
      </c>
      <c r="VBF10" s="139" t="n">
        <v>0.5</v>
      </c>
      <c r="VBG10" s="139" t="n">
        <v>0.5</v>
      </c>
      <c r="VBH10" s="139" t="n">
        <v>0.5</v>
      </c>
      <c r="VBI10" s="139" t="n">
        <v>0.5</v>
      </c>
      <c r="VBJ10" s="139" t="n">
        <v>0.5</v>
      </c>
      <c r="VBK10" s="139" t="n">
        <v>0.5</v>
      </c>
      <c r="VBL10" s="139" t="n">
        <v>0.5</v>
      </c>
      <c r="VBM10" s="139" t="n">
        <v>0.5</v>
      </c>
      <c r="VBN10" s="139" t="n">
        <v>0.5</v>
      </c>
      <c r="VBO10" s="139" t="n">
        <v>0.5</v>
      </c>
      <c r="VBP10" s="139" t="n">
        <v>0.5</v>
      </c>
      <c r="VBQ10" s="139" t="n">
        <v>0.5</v>
      </c>
      <c r="VBR10" s="139" t="n">
        <v>0.5</v>
      </c>
      <c r="VBS10" s="139" t="n">
        <v>0.5</v>
      </c>
      <c r="VBT10" s="139" t="n">
        <v>0.5</v>
      </c>
      <c r="VBU10" s="139" t="n">
        <v>0.5</v>
      </c>
      <c r="VBV10" s="139" t="n">
        <v>0.5</v>
      </c>
      <c r="VBW10" s="139" t="n">
        <v>0.5</v>
      </c>
      <c r="VBX10" s="139" t="n">
        <v>0.5</v>
      </c>
      <c r="VBY10" s="139" t="n">
        <v>0.5</v>
      </c>
      <c r="VBZ10" s="139" t="n">
        <v>0.5</v>
      </c>
      <c r="VCA10" s="139" t="n">
        <v>0.5</v>
      </c>
      <c r="VCB10" s="139" t="n">
        <v>0.5</v>
      </c>
      <c r="VCC10" s="139" t="n">
        <v>0.5</v>
      </c>
      <c r="VCD10" s="139" t="n">
        <v>0.5</v>
      </c>
      <c r="VCE10" s="139" t="n">
        <v>0.5</v>
      </c>
      <c r="VCF10" s="139" t="n">
        <v>0.5</v>
      </c>
      <c r="VCG10" s="139" t="n">
        <v>0.5</v>
      </c>
      <c r="VCH10" s="139" t="n">
        <v>0.5</v>
      </c>
      <c r="VCI10" s="139" t="n">
        <v>0.5</v>
      </c>
      <c r="VCJ10" s="139" t="n">
        <v>0.5</v>
      </c>
      <c r="VCK10" s="139" t="n">
        <v>0.5</v>
      </c>
      <c r="VCL10" s="139" t="n">
        <v>0.5</v>
      </c>
      <c r="VCM10" s="139" t="n">
        <v>0.5</v>
      </c>
      <c r="VCN10" s="139" t="n">
        <v>0.5</v>
      </c>
      <c r="VCO10" s="139" t="n">
        <v>0.5</v>
      </c>
      <c r="VCP10" s="139" t="n">
        <v>0.5</v>
      </c>
      <c r="VCQ10" s="139" t="n">
        <v>0.5</v>
      </c>
      <c r="VCR10" s="139" t="n">
        <v>0.5</v>
      </c>
      <c r="VCS10" s="139" t="n">
        <v>0.5</v>
      </c>
      <c r="VCT10" s="139" t="n">
        <v>0.5</v>
      </c>
      <c r="VCU10" s="139" t="n">
        <v>0.5</v>
      </c>
      <c r="VCV10" s="139" t="n">
        <v>0.5</v>
      </c>
      <c r="VCW10" s="139" t="n">
        <v>0.5</v>
      </c>
      <c r="VCX10" s="139" t="n">
        <v>0.5</v>
      </c>
      <c r="VCY10" s="139" t="n">
        <v>0.5</v>
      </c>
      <c r="VCZ10" s="139" t="n">
        <v>0.5</v>
      </c>
      <c r="VDA10" s="139" t="n">
        <v>0.5</v>
      </c>
      <c r="VDB10" s="139" t="n">
        <v>0.5</v>
      </c>
      <c r="VDC10" s="139" t="n">
        <v>0.5</v>
      </c>
      <c r="VDD10" s="139" t="n">
        <v>0.5</v>
      </c>
      <c r="VDE10" s="139" t="n">
        <v>0.5</v>
      </c>
      <c r="VDF10" s="139" t="n">
        <v>0.5</v>
      </c>
      <c r="VDG10" s="139" t="n">
        <v>0.5</v>
      </c>
      <c r="VDH10" s="139" t="n">
        <v>0.5</v>
      </c>
      <c r="VDI10" s="139" t="n">
        <v>0.5</v>
      </c>
      <c r="VDJ10" s="139" t="n">
        <v>0.5</v>
      </c>
      <c r="VDK10" s="139" t="n">
        <v>0.5</v>
      </c>
      <c r="VDL10" s="139" t="n">
        <v>0.5</v>
      </c>
      <c r="VDM10" s="139" t="n">
        <v>0.5</v>
      </c>
      <c r="VDN10" s="139" t="n">
        <v>0.5</v>
      </c>
      <c r="VDO10" s="139" t="n">
        <v>0.5</v>
      </c>
      <c r="VDP10" s="139" t="n">
        <v>0.5</v>
      </c>
      <c r="VDQ10" s="139" t="n">
        <v>0.5</v>
      </c>
      <c r="VDR10" s="139" t="n">
        <v>0.5</v>
      </c>
      <c r="VDS10" s="139" t="n">
        <v>0.5</v>
      </c>
      <c r="VDT10" s="139" t="n">
        <v>0.5</v>
      </c>
      <c r="VDU10" s="139" t="n">
        <v>0.5</v>
      </c>
      <c r="VDV10" s="139" t="n">
        <v>0.5</v>
      </c>
      <c r="VDW10" s="139" t="n">
        <v>0.5</v>
      </c>
      <c r="VDX10" s="139" t="n">
        <v>0.5</v>
      </c>
      <c r="VDY10" s="139" t="n">
        <v>0.5</v>
      </c>
      <c r="VDZ10" s="139" t="n">
        <v>0.5</v>
      </c>
      <c r="VEA10" s="139" t="n">
        <v>0.5</v>
      </c>
      <c r="VEB10" s="139" t="n">
        <v>0.5</v>
      </c>
      <c r="VEC10" s="139" t="n">
        <v>0.5</v>
      </c>
      <c r="VED10" s="139" t="n">
        <v>0.5</v>
      </c>
      <c r="VEE10" s="139" t="n">
        <v>0.5</v>
      </c>
      <c r="VEF10" s="139" t="n">
        <v>0.5</v>
      </c>
      <c r="VEG10" s="139" t="n">
        <v>0.5</v>
      </c>
      <c r="VEH10" s="139" t="n">
        <v>0.5</v>
      </c>
      <c r="VEI10" s="139" t="n">
        <v>0.5</v>
      </c>
      <c r="VEJ10" s="139" t="n">
        <v>0.5</v>
      </c>
      <c r="VEK10" s="139" t="n">
        <v>0.5</v>
      </c>
      <c r="VEL10" s="139" t="n">
        <v>0.5</v>
      </c>
      <c r="VEM10" s="139" t="n">
        <v>0.5</v>
      </c>
      <c r="VEN10" s="139" t="n">
        <v>0.5</v>
      </c>
      <c r="VEO10" s="139" t="n">
        <v>0.5</v>
      </c>
      <c r="VEP10" s="139" t="n">
        <v>0.5</v>
      </c>
      <c r="VEQ10" s="139" t="n">
        <v>0.5</v>
      </c>
      <c r="VER10" s="139" t="n">
        <v>0.5</v>
      </c>
      <c r="VES10" s="139" t="n">
        <v>0.5</v>
      </c>
      <c r="VET10" s="139" t="n">
        <v>0.5</v>
      </c>
      <c r="VEU10" s="139" t="n">
        <v>0.5</v>
      </c>
      <c r="VEV10" s="139" t="n">
        <v>0.5</v>
      </c>
      <c r="VEW10" s="139" t="n">
        <v>0.5</v>
      </c>
      <c r="VEX10" s="139" t="n">
        <v>0.5</v>
      </c>
      <c r="VEY10" s="139" t="n">
        <v>0.5</v>
      </c>
      <c r="VEZ10" s="139" t="n">
        <v>0.5</v>
      </c>
      <c r="VFA10" s="139" t="n">
        <v>0.5</v>
      </c>
      <c r="VFB10" s="139" t="n">
        <v>0.5</v>
      </c>
      <c r="VFC10" s="139" t="n">
        <v>0.5</v>
      </c>
      <c r="VFD10" s="139" t="n">
        <v>0.5</v>
      </c>
      <c r="VFE10" s="139" t="n">
        <v>0.5</v>
      </c>
      <c r="VFF10" s="139" t="n">
        <v>0.5</v>
      </c>
      <c r="VFG10" s="139" t="n">
        <v>0.5</v>
      </c>
      <c r="VFH10" s="139" t="n">
        <v>0.5</v>
      </c>
      <c r="VFI10" s="139" t="n">
        <v>0.5</v>
      </c>
      <c r="VFJ10" s="139" t="n">
        <v>0.5</v>
      </c>
      <c r="VFK10" s="139" t="n">
        <v>0.5</v>
      </c>
      <c r="VFL10" s="139" t="n">
        <v>0.5</v>
      </c>
      <c r="VFM10" s="139" t="n">
        <v>0.5</v>
      </c>
      <c r="VFN10" s="139" t="n">
        <v>0.5</v>
      </c>
      <c r="VFO10" s="139" t="n">
        <v>0.5</v>
      </c>
      <c r="VFP10" s="139" t="n">
        <v>0.5</v>
      </c>
      <c r="VFQ10" s="139" t="n">
        <v>0.5</v>
      </c>
      <c r="VFR10" s="139" t="n">
        <v>0.5</v>
      </c>
      <c r="VFS10" s="139" t="n">
        <v>0.5</v>
      </c>
      <c r="VFT10" s="139" t="n">
        <v>0.5</v>
      </c>
      <c r="VFU10" s="139" t="n">
        <v>0.5</v>
      </c>
      <c r="VFV10" s="139" t="n">
        <v>0.5</v>
      </c>
      <c r="VFW10" s="139" t="n">
        <v>0.5</v>
      </c>
      <c r="VFX10" s="139" t="n">
        <v>0.5</v>
      </c>
      <c r="VFY10" s="139" t="n">
        <v>0.5</v>
      </c>
      <c r="VFZ10" s="139" t="n">
        <v>0.5</v>
      </c>
      <c r="VGA10" s="139" t="n">
        <v>0.5</v>
      </c>
      <c r="VGB10" s="139" t="n">
        <v>0.5</v>
      </c>
      <c r="VGC10" s="139" t="n">
        <v>0.5</v>
      </c>
      <c r="VGD10" s="139" t="n">
        <v>0.5</v>
      </c>
      <c r="VGE10" s="139" t="n">
        <v>0.5</v>
      </c>
      <c r="VGF10" s="139" t="n">
        <v>0.5</v>
      </c>
      <c r="VGG10" s="139" t="n">
        <v>0.5</v>
      </c>
      <c r="VGH10" s="139" t="n">
        <v>0.5</v>
      </c>
      <c r="VGI10" s="139" t="n">
        <v>0.5</v>
      </c>
      <c r="VGJ10" s="139" t="n">
        <v>0.5</v>
      </c>
      <c r="VGK10" s="139" t="n">
        <v>0.5</v>
      </c>
      <c r="VGL10" s="139" t="n">
        <v>0.5</v>
      </c>
      <c r="VGM10" s="139" t="n">
        <v>0.5</v>
      </c>
      <c r="VGN10" s="139" t="n">
        <v>0.5</v>
      </c>
      <c r="VGO10" s="139" t="n">
        <v>0.5</v>
      </c>
      <c r="VGP10" s="139" t="n">
        <v>0.5</v>
      </c>
      <c r="VGQ10" s="139" t="n">
        <v>0.5</v>
      </c>
      <c r="VGR10" s="139" t="n">
        <v>0.5</v>
      </c>
      <c r="VGS10" s="139" t="n">
        <v>0.5</v>
      </c>
      <c r="VGT10" s="139" t="n">
        <v>0.5</v>
      </c>
      <c r="VGU10" s="139" t="n">
        <v>0.5</v>
      </c>
      <c r="VGV10" s="139" t="n">
        <v>0.5</v>
      </c>
      <c r="VGW10" s="139" t="n">
        <v>0.5</v>
      </c>
      <c r="VGX10" s="139" t="n">
        <v>0.5</v>
      </c>
      <c r="VGY10" s="139" t="n">
        <v>0.5</v>
      </c>
      <c r="VGZ10" s="139" t="n">
        <v>0.5</v>
      </c>
      <c r="VHA10" s="139" t="n">
        <v>0.5</v>
      </c>
      <c r="VHB10" s="139" t="n">
        <v>0.5</v>
      </c>
      <c r="VHC10" s="139" t="n">
        <v>0.5</v>
      </c>
      <c r="VHD10" s="139" t="n">
        <v>0.5</v>
      </c>
      <c r="VHE10" s="139" t="n">
        <v>0.5</v>
      </c>
      <c r="VHF10" s="139" t="n">
        <v>0.5</v>
      </c>
      <c r="VHG10" s="139" t="n">
        <v>0.5</v>
      </c>
      <c r="VHH10" s="139" t="n">
        <v>0.5</v>
      </c>
      <c r="VHI10" s="139" t="n">
        <v>0.5</v>
      </c>
      <c r="VHJ10" s="139" t="n">
        <v>0.5</v>
      </c>
      <c r="VHK10" s="139" t="n">
        <v>0.5</v>
      </c>
      <c r="VHL10" s="139" t="n">
        <v>0.5</v>
      </c>
      <c r="VHM10" s="139" t="n">
        <v>0.5</v>
      </c>
      <c r="VHN10" s="139" t="n">
        <v>0.5</v>
      </c>
      <c r="VHO10" s="139" t="n">
        <v>0.5</v>
      </c>
      <c r="VHP10" s="139" t="n">
        <v>0.5</v>
      </c>
      <c r="VHQ10" s="139" t="n">
        <v>0.5</v>
      </c>
      <c r="VHR10" s="139" t="n">
        <v>0.5</v>
      </c>
      <c r="VHS10" s="139" t="n">
        <v>0.5</v>
      </c>
      <c r="VHT10" s="139" t="n">
        <v>0.5</v>
      </c>
      <c r="VHU10" s="139" t="n">
        <v>0.5</v>
      </c>
      <c r="VHV10" s="139" t="n">
        <v>0.5</v>
      </c>
      <c r="VHW10" s="139" t="n">
        <v>0.5</v>
      </c>
      <c r="VHX10" s="139" t="n">
        <v>0.5</v>
      </c>
      <c r="VHY10" s="139" t="n">
        <v>0.5</v>
      </c>
      <c r="VHZ10" s="139" t="n">
        <v>0.5</v>
      </c>
      <c r="VIA10" s="139" t="n">
        <v>0.5</v>
      </c>
      <c r="VIB10" s="139" t="n">
        <v>0.5</v>
      </c>
      <c r="VIC10" s="139" t="n">
        <v>0.5</v>
      </c>
      <c r="VID10" s="139" t="n">
        <v>0.5</v>
      </c>
      <c r="VIE10" s="139" t="n">
        <v>0.5</v>
      </c>
      <c r="VIF10" s="139" t="n">
        <v>0.5</v>
      </c>
      <c r="VIG10" s="139" t="n">
        <v>0.5</v>
      </c>
      <c r="VIH10" s="139" t="n">
        <v>0.5</v>
      </c>
      <c r="VII10" s="139" t="n">
        <v>0.5</v>
      </c>
      <c r="VIJ10" s="139" t="n">
        <v>0.5</v>
      </c>
      <c r="VIK10" s="139" t="n">
        <v>0.5</v>
      </c>
      <c r="VIL10" s="139" t="n">
        <v>0.5</v>
      </c>
      <c r="VIM10" s="139" t="n">
        <v>0.5</v>
      </c>
      <c r="VIN10" s="139" t="n">
        <v>0.5</v>
      </c>
      <c r="VIO10" s="139" t="n">
        <v>0.5</v>
      </c>
      <c r="VIP10" s="139" t="n">
        <v>0.5</v>
      </c>
      <c r="VIQ10" s="139" t="n">
        <v>0.5</v>
      </c>
      <c r="VIR10" s="139" t="n">
        <v>0.5</v>
      </c>
      <c r="VIS10" s="139" t="n">
        <v>0.5</v>
      </c>
      <c r="VIT10" s="139" t="n">
        <v>0.5</v>
      </c>
      <c r="VIU10" s="139" t="n">
        <v>0.5</v>
      </c>
      <c r="VIV10" s="139" t="n">
        <v>0.5</v>
      </c>
      <c r="VIW10" s="139" t="n">
        <v>0.5</v>
      </c>
      <c r="VIX10" s="139" t="n">
        <v>0.5</v>
      </c>
      <c r="VIY10" s="139" t="n">
        <v>0.5</v>
      </c>
      <c r="VIZ10" s="139" t="n">
        <v>0.5</v>
      </c>
      <c r="VJA10" s="139" t="n">
        <v>0.5</v>
      </c>
      <c r="VJB10" s="139" t="n">
        <v>0.5</v>
      </c>
      <c r="VJC10" s="139" t="n">
        <v>0.5</v>
      </c>
      <c r="VJD10" s="139" t="n">
        <v>0.5</v>
      </c>
      <c r="VJE10" s="139" t="n">
        <v>0.5</v>
      </c>
      <c r="VJF10" s="139" t="n">
        <v>0.5</v>
      </c>
      <c r="VJG10" s="139" t="n">
        <v>0.5</v>
      </c>
      <c r="VJH10" s="139" t="n">
        <v>0.5</v>
      </c>
      <c r="VJI10" s="139" t="n">
        <v>0.5</v>
      </c>
      <c r="VJJ10" s="139" t="n">
        <v>0.5</v>
      </c>
      <c r="VJK10" s="139" t="n">
        <v>0.5</v>
      </c>
      <c r="VJL10" s="139" t="n">
        <v>0.5</v>
      </c>
      <c r="VJM10" s="139" t="n">
        <v>0.5</v>
      </c>
      <c r="VJN10" s="139" t="n">
        <v>0.5</v>
      </c>
      <c r="VJO10" s="139" t="n">
        <v>0.5</v>
      </c>
      <c r="VJP10" s="139" t="n">
        <v>0.5</v>
      </c>
      <c r="VJQ10" s="139" t="n">
        <v>0.5</v>
      </c>
      <c r="VJR10" s="139" t="n">
        <v>0.5</v>
      </c>
      <c r="VJS10" s="139" t="n">
        <v>0.5</v>
      </c>
      <c r="VJT10" s="139" t="n">
        <v>0.5</v>
      </c>
      <c r="VJU10" s="139" t="n">
        <v>0.5</v>
      </c>
      <c r="VJV10" s="139" t="n">
        <v>0.5</v>
      </c>
      <c r="VJW10" s="139" t="n">
        <v>0.5</v>
      </c>
      <c r="VJX10" s="139" t="n">
        <v>0.5</v>
      </c>
      <c r="VJY10" s="139" t="n">
        <v>0.5</v>
      </c>
      <c r="VJZ10" s="139" t="n">
        <v>0.5</v>
      </c>
      <c r="VKA10" s="139" t="n">
        <v>0.5</v>
      </c>
      <c r="VKB10" s="139" t="n">
        <v>0.5</v>
      </c>
      <c r="VKC10" s="139" t="n">
        <v>0.5</v>
      </c>
      <c r="VKD10" s="139" t="n">
        <v>0.5</v>
      </c>
      <c r="VKE10" s="139" t="n">
        <v>0.5</v>
      </c>
      <c r="VKF10" s="139" t="n">
        <v>0.5</v>
      </c>
      <c r="VKG10" s="139" t="n">
        <v>0.5</v>
      </c>
      <c r="VKH10" s="139" t="n">
        <v>0.5</v>
      </c>
      <c r="VKI10" s="139" t="n">
        <v>0.5</v>
      </c>
      <c r="VKJ10" s="139" t="n">
        <v>0.5</v>
      </c>
      <c r="VKK10" s="139" t="n">
        <v>0.5</v>
      </c>
      <c r="VKL10" s="139" t="n">
        <v>0.5</v>
      </c>
      <c r="VKM10" s="139" t="n">
        <v>0.5</v>
      </c>
      <c r="VKN10" s="139" t="n">
        <v>0.5</v>
      </c>
      <c r="VKO10" s="139" t="n">
        <v>0.5</v>
      </c>
      <c r="VKP10" s="139" t="n">
        <v>0.5</v>
      </c>
      <c r="VKQ10" s="139" t="n">
        <v>0.5</v>
      </c>
      <c r="VKR10" s="139" t="n">
        <v>0.5</v>
      </c>
      <c r="VKS10" s="139" t="n">
        <v>0.5</v>
      </c>
      <c r="VKT10" s="139" t="n">
        <v>0.5</v>
      </c>
      <c r="VKU10" s="139" t="n">
        <v>0.5</v>
      </c>
      <c r="VKV10" s="139" t="n">
        <v>0.5</v>
      </c>
      <c r="VKW10" s="139" t="n">
        <v>0.5</v>
      </c>
      <c r="VKX10" s="139" t="n">
        <v>0.5</v>
      </c>
      <c r="VKY10" s="139" t="n">
        <v>0.5</v>
      </c>
      <c r="VKZ10" s="139" t="n">
        <v>0.5</v>
      </c>
      <c r="VLA10" s="139" t="n">
        <v>0.5</v>
      </c>
      <c r="VLB10" s="139" t="n">
        <v>0.5</v>
      </c>
      <c r="VLC10" s="139" t="n">
        <v>0.5</v>
      </c>
      <c r="VLD10" s="139" t="n">
        <v>0.5</v>
      </c>
      <c r="VLE10" s="139" t="n">
        <v>0.5</v>
      </c>
      <c r="VLF10" s="139" t="n">
        <v>0.5</v>
      </c>
      <c r="VLG10" s="139" t="n">
        <v>0.5</v>
      </c>
      <c r="VLH10" s="139" t="n">
        <v>0.5</v>
      </c>
      <c r="VLI10" s="139" t="n">
        <v>0.5</v>
      </c>
      <c r="VLJ10" s="139" t="n">
        <v>0.5</v>
      </c>
      <c r="VLK10" s="139" t="n">
        <v>0.5</v>
      </c>
      <c r="VLL10" s="139" t="n">
        <v>0.5</v>
      </c>
      <c r="VLM10" s="139" t="n">
        <v>0.5</v>
      </c>
      <c r="VLN10" s="139" t="n">
        <v>0.5</v>
      </c>
      <c r="VLO10" s="139" t="n">
        <v>0.5</v>
      </c>
      <c r="VLP10" s="139" t="n">
        <v>0.5</v>
      </c>
      <c r="VLQ10" s="139" t="n">
        <v>0.5</v>
      </c>
      <c r="VLR10" s="139" t="n">
        <v>0.5</v>
      </c>
      <c r="VLS10" s="139" t="n">
        <v>0.5</v>
      </c>
      <c r="VLT10" s="139" t="n">
        <v>0.5</v>
      </c>
      <c r="VLU10" s="139" t="n">
        <v>0.5</v>
      </c>
      <c r="VLV10" s="139" t="n">
        <v>0.5</v>
      </c>
      <c r="VLW10" s="139" t="n">
        <v>0.5</v>
      </c>
      <c r="VLX10" s="139" t="n">
        <v>0.5</v>
      </c>
      <c r="VLY10" s="139" t="n">
        <v>0.5</v>
      </c>
      <c r="VLZ10" s="139" t="n">
        <v>0.5</v>
      </c>
      <c r="VMA10" s="139" t="n">
        <v>0.5</v>
      </c>
      <c r="VMB10" s="139" t="n">
        <v>0.5</v>
      </c>
      <c r="VMC10" s="139" t="n">
        <v>0.5</v>
      </c>
      <c r="VMD10" s="139" t="n">
        <v>0.5</v>
      </c>
      <c r="VME10" s="139" t="n">
        <v>0.5</v>
      </c>
      <c r="VMF10" s="139" t="n">
        <v>0.5</v>
      </c>
      <c r="VMG10" s="139" t="n">
        <v>0.5</v>
      </c>
      <c r="VMH10" s="139" t="n">
        <v>0.5</v>
      </c>
      <c r="VMI10" s="139" t="n">
        <v>0.5</v>
      </c>
      <c r="VMJ10" s="139" t="n">
        <v>0.5</v>
      </c>
      <c r="VMK10" s="139" t="n">
        <v>0.5</v>
      </c>
      <c r="VML10" s="139" t="n">
        <v>0.5</v>
      </c>
      <c r="VMM10" s="139" t="n">
        <v>0.5</v>
      </c>
      <c r="VMN10" s="139" t="n">
        <v>0.5</v>
      </c>
      <c r="VMO10" s="139" t="n">
        <v>0.5</v>
      </c>
      <c r="VMP10" s="139" t="n">
        <v>0.5</v>
      </c>
      <c r="VMQ10" s="139" t="n">
        <v>0.5</v>
      </c>
      <c r="VMR10" s="139" t="n">
        <v>0.5</v>
      </c>
      <c r="VMS10" s="139" t="n">
        <v>0.5</v>
      </c>
      <c r="VMT10" s="139" t="n">
        <v>0.5</v>
      </c>
      <c r="VMU10" s="139" t="n">
        <v>0.5</v>
      </c>
      <c r="VMV10" s="139" t="n">
        <v>0.5</v>
      </c>
      <c r="VMW10" s="139" t="n">
        <v>0.5</v>
      </c>
      <c r="VMX10" s="139" t="n">
        <v>0.5</v>
      </c>
      <c r="VMY10" s="139" t="n">
        <v>0.5</v>
      </c>
      <c r="VMZ10" s="139" t="n">
        <v>0.5</v>
      </c>
      <c r="VNA10" s="139" t="n">
        <v>0.5</v>
      </c>
      <c r="VNB10" s="139" t="n">
        <v>0.5</v>
      </c>
      <c r="VNC10" s="139" t="n">
        <v>0.5</v>
      </c>
      <c r="VND10" s="139" t="n">
        <v>0.5</v>
      </c>
      <c r="VNE10" s="139" t="n">
        <v>0.5</v>
      </c>
      <c r="VNF10" s="139" t="n">
        <v>0.5</v>
      </c>
      <c r="VNG10" s="139" t="n">
        <v>0.5</v>
      </c>
      <c r="VNH10" s="139" t="n">
        <v>0.5</v>
      </c>
      <c r="VNI10" s="139" t="n">
        <v>0.5</v>
      </c>
      <c r="VNJ10" s="139" t="n">
        <v>0.5</v>
      </c>
      <c r="VNK10" s="139" t="n">
        <v>0.5</v>
      </c>
      <c r="VNL10" s="139" t="n">
        <v>0.5</v>
      </c>
      <c r="VNM10" s="139" t="n">
        <v>0.5</v>
      </c>
      <c r="VNN10" s="139" t="n">
        <v>0.5</v>
      </c>
      <c r="VNO10" s="139" t="n">
        <v>0.5</v>
      </c>
      <c r="VNP10" s="139" t="n">
        <v>0.5</v>
      </c>
      <c r="VNQ10" s="139" t="n">
        <v>0.5</v>
      </c>
      <c r="VNR10" s="139" t="n">
        <v>0.5</v>
      </c>
      <c r="VNS10" s="139" t="n">
        <v>0.5</v>
      </c>
      <c r="VNT10" s="139" t="n">
        <v>0.5</v>
      </c>
      <c r="VNU10" s="139" t="n">
        <v>0.5</v>
      </c>
      <c r="VNV10" s="139" t="n">
        <v>0.5</v>
      </c>
      <c r="VNW10" s="139" t="n">
        <v>0.5</v>
      </c>
      <c r="VNX10" s="139" t="n">
        <v>0.5</v>
      </c>
      <c r="VNY10" s="139" t="n">
        <v>0.5</v>
      </c>
      <c r="VNZ10" s="139" t="n">
        <v>0.5</v>
      </c>
      <c r="VOA10" s="139" t="n">
        <v>0.5</v>
      </c>
      <c r="VOB10" s="139" t="n">
        <v>0.5</v>
      </c>
      <c r="VOC10" s="139" t="n">
        <v>0.5</v>
      </c>
      <c r="VOD10" s="139" t="n">
        <v>0.5</v>
      </c>
      <c r="VOE10" s="139" t="n">
        <v>0.5</v>
      </c>
      <c r="VOF10" s="139" t="n">
        <v>0.5</v>
      </c>
      <c r="VOG10" s="139" t="n">
        <v>0.5</v>
      </c>
      <c r="VOH10" s="139" t="n">
        <v>0.5</v>
      </c>
      <c r="VOI10" s="139" t="n">
        <v>0.5</v>
      </c>
      <c r="VOJ10" s="139" t="n">
        <v>0.5</v>
      </c>
      <c r="VOK10" s="139" t="n">
        <v>0.5</v>
      </c>
      <c r="VOL10" s="139" t="n">
        <v>0.5</v>
      </c>
      <c r="VOM10" s="139" t="n">
        <v>0.5</v>
      </c>
      <c r="VON10" s="139" t="n">
        <v>0.5</v>
      </c>
      <c r="VOO10" s="139" t="n">
        <v>0.5</v>
      </c>
      <c r="VOP10" s="139" t="n">
        <v>0.5</v>
      </c>
      <c r="VOQ10" s="139" t="n">
        <v>0.5</v>
      </c>
      <c r="VOR10" s="139" t="n">
        <v>0.5</v>
      </c>
      <c r="VOS10" s="139" t="n">
        <v>0.5</v>
      </c>
      <c r="VOT10" s="139" t="n">
        <v>0.5</v>
      </c>
      <c r="VOU10" s="139" t="n">
        <v>0.5</v>
      </c>
      <c r="VOV10" s="139" t="n">
        <v>0.5</v>
      </c>
      <c r="VOW10" s="139" t="n">
        <v>0.5</v>
      </c>
      <c r="VOX10" s="139" t="n">
        <v>0.5</v>
      </c>
      <c r="VOY10" s="139" t="n">
        <v>0.5</v>
      </c>
      <c r="VOZ10" s="139" t="n">
        <v>0.5</v>
      </c>
      <c r="VPA10" s="139" t="n">
        <v>0.5</v>
      </c>
      <c r="VPB10" s="139" t="n">
        <v>0.5</v>
      </c>
      <c r="VPC10" s="139" t="n">
        <v>0.5</v>
      </c>
      <c r="VPD10" s="139" t="n">
        <v>0.5</v>
      </c>
      <c r="VPE10" s="139" t="n">
        <v>0.5</v>
      </c>
      <c r="VPF10" s="139" t="n">
        <v>0.5</v>
      </c>
      <c r="VPG10" s="139" t="n">
        <v>0.5</v>
      </c>
      <c r="VPH10" s="139" t="n">
        <v>0.5</v>
      </c>
      <c r="VPI10" s="139" t="n">
        <v>0.5</v>
      </c>
      <c r="VPJ10" s="139" t="n">
        <v>0.5</v>
      </c>
      <c r="VPK10" s="139" t="n">
        <v>0.5</v>
      </c>
      <c r="VPL10" s="139" t="n">
        <v>0.5</v>
      </c>
      <c r="VPM10" s="139" t="n">
        <v>0.5</v>
      </c>
      <c r="VPN10" s="139" t="n">
        <v>0.5</v>
      </c>
      <c r="VPO10" s="139" t="n">
        <v>0.5</v>
      </c>
      <c r="VPP10" s="139" t="n">
        <v>0.5</v>
      </c>
      <c r="VPQ10" s="139" t="n">
        <v>0.5</v>
      </c>
      <c r="VPR10" s="139" t="n">
        <v>0.5</v>
      </c>
      <c r="VPS10" s="139" t="n">
        <v>0.5</v>
      </c>
      <c r="VPT10" s="139" t="n">
        <v>0.5</v>
      </c>
      <c r="VPU10" s="139" t="n">
        <v>0.5</v>
      </c>
      <c r="VPV10" s="139" t="n">
        <v>0.5</v>
      </c>
      <c r="VPW10" s="139" t="n">
        <v>0.5</v>
      </c>
      <c r="VPX10" s="139" t="n">
        <v>0.5</v>
      </c>
      <c r="VPY10" s="139" t="n">
        <v>0.5</v>
      </c>
      <c r="VPZ10" s="139" t="n">
        <v>0.5</v>
      </c>
      <c r="VQA10" s="139" t="n">
        <v>0.5</v>
      </c>
      <c r="VQB10" s="139" t="n">
        <v>0.5</v>
      </c>
      <c r="VQC10" s="139" t="n">
        <v>0.5</v>
      </c>
      <c r="VQD10" s="139" t="n">
        <v>0.5</v>
      </c>
      <c r="VQE10" s="139" t="n">
        <v>0.5</v>
      </c>
      <c r="VQF10" s="139" t="n">
        <v>0.5</v>
      </c>
      <c r="VQG10" s="139" t="n">
        <v>0.5</v>
      </c>
      <c r="VQH10" s="139" t="n">
        <v>0.5</v>
      </c>
      <c r="VQI10" s="139" t="n">
        <v>0.5</v>
      </c>
      <c r="VQJ10" s="139" t="n">
        <v>0.5</v>
      </c>
      <c r="VQK10" s="139" t="n">
        <v>0.5</v>
      </c>
      <c r="VQL10" s="139" t="n">
        <v>0.5</v>
      </c>
      <c r="VQM10" s="139" t="n">
        <v>0.5</v>
      </c>
      <c r="VQN10" s="139" t="n">
        <v>0.5</v>
      </c>
      <c r="VQO10" s="139" t="n">
        <v>0.5</v>
      </c>
      <c r="VQP10" s="139" t="n">
        <v>0.5</v>
      </c>
      <c r="VQQ10" s="139" t="n">
        <v>0.5</v>
      </c>
      <c r="VQR10" s="139" t="n">
        <v>0.5</v>
      </c>
      <c r="VQS10" s="139" t="n">
        <v>0.5</v>
      </c>
      <c r="VQT10" s="139" t="n">
        <v>0.5</v>
      </c>
      <c r="VQU10" s="139" t="n">
        <v>0.5</v>
      </c>
      <c r="VQV10" s="139" t="n">
        <v>0.5</v>
      </c>
      <c r="VQW10" s="139" t="n">
        <v>0.5</v>
      </c>
      <c r="VQX10" s="139" t="n">
        <v>0.5</v>
      </c>
      <c r="VQY10" s="139" t="n">
        <v>0.5</v>
      </c>
      <c r="VQZ10" s="139" t="n">
        <v>0.5</v>
      </c>
      <c r="VRA10" s="139" t="n">
        <v>0.5</v>
      </c>
      <c r="VRB10" s="139" t="n">
        <v>0.5</v>
      </c>
      <c r="VRC10" s="139" t="n">
        <v>0.5</v>
      </c>
      <c r="VRD10" s="139" t="n">
        <v>0.5</v>
      </c>
      <c r="VRE10" s="139" t="n">
        <v>0.5</v>
      </c>
      <c r="VRF10" s="139" t="n">
        <v>0.5</v>
      </c>
      <c r="VRG10" s="139" t="n">
        <v>0.5</v>
      </c>
      <c r="VRH10" s="139" t="n">
        <v>0.5</v>
      </c>
      <c r="VRI10" s="139" t="n">
        <v>0.5</v>
      </c>
      <c r="VRJ10" s="139" t="n">
        <v>0.5</v>
      </c>
      <c r="VRK10" s="139" t="n">
        <v>0.5</v>
      </c>
      <c r="VRL10" s="139" t="n">
        <v>0.5</v>
      </c>
      <c r="VRM10" s="139" t="n">
        <v>0.5</v>
      </c>
      <c r="VRN10" s="139" t="n">
        <v>0.5</v>
      </c>
      <c r="VRO10" s="139" t="n">
        <v>0.5</v>
      </c>
      <c r="VRP10" s="139" t="n">
        <v>0.5</v>
      </c>
      <c r="VRQ10" s="139" t="n">
        <v>0.5</v>
      </c>
      <c r="VRR10" s="139" t="n">
        <v>0.5</v>
      </c>
      <c r="VRS10" s="139" t="n">
        <v>0.5</v>
      </c>
      <c r="VRT10" s="139" t="n">
        <v>0.5</v>
      </c>
      <c r="VRU10" s="139" t="n">
        <v>0.5</v>
      </c>
      <c r="VRV10" s="139" t="n">
        <v>0.5</v>
      </c>
      <c r="VRW10" s="139" t="n">
        <v>0.5</v>
      </c>
      <c r="VRX10" s="139" t="n">
        <v>0.5</v>
      </c>
      <c r="VRY10" s="139" t="n">
        <v>0.5</v>
      </c>
      <c r="VRZ10" s="139" t="n">
        <v>0.5</v>
      </c>
      <c r="VSA10" s="139" t="n">
        <v>0.5</v>
      </c>
      <c r="VSB10" s="139" t="n">
        <v>0.5</v>
      </c>
      <c r="VSC10" s="139" t="n">
        <v>0.5</v>
      </c>
      <c r="VSD10" s="139" t="n">
        <v>0.5</v>
      </c>
      <c r="VSE10" s="139" t="n">
        <v>0.5</v>
      </c>
      <c r="VSF10" s="139" t="n">
        <v>0.5</v>
      </c>
      <c r="VSG10" s="139" t="n">
        <v>0.5</v>
      </c>
      <c r="VSH10" s="139" t="n">
        <v>0.5</v>
      </c>
      <c r="VSI10" s="139" t="n">
        <v>0.5</v>
      </c>
      <c r="VSJ10" s="139" t="n">
        <v>0.5</v>
      </c>
      <c r="VSK10" s="139" t="n">
        <v>0.5</v>
      </c>
      <c r="VSL10" s="139" t="n">
        <v>0.5</v>
      </c>
      <c r="VSM10" s="139" t="n">
        <v>0.5</v>
      </c>
      <c r="VSN10" s="139" t="n">
        <v>0.5</v>
      </c>
      <c r="VSO10" s="139" t="n">
        <v>0.5</v>
      </c>
      <c r="VSP10" s="139" t="n">
        <v>0.5</v>
      </c>
      <c r="VSQ10" s="139" t="n">
        <v>0.5</v>
      </c>
      <c r="VSR10" s="139" t="n">
        <v>0.5</v>
      </c>
      <c r="VSS10" s="139" t="n">
        <v>0.5</v>
      </c>
      <c r="VST10" s="139" t="n">
        <v>0.5</v>
      </c>
      <c r="VSU10" s="139" t="n">
        <v>0.5</v>
      </c>
      <c r="VSV10" s="139" t="n">
        <v>0.5</v>
      </c>
      <c r="VSW10" s="139" t="n">
        <v>0.5</v>
      </c>
      <c r="VSX10" s="139" t="n">
        <v>0.5</v>
      </c>
      <c r="VSY10" s="139" t="n">
        <v>0.5</v>
      </c>
      <c r="VSZ10" s="139" t="n">
        <v>0.5</v>
      </c>
      <c r="VTA10" s="139" t="n">
        <v>0.5</v>
      </c>
      <c r="VTB10" s="139" t="n">
        <v>0.5</v>
      </c>
      <c r="VTC10" s="139" t="n">
        <v>0.5</v>
      </c>
      <c r="VTD10" s="139" t="n">
        <v>0.5</v>
      </c>
      <c r="VTE10" s="139" t="n">
        <v>0.5</v>
      </c>
      <c r="VTF10" s="139" t="n">
        <v>0.5</v>
      </c>
      <c r="VTG10" s="139" t="n">
        <v>0.5</v>
      </c>
      <c r="VTH10" s="139" t="n">
        <v>0.5</v>
      </c>
      <c r="VTI10" s="139" t="n">
        <v>0.5</v>
      </c>
      <c r="VTJ10" s="139" t="n">
        <v>0.5</v>
      </c>
      <c r="VTK10" s="139" t="n">
        <v>0.5</v>
      </c>
      <c r="VTL10" s="139" t="n">
        <v>0.5</v>
      </c>
      <c r="VTM10" s="139" t="n">
        <v>0.5</v>
      </c>
      <c r="VTN10" s="139" t="n">
        <v>0.5</v>
      </c>
      <c r="VTO10" s="139" t="n">
        <v>0.5</v>
      </c>
      <c r="VTP10" s="139" t="n">
        <v>0.5</v>
      </c>
      <c r="VTQ10" s="139" t="n">
        <v>0.5</v>
      </c>
      <c r="VTR10" s="139" t="n">
        <v>0.5</v>
      </c>
      <c r="VTS10" s="139" t="n">
        <v>0.5</v>
      </c>
      <c r="VTT10" s="139" t="n">
        <v>0.5</v>
      </c>
      <c r="VTU10" s="139" t="n">
        <v>0.5</v>
      </c>
      <c r="VTV10" s="139" t="n">
        <v>0.5</v>
      </c>
      <c r="VTW10" s="139" t="n">
        <v>0.5</v>
      </c>
      <c r="VTX10" s="139" t="n">
        <v>0.5</v>
      </c>
      <c r="VTY10" s="139" t="n">
        <v>0.5</v>
      </c>
      <c r="VTZ10" s="139" t="n">
        <v>0.5</v>
      </c>
      <c r="VUA10" s="139" t="n">
        <v>0.5</v>
      </c>
      <c r="VUB10" s="139" t="n">
        <v>0.5</v>
      </c>
      <c r="VUC10" s="139" t="n">
        <v>0.5</v>
      </c>
      <c r="VUD10" s="139" t="n">
        <v>0.5</v>
      </c>
      <c r="VUE10" s="139" t="n">
        <v>0.5</v>
      </c>
      <c r="VUF10" s="139" t="n">
        <v>0.5</v>
      </c>
      <c r="VUG10" s="139" t="n">
        <v>0.5</v>
      </c>
      <c r="VUH10" s="139" t="n">
        <v>0.5</v>
      </c>
      <c r="VUI10" s="139" t="n">
        <v>0.5</v>
      </c>
      <c r="VUJ10" s="139" t="n">
        <v>0.5</v>
      </c>
      <c r="VUK10" s="139" t="n">
        <v>0.5</v>
      </c>
      <c r="VUL10" s="139" t="n">
        <v>0.5</v>
      </c>
      <c r="VUM10" s="139" t="n">
        <v>0.5</v>
      </c>
      <c r="VUN10" s="139" t="n">
        <v>0.5</v>
      </c>
      <c r="VUO10" s="139" t="n">
        <v>0.5</v>
      </c>
      <c r="VUP10" s="139" t="n">
        <v>0.5</v>
      </c>
      <c r="VUQ10" s="139" t="n">
        <v>0.5</v>
      </c>
      <c r="VUR10" s="139" t="n">
        <v>0.5</v>
      </c>
      <c r="VUS10" s="139" t="n">
        <v>0.5</v>
      </c>
      <c r="VUT10" s="139" t="n">
        <v>0.5</v>
      </c>
      <c r="VUU10" s="139" t="n">
        <v>0.5</v>
      </c>
      <c r="VUV10" s="139" t="n">
        <v>0.5</v>
      </c>
      <c r="VUW10" s="139" t="n">
        <v>0.5</v>
      </c>
      <c r="VUX10" s="139" t="n">
        <v>0.5</v>
      </c>
      <c r="VUY10" s="139" t="n">
        <v>0.5</v>
      </c>
      <c r="VUZ10" s="139" t="n">
        <v>0.5</v>
      </c>
      <c r="VVA10" s="139" t="n">
        <v>0.5</v>
      </c>
      <c r="VVB10" s="139" t="n">
        <v>0.5</v>
      </c>
      <c r="VVC10" s="139" t="n">
        <v>0.5</v>
      </c>
      <c r="VVD10" s="139" t="n">
        <v>0.5</v>
      </c>
      <c r="VVE10" s="139" t="n">
        <v>0.5</v>
      </c>
      <c r="VVF10" s="139" t="n">
        <v>0.5</v>
      </c>
      <c r="VVG10" s="139" t="n">
        <v>0.5</v>
      </c>
      <c r="VVH10" s="139" t="n">
        <v>0.5</v>
      </c>
      <c r="VVI10" s="139" t="n">
        <v>0.5</v>
      </c>
      <c r="VVJ10" s="139" t="n">
        <v>0.5</v>
      </c>
      <c r="VVK10" s="139" t="n">
        <v>0.5</v>
      </c>
      <c r="VVL10" s="139" t="n">
        <v>0.5</v>
      </c>
      <c r="VVM10" s="139" t="n">
        <v>0.5</v>
      </c>
      <c r="VVN10" s="139" t="n">
        <v>0.5</v>
      </c>
      <c r="VVO10" s="139" t="n">
        <v>0.5</v>
      </c>
      <c r="VVP10" s="139" t="n">
        <v>0.5</v>
      </c>
      <c r="VVQ10" s="139" t="n">
        <v>0.5</v>
      </c>
      <c r="VVR10" s="139" t="n">
        <v>0.5</v>
      </c>
      <c r="VVS10" s="139" t="n">
        <v>0.5</v>
      </c>
      <c r="VVT10" s="139" t="n">
        <v>0.5</v>
      </c>
      <c r="VVU10" s="139" t="n">
        <v>0.5</v>
      </c>
      <c r="VVV10" s="139" t="n">
        <v>0.5</v>
      </c>
      <c r="VVW10" s="139" t="n">
        <v>0.5</v>
      </c>
      <c r="VVX10" s="139" t="n">
        <v>0.5</v>
      </c>
      <c r="VVY10" s="139" t="n">
        <v>0.5</v>
      </c>
      <c r="VVZ10" s="139" t="n">
        <v>0.5</v>
      </c>
      <c r="VWA10" s="139" t="n">
        <v>0.5</v>
      </c>
      <c r="VWB10" s="139" t="n">
        <v>0.5</v>
      </c>
      <c r="VWC10" s="139" t="n">
        <v>0.5</v>
      </c>
      <c r="VWD10" s="139" t="n">
        <v>0.5</v>
      </c>
      <c r="VWE10" s="139" t="n">
        <v>0.5</v>
      </c>
      <c r="VWF10" s="139" t="n">
        <v>0.5</v>
      </c>
      <c r="VWG10" s="139" t="n">
        <v>0.5</v>
      </c>
      <c r="VWH10" s="139" t="n">
        <v>0.5</v>
      </c>
      <c r="VWI10" s="139" t="n">
        <v>0.5</v>
      </c>
      <c r="VWJ10" s="139" t="n">
        <v>0.5</v>
      </c>
      <c r="VWK10" s="139" t="n">
        <v>0.5</v>
      </c>
      <c r="VWL10" s="139" t="n">
        <v>0.5</v>
      </c>
      <c r="VWM10" s="139" t="n">
        <v>0.5</v>
      </c>
      <c r="VWN10" s="139" t="n">
        <v>0.5</v>
      </c>
      <c r="VWO10" s="139" t="n">
        <v>0.5</v>
      </c>
      <c r="VWP10" s="139" t="n">
        <v>0.5</v>
      </c>
      <c r="VWQ10" s="139" t="n">
        <v>0.5</v>
      </c>
      <c r="VWR10" s="139" t="n">
        <v>0.5</v>
      </c>
      <c r="VWS10" s="139" t="n">
        <v>0.5</v>
      </c>
      <c r="VWT10" s="139" t="n">
        <v>0.5</v>
      </c>
      <c r="VWU10" s="139" t="n">
        <v>0.5</v>
      </c>
      <c r="VWV10" s="139" t="n">
        <v>0.5</v>
      </c>
      <c r="VWW10" s="139" t="n">
        <v>0.5</v>
      </c>
      <c r="VWX10" s="139" t="n">
        <v>0.5</v>
      </c>
      <c r="VWY10" s="139" t="n">
        <v>0.5</v>
      </c>
      <c r="VWZ10" s="139" t="n">
        <v>0.5</v>
      </c>
      <c r="VXA10" s="139" t="n">
        <v>0.5</v>
      </c>
      <c r="VXB10" s="139" t="n">
        <v>0.5</v>
      </c>
      <c r="VXC10" s="139" t="n">
        <v>0.5</v>
      </c>
      <c r="VXD10" s="139" t="n">
        <v>0.5</v>
      </c>
      <c r="VXE10" s="139" t="n">
        <v>0.5</v>
      </c>
      <c r="VXF10" s="139" t="n">
        <v>0.5</v>
      </c>
      <c r="VXG10" s="139" t="n">
        <v>0.5</v>
      </c>
      <c r="VXH10" s="139" t="n">
        <v>0.5</v>
      </c>
      <c r="VXI10" s="139" t="n">
        <v>0.5</v>
      </c>
      <c r="VXJ10" s="139" t="n">
        <v>0.5</v>
      </c>
      <c r="VXK10" s="139" t="n">
        <v>0.5</v>
      </c>
      <c r="VXL10" s="139" t="n">
        <v>0.5</v>
      </c>
      <c r="VXM10" s="139" t="n">
        <v>0.5</v>
      </c>
      <c r="VXN10" s="139" t="n">
        <v>0.5</v>
      </c>
      <c r="VXO10" s="139" t="n">
        <v>0.5</v>
      </c>
      <c r="VXP10" s="139" t="n">
        <v>0.5</v>
      </c>
      <c r="VXQ10" s="139" t="n">
        <v>0.5</v>
      </c>
      <c r="VXR10" s="139" t="n">
        <v>0.5</v>
      </c>
      <c r="VXS10" s="139" t="n">
        <v>0.5</v>
      </c>
      <c r="VXT10" s="139" t="n">
        <v>0.5</v>
      </c>
      <c r="VXU10" s="139" t="n">
        <v>0.5</v>
      </c>
      <c r="VXV10" s="139" t="n">
        <v>0.5</v>
      </c>
      <c r="VXW10" s="139" t="n">
        <v>0.5</v>
      </c>
      <c r="VXX10" s="139" t="n">
        <v>0.5</v>
      </c>
      <c r="VXY10" s="139" t="n">
        <v>0.5</v>
      </c>
      <c r="VXZ10" s="139" t="n">
        <v>0.5</v>
      </c>
      <c r="VYA10" s="139" t="n">
        <v>0.5</v>
      </c>
      <c r="VYB10" s="139" t="n">
        <v>0.5</v>
      </c>
      <c r="VYC10" s="139" t="n">
        <v>0.5</v>
      </c>
      <c r="VYD10" s="139" t="n">
        <v>0.5</v>
      </c>
      <c r="VYE10" s="139" t="n">
        <v>0.5</v>
      </c>
      <c r="VYF10" s="139" t="n">
        <v>0.5</v>
      </c>
      <c r="VYG10" s="139" t="n">
        <v>0.5</v>
      </c>
      <c r="VYH10" s="139" t="n">
        <v>0.5</v>
      </c>
      <c r="VYI10" s="139" t="n">
        <v>0.5</v>
      </c>
      <c r="VYJ10" s="139" t="n">
        <v>0.5</v>
      </c>
      <c r="VYK10" s="139" t="n">
        <v>0.5</v>
      </c>
      <c r="VYL10" s="139" t="n">
        <v>0.5</v>
      </c>
      <c r="VYM10" s="139" t="n">
        <v>0.5</v>
      </c>
      <c r="VYN10" s="139" t="n">
        <v>0.5</v>
      </c>
      <c r="VYO10" s="139" t="n">
        <v>0.5</v>
      </c>
      <c r="VYP10" s="139" t="n">
        <v>0.5</v>
      </c>
      <c r="VYQ10" s="139" t="n">
        <v>0.5</v>
      </c>
      <c r="VYR10" s="139" t="n">
        <v>0.5</v>
      </c>
      <c r="VYS10" s="139" t="n">
        <v>0.5</v>
      </c>
      <c r="VYT10" s="139" t="n">
        <v>0.5</v>
      </c>
      <c r="VYU10" s="139" t="n">
        <v>0.5</v>
      </c>
      <c r="VYV10" s="139" t="n">
        <v>0.5</v>
      </c>
      <c r="VYW10" s="139" t="n">
        <v>0.5</v>
      </c>
      <c r="VYX10" s="139" t="n">
        <v>0.5</v>
      </c>
      <c r="VYY10" s="139" t="n">
        <v>0.5</v>
      </c>
      <c r="VYZ10" s="139" t="n">
        <v>0.5</v>
      </c>
      <c r="VZA10" s="139" t="n">
        <v>0.5</v>
      </c>
      <c r="VZB10" s="139" t="n">
        <v>0.5</v>
      </c>
      <c r="VZC10" s="139" t="n">
        <v>0.5</v>
      </c>
      <c r="VZD10" s="139" t="n">
        <v>0.5</v>
      </c>
      <c r="VZE10" s="139" t="n">
        <v>0.5</v>
      </c>
      <c r="VZF10" s="139" t="n">
        <v>0.5</v>
      </c>
      <c r="VZG10" s="139" t="n">
        <v>0.5</v>
      </c>
      <c r="VZH10" s="139" t="n">
        <v>0.5</v>
      </c>
      <c r="VZI10" s="139" t="n">
        <v>0.5</v>
      </c>
      <c r="VZJ10" s="139" t="n">
        <v>0.5</v>
      </c>
      <c r="VZK10" s="139" t="n">
        <v>0.5</v>
      </c>
      <c r="VZL10" s="139" t="n">
        <v>0.5</v>
      </c>
      <c r="VZM10" s="139" t="n">
        <v>0.5</v>
      </c>
      <c r="VZN10" s="139" t="n">
        <v>0.5</v>
      </c>
      <c r="VZO10" s="139" t="n">
        <v>0.5</v>
      </c>
      <c r="VZP10" s="139" t="n">
        <v>0.5</v>
      </c>
      <c r="VZQ10" s="139" t="n">
        <v>0.5</v>
      </c>
      <c r="VZR10" s="139" t="n">
        <v>0.5</v>
      </c>
      <c r="VZS10" s="139" t="n">
        <v>0.5</v>
      </c>
      <c r="VZT10" s="139" t="n">
        <v>0.5</v>
      </c>
      <c r="VZU10" s="139" t="n">
        <v>0.5</v>
      </c>
      <c r="VZV10" s="139" t="n">
        <v>0.5</v>
      </c>
      <c r="VZW10" s="139" t="n">
        <v>0.5</v>
      </c>
      <c r="VZX10" s="139" t="n">
        <v>0.5</v>
      </c>
      <c r="VZY10" s="139" t="n">
        <v>0.5</v>
      </c>
      <c r="VZZ10" s="139" t="n">
        <v>0.5</v>
      </c>
      <c r="WAA10" s="139" t="n">
        <v>0.5</v>
      </c>
      <c r="WAB10" s="139" t="n">
        <v>0.5</v>
      </c>
      <c r="WAC10" s="139" t="n">
        <v>0.5</v>
      </c>
      <c r="WAD10" s="139" t="n">
        <v>0.5</v>
      </c>
      <c r="WAE10" s="139" t="n">
        <v>0.5</v>
      </c>
      <c r="WAF10" s="139" t="n">
        <v>0.5</v>
      </c>
      <c r="WAG10" s="139" t="n">
        <v>0.5</v>
      </c>
      <c r="WAH10" s="139" t="n">
        <v>0.5</v>
      </c>
      <c r="WAI10" s="139" t="n">
        <v>0.5</v>
      </c>
      <c r="WAJ10" s="139" t="n">
        <v>0.5</v>
      </c>
      <c r="WAK10" s="139" t="n">
        <v>0.5</v>
      </c>
      <c r="WAL10" s="139" t="n">
        <v>0.5</v>
      </c>
      <c r="WAM10" s="139" t="n">
        <v>0.5</v>
      </c>
      <c r="WAN10" s="139" t="n">
        <v>0.5</v>
      </c>
      <c r="WAO10" s="139" t="n">
        <v>0.5</v>
      </c>
      <c r="WAP10" s="139" t="n">
        <v>0.5</v>
      </c>
      <c r="WAQ10" s="139" t="n">
        <v>0.5</v>
      </c>
      <c r="WAR10" s="139" t="n">
        <v>0.5</v>
      </c>
      <c r="WAS10" s="139" t="n">
        <v>0.5</v>
      </c>
      <c r="WAT10" s="139" t="n">
        <v>0.5</v>
      </c>
      <c r="WAU10" s="139" t="n">
        <v>0.5</v>
      </c>
      <c r="WAV10" s="139" t="n">
        <v>0.5</v>
      </c>
      <c r="WAW10" s="139" t="n">
        <v>0.5</v>
      </c>
      <c r="WAX10" s="139" t="n">
        <v>0.5</v>
      </c>
      <c r="WAY10" s="139" t="n">
        <v>0.5</v>
      </c>
      <c r="WAZ10" s="139" t="n">
        <v>0.5</v>
      </c>
      <c r="WBA10" s="139" t="n">
        <v>0.5</v>
      </c>
      <c r="WBB10" s="139" t="n">
        <v>0.5</v>
      </c>
      <c r="WBC10" s="139" t="n">
        <v>0.5</v>
      </c>
      <c r="WBD10" s="139" t="n">
        <v>0.5</v>
      </c>
      <c r="WBE10" s="139" t="n">
        <v>0.5</v>
      </c>
      <c r="WBF10" s="139" t="n">
        <v>0.5</v>
      </c>
      <c r="WBG10" s="139" t="n">
        <v>0.5</v>
      </c>
      <c r="WBH10" s="139" t="n">
        <v>0.5</v>
      </c>
      <c r="WBI10" s="139" t="n">
        <v>0.5</v>
      </c>
      <c r="WBJ10" s="139" t="n">
        <v>0.5</v>
      </c>
      <c r="WBK10" s="139" t="n">
        <v>0.5</v>
      </c>
      <c r="WBL10" s="139" t="n">
        <v>0.5</v>
      </c>
      <c r="WBM10" s="139" t="n">
        <v>0.5</v>
      </c>
      <c r="WBN10" s="139" t="n">
        <v>0.5</v>
      </c>
      <c r="WBO10" s="139" t="n">
        <v>0.5</v>
      </c>
      <c r="WBP10" s="139" t="n">
        <v>0.5</v>
      </c>
      <c r="WBQ10" s="139" t="n">
        <v>0.5</v>
      </c>
      <c r="WBR10" s="139" t="n">
        <v>0.5</v>
      </c>
      <c r="WBS10" s="139" t="n">
        <v>0.5</v>
      </c>
      <c r="WBT10" s="139" t="n">
        <v>0.5</v>
      </c>
      <c r="WBU10" s="139" t="n">
        <v>0.5</v>
      </c>
      <c r="WBV10" s="139" t="n">
        <v>0.5</v>
      </c>
      <c r="WBW10" s="139" t="n">
        <v>0.5</v>
      </c>
      <c r="WBX10" s="139" t="n">
        <v>0.5</v>
      </c>
      <c r="WBY10" s="139" t="n">
        <v>0.5</v>
      </c>
      <c r="WBZ10" s="139" t="n">
        <v>0.5</v>
      </c>
      <c r="WCA10" s="139" t="n">
        <v>0.5</v>
      </c>
      <c r="WCB10" s="139" t="n">
        <v>0.5</v>
      </c>
      <c r="WCC10" s="139" t="n">
        <v>0.5</v>
      </c>
      <c r="WCD10" s="139" t="n">
        <v>0.5</v>
      </c>
      <c r="WCE10" s="139" t="n">
        <v>0.5</v>
      </c>
      <c r="WCF10" s="139" t="n">
        <v>0.5</v>
      </c>
      <c r="WCG10" s="139" t="n">
        <v>0.5</v>
      </c>
      <c r="WCH10" s="139" t="n">
        <v>0.5</v>
      </c>
      <c r="WCI10" s="139" t="n">
        <v>0.5</v>
      </c>
      <c r="WCJ10" s="139" t="n">
        <v>0.5</v>
      </c>
      <c r="WCK10" s="139" t="n">
        <v>0.5</v>
      </c>
      <c r="WCL10" s="139" t="n">
        <v>0.5</v>
      </c>
      <c r="WCM10" s="139" t="n">
        <v>0.5</v>
      </c>
      <c r="WCN10" s="139" t="n">
        <v>0.5</v>
      </c>
      <c r="WCO10" s="139" t="n">
        <v>0.5</v>
      </c>
      <c r="WCP10" s="139" t="n">
        <v>0.5</v>
      </c>
      <c r="WCQ10" s="139" t="n">
        <v>0.5</v>
      </c>
      <c r="WCR10" s="139" t="n">
        <v>0.5</v>
      </c>
      <c r="WCS10" s="139" t="n">
        <v>0.5</v>
      </c>
      <c r="WCT10" s="139" t="n">
        <v>0.5</v>
      </c>
      <c r="WCU10" s="139" t="n">
        <v>0.5</v>
      </c>
      <c r="WCV10" s="139" t="n">
        <v>0.5</v>
      </c>
      <c r="WCW10" s="139" t="n">
        <v>0.5</v>
      </c>
      <c r="WCX10" s="139" t="n">
        <v>0.5</v>
      </c>
      <c r="WCY10" s="139" t="n">
        <v>0.5</v>
      </c>
      <c r="WCZ10" s="139" t="n">
        <v>0.5</v>
      </c>
      <c r="WDA10" s="139" t="n">
        <v>0.5</v>
      </c>
      <c r="WDB10" s="139" t="n">
        <v>0.5</v>
      </c>
      <c r="WDC10" s="139" t="n">
        <v>0.5</v>
      </c>
      <c r="WDD10" s="139" t="n">
        <v>0.5</v>
      </c>
      <c r="WDE10" s="139" t="n">
        <v>0.5</v>
      </c>
      <c r="WDF10" s="139" t="n">
        <v>0.5</v>
      </c>
      <c r="WDG10" s="139" t="n">
        <v>0.5</v>
      </c>
      <c r="WDH10" s="139" t="n">
        <v>0.5</v>
      </c>
      <c r="WDI10" s="139" t="n">
        <v>0.5</v>
      </c>
      <c r="WDJ10" s="139" t="n">
        <v>0.5</v>
      </c>
      <c r="WDK10" s="139" t="n">
        <v>0.5</v>
      </c>
      <c r="WDL10" s="139" t="n">
        <v>0.5</v>
      </c>
      <c r="WDM10" s="139" t="n">
        <v>0.5</v>
      </c>
      <c r="WDN10" s="139" t="n">
        <v>0.5</v>
      </c>
      <c r="WDO10" s="139" t="n">
        <v>0.5</v>
      </c>
      <c r="WDP10" s="139" t="n">
        <v>0.5</v>
      </c>
      <c r="WDQ10" s="139" t="n">
        <v>0.5</v>
      </c>
      <c r="WDR10" s="139" t="n">
        <v>0.5</v>
      </c>
      <c r="WDS10" s="139" t="n">
        <v>0.5</v>
      </c>
      <c r="WDT10" s="139" t="n">
        <v>0.5</v>
      </c>
      <c r="WDU10" s="139" t="n">
        <v>0.5</v>
      </c>
      <c r="WDV10" s="139" t="n">
        <v>0.5</v>
      </c>
      <c r="WDW10" s="139" t="n">
        <v>0.5</v>
      </c>
      <c r="WDX10" s="139" t="n">
        <v>0.5</v>
      </c>
      <c r="WDY10" s="139" t="n">
        <v>0.5</v>
      </c>
      <c r="WDZ10" s="139" t="n">
        <v>0.5</v>
      </c>
      <c r="WEA10" s="139" t="n">
        <v>0.5</v>
      </c>
      <c r="WEB10" s="139" t="n">
        <v>0.5</v>
      </c>
      <c r="WEC10" s="139" t="n">
        <v>0.5</v>
      </c>
      <c r="WED10" s="139" t="n">
        <v>0.5</v>
      </c>
      <c r="WEE10" s="139" t="n">
        <v>0.5</v>
      </c>
      <c r="WEF10" s="139" t="n">
        <v>0.5</v>
      </c>
      <c r="WEG10" s="139" t="n">
        <v>0.5</v>
      </c>
      <c r="WEH10" s="139" t="n">
        <v>0.5</v>
      </c>
      <c r="WEI10" s="139" t="n">
        <v>0.5</v>
      </c>
      <c r="WEJ10" s="139" t="n">
        <v>0.5</v>
      </c>
      <c r="WEK10" s="139" t="n">
        <v>0.5</v>
      </c>
      <c r="WEL10" s="139" t="n">
        <v>0.5</v>
      </c>
      <c r="WEM10" s="139" t="n">
        <v>0.5</v>
      </c>
      <c r="WEN10" s="139" t="n">
        <v>0.5</v>
      </c>
      <c r="WEO10" s="139" t="n">
        <v>0.5</v>
      </c>
      <c r="WEP10" s="139" t="n">
        <v>0.5</v>
      </c>
      <c r="WEQ10" s="139" t="n">
        <v>0.5</v>
      </c>
      <c r="WER10" s="139" t="n">
        <v>0.5</v>
      </c>
      <c r="WES10" s="139" t="n">
        <v>0.5</v>
      </c>
      <c r="WET10" s="139" t="n">
        <v>0.5</v>
      </c>
      <c r="WEU10" s="139" t="n">
        <v>0.5</v>
      </c>
      <c r="WEV10" s="139" t="n">
        <v>0.5</v>
      </c>
      <c r="WEW10" s="139" t="n">
        <v>0.5</v>
      </c>
      <c r="WEX10" s="139" t="n">
        <v>0.5</v>
      </c>
      <c r="WEY10" s="139" t="n">
        <v>0.5</v>
      </c>
      <c r="WEZ10" s="139" t="n">
        <v>0.5</v>
      </c>
      <c r="WFA10" s="139" t="n">
        <v>0.5</v>
      </c>
      <c r="WFB10" s="139" t="n">
        <v>0.5</v>
      </c>
      <c r="WFC10" s="139" t="n">
        <v>0.5</v>
      </c>
      <c r="WFD10" s="139" t="n">
        <v>0.5</v>
      </c>
      <c r="WFE10" s="139" t="n">
        <v>0.5</v>
      </c>
      <c r="WFF10" s="139" t="n">
        <v>0.5</v>
      </c>
      <c r="WFG10" s="139" t="n">
        <v>0.5</v>
      </c>
      <c r="WFH10" s="139" t="n">
        <v>0.5</v>
      </c>
      <c r="WFI10" s="139" t="n">
        <v>0.5</v>
      </c>
      <c r="WFJ10" s="139" t="n">
        <v>0.5</v>
      </c>
      <c r="WFK10" s="139" t="n">
        <v>0.5</v>
      </c>
      <c r="WFL10" s="139" t="n">
        <v>0.5</v>
      </c>
      <c r="WFM10" s="139" t="n">
        <v>0.5</v>
      </c>
      <c r="WFN10" s="139" t="n">
        <v>0.5</v>
      </c>
      <c r="WFO10" s="139" t="n">
        <v>0.5</v>
      </c>
      <c r="WFP10" s="139" t="n">
        <v>0.5</v>
      </c>
      <c r="WFQ10" s="139" t="n">
        <v>0.5</v>
      </c>
      <c r="WFR10" s="139" t="n">
        <v>0.5</v>
      </c>
      <c r="WFS10" s="139" t="n">
        <v>0.5</v>
      </c>
      <c r="WFT10" s="139" t="n">
        <v>0.5</v>
      </c>
      <c r="WFU10" s="139" t="n">
        <v>0.5</v>
      </c>
      <c r="WFV10" s="139" t="n">
        <v>0.5</v>
      </c>
      <c r="WFW10" s="139" t="n">
        <v>0.5</v>
      </c>
      <c r="WFX10" s="139" t="n">
        <v>0.5</v>
      </c>
      <c r="WFY10" s="139" t="n">
        <v>0.5</v>
      </c>
      <c r="WFZ10" s="139" t="n">
        <v>0.5</v>
      </c>
      <c r="WGA10" s="139" t="n">
        <v>0.5</v>
      </c>
      <c r="WGB10" s="139" t="n">
        <v>0.5</v>
      </c>
      <c r="WGC10" s="139" t="n">
        <v>0.5</v>
      </c>
      <c r="WGD10" s="139" t="n">
        <v>0.5</v>
      </c>
      <c r="WGE10" s="139" t="n">
        <v>0.5</v>
      </c>
      <c r="WGF10" s="139" t="n">
        <v>0.5</v>
      </c>
      <c r="WGG10" s="139" t="n">
        <v>0.5</v>
      </c>
      <c r="WGH10" s="139" t="n">
        <v>0.5</v>
      </c>
      <c r="WGI10" s="139" t="n">
        <v>0.5</v>
      </c>
      <c r="WGJ10" s="139" t="n">
        <v>0.5</v>
      </c>
      <c r="WGK10" s="139" t="n">
        <v>0.5</v>
      </c>
      <c r="WGL10" s="139" t="n">
        <v>0.5</v>
      </c>
      <c r="WGM10" s="139" t="n">
        <v>0.5</v>
      </c>
      <c r="WGN10" s="139" t="n">
        <v>0.5</v>
      </c>
      <c r="WGO10" s="139" t="n">
        <v>0.5</v>
      </c>
      <c r="WGP10" s="139" t="n">
        <v>0.5</v>
      </c>
      <c r="WGQ10" s="139" t="n">
        <v>0.5</v>
      </c>
      <c r="WGR10" s="139" t="n">
        <v>0.5</v>
      </c>
      <c r="WGS10" s="139" t="n">
        <v>0.5</v>
      </c>
      <c r="WGT10" s="139" t="n">
        <v>0.5</v>
      </c>
      <c r="WGU10" s="139" t="n">
        <v>0.5</v>
      </c>
      <c r="WGV10" s="139" t="n">
        <v>0.5</v>
      </c>
      <c r="WGW10" s="139" t="n">
        <v>0.5</v>
      </c>
      <c r="WGX10" s="139" t="n">
        <v>0.5</v>
      </c>
      <c r="WGY10" s="139" t="n">
        <v>0.5</v>
      </c>
      <c r="WGZ10" s="139" t="n">
        <v>0.5</v>
      </c>
      <c r="WHA10" s="139" t="n">
        <v>0.5</v>
      </c>
      <c r="WHB10" s="139" t="n">
        <v>0.5</v>
      </c>
      <c r="WHC10" s="139" t="n">
        <v>0.5</v>
      </c>
      <c r="WHD10" s="139" t="n">
        <v>0.5</v>
      </c>
      <c r="WHE10" s="139" t="n">
        <v>0.5</v>
      </c>
      <c r="WHF10" s="139" t="n">
        <v>0.5</v>
      </c>
      <c r="WHG10" s="139" t="n">
        <v>0.5</v>
      </c>
      <c r="WHH10" s="139" t="n">
        <v>0.5</v>
      </c>
      <c r="WHI10" s="139" t="n">
        <v>0.5</v>
      </c>
      <c r="WHJ10" s="139" t="n">
        <v>0.5</v>
      </c>
      <c r="WHK10" s="139" t="n">
        <v>0.5</v>
      </c>
      <c r="WHL10" s="139" t="n">
        <v>0.5</v>
      </c>
      <c r="WHM10" s="139" t="n">
        <v>0.5</v>
      </c>
      <c r="WHN10" s="139" t="n">
        <v>0.5</v>
      </c>
      <c r="WHO10" s="139" t="n">
        <v>0.5</v>
      </c>
      <c r="WHP10" s="139" t="n">
        <v>0.5</v>
      </c>
      <c r="WHQ10" s="139" t="n">
        <v>0.5</v>
      </c>
      <c r="WHR10" s="139" t="n">
        <v>0.5</v>
      </c>
      <c r="WHS10" s="139" t="n">
        <v>0.5</v>
      </c>
      <c r="WHT10" s="139" t="n">
        <v>0.5</v>
      </c>
      <c r="WHU10" s="139" t="n">
        <v>0.5</v>
      </c>
      <c r="WHV10" s="139" t="n">
        <v>0.5</v>
      </c>
      <c r="WHW10" s="139" t="n">
        <v>0.5</v>
      </c>
      <c r="WHX10" s="139" t="n">
        <v>0.5</v>
      </c>
      <c r="WHY10" s="139" t="n">
        <v>0.5</v>
      </c>
      <c r="WHZ10" s="139" t="n">
        <v>0.5</v>
      </c>
      <c r="WIA10" s="139" t="n">
        <v>0.5</v>
      </c>
      <c r="WIB10" s="139" t="n">
        <v>0.5</v>
      </c>
      <c r="WIC10" s="139" t="n">
        <v>0.5</v>
      </c>
      <c r="WID10" s="139" t="n">
        <v>0.5</v>
      </c>
      <c r="WIE10" s="139" t="n">
        <v>0.5</v>
      </c>
      <c r="WIF10" s="139" t="n">
        <v>0.5</v>
      </c>
      <c r="WIG10" s="139" t="n">
        <v>0.5</v>
      </c>
      <c r="WIH10" s="139" t="n">
        <v>0.5</v>
      </c>
      <c r="WII10" s="139" t="n">
        <v>0.5</v>
      </c>
      <c r="WIJ10" s="139" t="n">
        <v>0.5</v>
      </c>
      <c r="WIK10" s="139" t="n">
        <v>0.5</v>
      </c>
      <c r="WIL10" s="139" t="n">
        <v>0.5</v>
      </c>
      <c r="WIM10" s="139" t="n">
        <v>0.5</v>
      </c>
      <c r="WIN10" s="139" t="n">
        <v>0.5</v>
      </c>
      <c r="WIO10" s="139" t="n">
        <v>0.5</v>
      </c>
      <c r="WIP10" s="139" t="n">
        <v>0.5</v>
      </c>
      <c r="WIQ10" s="139" t="n">
        <v>0.5</v>
      </c>
      <c r="WIR10" s="139" t="n">
        <v>0.5</v>
      </c>
      <c r="WIS10" s="139" t="n">
        <v>0.5</v>
      </c>
      <c r="WIT10" s="139" t="n">
        <v>0.5</v>
      </c>
      <c r="WIU10" s="139" t="n">
        <v>0.5</v>
      </c>
      <c r="WIV10" s="139" t="n">
        <v>0.5</v>
      </c>
      <c r="WIW10" s="139" t="n">
        <v>0.5</v>
      </c>
      <c r="WIX10" s="139" t="n">
        <v>0.5</v>
      </c>
      <c r="WIY10" s="139" t="n">
        <v>0.5</v>
      </c>
      <c r="WIZ10" s="139" t="n">
        <v>0.5</v>
      </c>
      <c r="WJA10" s="139" t="n">
        <v>0.5</v>
      </c>
      <c r="WJB10" s="139" t="n">
        <v>0.5</v>
      </c>
      <c r="WJC10" s="139" t="n">
        <v>0.5</v>
      </c>
      <c r="WJD10" s="139" t="n">
        <v>0.5</v>
      </c>
      <c r="WJE10" s="139" t="n">
        <v>0.5</v>
      </c>
      <c r="WJF10" s="139" t="n">
        <v>0.5</v>
      </c>
      <c r="WJG10" s="139" t="n">
        <v>0.5</v>
      </c>
      <c r="WJH10" s="139" t="n">
        <v>0.5</v>
      </c>
      <c r="WJI10" s="139" t="n">
        <v>0.5</v>
      </c>
      <c r="WJJ10" s="139" t="n">
        <v>0.5</v>
      </c>
      <c r="WJK10" s="139" t="n">
        <v>0.5</v>
      </c>
      <c r="WJL10" s="139" t="n">
        <v>0.5</v>
      </c>
      <c r="WJM10" s="139" t="n">
        <v>0.5</v>
      </c>
      <c r="WJN10" s="139" t="n">
        <v>0.5</v>
      </c>
      <c r="WJO10" s="139" t="n">
        <v>0.5</v>
      </c>
      <c r="WJP10" s="139" t="n">
        <v>0.5</v>
      </c>
      <c r="WJQ10" s="139" t="n">
        <v>0.5</v>
      </c>
      <c r="WJR10" s="139" t="n">
        <v>0.5</v>
      </c>
      <c r="WJS10" s="139" t="n">
        <v>0.5</v>
      </c>
      <c r="WJT10" s="139" t="n">
        <v>0.5</v>
      </c>
      <c r="WJU10" s="139" t="n">
        <v>0.5</v>
      </c>
      <c r="WJV10" s="139" t="n">
        <v>0.5</v>
      </c>
      <c r="WJW10" s="139" t="n">
        <v>0.5</v>
      </c>
      <c r="WJX10" s="139" t="n">
        <v>0.5</v>
      </c>
      <c r="WJY10" s="139" t="n">
        <v>0.5</v>
      </c>
      <c r="WJZ10" s="139" t="n">
        <v>0.5</v>
      </c>
      <c r="WKA10" s="139" t="n">
        <v>0.5</v>
      </c>
      <c r="WKB10" s="139" t="n">
        <v>0.5</v>
      </c>
      <c r="WKC10" s="139" t="n">
        <v>0.5</v>
      </c>
      <c r="WKD10" s="139" t="n">
        <v>0.5</v>
      </c>
      <c r="WKE10" s="139" t="n">
        <v>0.5</v>
      </c>
      <c r="WKF10" s="139" t="n">
        <v>0.5</v>
      </c>
      <c r="WKG10" s="139" t="n">
        <v>0.5</v>
      </c>
      <c r="WKH10" s="139" t="n">
        <v>0.5</v>
      </c>
      <c r="WKI10" s="139" t="n">
        <v>0.5</v>
      </c>
      <c r="WKJ10" s="139" t="n">
        <v>0.5</v>
      </c>
      <c r="WKK10" s="139" t="n">
        <v>0.5</v>
      </c>
      <c r="WKL10" s="139" t="n">
        <v>0.5</v>
      </c>
      <c r="WKM10" s="139" t="n">
        <v>0.5</v>
      </c>
      <c r="WKN10" s="139" t="n">
        <v>0.5</v>
      </c>
      <c r="WKO10" s="139" t="n">
        <v>0.5</v>
      </c>
      <c r="WKP10" s="139" t="n">
        <v>0.5</v>
      </c>
      <c r="WKQ10" s="139" t="n">
        <v>0.5</v>
      </c>
      <c r="WKR10" s="139" t="n">
        <v>0.5</v>
      </c>
      <c r="WKS10" s="139" t="n">
        <v>0.5</v>
      </c>
      <c r="WKT10" s="139" t="n">
        <v>0.5</v>
      </c>
      <c r="WKU10" s="139" t="n">
        <v>0.5</v>
      </c>
      <c r="WKV10" s="139" t="n">
        <v>0.5</v>
      </c>
      <c r="WKW10" s="139" t="n">
        <v>0.5</v>
      </c>
      <c r="WKX10" s="139" t="n">
        <v>0.5</v>
      </c>
      <c r="WKY10" s="139" t="n">
        <v>0.5</v>
      </c>
      <c r="WKZ10" s="139" t="n">
        <v>0.5</v>
      </c>
      <c r="WLA10" s="139" t="n">
        <v>0.5</v>
      </c>
      <c r="WLB10" s="139" t="n">
        <v>0.5</v>
      </c>
      <c r="WLC10" s="139" t="n">
        <v>0.5</v>
      </c>
      <c r="WLD10" s="139" t="n">
        <v>0.5</v>
      </c>
      <c r="WLE10" s="139" t="n">
        <v>0.5</v>
      </c>
      <c r="WLF10" s="139" t="n">
        <v>0.5</v>
      </c>
      <c r="WLG10" s="139" t="n">
        <v>0.5</v>
      </c>
      <c r="WLH10" s="139" t="n">
        <v>0.5</v>
      </c>
      <c r="WLI10" s="139" t="n">
        <v>0.5</v>
      </c>
      <c r="WLJ10" s="139" t="n">
        <v>0.5</v>
      </c>
      <c r="WLK10" s="139" t="n">
        <v>0.5</v>
      </c>
      <c r="WLL10" s="139" t="n">
        <v>0.5</v>
      </c>
      <c r="WLM10" s="139" t="n">
        <v>0.5</v>
      </c>
      <c r="WLN10" s="139" t="n">
        <v>0.5</v>
      </c>
      <c r="WLO10" s="139" t="n">
        <v>0.5</v>
      </c>
      <c r="WLP10" s="139" t="n">
        <v>0.5</v>
      </c>
      <c r="WLQ10" s="139" t="n">
        <v>0.5</v>
      </c>
      <c r="WLR10" s="139" t="n">
        <v>0.5</v>
      </c>
      <c r="WLS10" s="139" t="n">
        <v>0.5</v>
      </c>
      <c r="WLT10" s="139" t="n">
        <v>0.5</v>
      </c>
      <c r="WLU10" s="139" t="n">
        <v>0.5</v>
      </c>
      <c r="WLV10" s="139" t="n">
        <v>0.5</v>
      </c>
      <c r="WLW10" s="139" t="n">
        <v>0.5</v>
      </c>
      <c r="WLX10" s="139" t="n">
        <v>0.5</v>
      </c>
      <c r="WLY10" s="139" t="n">
        <v>0.5</v>
      </c>
      <c r="WLZ10" s="139" t="n">
        <v>0.5</v>
      </c>
      <c r="WMA10" s="139" t="n">
        <v>0.5</v>
      </c>
      <c r="WMB10" s="139" t="n">
        <v>0.5</v>
      </c>
      <c r="WMC10" s="139" t="n">
        <v>0.5</v>
      </c>
      <c r="WMD10" s="139" t="n">
        <v>0.5</v>
      </c>
      <c r="WME10" s="139" t="n">
        <v>0.5</v>
      </c>
      <c r="WMF10" s="139" t="n">
        <v>0.5</v>
      </c>
      <c r="WMG10" s="139" t="n">
        <v>0.5</v>
      </c>
      <c r="WMH10" s="139" t="n">
        <v>0.5</v>
      </c>
      <c r="WMI10" s="139" t="n">
        <v>0.5</v>
      </c>
      <c r="WMJ10" s="139" t="n">
        <v>0.5</v>
      </c>
      <c r="WMK10" s="139" t="n">
        <v>0.5</v>
      </c>
      <c r="WML10" s="139" t="n">
        <v>0.5</v>
      </c>
      <c r="WMM10" s="139" t="n">
        <v>0.5</v>
      </c>
      <c r="WMN10" s="139" t="n">
        <v>0.5</v>
      </c>
      <c r="WMO10" s="139" t="n">
        <v>0.5</v>
      </c>
      <c r="WMP10" s="139" t="n">
        <v>0.5</v>
      </c>
      <c r="WMQ10" s="139" t="n">
        <v>0.5</v>
      </c>
      <c r="WMR10" s="139" t="n">
        <v>0.5</v>
      </c>
      <c r="WMS10" s="139" t="n">
        <v>0.5</v>
      </c>
      <c r="WMT10" s="139" t="n">
        <v>0.5</v>
      </c>
      <c r="WMU10" s="139" t="n">
        <v>0.5</v>
      </c>
      <c r="WMV10" s="139" t="n">
        <v>0.5</v>
      </c>
      <c r="WMW10" s="139" t="n">
        <v>0.5</v>
      </c>
      <c r="WMX10" s="139" t="n">
        <v>0.5</v>
      </c>
      <c r="WMY10" s="139" t="n">
        <v>0.5</v>
      </c>
      <c r="WMZ10" s="139" t="n">
        <v>0.5</v>
      </c>
      <c r="WNA10" s="139" t="n">
        <v>0.5</v>
      </c>
      <c r="WNB10" s="139" t="n">
        <v>0.5</v>
      </c>
      <c r="WNC10" s="139" t="n">
        <v>0.5</v>
      </c>
      <c r="WND10" s="139" t="n">
        <v>0.5</v>
      </c>
      <c r="WNE10" s="139" t="n">
        <v>0.5</v>
      </c>
      <c r="WNF10" s="139" t="n">
        <v>0.5</v>
      </c>
      <c r="WNG10" s="139" t="n">
        <v>0.5</v>
      </c>
      <c r="WNH10" s="139" t="n">
        <v>0.5</v>
      </c>
      <c r="WNI10" s="139" t="n">
        <v>0.5</v>
      </c>
      <c r="WNJ10" s="139" t="n">
        <v>0.5</v>
      </c>
      <c r="WNK10" s="139" t="n">
        <v>0.5</v>
      </c>
      <c r="WNL10" s="139" t="n">
        <v>0.5</v>
      </c>
      <c r="WNM10" s="139" t="n">
        <v>0.5</v>
      </c>
      <c r="WNN10" s="139" t="n">
        <v>0.5</v>
      </c>
      <c r="WNO10" s="139" t="n">
        <v>0.5</v>
      </c>
      <c r="WNP10" s="139" t="n">
        <v>0.5</v>
      </c>
      <c r="WNQ10" s="139" t="n">
        <v>0.5</v>
      </c>
      <c r="WNR10" s="139" t="n">
        <v>0.5</v>
      </c>
      <c r="WNS10" s="139" t="n">
        <v>0.5</v>
      </c>
      <c r="WNT10" s="139" t="n">
        <v>0.5</v>
      </c>
      <c r="WNU10" s="139" t="n">
        <v>0.5</v>
      </c>
      <c r="WNV10" s="139" t="n">
        <v>0.5</v>
      </c>
      <c r="WNW10" s="139" t="n">
        <v>0.5</v>
      </c>
      <c r="WNX10" s="139" t="n">
        <v>0.5</v>
      </c>
      <c r="WNY10" s="139" t="n">
        <v>0.5</v>
      </c>
      <c r="WNZ10" s="139" t="n">
        <v>0.5</v>
      </c>
      <c r="WOA10" s="139" t="n">
        <v>0.5</v>
      </c>
      <c r="WOB10" s="139" t="n">
        <v>0.5</v>
      </c>
      <c r="WOC10" s="139" t="n">
        <v>0.5</v>
      </c>
      <c r="WOD10" s="139" t="n">
        <v>0.5</v>
      </c>
      <c r="WOE10" s="139" t="n">
        <v>0.5</v>
      </c>
      <c r="WOF10" s="139" t="n">
        <v>0.5</v>
      </c>
      <c r="WOG10" s="139" t="n">
        <v>0.5</v>
      </c>
      <c r="WOH10" s="139" t="n">
        <v>0.5</v>
      </c>
      <c r="WOI10" s="139" t="n">
        <v>0.5</v>
      </c>
      <c r="WOJ10" s="139" t="n">
        <v>0.5</v>
      </c>
      <c r="WOK10" s="139" t="n">
        <v>0.5</v>
      </c>
      <c r="WOL10" s="139" t="n">
        <v>0.5</v>
      </c>
      <c r="WOM10" s="139" t="n">
        <v>0.5</v>
      </c>
      <c r="WON10" s="139" t="n">
        <v>0.5</v>
      </c>
      <c r="WOO10" s="139" t="n">
        <v>0.5</v>
      </c>
      <c r="WOP10" s="139" t="n">
        <v>0.5</v>
      </c>
      <c r="WOQ10" s="139" t="n">
        <v>0.5</v>
      </c>
      <c r="WOR10" s="139" t="n">
        <v>0.5</v>
      </c>
      <c r="WOS10" s="139" t="n">
        <v>0.5</v>
      </c>
      <c r="WOT10" s="139" t="n">
        <v>0.5</v>
      </c>
      <c r="WOU10" s="139" t="n">
        <v>0.5</v>
      </c>
      <c r="WOV10" s="139" t="n">
        <v>0.5</v>
      </c>
      <c r="WOW10" s="139" t="n">
        <v>0.5</v>
      </c>
      <c r="WOX10" s="139" t="n">
        <v>0.5</v>
      </c>
      <c r="WOY10" s="139" t="n">
        <v>0.5</v>
      </c>
      <c r="WOZ10" s="139" t="n">
        <v>0.5</v>
      </c>
      <c r="WPA10" s="139" t="n">
        <v>0.5</v>
      </c>
      <c r="WPB10" s="139" t="n">
        <v>0.5</v>
      </c>
      <c r="WPC10" s="139" t="n">
        <v>0.5</v>
      </c>
      <c r="WPD10" s="139" t="n">
        <v>0.5</v>
      </c>
      <c r="WPE10" s="139" t="n">
        <v>0.5</v>
      </c>
      <c r="WPF10" s="139" t="n">
        <v>0.5</v>
      </c>
      <c r="WPG10" s="139" t="n">
        <v>0.5</v>
      </c>
      <c r="WPH10" s="139" t="n">
        <v>0.5</v>
      </c>
      <c r="WPI10" s="139" t="n">
        <v>0.5</v>
      </c>
      <c r="WPJ10" s="139" t="n">
        <v>0.5</v>
      </c>
      <c r="WPK10" s="139" t="n">
        <v>0.5</v>
      </c>
      <c r="WPL10" s="139" t="n">
        <v>0.5</v>
      </c>
      <c r="WPM10" s="139" t="n">
        <v>0.5</v>
      </c>
      <c r="WPN10" s="139" t="n">
        <v>0.5</v>
      </c>
      <c r="WPO10" s="139" t="n">
        <v>0.5</v>
      </c>
      <c r="WPP10" s="139" t="n">
        <v>0.5</v>
      </c>
      <c r="WPQ10" s="139" t="n">
        <v>0.5</v>
      </c>
      <c r="WPR10" s="139" t="n">
        <v>0.5</v>
      </c>
      <c r="WPS10" s="139" t="n">
        <v>0.5</v>
      </c>
      <c r="WPT10" s="139" t="n">
        <v>0.5</v>
      </c>
      <c r="WPU10" s="139" t="n">
        <v>0.5</v>
      </c>
      <c r="WPV10" s="139" t="n">
        <v>0.5</v>
      </c>
      <c r="WPW10" s="139" t="n">
        <v>0.5</v>
      </c>
      <c r="WPX10" s="139" t="n">
        <v>0.5</v>
      </c>
      <c r="WPY10" s="139" t="n">
        <v>0.5</v>
      </c>
      <c r="WPZ10" s="139" t="n">
        <v>0.5</v>
      </c>
      <c r="WQA10" s="139" t="n">
        <v>0.5</v>
      </c>
      <c r="WQB10" s="139" t="n">
        <v>0.5</v>
      </c>
      <c r="WQC10" s="139" t="n">
        <v>0.5</v>
      </c>
      <c r="WQD10" s="139" t="n">
        <v>0.5</v>
      </c>
      <c r="WQE10" s="139" t="n">
        <v>0.5</v>
      </c>
      <c r="WQF10" s="139" t="n">
        <v>0.5</v>
      </c>
      <c r="WQG10" s="139" t="n">
        <v>0.5</v>
      </c>
      <c r="WQH10" s="139" t="n">
        <v>0.5</v>
      </c>
      <c r="WQI10" s="139" t="n">
        <v>0.5</v>
      </c>
      <c r="WQJ10" s="139" t="n">
        <v>0.5</v>
      </c>
      <c r="WQK10" s="139" t="n">
        <v>0.5</v>
      </c>
      <c r="WQL10" s="139" t="n">
        <v>0.5</v>
      </c>
      <c r="WQM10" s="139" t="n">
        <v>0.5</v>
      </c>
      <c r="WQN10" s="139" t="n">
        <v>0.5</v>
      </c>
      <c r="WQO10" s="139" t="n">
        <v>0.5</v>
      </c>
      <c r="WQP10" s="139" t="n">
        <v>0.5</v>
      </c>
      <c r="WQQ10" s="139" t="n">
        <v>0.5</v>
      </c>
      <c r="WQR10" s="139" t="n">
        <v>0.5</v>
      </c>
      <c r="WQS10" s="139" t="n">
        <v>0.5</v>
      </c>
      <c r="WQT10" s="139" t="n">
        <v>0.5</v>
      </c>
      <c r="WQU10" s="139" t="n">
        <v>0.5</v>
      </c>
      <c r="WQV10" s="139" t="n">
        <v>0.5</v>
      </c>
      <c r="WQW10" s="139" t="n">
        <v>0.5</v>
      </c>
      <c r="WQX10" s="139" t="n">
        <v>0.5</v>
      </c>
      <c r="WQY10" s="139" t="n">
        <v>0.5</v>
      </c>
      <c r="WQZ10" s="139" t="n">
        <v>0.5</v>
      </c>
      <c r="WRA10" s="139" t="n">
        <v>0.5</v>
      </c>
      <c r="WRB10" s="139" t="n">
        <v>0.5</v>
      </c>
      <c r="WRC10" s="139" t="n">
        <v>0.5</v>
      </c>
      <c r="WRD10" s="139" t="n">
        <v>0.5</v>
      </c>
      <c r="WRE10" s="139" t="n">
        <v>0.5</v>
      </c>
      <c r="WRF10" s="139" t="n">
        <v>0.5</v>
      </c>
      <c r="WRG10" s="139" t="n">
        <v>0.5</v>
      </c>
      <c r="WRH10" s="139" t="n">
        <v>0.5</v>
      </c>
      <c r="WRI10" s="139" t="n">
        <v>0.5</v>
      </c>
      <c r="WRJ10" s="139" t="n">
        <v>0.5</v>
      </c>
      <c r="WRK10" s="139" t="n">
        <v>0.5</v>
      </c>
      <c r="WRL10" s="139" t="n">
        <v>0.5</v>
      </c>
      <c r="WRM10" s="139" t="n">
        <v>0.5</v>
      </c>
      <c r="WRN10" s="139" t="n">
        <v>0.5</v>
      </c>
      <c r="WRO10" s="139" t="n">
        <v>0.5</v>
      </c>
      <c r="WRP10" s="139" t="n">
        <v>0.5</v>
      </c>
      <c r="WRQ10" s="139" t="n">
        <v>0.5</v>
      </c>
      <c r="WRR10" s="139" t="n">
        <v>0.5</v>
      </c>
      <c r="WRS10" s="139" t="n">
        <v>0.5</v>
      </c>
      <c r="WRT10" s="139" t="n">
        <v>0.5</v>
      </c>
      <c r="WRU10" s="139" t="n">
        <v>0.5</v>
      </c>
      <c r="WRV10" s="139" t="n">
        <v>0.5</v>
      </c>
      <c r="WRW10" s="139" t="n">
        <v>0.5</v>
      </c>
      <c r="WRX10" s="139" t="n">
        <v>0.5</v>
      </c>
      <c r="WRY10" s="139" t="n">
        <v>0.5</v>
      </c>
      <c r="WRZ10" s="139" t="n">
        <v>0.5</v>
      </c>
      <c r="WSA10" s="139" t="n">
        <v>0.5</v>
      </c>
      <c r="WSB10" s="139" t="n">
        <v>0.5</v>
      </c>
      <c r="WSC10" s="139" t="n">
        <v>0.5</v>
      </c>
      <c r="WSD10" s="139" t="n">
        <v>0.5</v>
      </c>
      <c r="WSE10" s="139" t="n">
        <v>0.5</v>
      </c>
      <c r="WSF10" s="139" t="n">
        <v>0.5</v>
      </c>
      <c r="WSG10" s="139" t="n">
        <v>0.5</v>
      </c>
      <c r="WSH10" s="139" t="n">
        <v>0.5</v>
      </c>
      <c r="WSI10" s="139" t="n">
        <v>0.5</v>
      </c>
      <c r="WSJ10" s="139" t="n">
        <v>0.5</v>
      </c>
      <c r="WSK10" s="139" t="n">
        <v>0.5</v>
      </c>
      <c r="WSL10" s="139" t="n">
        <v>0.5</v>
      </c>
      <c r="WSM10" s="139" t="n">
        <v>0.5</v>
      </c>
      <c r="WSN10" s="139" t="n">
        <v>0.5</v>
      </c>
      <c r="WSO10" s="139" t="n">
        <v>0.5</v>
      </c>
      <c r="WSP10" s="139" t="n">
        <v>0.5</v>
      </c>
      <c r="WSQ10" s="139" t="n">
        <v>0.5</v>
      </c>
      <c r="WSR10" s="139" t="n">
        <v>0.5</v>
      </c>
      <c r="WSS10" s="139" t="n">
        <v>0.5</v>
      </c>
      <c r="WST10" s="139" t="n">
        <v>0.5</v>
      </c>
      <c r="WSU10" s="139" t="n">
        <v>0.5</v>
      </c>
      <c r="WSV10" s="139" t="n">
        <v>0.5</v>
      </c>
      <c r="WSW10" s="139" t="n">
        <v>0.5</v>
      </c>
      <c r="WSX10" s="139" t="n">
        <v>0.5</v>
      </c>
      <c r="WSY10" s="139" t="n">
        <v>0.5</v>
      </c>
      <c r="WSZ10" s="139" t="n">
        <v>0.5</v>
      </c>
      <c r="WTA10" s="139" t="n">
        <v>0.5</v>
      </c>
      <c r="WTB10" s="139" t="n">
        <v>0.5</v>
      </c>
      <c r="WTC10" s="139" t="n">
        <v>0.5</v>
      </c>
      <c r="WTD10" s="139" t="n">
        <v>0.5</v>
      </c>
      <c r="WTE10" s="139" t="n">
        <v>0.5</v>
      </c>
      <c r="WTF10" s="139" t="n">
        <v>0.5</v>
      </c>
      <c r="WTG10" s="139" t="n">
        <v>0.5</v>
      </c>
      <c r="WTH10" s="139" t="n">
        <v>0.5</v>
      </c>
      <c r="WTI10" s="139" t="n">
        <v>0.5</v>
      </c>
      <c r="WTJ10" s="139" t="n">
        <v>0.5</v>
      </c>
      <c r="WTK10" s="139" t="n">
        <v>0.5</v>
      </c>
      <c r="WTL10" s="139" t="n">
        <v>0.5</v>
      </c>
      <c r="WTM10" s="139" t="n">
        <v>0.5</v>
      </c>
      <c r="WTN10" s="139" t="n">
        <v>0.5</v>
      </c>
      <c r="WTO10" s="139" t="n">
        <v>0.5</v>
      </c>
      <c r="WTP10" s="139" t="n">
        <v>0.5</v>
      </c>
      <c r="WTQ10" s="139" t="n">
        <v>0.5</v>
      </c>
      <c r="WTR10" s="139" t="n">
        <v>0.5</v>
      </c>
      <c r="WTS10" s="139" t="n">
        <v>0.5</v>
      </c>
      <c r="WTT10" s="139" t="n">
        <v>0.5</v>
      </c>
      <c r="WTU10" s="139" t="n">
        <v>0.5</v>
      </c>
      <c r="WTV10" s="139" t="n">
        <v>0.5</v>
      </c>
      <c r="WTW10" s="139" t="n">
        <v>0.5</v>
      </c>
      <c r="WTX10" s="139" t="n">
        <v>0.5</v>
      </c>
      <c r="WTY10" s="139" t="n">
        <v>0.5</v>
      </c>
      <c r="WTZ10" s="139" t="n">
        <v>0.5</v>
      </c>
      <c r="WUA10" s="139" t="n">
        <v>0.5</v>
      </c>
      <c r="WUB10" s="139" t="n">
        <v>0.5</v>
      </c>
      <c r="WUC10" s="139" t="n">
        <v>0.5</v>
      </c>
      <c r="WUD10" s="139" t="n">
        <v>0.5</v>
      </c>
      <c r="WUE10" s="139" t="n">
        <v>0.5</v>
      </c>
      <c r="WUF10" s="139" t="n">
        <v>0.5</v>
      </c>
      <c r="WUG10" s="139" t="n">
        <v>0.5</v>
      </c>
      <c r="WUH10" s="139" t="n">
        <v>0.5</v>
      </c>
      <c r="WUI10" s="139" t="n">
        <v>0.5</v>
      </c>
      <c r="WUJ10" s="139" t="n">
        <v>0.5</v>
      </c>
      <c r="WUK10" s="139" t="n">
        <v>0.5</v>
      </c>
      <c r="WUL10" s="139" t="n">
        <v>0.5</v>
      </c>
      <c r="WUM10" s="139" t="n">
        <v>0.5</v>
      </c>
      <c r="WUN10" s="139" t="n">
        <v>0.5</v>
      </c>
      <c r="WUO10" s="139" t="n">
        <v>0.5</v>
      </c>
      <c r="WUP10" s="139" t="n">
        <v>0.5</v>
      </c>
      <c r="WUQ10" s="139" t="n">
        <v>0.5</v>
      </c>
      <c r="WUR10" s="139" t="n">
        <v>0.5</v>
      </c>
      <c r="WUS10" s="139" t="n">
        <v>0.5</v>
      </c>
      <c r="WUT10" s="139" t="n">
        <v>0.5</v>
      </c>
      <c r="WUU10" s="139" t="n">
        <v>0.5</v>
      </c>
      <c r="WUV10" s="139" t="n">
        <v>0.5</v>
      </c>
      <c r="WUW10" s="139" t="n">
        <v>0.5</v>
      </c>
      <c r="WUX10" s="139" t="n">
        <v>0.5</v>
      </c>
      <c r="WUY10" s="139" t="n">
        <v>0.5</v>
      </c>
      <c r="WUZ10" s="139" t="n">
        <v>0.5</v>
      </c>
      <c r="WVA10" s="139" t="n">
        <v>0.5</v>
      </c>
      <c r="WVB10" s="139" t="n">
        <v>0.5</v>
      </c>
      <c r="WVC10" s="139" t="n">
        <v>0.5</v>
      </c>
      <c r="WVD10" s="139" t="n">
        <v>0.5</v>
      </c>
      <c r="WVE10" s="139" t="n">
        <v>0.5</v>
      </c>
      <c r="WVF10" s="139" t="n">
        <v>0.5</v>
      </c>
      <c r="WVG10" s="139" t="n">
        <v>0.5</v>
      </c>
      <c r="WVH10" s="139" t="n">
        <v>0.5</v>
      </c>
      <c r="WVI10" s="139" t="n">
        <v>0.5</v>
      </c>
      <c r="WVJ10" s="139" t="n">
        <v>0.5</v>
      </c>
      <c r="WVK10" s="139" t="n">
        <v>0.5</v>
      </c>
      <c r="WVL10" s="139" t="n">
        <v>0.5</v>
      </c>
      <c r="WVM10" s="139" t="n">
        <v>0.5</v>
      </c>
      <c r="WVN10" s="139" t="n">
        <v>0.5</v>
      </c>
      <c r="WVO10" s="139" t="n">
        <v>0.5</v>
      </c>
      <c r="WVP10" s="139" t="n">
        <v>0.5</v>
      </c>
      <c r="WVQ10" s="139" t="n">
        <v>0.5</v>
      </c>
      <c r="WVR10" s="139" t="n">
        <v>0.5</v>
      </c>
      <c r="WVS10" s="139" t="n">
        <v>0.5</v>
      </c>
      <c r="WVT10" s="139" t="n">
        <v>0.5</v>
      </c>
      <c r="WVU10" s="139" t="n">
        <v>0.5</v>
      </c>
      <c r="WVV10" s="139" t="n">
        <v>0.5</v>
      </c>
      <c r="WVW10" s="139" t="n">
        <v>0.5</v>
      </c>
      <c r="WVX10" s="139" t="n">
        <v>0.5</v>
      </c>
      <c r="WVY10" s="139" t="n">
        <v>0.5</v>
      </c>
      <c r="WVZ10" s="139" t="n">
        <v>0.5</v>
      </c>
      <c r="WWA10" s="139" t="n">
        <v>0.5</v>
      </c>
      <c r="WWB10" s="139" t="n">
        <v>0.5</v>
      </c>
      <c r="WWC10" s="139" t="n">
        <v>0.5</v>
      </c>
      <c r="WWD10" s="139" t="n">
        <v>0.5</v>
      </c>
      <c r="WWE10" s="139" t="n">
        <v>0.5</v>
      </c>
      <c r="WWF10" s="139" t="n">
        <v>0.5</v>
      </c>
      <c r="WWG10" s="139" t="n">
        <v>0.5</v>
      </c>
      <c r="WWH10" s="139" t="n">
        <v>0.5</v>
      </c>
      <c r="WWI10" s="139" t="n">
        <v>0.5</v>
      </c>
      <c r="WWJ10" s="139" t="n">
        <v>0.5</v>
      </c>
      <c r="WWK10" s="139" t="n">
        <v>0.5</v>
      </c>
      <c r="WWL10" s="139" t="n">
        <v>0.5</v>
      </c>
      <c r="WWM10" s="139" t="n">
        <v>0.5</v>
      </c>
      <c r="WWN10" s="139" t="n">
        <v>0.5</v>
      </c>
      <c r="WWO10" s="139" t="n">
        <v>0.5</v>
      </c>
      <c r="WWP10" s="139" t="n">
        <v>0.5</v>
      </c>
      <c r="WWQ10" s="139" t="n">
        <v>0.5</v>
      </c>
      <c r="WWR10" s="139" t="n">
        <v>0.5</v>
      </c>
      <c r="WWS10" s="139" t="n">
        <v>0.5</v>
      </c>
      <c r="WWT10" s="139" t="n">
        <v>0.5</v>
      </c>
      <c r="WWU10" s="139" t="n">
        <v>0.5</v>
      </c>
      <c r="WWV10" s="139" t="n">
        <v>0.5</v>
      </c>
      <c r="WWW10" s="139" t="n">
        <v>0.5</v>
      </c>
      <c r="WWX10" s="139" t="n">
        <v>0.5</v>
      </c>
      <c r="WWY10" s="139" t="n">
        <v>0.5</v>
      </c>
      <c r="WWZ10" s="139" t="n">
        <v>0.5</v>
      </c>
      <c r="WXA10" s="139" t="n">
        <v>0.5</v>
      </c>
      <c r="WXB10" s="139" t="n">
        <v>0.5</v>
      </c>
      <c r="WXC10" s="139" t="n">
        <v>0.5</v>
      </c>
      <c r="WXD10" s="139" t="n">
        <v>0.5</v>
      </c>
      <c r="WXE10" s="139" t="n">
        <v>0.5</v>
      </c>
      <c r="WXF10" s="139" t="n">
        <v>0.5</v>
      </c>
      <c r="WXG10" s="139" t="n">
        <v>0.5</v>
      </c>
      <c r="WXH10" s="139" t="n">
        <v>0.5</v>
      </c>
      <c r="WXI10" s="139" t="n">
        <v>0.5</v>
      </c>
      <c r="WXJ10" s="139" t="n">
        <v>0.5</v>
      </c>
      <c r="WXK10" s="139" t="n">
        <v>0.5</v>
      </c>
      <c r="WXL10" s="139" t="n">
        <v>0.5</v>
      </c>
      <c r="WXM10" s="139" t="n">
        <v>0.5</v>
      </c>
      <c r="WXN10" s="139" t="n">
        <v>0.5</v>
      </c>
      <c r="WXO10" s="139" t="n">
        <v>0.5</v>
      </c>
      <c r="WXP10" s="139" t="n">
        <v>0.5</v>
      </c>
      <c r="WXQ10" s="139" t="n">
        <v>0.5</v>
      </c>
      <c r="WXR10" s="139" t="n">
        <v>0.5</v>
      </c>
      <c r="WXS10" s="139" t="n">
        <v>0.5</v>
      </c>
      <c r="WXT10" s="139" t="n">
        <v>0.5</v>
      </c>
      <c r="WXU10" s="139" t="n">
        <v>0.5</v>
      </c>
      <c r="WXV10" s="139" t="n">
        <v>0.5</v>
      </c>
      <c r="WXW10" s="139" t="n">
        <v>0.5</v>
      </c>
      <c r="WXX10" s="139" t="n">
        <v>0.5</v>
      </c>
      <c r="WXY10" s="139" t="n">
        <v>0.5</v>
      </c>
      <c r="WXZ10" s="139" t="n">
        <v>0.5</v>
      </c>
      <c r="WYA10" s="139" t="n">
        <v>0.5</v>
      </c>
      <c r="WYB10" s="139" t="n">
        <v>0.5</v>
      </c>
      <c r="WYC10" s="139" t="n">
        <v>0.5</v>
      </c>
      <c r="WYD10" s="139" t="n">
        <v>0.5</v>
      </c>
      <c r="WYE10" s="139" t="n">
        <v>0.5</v>
      </c>
      <c r="WYF10" s="139" t="n">
        <v>0.5</v>
      </c>
      <c r="WYG10" s="139" t="n">
        <v>0.5</v>
      </c>
      <c r="WYH10" s="139" t="n">
        <v>0.5</v>
      </c>
      <c r="WYI10" s="139" t="n">
        <v>0.5</v>
      </c>
      <c r="WYJ10" s="139" t="n">
        <v>0.5</v>
      </c>
      <c r="WYK10" s="139" t="n">
        <v>0.5</v>
      </c>
      <c r="WYL10" s="139" t="n">
        <v>0.5</v>
      </c>
      <c r="WYM10" s="139" t="n">
        <v>0.5</v>
      </c>
      <c r="WYN10" s="139" t="n">
        <v>0.5</v>
      </c>
      <c r="WYO10" s="139" t="n">
        <v>0.5</v>
      </c>
      <c r="WYP10" s="139" t="n">
        <v>0.5</v>
      </c>
      <c r="WYQ10" s="139" t="n">
        <v>0.5</v>
      </c>
      <c r="WYR10" s="139" t="n">
        <v>0.5</v>
      </c>
      <c r="WYS10" s="139" t="n">
        <v>0.5</v>
      </c>
      <c r="WYT10" s="139" t="n">
        <v>0.5</v>
      </c>
      <c r="WYU10" s="139" t="n">
        <v>0.5</v>
      </c>
      <c r="WYV10" s="139" t="n">
        <v>0.5</v>
      </c>
      <c r="WYW10" s="139" t="n">
        <v>0.5</v>
      </c>
      <c r="WYX10" s="139" t="n">
        <v>0.5</v>
      </c>
      <c r="WYY10" s="139" t="n">
        <v>0.5</v>
      </c>
      <c r="WYZ10" s="139" t="n">
        <v>0.5</v>
      </c>
      <c r="WZA10" s="139" t="n">
        <v>0.5</v>
      </c>
      <c r="WZB10" s="139" t="n">
        <v>0.5</v>
      </c>
      <c r="WZC10" s="139" t="n">
        <v>0.5</v>
      </c>
      <c r="WZD10" s="139" t="n">
        <v>0.5</v>
      </c>
      <c r="WZE10" s="139" t="n">
        <v>0.5</v>
      </c>
      <c r="WZF10" s="139" t="n">
        <v>0.5</v>
      </c>
      <c r="WZG10" s="139" t="n">
        <v>0.5</v>
      </c>
      <c r="WZH10" s="139" t="n">
        <v>0.5</v>
      </c>
      <c r="WZI10" s="139" t="n">
        <v>0.5</v>
      </c>
      <c r="WZJ10" s="139" t="n">
        <v>0.5</v>
      </c>
      <c r="WZK10" s="139" t="n">
        <v>0.5</v>
      </c>
      <c r="WZL10" s="139" t="n">
        <v>0.5</v>
      </c>
      <c r="WZM10" s="139" t="n">
        <v>0.5</v>
      </c>
      <c r="WZN10" s="139" t="n">
        <v>0.5</v>
      </c>
      <c r="WZO10" s="139" t="n">
        <v>0.5</v>
      </c>
      <c r="WZP10" s="139" t="n">
        <v>0.5</v>
      </c>
      <c r="WZQ10" s="139" t="n">
        <v>0.5</v>
      </c>
      <c r="WZR10" s="139" t="n">
        <v>0.5</v>
      </c>
      <c r="WZS10" s="139" t="n">
        <v>0.5</v>
      </c>
      <c r="WZT10" s="139" t="n">
        <v>0.5</v>
      </c>
      <c r="WZU10" s="139" t="n">
        <v>0.5</v>
      </c>
      <c r="WZV10" s="139" t="n">
        <v>0.5</v>
      </c>
      <c r="WZW10" s="139" t="n">
        <v>0.5</v>
      </c>
      <c r="WZX10" s="139" t="n">
        <v>0.5</v>
      </c>
      <c r="WZY10" s="139" t="n">
        <v>0.5</v>
      </c>
      <c r="WZZ10" s="139" t="n">
        <v>0.5</v>
      </c>
      <c r="XAA10" s="139" t="n">
        <v>0.5</v>
      </c>
      <c r="XAB10" s="139" t="n">
        <v>0.5</v>
      </c>
      <c r="XAC10" s="139" t="n">
        <v>0.5</v>
      </c>
      <c r="XAD10" s="139" t="n">
        <v>0.5</v>
      </c>
      <c r="XAE10" s="139" t="n">
        <v>0.5</v>
      </c>
      <c r="XAF10" s="139" t="n">
        <v>0.5</v>
      </c>
      <c r="XAG10" s="139" t="n">
        <v>0.5</v>
      </c>
      <c r="XAH10" s="139" t="n">
        <v>0.5</v>
      </c>
      <c r="XAI10" s="139" t="n">
        <v>0.5</v>
      </c>
      <c r="XAJ10" s="139" t="n">
        <v>0.5</v>
      </c>
      <c r="XAK10" s="139" t="n">
        <v>0.5</v>
      </c>
      <c r="XAL10" s="139" t="n">
        <v>0.5</v>
      </c>
      <c r="XAM10" s="139" t="n">
        <v>0.5</v>
      </c>
      <c r="XAN10" s="139" t="n">
        <v>0.5</v>
      </c>
      <c r="XAO10" s="139" t="n">
        <v>0.5</v>
      </c>
      <c r="XAP10" s="139" t="n">
        <v>0.5</v>
      </c>
      <c r="XAQ10" s="139" t="n">
        <v>0.5</v>
      </c>
      <c r="XAR10" s="139" t="n">
        <v>0.5</v>
      </c>
      <c r="XAS10" s="139" t="n">
        <v>0.5</v>
      </c>
      <c r="XAT10" s="139" t="n">
        <v>0.5</v>
      </c>
      <c r="XAU10" s="139" t="n">
        <v>0.5</v>
      </c>
      <c r="XAV10" s="139" t="n">
        <v>0.5</v>
      </c>
      <c r="XAW10" s="139" t="n">
        <v>0.5</v>
      </c>
      <c r="XAX10" s="139" t="n">
        <v>0.5</v>
      </c>
      <c r="XAY10" s="139" t="n">
        <v>0.5</v>
      </c>
      <c r="XAZ10" s="139" t="n">
        <v>0.5</v>
      </c>
      <c r="XBA10" s="139" t="n">
        <v>0.5</v>
      </c>
      <c r="XBB10" s="139" t="n">
        <v>0.5</v>
      </c>
      <c r="XBC10" s="139" t="n">
        <v>0.5</v>
      </c>
      <c r="XBD10" s="139" t="n">
        <v>0.5</v>
      </c>
      <c r="XBE10" s="139" t="n">
        <v>0.5</v>
      </c>
      <c r="XBF10" s="139" t="n">
        <v>0.5</v>
      </c>
      <c r="XBG10" s="139" t="n">
        <v>0.5</v>
      </c>
      <c r="XBH10" s="139" t="n">
        <v>0.5</v>
      </c>
      <c r="XBI10" s="139" t="n">
        <v>0.5</v>
      </c>
      <c r="XBJ10" s="139" t="n">
        <v>0.5</v>
      </c>
      <c r="XBK10" s="139" t="n">
        <v>0.5</v>
      </c>
      <c r="XBL10" s="139" t="n">
        <v>0.5</v>
      </c>
      <c r="XBM10" s="139" t="n">
        <v>0.5</v>
      </c>
      <c r="XBN10" s="139" t="n">
        <v>0.5</v>
      </c>
      <c r="XBO10" s="139" t="n">
        <v>0.5</v>
      </c>
      <c r="XBP10" s="139" t="n">
        <v>0.5</v>
      </c>
      <c r="XBQ10" s="139" t="n">
        <v>0.5</v>
      </c>
      <c r="XBR10" s="139" t="n">
        <v>0.5</v>
      </c>
      <c r="XBS10" s="139" t="n">
        <v>0.5</v>
      </c>
      <c r="XBT10" s="139" t="n">
        <v>0.5</v>
      </c>
      <c r="XBU10" s="139" t="n">
        <v>0.5</v>
      </c>
      <c r="XBV10" s="139" t="n">
        <v>0.5</v>
      </c>
      <c r="XBW10" s="139" t="n">
        <v>0.5</v>
      </c>
      <c r="XBX10" s="139" t="n">
        <v>0.5</v>
      </c>
      <c r="XBY10" s="139" t="n">
        <v>0.5</v>
      </c>
      <c r="XBZ10" s="139" t="n">
        <v>0.5</v>
      </c>
      <c r="XCA10" s="139" t="n">
        <v>0.5</v>
      </c>
      <c r="XCB10" s="139" t="n">
        <v>0.5</v>
      </c>
      <c r="XCC10" s="139" t="n">
        <v>0.5</v>
      </c>
      <c r="XCD10" s="139" t="n">
        <v>0.5</v>
      </c>
      <c r="XCE10" s="139" t="n">
        <v>0.5</v>
      </c>
      <c r="XCF10" s="139" t="n">
        <v>0.5</v>
      </c>
      <c r="XCG10" s="139" t="n">
        <v>0.5</v>
      </c>
      <c r="XCH10" s="139" t="n">
        <v>0.5</v>
      </c>
      <c r="XCI10" s="139" t="n">
        <v>0.5</v>
      </c>
      <c r="XCJ10" s="139" t="n">
        <v>0.5</v>
      </c>
      <c r="XCK10" s="139" t="n">
        <v>0.5</v>
      </c>
      <c r="XCL10" s="139" t="n">
        <v>0.5</v>
      </c>
      <c r="XCM10" s="139" t="n">
        <v>0.5</v>
      </c>
      <c r="XCN10" s="139" t="n">
        <v>0.5</v>
      </c>
      <c r="XCO10" s="139" t="n">
        <v>0.5</v>
      </c>
      <c r="XCP10" s="139" t="n">
        <v>0.5</v>
      </c>
      <c r="XCQ10" s="139" t="n">
        <v>0.5</v>
      </c>
      <c r="XCR10" s="139" t="n">
        <v>0.5</v>
      </c>
      <c r="XCS10" s="139" t="n">
        <v>0.5</v>
      </c>
      <c r="XCT10" s="139" t="n">
        <v>0.5</v>
      </c>
      <c r="XCU10" s="139" t="n">
        <v>0.5</v>
      </c>
      <c r="XCV10" s="139" t="n">
        <v>0.5</v>
      </c>
      <c r="XCW10" s="139" t="n">
        <v>0.5</v>
      </c>
      <c r="XCX10" s="139" t="n">
        <v>0.5</v>
      </c>
      <c r="XCY10" s="139" t="n">
        <v>0.5</v>
      </c>
      <c r="XCZ10" s="139" t="n">
        <v>0.5</v>
      </c>
      <c r="XDA10" s="139" t="n">
        <v>0.5</v>
      </c>
      <c r="XDB10" s="139" t="n">
        <v>0.5</v>
      </c>
      <c r="XDC10" s="139" t="n">
        <v>0.5</v>
      </c>
      <c r="XDD10" s="139" t="n">
        <v>0.5</v>
      </c>
      <c r="XDE10" s="139" t="n">
        <v>0.5</v>
      </c>
      <c r="XDF10" s="139" t="n">
        <v>0.5</v>
      </c>
      <c r="XDG10" s="139" t="n">
        <v>0.5</v>
      </c>
      <c r="XDH10" s="139" t="n">
        <v>0.5</v>
      </c>
      <c r="XDI10" s="139" t="n">
        <v>0.5</v>
      </c>
      <c r="XDJ10" s="139" t="n">
        <v>0.5</v>
      </c>
      <c r="XDK10" s="139" t="n">
        <v>0.5</v>
      </c>
      <c r="XDL10" s="139" t="n">
        <v>0.5</v>
      </c>
      <c r="XDM10" s="139" t="n">
        <v>0.5</v>
      </c>
      <c r="XDN10" s="139" t="n">
        <v>0.5</v>
      </c>
      <c r="XDO10" s="139" t="n">
        <v>0.5</v>
      </c>
      <c r="XDP10" s="139" t="n">
        <v>0.5</v>
      </c>
      <c r="XDQ10" s="139" t="n">
        <v>0.5</v>
      </c>
      <c r="XDR10" s="139" t="n">
        <v>0.5</v>
      </c>
      <c r="XDS10" s="139" t="n">
        <v>0.5</v>
      </c>
      <c r="XDT10" s="139" t="n">
        <v>0.5</v>
      </c>
      <c r="XDU10" s="139" t="n">
        <v>0.5</v>
      </c>
      <c r="XDV10" s="139" t="n">
        <v>0.5</v>
      </c>
      <c r="XDW10" s="139" t="n">
        <v>0.5</v>
      </c>
      <c r="XDX10" s="139" t="n">
        <v>0.5</v>
      </c>
      <c r="XDY10" s="139" t="n">
        <v>0.5</v>
      </c>
      <c r="XDZ10" s="139" t="n">
        <v>0.5</v>
      </c>
      <c r="XEA10" s="139" t="n">
        <v>0.5</v>
      </c>
      <c r="XEB10" s="139" t="n">
        <v>0.5</v>
      </c>
      <c r="XEC10" s="139" t="n">
        <v>0.5</v>
      </c>
      <c r="XED10" s="139" t="n">
        <v>0.5</v>
      </c>
      <c r="XEE10" s="139" t="n">
        <v>0.5</v>
      </c>
      <c r="XEF10" s="139" t="n">
        <v>0.5</v>
      </c>
      <c r="XEG10" s="139" t="n">
        <v>0.5</v>
      </c>
      <c r="XEH10" s="139" t="n">
        <v>0.5</v>
      </c>
      <c r="XEI10" s="139" t="n">
        <v>0.5</v>
      </c>
      <c r="XEJ10" s="139" t="n">
        <v>0.5</v>
      </c>
      <c r="XEK10" s="139" t="n">
        <v>0.5</v>
      </c>
      <c r="XEL10" s="139" t="n">
        <v>0.5</v>
      </c>
      <c r="XEM10" s="139" t="n">
        <v>0.5</v>
      </c>
      <c r="XEN10" s="139" t="n">
        <v>0.5</v>
      </c>
      <c r="XEO10" s="139" t="n">
        <v>0.5</v>
      </c>
      <c r="XEP10" s="139" t="n">
        <v>0.5</v>
      </c>
      <c r="XEQ10" s="139" t="n">
        <v>0.5</v>
      </c>
      <c r="XER10" s="139" t="n">
        <v>0.5</v>
      </c>
      <c r="XES10" s="139" t="n">
        <v>0.5</v>
      </c>
      <c r="XET10" s="139" t="n">
        <v>0.5</v>
      </c>
      <c r="XEU10" s="139" t="n">
        <v>0.5</v>
      </c>
      <c r="XEV10" s="139" t="n">
        <v>0.5</v>
      </c>
      <c r="XEW10" s="139" t="n">
        <v>0.5</v>
      </c>
      <c r="XEX10" s="139" t="n">
        <v>0.5</v>
      </c>
      <c r="XEY10" s="139" t="n">
        <v>0.5</v>
      </c>
      <c r="XEZ10" s="139" t="n">
        <v>0.5</v>
      </c>
      <c r="XFA10" s="139" t="n">
        <v>0.5</v>
      </c>
      <c r="XFB10" s="139" t="n">
        <v>0.5</v>
      </c>
      <c r="XFC10" s="139" t="n">
        <v>0.5</v>
      </c>
      <c r="XFD10" s="139" t="n">
        <v>0.5</v>
      </c>
    </row>
    <row r="12">
      <c r="E12" s="41">
        <f> Phase_2!E$29</f>
        <v/>
      </c>
      <c r="F12" s="41">
        <f> Phase_2!F$29</f>
        <v/>
      </c>
      <c r="G12" s="41">
        <f> Phase_2!G$29</f>
        <v/>
      </c>
      <c r="H12" s="41">
        <f> Phase_2!H$29</f>
        <v/>
      </c>
      <c r="I12" s="41">
        <f> Phase_2!I$29</f>
        <v/>
      </c>
      <c r="J12" s="41">
        <f> Phase_2!J$29</f>
        <v/>
      </c>
      <c r="K12" s="41">
        <f> Phase_2!K$29</f>
        <v/>
      </c>
      <c r="L12" s="41">
        <f> Phase_2!L$29</f>
        <v/>
      </c>
      <c r="M12" s="41">
        <f> Phase_2!M$29</f>
        <v/>
      </c>
      <c r="N12" s="41">
        <f> Phase_2!N$29</f>
        <v/>
      </c>
      <c r="O12" s="41">
        <f> Phase_2!O$29</f>
        <v/>
      </c>
      <c r="P12" s="41">
        <f> Phase_2!P$29</f>
        <v/>
      </c>
      <c r="Q12" s="41">
        <f> Phase_2!Q$29</f>
        <v/>
      </c>
      <c r="R12" s="41">
        <f> Phase_2!R$29</f>
        <v/>
      </c>
      <c r="S12" s="41">
        <f> Phase_2!S$29</f>
        <v/>
      </c>
      <c r="T12" s="41">
        <f> Phase_2!T$29</f>
        <v/>
      </c>
      <c r="U12" s="41">
        <f> Phase_2!U$29</f>
        <v/>
      </c>
      <c r="V12" s="41">
        <f> Phase_2!V$29</f>
        <v/>
      </c>
      <c r="W12" s="41">
        <f> Phase_2!W$29</f>
        <v/>
      </c>
      <c r="X12" s="41">
        <f> Phase_2!X$29</f>
        <v/>
      </c>
      <c r="Y12" s="41">
        <f> Phase_2!Y$29</f>
        <v/>
      </c>
      <c r="Z12" s="41">
        <f> Phase_2!Z$29</f>
        <v/>
      </c>
      <c r="AA12" s="41">
        <f> Phase_2!AA$29</f>
        <v/>
      </c>
      <c r="AB12" s="41">
        <f> Phase_2!AB$29</f>
        <v/>
      </c>
      <c r="AC12" s="41">
        <f> Phase_2!AC$29</f>
        <v/>
      </c>
      <c r="AD12" s="41">
        <f> Phase_2!AD$29</f>
        <v/>
      </c>
      <c r="AE12" s="41">
        <f> Phase_2!AE$29</f>
        <v/>
      </c>
      <c r="AF12" s="41">
        <f> Phase_2!AF$29</f>
        <v/>
      </c>
      <c r="AG12" s="41">
        <f> Phase_2!AG$29</f>
        <v/>
      </c>
      <c r="AH12" s="41">
        <f> Phase_2!AH$29</f>
        <v/>
      </c>
      <c r="AI12" s="41">
        <f> Phase_2!AI$29</f>
        <v/>
      </c>
      <c r="AJ12" s="41">
        <f> Phase_2!AJ$29</f>
        <v/>
      </c>
      <c r="AK12" s="41">
        <f> Phase_2!AK$29</f>
        <v/>
      </c>
      <c r="AL12" s="41">
        <f> Phase_2!AL$29</f>
        <v/>
      </c>
      <c r="AM12" s="41">
        <f> Phase_2!AM$29</f>
        <v/>
      </c>
      <c r="AN12" s="41">
        <f> Phase_2!AN$29</f>
        <v/>
      </c>
      <c r="AO12" s="41">
        <f> Phase_2!AO$29</f>
        <v/>
      </c>
      <c r="AP12" s="41">
        <f> Phase_2!AP$29</f>
        <v/>
      </c>
      <c r="AQ12" s="41">
        <f> Phase_2!AQ$29</f>
        <v/>
      </c>
      <c r="AR12" s="41">
        <f> Phase_2!AR$29</f>
        <v/>
      </c>
      <c r="AS12" s="41">
        <f> Phase_2!AS$29</f>
        <v/>
      </c>
      <c r="AT12" s="41">
        <f> Phase_2!AT$29</f>
        <v/>
      </c>
      <c r="AU12" s="41">
        <f> Phase_2!AU$29</f>
        <v/>
      </c>
      <c r="AV12" s="41">
        <f> Phase_2!AV$29</f>
        <v/>
      </c>
      <c r="AW12" s="41">
        <f> Phase_2!AW$29</f>
        <v/>
      </c>
      <c r="AX12" s="41">
        <f> Phase_2!AX$29</f>
        <v/>
      </c>
      <c r="AY12" s="41">
        <f> Phase_2!AY$29</f>
        <v/>
      </c>
      <c r="AZ12" s="41">
        <f> Phase_2!AZ$29</f>
        <v/>
      </c>
      <c r="BA12" s="41">
        <f> Phase_2!BA$29</f>
        <v/>
      </c>
      <c r="BB12" s="41">
        <f> Phase_2!BB$29</f>
        <v/>
      </c>
      <c r="BC12" s="41">
        <f> Phase_2!BC$29</f>
        <v/>
      </c>
      <c r="BD12" s="41">
        <f> Phase_2!BD$29</f>
        <v/>
      </c>
      <c r="BE12" s="41">
        <f> Phase_2!BE$29</f>
        <v/>
      </c>
      <c r="BF12" s="41">
        <f> Phase_2!BF$29</f>
        <v/>
      </c>
      <c r="BG12" s="41">
        <f> Phase_2!BG$29</f>
        <v/>
      </c>
      <c r="BH12" s="41">
        <f> Phase_2!BH$29</f>
        <v/>
      </c>
    </row>
    <row r="13" customFormat="1" s="32">
      <c r="E13" s="32" t="inlineStr">
        <is>
          <t>S-Curve : Phase 2</t>
        </is>
      </c>
      <c r="G13" s="32" t="inlineStr">
        <is>
          <t>%</t>
        </is>
      </c>
      <c r="J13" s="139" t="n">
        <v>0.5</v>
      </c>
      <c r="K13" s="139" t="n">
        <v>0.5</v>
      </c>
      <c r="L13" s="139" t="n">
        <v>0.5</v>
      </c>
      <c r="M13" s="139" t="n">
        <v>0.5</v>
      </c>
      <c r="N13" s="139" t="n">
        <v>0.5</v>
      </c>
      <c r="O13" s="139" t="n">
        <v>0.5</v>
      </c>
      <c r="P13" s="139" t="n">
        <v>0.5</v>
      </c>
      <c r="Q13" s="139" t="n">
        <v>0.5</v>
      </c>
      <c r="R13" s="139" t="n">
        <v>0.5</v>
      </c>
      <c r="S13" s="139" t="n">
        <v>0.5</v>
      </c>
      <c r="T13" s="139" t="n">
        <v>0.5</v>
      </c>
      <c r="U13" s="139" t="n">
        <v>0.5</v>
      </c>
      <c r="V13" s="139" t="n">
        <v>0.5</v>
      </c>
      <c r="W13" s="139" t="n">
        <v>0.5</v>
      </c>
      <c r="X13" s="139" t="n">
        <v>0.5</v>
      </c>
      <c r="Y13" s="139" t="n">
        <v>0.5</v>
      </c>
      <c r="Z13" s="139" t="n">
        <v>0.5</v>
      </c>
      <c r="AA13" s="139" t="n">
        <v>0.5</v>
      </c>
      <c r="AB13" s="139" t="n">
        <v>0.5</v>
      </c>
      <c r="AC13" s="139" t="n">
        <v>0.5</v>
      </c>
      <c r="AD13" s="139" t="n">
        <v>0.5</v>
      </c>
      <c r="AE13" s="139" t="n">
        <v>0.5</v>
      </c>
      <c r="AF13" s="139" t="n">
        <v>0.5</v>
      </c>
      <c r="AG13" s="139" t="n">
        <v>0.5</v>
      </c>
      <c r="AH13" s="139" t="n">
        <v>0.5</v>
      </c>
      <c r="AI13" s="139" t="n">
        <v>0.5</v>
      </c>
      <c r="AJ13" s="139" t="n">
        <v>0.5</v>
      </c>
      <c r="AK13" s="139" t="n">
        <v>0.5</v>
      </c>
      <c r="AL13" s="139" t="n">
        <v>0.5</v>
      </c>
      <c r="AM13" s="139" t="n">
        <v>0.5</v>
      </c>
      <c r="AN13" s="139" t="n">
        <v>0.5</v>
      </c>
      <c r="AO13" s="139" t="n">
        <v>0.5</v>
      </c>
      <c r="AP13" s="139" t="n">
        <v>0.5</v>
      </c>
      <c r="AQ13" s="139" t="n">
        <v>0.5</v>
      </c>
      <c r="AR13" s="139" t="n">
        <v>0.5</v>
      </c>
      <c r="AS13" s="139" t="n">
        <v>0.5</v>
      </c>
      <c r="AT13" s="139" t="n">
        <v>0.5</v>
      </c>
      <c r="AU13" s="139" t="n">
        <v>0.5</v>
      </c>
      <c r="AV13" s="139" t="n">
        <v>0.5</v>
      </c>
      <c r="AW13" s="139" t="n">
        <v>0.5</v>
      </c>
      <c r="AX13" s="139" t="n">
        <v>0.5</v>
      </c>
      <c r="AY13" s="139" t="n">
        <v>0.5</v>
      </c>
      <c r="AZ13" s="139" t="n">
        <v>0.5</v>
      </c>
      <c r="BA13" s="139" t="n">
        <v>0.5</v>
      </c>
      <c r="BB13" s="139" t="n">
        <v>0.5</v>
      </c>
      <c r="BC13" s="139" t="n">
        <v>0.5</v>
      </c>
      <c r="BD13" s="139" t="n">
        <v>0.5</v>
      </c>
      <c r="BE13" s="139" t="n">
        <v>0.5</v>
      </c>
      <c r="BF13" s="139" t="n">
        <v>0.5</v>
      </c>
      <c r="BG13" s="139" t="n">
        <v>0.5</v>
      </c>
      <c r="BH13" s="139" t="n">
        <v>0.5</v>
      </c>
      <c r="BI13" s="139" t="n">
        <v>0.5</v>
      </c>
      <c r="BJ13" s="139" t="n">
        <v>0.5</v>
      </c>
      <c r="BK13" s="139" t="n">
        <v>0.5</v>
      </c>
      <c r="BL13" s="139" t="n">
        <v>0.5</v>
      </c>
      <c r="BM13" s="139" t="n">
        <v>0.5</v>
      </c>
      <c r="BN13" s="139" t="n">
        <v>0.5</v>
      </c>
      <c r="BO13" s="139" t="n">
        <v>0.5</v>
      </c>
      <c r="BP13" s="139" t="n">
        <v>0.5</v>
      </c>
      <c r="BQ13" s="139" t="n">
        <v>0.5</v>
      </c>
      <c r="BR13" s="139" t="n">
        <v>0.5</v>
      </c>
      <c r="BS13" s="139" t="n">
        <v>0.5</v>
      </c>
      <c r="BT13" s="139" t="n">
        <v>0.5</v>
      </c>
      <c r="BU13" s="139" t="n">
        <v>0.5</v>
      </c>
      <c r="BV13" s="139" t="n">
        <v>0.5</v>
      </c>
      <c r="BW13" s="139" t="n">
        <v>0.5</v>
      </c>
      <c r="BX13" s="139" t="n">
        <v>0.5</v>
      </c>
      <c r="BY13" s="139" t="n">
        <v>0.5</v>
      </c>
      <c r="BZ13" s="139" t="n">
        <v>0.5</v>
      </c>
      <c r="CA13" s="139" t="n">
        <v>0.5</v>
      </c>
      <c r="CB13" s="139" t="n">
        <v>0.5</v>
      </c>
      <c r="CC13" s="139" t="n">
        <v>0.5</v>
      </c>
      <c r="CD13" s="139" t="n">
        <v>0.5</v>
      </c>
      <c r="CE13" s="139" t="n">
        <v>0.5</v>
      </c>
      <c r="CF13" s="139" t="n">
        <v>0.5</v>
      </c>
      <c r="CG13" s="139" t="n">
        <v>0.5</v>
      </c>
      <c r="CH13" s="139" t="n">
        <v>0.5</v>
      </c>
      <c r="CI13" s="139" t="n">
        <v>0.5</v>
      </c>
      <c r="CJ13" s="139" t="n">
        <v>0.5</v>
      </c>
      <c r="CK13" s="139" t="n">
        <v>0.5</v>
      </c>
      <c r="CL13" s="139" t="n">
        <v>0.5</v>
      </c>
      <c r="CM13" s="139" t="n">
        <v>0.5</v>
      </c>
      <c r="CN13" s="139" t="n">
        <v>0.5</v>
      </c>
      <c r="CO13" s="139" t="n">
        <v>0.5</v>
      </c>
      <c r="CP13" s="139" t="n">
        <v>0.5</v>
      </c>
      <c r="CQ13" s="139" t="n">
        <v>0.5</v>
      </c>
      <c r="CR13" s="139" t="n">
        <v>0.5</v>
      </c>
      <c r="CS13" s="139" t="n">
        <v>0.5</v>
      </c>
      <c r="CT13" s="139" t="n">
        <v>0.5</v>
      </c>
      <c r="CU13" s="139" t="n">
        <v>0.5</v>
      </c>
      <c r="CV13" s="139" t="n">
        <v>0.5</v>
      </c>
      <c r="CW13" s="139" t="n">
        <v>0.5</v>
      </c>
      <c r="CX13" s="139" t="n">
        <v>0.5</v>
      </c>
      <c r="CY13" s="139" t="n">
        <v>0.5</v>
      </c>
      <c r="CZ13" s="139" t="n">
        <v>0.5</v>
      </c>
      <c r="DA13" s="139" t="n">
        <v>0.5</v>
      </c>
      <c r="DB13" s="139" t="n">
        <v>0.5</v>
      </c>
      <c r="DC13" s="139" t="n">
        <v>0.5</v>
      </c>
      <c r="DD13" s="139" t="n">
        <v>0.5</v>
      </c>
      <c r="DE13" s="139" t="n">
        <v>0.5</v>
      </c>
      <c r="DF13" s="139" t="n">
        <v>0.5</v>
      </c>
      <c r="DG13" s="139" t="n">
        <v>0.5</v>
      </c>
      <c r="DH13" s="139" t="n">
        <v>0.5</v>
      </c>
      <c r="DI13" s="139" t="n">
        <v>0.5</v>
      </c>
      <c r="DJ13" s="139" t="n">
        <v>0.5</v>
      </c>
      <c r="DK13" s="139" t="n">
        <v>0.5</v>
      </c>
      <c r="DL13" s="139" t="n">
        <v>0.5</v>
      </c>
      <c r="DM13" s="139" t="n">
        <v>0.5</v>
      </c>
      <c r="DN13" s="139" t="n">
        <v>0.5</v>
      </c>
      <c r="DO13" s="139" t="n">
        <v>0.5</v>
      </c>
      <c r="DP13" s="139" t="n">
        <v>0.5</v>
      </c>
      <c r="DQ13" s="139" t="n">
        <v>0.5</v>
      </c>
      <c r="DR13" s="139" t="n">
        <v>0.5</v>
      </c>
      <c r="DS13" s="139" t="n">
        <v>0.5</v>
      </c>
      <c r="DT13" s="139" t="n">
        <v>0.5</v>
      </c>
      <c r="DU13" s="139" t="n">
        <v>0.5</v>
      </c>
      <c r="DV13" s="139" t="n">
        <v>0.5</v>
      </c>
      <c r="DW13" s="139" t="n">
        <v>0.5</v>
      </c>
      <c r="DX13" s="139" t="n">
        <v>0.5</v>
      </c>
      <c r="DY13" s="139" t="n">
        <v>0.5</v>
      </c>
      <c r="DZ13" s="139" t="n">
        <v>0.5</v>
      </c>
      <c r="EA13" s="139" t="n">
        <v>0.5</v>
      </c>
      <c r="EB13" s="139" t="n">
        <v>0.5</v>
      </c>
      <c r="EC13" s="139" t="n">
        <v>0.5</v>
      </c>
      <c r="ED13" s="139" t="n">
        <v>0.5</v>
      </c>
      <c r="EE13" s="139" t="n">
        <v>0.5</v>
      </c>
      <c r="EF13" s="139" t="n">
        <v>0.5</v>
      </c>
      <c r="EG13" s="139" t="n">
        <v>0.5</v>
      </c>
      <c r="EH13" s="139" t="n">
        <v>0.5</v>
      </c>
      <c r="EI13" s="139" t="n">
        <v>0.5</v>
      </c>
      <c r="EJ13" s="139" t="n">
        <v>0.5</v>
      </c>
      <c r="EK13" s="139" t="n">
        <v>0.5</v>
      </c>
      <c r="EL13" s="139" t="n">
        <v>0.5</v>
      </c>
      <c r="EM13" s="139" t="n">
        <v>0.5</v>
      </c>
      <c r="EN13" s="139" t="n">
        <v>0.5</v>
      </c>
      <c r="EO13" s="139" t="n">
        <v>0.5</v>
      </c>
      <c r="EP13" s="139" t="n">
        <v>0.5</v>
      </c>
      <c r="EQ13" s="139" t="n">
        <v>0.5</v>
      </c>
      <c r="ER13" s="139" t="n">
        <v>0.5</v>
      </c>
      <c r="ES13" s="139" t="n">
        <v>0.5</v>
      </c>
      <c r="ET13" s="139" t="n">
        <v>0.5</v>
      </c>
      <c r="EU13" s="139" t="n">
        <v>0.5</v>
      </c>
      <c r="EV13" s="139" t="n">
        <v>0.5</v>
      </c>
      <c r="EW13" s="139" t="n">
        <v>0.5</v>
      </c>
      <c r="EX13" s="139" t="n">
        <v>0.5</v>
      </c>
      <c r="EY13" s="139" t="n">
        <v>0.5</v>
      </c>
      <c r="EZ13" s="139" t="n">
        <v>0.5</v>
      </c>
      <c r="FA13" s="139" t="n">
        <v>0.5</v>
      </c>
      <c r="FB13" s="139" t="n">
        <v>0.5</v>
      </c>
      <c r="FC13" s="139" t="n">
        <v>0.5</v>
      </c>
      <c r="FD13" s="139" t="n">
        <v>0.5</v>
      </c>
      <c r="FE13" s="139" t="n">
        <v>0.5</v>
      </c>
      <c r="FF13" s="139" t="n">
        <v>0.5</v>
      </c>
      <c r="FG13" s="139" t="n">
        <v>0.5</v>
      </c>
      <c r="FH13" s="139" t="n">
        <v>0.5</v>
      </c>
      <c r="FI13" s="139" t="n">
        <v>0.5</v>
      </c>
      <c r="FJ13" s="139" t="n">
        <v>0.5</v>
      </c>
      <c r="FK13" s="139" t="n">
        <v>0.5</v>
      </c>
      <c r="FL13" s="139" t="n">
        <v>0.5</v>
      </c>
      <c r="FM13" s="139" t="n">
        <v>0.5</v>
      </c>
      <c r="FN13" s="139" t="n">
        <v>0.5</v>
      </c>
      <c r="FO13" s="139" t="n">
        <v>0.5</v>
      </c>
      <c r="FP13" s="139" t="n">
        <v>0.5</v>
      </c>
      <c r="FQ13" s="139" t="n">
        <v>0.5</v>
      </c>
      <c r="FR13" s="139" t="n">
        <v>0.5</v>
      </c>
      <c r="FS13" s="139" t="n">
        <v>0.5</v>
      </c>
      <c r="FT13" s="139" t="n">
        <v>0.5</v>
      </c>
      <c r="FU13" s="139" t="n">
        <v>0.5</v>
      </c>
      <c r="FV13" s="139" t="n">
        <v>0.5</v>
      </c>
      <c r="FW13" s="139" t="n">
        <v>0.5</v>
      </c>
      <c r="FX13" s="139" t="n">
        <v>0.5</v>
      </c>
      <c r="FY13" s="139" t="n">
        <v>0.5</v>
      </c>
      <c r="FZ13" s="139" t="n">
        <v>0.5</v>
      </c>
      <c r="GA13" s="139" t="n">
        <v>0.5</v>
      </c>
      <c r="GB13" s="139" t="n">
        <v>0.5</v>
      </c>
      <c r="GC13" s="139" t="n">
        <v>0.5</v>
      </c>
      <c r="GD13" s="139" t="n">
        <v>0.5</v>
      </c>
      <c r="GE13" s="139" t="n">
        <v>0.5</v>
      </c>
      <c r="GF13" s="139" t="n">
        <v>0.5</v>
      </c>
      <c r="GG13" s="139" t="n">
        <v>0.5</v>
      </c>
      <c r="GH13" s="139" t="n">
        <v>0.5</v>
      </c>
      <c r="GI13" s="139" t="n">
        <v>0.5</v>
      </c>
      <c r="GJ13" s="139" t="n">
        <v>0.5</v>
      </c>
      <c r="GK13" s="139" t="n">
        <v>0.5</v>
      </c>
      <c r="GL13" s="139" t="n">
        <v>0.5</v>
      </c>
      <c r="GM13" s="139" t="n">
        <v>0.5</v>
      </c>
      <c r="GN13" s="139" t="n">
        <v>0.5</v>
      </c>
      <c r="GO13" s="139" t="n">
        <v>0.5</v>
      </c>
      <c r="GP13" s="139" t="n">
        <v>0.5</v>
      </c>
      <c r="GQ13" s="139" t="n">
        <v>0.5</v>
      </c>
      <c r="GR13" s="139" t="n">
        <v>0.5</v>
      </c>
      <c r="GS13" s="139" t="n">
        <v>0.5</v>
      </c>
      <c r="GT13" s="139" t="n">
        <v>0.5</v>
      </c>
      <c r="GU13" s="139" t="n">
        <v>0.5</v>
      </c>
      <c r="GV13" s="139" t="n">
        <v>0.5</v>
      </c>
      <c r="GW13" s="139" t="n">
        <v>0.5</v>
      </c>
      <c r="GX13" s="139" t="n">
        <v>0.5</v>
      </c>
      <c r="GY13" s="139" t="n">
        <v>0.5</v>
      </c>
      <c r="GZ13" s="139" t="n">
        <v>0.5</v>
      </c>
      <c r="HA13" s="139" t="n">
        <v>0.5</v>
      </c>
      <c r="HB13" s="139" t="n">
        <v>0.5</v>
      </c>
      <c r="HC13" s="139" t="n">
        <v>0.5</v>
      </c>
      <c r="HD13" s="139" t="n">
        <v>0.5</v>
      </c>
      <c r="HE13" s="139" t="n">
        <v>0.5</v>
      </c>
      <c r="HF13" s="139" t="n">
        <v>0.5</v>
      </c>
      <c r="HG13" s="139" t="n">
        <v>0.5</v>
      </c>
      <c r="HH13" s="139" t="n">
        <v>0.5</v>
      </c>
      <c r="HI13" s="139" t="n">
        <v>0.5</v>
      </c>
      <c r="HJ13" s="139" t="n">
        <v>0.5</v>
      </c>
      <c r="HK13" s="139" t="n">
        <v>0.5</v>
      </c>
      <c r="HL13" s="139" t="n">
        <v>0.5</v>
      </c>
      <c r="HM13" s="139" t="n">
        <v>0.5</v>
      </c>
      <c r="HN13" s="139" t="n">
        <v>0.5</v>
      </c>
      <c r="HO13" s="139" t="n">
        <v>0.5</v>
      </c>
      <c r="HP13" s="139" t="n">
        <v>0.5</v>
      </c>
      <c r="HQ13" s="139" t="n">
        <v>0.5</v>
      </c>
      <c r="HR13" s="139" t="n">
        <v>0.5</v>
      </c>
      <c r="HS13" s="139" t="n">
        <v>0.5</v>
      </c>
      <c r="HT13" s="139" t="n">
        <v>0.5</v>
      </c>
      <c r="HU13" s="139" t="n">
        <v>0.5</v>
      </c>
      <c r="HV13" s="139" t="n">
        <v>0.5</v>
      </c>
      <c r="HW13" s="139" t="n">
        <v>0.5</v>
      </c>
      <c r="HX13" s="139" t="n">
        <v>0.5</v>
      </c>
      <c r="HY13" s="139" t="n">
        <v>0.5</v>
      </c>
      <c r="HZ13" s="139" t="n">
        <v>0.5</v>
      </c>
      <c r="IA13" s="139" t="n">
        <v>0.5</v>
      </c>
      <c r="IB13" s="139" t="n">
        <v>0.5</v>
      </c>
      <c r="IC13" s="139" t="n">
        <v>0.5</v>
      </c>
      <c r="ID13" s="139" t="n">
        <v>0.5</v>
      </c>
      <c r="IE13" s="139" t="n">
        <v>0.5</v>
      </c>
      <c r="IF13" s="139" t="n">
        <v>0.5</v>
      </c>
      <c r="IG13" s="139" t="n">
        <v>0.5</v>
      </c>
      <c r="IH13" s="139" t="n">
        <v>0.5</v>
      </c>
      <c r="II13" s="139" t="n">
        <v>0.5</v>
      </c>
      <c r="IJ13" s="139" t="n">
        <v>0.5</v>
      </c>
      <c r="IK13" s="139" t="n">
        <v>0.5</v>
      </c>
      <c r="IL13" s="139" t="n">
        <v>0.5</v>
      </c>
      <c r="IM13" s="139" t="n">
        <v>0.5</v>
      </c>
      <c r="IN13" s="139" t="n">
        <v>0.5</v>
      </c>
      <c r="IO13" s="139" t="n">
        <v>0.5</v>
      </c>
      <c r="IP13" s="139" t="n">
        <v>0.5</v>
      </c>
      <c r="IQ13" s="139" t="n">
        <v>0.5</v>
      </c>
      <c r="IR13" s="139" t="n">
        <v>0.5</v>
      </c>
      <c r="IS13" s="139" t="n">
        <v>0.5</v>
      </c>
      <c r="IT13" s="139" t="n">
        <v>0.5</v>
      </c>
      <c r="IU13" s="139" t="n">
        <v>0.5</v>
      </c>
      <c r="IV13" s="139" t="n">
        <v>0.5</v>
      </c>
      <c r="IW13" s="139" t="n">
        <v>0.5</v>
      </c>
      <c r="IX13" s="139" t="n">
        <v>0.5</v>
      </c>
      <c r="IY13" s="139" t="n">
        <v>0.5</v>
      </c>
      <c r="IZ13" s="139" t="n">
        <v>0.5</v>
      </c>
      <c r="JA13" s="139" t="n">
        <v>0.5</v>
      </c>
      <c r="JB13" s="139" t="n">
        <v>0.5</v>
      </c>
      <c r="JC13" s="139" t="n">
        <v>0.5</v>
      </c>
      <c r="JD13" s="139" t="n">
        <v>0.5</v>
      </c>
      <c r="JE13" s="139" t="n">
        <v>0.5</v>
      </c>
      <c r="JF13" s="139" t="n">
        <v>0.5</v>
      </c>
      <c r="JG13" s="139" t="n">
        <v>0.5</v>
      </c>
      <c r="JH13" s="139" t="n">
        <v>0.5</v>
      </c>
      <c r="JI13" s="139" t="n">
        <v>0.5</v>
      </c>
      <c r="JJ13" s="139" t="n">
        <v>0.5</v>
      </c>
      <c r="JK13" s="139" t="n">
        <v>0.5</v>
      </c>
      <c r="JL13" s="139" t="n">
        <v>0.5</v>
      </c>
      <c r="JM13" s="139" t="n">
        <v>0.5</v>
      </c>
      <c r="JN13" s="139" t="n">
        <v>0.5</v>
      </c>
      <c r="JO13" s="139" t="n">
        <v>0.5</v>
      </c>
      <c r="JP13" s="139" t="n">
        <v>0.5</v>
      </c>
      <c r="JQ13" s="139" t="n">
        <v>0.5</v>
      </c>
      <c r="JR13" s="139" t="n">
        <v>0.5</v>
      </c>
      <c r="JS13" s="139" t="n">
        <v>0.5</v>
      </c>
      <c r="JT13" s="139" t="n">
        <v>0.5</v>
      </c>
      <c r="JU13" s="139" t="n">
        <v>0.5</v>
      </c>
      <c r="JV13" s="139" t="n">
        <v>0.5</v>
      </c>
      <c r="JW13" s="139" t="n">
        <v>0.5</v>
      </c>
      <c r="JX13" s="139" t="n">
        <v>0.5</v>
      </c>
      <c r="JY13" s="139" t="n">
        <v>0.5</v>
      </c>
      <c r="JZ13" s="139" t="n">
        <v>0.5</v>
      </c>
      <c r="KA13" s="139" t="n">
        <v>0.5</v>
      </c>
      <c r="KB13" s="139" t="n">
        <v>0.5</v>
      </c>
      <c r="KC13" s="139" t="n">
        <v>0.5</v>
      </c>
      <c r="KD13" s="139" t="n">
        <v>0.5</v>
      </c>
      <c r="KE13" s="139" t="n">
        <v>0.5</v>
      </c>
      <c r="KF13" s="139" t="n">
        <v>0.5</v>
      </c>
      <c r="KG13" s="139" t="n">
        <v>0.5</v>
      </c>
      <c r="KH13" s="139" t="n">
        <v>0.5</v>
      </c>
      <c r="KI13" s="139" t="n">
        <v>0.5</v>
      </c>
      <c r="KJ13" s="139" t="n">
        <v>0.5</v>
      </c>
      <c r="KK13" s="139" t="n">
        <v>0.5</v>
      </c>
      <c r="KL13" s="139" t="n">
        <v>0.5</v>
      </c>
      <c r="KM13" s="139" t="n">
        <v>0.5</v>
      </c>
      <c r="KN13" s="139" t="n">
        <v>0.5</v>
      </c>
      <c r="KO13" s="139" t="n">
        <v>0.5</v>
      </c>
      <c r="KP13" s="139" t="n">
        <v>0.5</v>
      </c>
      <c r="KQ13" s="139" t="n">
        <v>0.5</v>
      </c>
      <c r="KR13" s="139" t="n">
        <v>0.5</v>
      </c>
      <c r="KS13" s="139" t="n">
        <v>0.5</v>
      </c>
      <c r="KT13" s="139" t="n">
        <v>0.5</v>
      </c>
      <c r="KU13" s="139" t="n">
        <v>0.5</v>
      </c>
      <c r="KV13" s="139" t="n">
        <v>0.5</v>
      </c>
      <c r="KW13" s="139" t="n">
        <v>0.5</v>
      </c>
      <c r="KX13" s="139" t="n">
        <v>0.5</v>
      </c>
      <c r="KY13" s="139" t="n">
        <v>0.5</v>
      </c>
      <c r="KZ13" s="139" t="n">
        <v>0.5</v>
      </c>
      <c r="LA13" s="139" t="n">
        <v>0.5</v>
      </c>
      <c r="LB13" s="139" t="n">
        <v>0.5</v>
      </c>
      <c r="LC13" s="139" t="n">
        <v>0.5</v>
      </c>
      <c r="LD13" s="139" t="n">
        <v>0.5</v>
      </c>
      <c r="LE13" s="139" t="n">
        <v>0.5</v>
      </c>
      <c r="LF13" s="139" t="n">
        <v>0.5</v>
      </c>
      <c r="LG13" s="139" t="n">
        <v>0.5</v>
      </c>
      <c r="LH13" s="139" t="n">
        <v>0.5</v>
      </c>
      <c r="LI13" s="139" t="n">
        <v>0.5</v>
      </c>
      <c r="LJ13" s="139" t="n">
        <v>0.5</v>
      </c>
      <c r="LK13" s="139" t="n">
        <v>0.5</v>
      </c>
      <c r="LL13" s="139" t="n">
        <v>0.5</v>
      </c>
      <c r="LM13" s="139" t="n">
        <v>0.5</v>
      </c>
      <c r="LN13" s="139" t="n">
        <v>0.5</v>
      </c>
      <c r="LO13" s="139" t="n">
        <v>0.5</v>
      </c>
      <c r="LP13" s="139" t="n">
        <v>0.5</v>
      </c>
      <c r="LQ13" s="139" t="n">
        <v>0.5</v>
      </c>
      <c r="LR13" s="139" t="n">
        <v>0.5</v>
      </c>
      <c r="LS13" s="139" t="n">
        <v>0.5</v>
      </c>
      <c r="LT13" s="139" t="n">
        <v>0.5</v>
      </c>
      <c r="LU13" s="139" t="n">
        <v>0.5</v>
      </c>
      <c r="LV13" s="139" t="n">
        <v>0.5</v>
      </c>
      <c r="LW13" s="139" t="n">
        <v>0.5</v>
      </c>
      <c r="LX13" s="139" t="n">
        <v>0.5</v>
      </c>
      <c r="LY13" s="139" t="n">
        <v>0.5</v>
      </c>
      <c r="LZ13" s="139" t="n">
        <v>0.5</v>
      </c>
      <c r="MA13" s="139" t="n">
        <v>0.5</v>
      </c>
      <c r="MB13" s="139" t="n">
        <v>0.5</v>
      </c>
      <c r="MC13" s="139" t="n">
        <v>0.5</v>
      </c>
      <c r="MD13" s="139" t="n">
        <v>0.5</v>
      </c>
      <c r="ME13" s="139" t="n">
        <v>0.5</v>
      </c>
      <c r="MF13" s="139" t="n">
        <v>0.5</v>
      </c>
      <c r="MG13" s="139" t="n">
        <v>0.5</v>
      </c>
      <c r="MH13" s="139" t="n">
        <v>0.5</v>
      </c>
      <c r="MI13" s="139" t="n">
        <v>0.5</v>
      </c>
      <c r="MJ13" s="139" t="n">
        <v>0.5</v>
      </c>
      <c r="MK13" s="139" t="n">
        <v>0.5</v>
      </c>
      <c r="ML13" s="139" t="n">
        <v>0.5</v>
      </c>
      <c r="MM13" s="139" t="n">
        <v>0.5</v>
      </c>
      <c r="MN13" s="139" t="n">
        <v>0.5</v>
      </c>
      <c r="MO13" s="139" t="n">
        <v>0.5</v>
      </c>
      <c r="MP13" s="139" t="n">
        <v>0.5</v>
      </c>
      <c r="MQ13" s="139" t="n">
        <v>0.5</v>
      </c>
      <c r="MR13" s="139" t="n">
        <v>0.5</v>
      </c>
      <c r="MS13" s="139" t="n">
        <v>0.5</v>
      </c>
      <c r="MT13" s="139" t="n">
        <v>0.5</v>
      </c>
      <c r="MU13" s="139" t="n">
        <v>0.5</v>
      </c>
      <c r="MV13" s="139" t="n">
        <v>0.5</v>
      </c>
      <c r="MW13" s="139" t="n">
        <v>0.5</v>
      </c>
      <c r="MX13" s="139" t="n">
        <v>0.5</v>
      </c>
      <c r="MY13" s="139" t="n">
        <v>0.5</v>
      </c>
      <c r="MZ13" s="139" t="n">
        <v>0.5</v>
      </c>
      <c r="NA13" s="139" t="n">
        <v>0.5</v>
      </c>
      <c r="NB13" s="139" t="n">
        <v>0.5</v>
      </c>
      <c r="NC13" s="139" t="n">
        <v>0.5</v>
      </c>
      <c r="ND13" s="139" t="n">
        <v>0.5</v>
      </c>
      <c r="NE13" s="139" t="n">
        <v>0.5</v>
      </c>
      <c r="NF13" s="139" t="n">
        <v>0.5</v>
      </c>
      <c r="NG13" s="139" t="n">
        <v>0.5</v>
      </c>
      <c r="NH13" s="139" t="n">
        <v>0.5</v>
      </c>
      <c r="NI13" s="139" t="n">
        <v>0.5</v>
      </c>
      <c r="NJ13" s="139" t="n">
        <v>0.5</v>
      </c>
      <c r="NK13" s="139" t="n">
        <v>0.5</v>
      </c>
      <c r="NL13" s="139" t="n">
        <v>0.5</v>
      </c>
      <c r="NM13" s="139" t="n">
        <v>0.5</v>
      </c>
      <c r="NN13" s="139" t="n">
        <v>0.5</v>
      </c>
      <c r="NO13" s="139" t="n">
        <v>0.5</v>
      </c>
      <c r="NP13" s="139" t="n">
        <v>0.5</v>
      </c>
      <c r="NQ13" s="139" t="n">
        <v>0.5</v>
      </c>
      <c r="NR13" s="139" t="n">
        <v>0.5</v>
      </c>
      <c r="NS13" s="139" t="n">
        <v>0.5</v>
      </c>
      <c r="NT13" s="139" t="n">
        <v>0.5</v>
      </c>
      <c r="NU13" s="139" t="n">
        <v>0.5</v>
      </c>
      <c r="NV13" s="139" t="n">
        <v>0.5</v>
      </c>
      <c r="NW13" s="139" t="n">
        <v>0.5</v>
      </c>
      <c r="NX13" s="139" t="n">
        <v>0.5</v>
      </c>
      <c r="NY13" s="139" t="n">
        <v>0.5</v>
      </c>
      <c r="NZ13" s="139" t="n">
        <v>0.5</v>
      </c>
      <c r="OA13" s="139" t="n">
        <v>0.5</v>
      </c>
      <c r="OB13" s="139" t="n">
        <v>0.5</v>
      </c>
      <c r="OC13" s="139" t="n">
        <v>0.5</v>
      </c>
      <c r="OD13" s="139" t="n">
        <v>0.5</v>
      </c>
      <c r="OE13" s="139" t="n">
        <v>0.5</v>
      </c>
      <c r="OF13" s="139" t="n">
        <v>0.5</v>
      </c>
      <c r="OG13" s="139" t="n">
        <v>0.5</v>
      </c>
      <c r="OH13" s="139" t="n">
        <v>0.5</v>
      </c>
      <c r="OI13" s="139" t="n">
        <v>0.5</v>
      </c>
      <c r="OJ13" s="139" t="n">
        <v>0.5</v>
      </c>
      <c r="OK13" s="139" t="n">
        <v>0.5</v>
      </c>
      <c r="OL13" s="139" t="n">
        <v>0.5</v>
      </c>
      <c r="OM13" s="139" t="n">
        <v>0.5</v>
      </c>
      <c r="ON13" s="139" t="n">
        <v>0.5</v>
      </c>
      <c r="OO13" s="139" t="n">
        <v>0.5</v>
      </c>
      <c r="OP13" s="139" t="n">
        <v>0.5</v>
      </c>
      <c r="OQ13" s="139" t="n">
        <v>0.5</v>
      </c>
      <c r="OR13" s="139" t="n">
        <v>0.5</v>
      </c>
      <c r="OS13" s="139" t="n">
        <v>0.5</v>
      </c>
      <c r="OT13" s="139" t="n">
        <v>0.5</v>
      </c>
      <c r="OU13" s="139" t="n">
        <v>0.5</v>
      </c>
      <c r="OV13" s="139" t="n">
        <v>0.5</v>
      </c>
      <c r="OW13" s="139" t="n">
        <v>0.5</v>
      </c>
      <c r="OX13" s="139" t="n">
        <v>0.5</v>
      </c>
      <c r="OY13" s="139" t="n">
        <v>0.5</v>
      </c>
      <c r="OZ13" s="139" t="n">
        <v>0.5</v>
      </c>
      <c r="PA13" s="139" t="n">
        <v>0.5</v>
      </c>
      <c r="PB13" s="139" t="n">
        <v>0.5</v>
      </c>
      <c r="PC13" s="139" t="n">
        <v>0.5</v>
      </c>
      <c r="PD13" s="139" t="n">
        <v>0.5</v>
      </c>
      <c r="PE13" s="139" t="n">
        <v>0.5</v>
      </c>
      <c r="PF13" s="139" t="n">
        <v>0.5</v>
      </c>
      <c r="PG13" s="139" t="n">
        <v>0.5</v>
      </c>
      <c r="PH13" s="139" t="n">
        <v>0.5</v>
      </c>
      <c r="PI13" s="139" t="n">
        <v>0.5</v>
      </c>
      <c r="PJ13" s="139" t="n">
        <v>0.5</v>
      </c>
      <c r="PK13" s="139" t="n">
        <v>0.5</v>
      </c>
      <c r="PL13" s="139" t="n">
        <v>0.5</v>
      </c>
      <c r="PM13" s="139" t="n">
        <v>0.5</v>
      </c>
      <c r="PN13" s="139" t="n">
        <v>0.5</v>
      </c>
      <c r="PO13" s="139" t="n">
        <v>0.5</v>
      </c>
      <c r="PP13" s="139" t="n">
        <v>0.5</v>
      </c>
      <c r="PQ13" s="139" t="n">
        <v>0.5</v>
      </c>
      <c r="PR13" s="139" t="n">
        <v>0.5</v>
      </c>
      <c r="PS13" s="139" t="n">
        <v>0.5</v>
      </c>
      <c r="PT13" s="139" t="n">
        <v>0.5</v>
      </c>
      <c r="PU13" s="139" t="n">
        <v>0.5</v>
      </c>
      <c r="PV13" s="139" t="n">
        <v>0.5</v>
      </c>
      <c r="PW13" s="139" t="n">
        <v>0.5</v>
      </c>
      <c r="PX13" s="139" t="n">
        <v>0.5</v>
      </c>
      <c r="PY13" s="139" t="n">
        <v>0.5</v>
      </c>
      <c r="PZ13" s="139" t="n">
        <v>0.5</v>
      </c>
      <c r="QA13" s="139" t="n">
        <v>0.5</v>
      </c>
      <c r="QB13" s="139" t="n">
        <v>0.5</v>
      </c>
      <c r="QC13" s="139" t="n">
        <v>0.5</v>
      </c>
      <c r="QD13" s="139" t="n">
        <v>0.5</v>
      </c>
      <c r="QE13" s="139" t="n">
        <v>0.5</v>
      </c>
      <c r="QF13" s="139" t="n">
        <v>0.5</v>
      </c>
      <c r="QG13" s="139" t="n">
        <v>0.5</v>
      </c>
      <c r="QH13" s="139" t="n">
        <v>0.5</v>
      </c>
      <c r="QI13" s="139" t="n">
        <v>0.5</v>
      </c>
      <c r="QJ13" s="139" t="n">
        <v>0.5</v>
      </c>
      <c r="QK13" s="139" t="n">
        <v>0.5</v>
      </c>
      <c r="QL13" s="139" t="n">
        <v>0.5</v>
      </c>
      <c r="QM13" s="139" t="n">
        <v>0.5</v>
      </c>
      <c r="QN13" s="139" t="n">
        <v>0.5</v>
      </c>
      <c r="QO13" s="139" t="n">
        <v>0.5</v>
      </c>
      <c r="QP13" s="139" t="n">
        <v>0.5</v>
      </c>
      <c r="QQ13" s="139" t="n">
        <v>0.5</v>
      </c>
      <c r="QR13" s="139" t="n">
        <v>0.5</v>
      </c>
      <c r="QS13" s="139" t="n">
        <v>0.5</v>
      </c>
      <c r="QT13" s="139" t="n">
        <v>0.5</v>
      </c>
      <c r="QU13" s="139" t="n">
        <v>0.5</v>
      </c>
      <c r="QV13" s="139" t="n">
        <v>0.5</v>
      </c>
      <c r="QW13" s="139" t="n">
        <v>0.5</v>
      </c>
      <c r="QX13" s="139" t="n">
        <v>0.5</v>
      </c>
      <c r="QY13" s="139" t="n">
        <v>0.5</v>
      </c>
      <c r="QZ13" s="139" t="n">
        <v>0.5</v>
      </c>
      <c r="RA13" s="139" t="n">
        <v>0.5</v>
      </c>
      <c r="RB13" s="139" t="n">
        <v>0.5</v>
      </c>
      <c r="RC13" s="139" t="n">
        <v>0.5</v>
      </c>
      <c r="RD13" s="139" t="n">
        <v>0.5</v>
      </c>
      <c r="RE13" s="139" t="n">
        <v>0.5</v>
      </c>
      <c r="RF13" s="139" t="n">
        <v>0.5</v>
      </c>
      <c r="RG13" s="139" t="n">
        <v>0.5</v>
      </c>
      <c r="RH13" s="139" t="n">
        <v>0.5</v>
      </c>
      <c r="RI13" s="139" t="n">
        <v>0.5</v>
      </c>
      <c r="RJ13" s="139" t="n">
        <v>0.5</v>
      </c>
      <c r="RK13" s="139" t="n">
        <v>0.5</v>
      </c>
      <c r="RL13" s="139" t="n">
        <v>0.5</v>
      </c>
      <c r="RM13" s="139" t="n">
        <v>0.5</v>
      </c>
      <c r="RN13" s="139" t="n">
        <v>0.5</v>
      </c>
      <c r="RO13" s="139" t="n">
        <v>0.5</v>
      </c>
      <c r="RP13" s="139" t="n">
        <v>0.5</v>
      </c>
      <c r="RQ13" s="139" t="n">
        <v>0.5</v>
      </c>
      <c r="RR13" s="139" t="n">
        <v>0.5</v>
      </c>
      <c r="RS13" s="139" t="n">
        <v>0.5</v>
      </c>
      <c r="RT13" s="139" t="n">
        <v>0.5</v>
      </c>
      <c r="RU13" s="139" t="n">
        <v>0.5</v>
      </c>
      <c r="RV13" s="139" t="n">
        <v>0.5</v>
      </c>
      <c r="RW13" s="139" t="n">
        <v>0.5</v>
      </c>
      <c r="RX13" s="139" t="n">
        <v>0.5</v>
      </c>
      <c r="RY13" s="139" t="n">
        <v>0.5</v>
      </c>
      <c r="RZ13" s="139" t="n">
        <v>0.5</v>
      </c>
      <c r="SA13" s="139" t="n">
        <v>0.5</v>
      </c>
      <c r="SB13" s="139" t="n">
        <v>0.5</v>
      </c>
      <c r="SC13" s="139" t="n">
        <v>0.5</v>
      </c>
      <c r="SD13" s="139" t="n">
        <v>0.5</v>
      </c>
      <c r="SE13" s="139" t="n">
        <v>0.5</v>
      </c>
      <c r="SF13" s="139" t="n">
        <v>0.5</v>
      </c>
      <c r="SG13" s="139" t="n">
        <v>0.5</v>
      </c>
      <c r="SH13" s="139" t="n">
        <v>0.5</v>
      </c>
      <c r="SI13" s="139" t="n">
        <v>0.5</v>
      </c>
      <c r="SJ13" s="139" t="n">
        <v>0.5</v>
      </c>
      <c r="SK13" s="139" t="n">
        <v>0.5</v>
      </c>
      <c r="SL13" s="139" t="n">
        <v>0.5</v>
      </c>
      <c r="SM13" s="139" t="n">
        <v>0.5</v>
      </c>
      <c r="SN13" s="139" t="n">
        <v>0.5</v>
      </c>
      <c r="SO13" s="139" t="n">
        <v>0.5</v>
      </c>
      <c r="SP13" s="139" t="n">
        <v>0.5</v>
      </c>
      <c r="SQ13" s="139" t="n">
        <v>0.5</v>
      </c>
      <c r="SR13" s="139" t="n">
        <v>0.5</v>
      </c>
      <c r="SS13" s="139" t="n">
        <v>0.5</v>
      </c>
      <c r="ST13" s="139" t="n">
        <v>0.5</v>
      </c>
      <c r="SU13" s="139" t="n">
        <v>0.5</v>
      </c>
      <c r="SV13" s="139" t="n">
        <v>0.5</v>
      </c>
      <c r="SW13" s="139" t="n">
        <v>0.5</v>
      </c>
      <c r="SX13" s="139" t="n">
        <v>0.5</v>
      </c>
      <c r="SY13" s="139" t="n">
        <v>0.5</v>
      </c>
      <c r="SZ13" s="139" t="n">
        <v>0.5</v>
      </c>
      <c r="TA13" s="139" t="n">
        <v>0.5</v>
      </c>
      <c r="TB13" s="139" t="n">
        <v>0.5</v>
      </c>
      <c r="TC13" s="139" t="n">
        <v>0.5</v>
      </c>
      <c r="TD13" s="139" t="n">
        <v>0.5</v>
      </c>
      <c r="TE13" s="139" t="n">
        <v>0.5</v>
      </c>
      <c r="TF13" s="139" t="n">
        <v>0.5</v>
      </c>
      <c r="TG13" s="139" t="n">
        <v>0.5</v>
      </c>
      <c r="TH13" s="139" t="n">
        <v>0.5</v>
      </c>
      <c r="TI13" s="139" t="n">
        <v>0.5</v>
      </c>
      <c r="TJ13" s="139" t="n">
        <v>0.5</v>
      </c>
      <c r="TK13" s="139" t="n">
        <v>0.5</v>
      </c>
      <c r="TL13" s="139" t="n">
        <v>0.5</v>
      </c>
      <c r="TM13" s="139" t="n">
        <v>0.5</v>
      </c>
      <c r="TN13" s="139" t="n">
        <v>0.5</v>
      </c>
      <c r="TO13" s="139" t="n">
        <v>0.5</v>
      </c>
      <c r="TP13" s="139" t="n">
        <v>0.5</v>
      </c>
      <c r="TQ13" s="139" t="n">
        <v>0.5</v>
      </c>
      <c r="TR13" s="139" t="n">
        <v>0.5</v>
      </c>
      <c r="TS13" s="139" t="n">
        <v>0.5</v>
      </c>
      <c r="TT13" s="139" t="n">
        <v>0.5</v>
      </c>
      <c r="TU13" s="139" t="n">
        <v>0.5</v>
      </c>
      <c r="TV13" s="139" t="n">
        <v>0.5</v>
      </c>
      <c r="TW13" s="139" t="n">
        <v>0.5</v>
      </c>
      <c r="TX13" s="139" t="n">
        <v>0.5</v>
      </c>
      <c r="TY13" s="139" t="n">
        <v>0.5</v>
      </c>
      <c r="TZ13" s="139" t="n">
        <v>0.5</v>
      </c>
      <c r="UA13" s="139" t="n">
        <v>0.5</v>
      </c>
      <c r="UB13" s="139" t="n">
        <v>0.5</v>
      </c>
      <c r="UC13" s="139" t="n">
        <v>0.5</v>
      </c>
      <c r="UD13" s="139" t="n">
        <v>0.5</v>
      </c>
      <c r="UE13" s="139" t="n">
        <v>0.5</v>
      </c>
      <c r="UF13" s="139" t="n">
        <v>0.5</v>
      </c>
      <c r="UG13" s="139" t="n">
        <v>0.5</v>
      </c>
      <c r="UH13" s="139" t="n">
        <v>0.5</v>
      </c>
      <c r="UI13" s="139" t="n">
        <v>0.5</v>
      </c>
      <c r="UJ13" s="139" t="n">
        <v>0.5</v>
      </c>
      <c r="UK13" s="139" t="n">
        <v>0.5</v>
      </c>
      <c r="UL13" s="139" t="n">
        <v>0.5</v>
      </c>
      <c r="UM13" s="139" t="n">
        <v>0.5</v>
      </c>
      <c r="UN13" s="139" t="n">
        <v>0.5</v>
      </c>
      <c r="UO13" s="139" t="n">
        <v>0.5</v>
      </c>
      <c r="UP13" s="139" t="n">
        <v>0.5</v>
      </c>
      <c r="UQ13" s="139" t="n">
        <v>0.5</v>
      </c>
      <c r="UR13" s="139" t="n">
        <v>0.5</v>
      </c>
      <c r="US13" s="139" t="n">
        <v>0.5</v>
      </c>
      <c r="UT13" s="139" t="n">
        <v>0.5</v>
      </c>
      <c r="UU13" s="139" t="n">
        <v>0.5</v>
      </c>
      <c r="UV13" s="139" t="n">
        <v>0.5</v>
      </c>
      <c r="UW13" s="139" t="n">
        <v>0.5</v>
      </c>
      <c r="UX13" s="139" t="n">
        <v>0.5</v>
      </c>
      <c r="UY13" s="139" t="n">
        <v>0.5</v>
      </c>
      <c r="UZ13" s="139" t="n">
        <v>0.5</v>
      </c>
      <c r="VA13" s="139" t="n">
        <v>0.5</v>
      </c>
      <c r="VB13" s="139" t="n">
        <v>0.5</v>
      </c>
      <c r="VC13" s="139" t="n">
        <v>0.5</v>
      </c>
      <c r="VD13" s="139" t="n">
        <v>0.5</v>
      </c>
      <c r="VE13" s="139" t="n">
        <v>0.5</v>
      </c>
      <c r="VF13" s="139" t="n">
        <v>0.5</v>
      </c>
      <c r="VG13" s="139" t="n">
        <v>0.5</v>
      </c>
      <c r="VH13" s="139" t="n">
        <v>0.5</v>
      </c>
      <c r="VI13" s="139" t="n">
        <v>0.5</v>
      </c>
      <c r="VJ13" s="139" t="n">
        <v>0.5</v>
      </c>
      <c r="VK13" s="139" t="n">
        <v>0.5</v>
      </c>
      <c r="VL13" s="139" t="n">
        <v>0.5</v>
      </c>
      <c r="VM13" s="139" t="n">
        <v>0.5</v>
      </c>
      <c r="VN13" s="139" t="n">
        <v>0.5</v>
      </c>
      <c r="VO13" s="139" t="n">
        <v>0.5</v>
      </c>
      <c r="VP13" s="139" t="n">
        <v>0.5</v>
      </c>
      <c r="VQ13" s="139" t="n">
        <v>0.5</v>
      </c>
      <c r="VR13" s="139" t="n">
        <v>0.5</v>
      </c>
      <c r="VS13" s="139" t="n">
        <v>0.5</v>
      </c>
      <c r="VT13" s="139" t="n">
        <v>0.5</v>
      </c>
      <c r="VU13" s="139" t="n">
        <v>0.5</v>
      </c>
      <c r="VV13" s="139" t="n">
        <v>0.5</v>
      </c>
      <c r="VW13" s="139" t="n">
        <v>0.5</v>
      </c>
      <c r="VX13" s="139" t="n">
        <v>0.5</v>
      </c>
      <c r="VY13" s="139" t="n">
        <v>0.5</v>
      </c>
      <c r="VZ13" s="139" t="n">
        <v>0.5</v>
      </c>
      <c r="WA13" s="139" t="n">
        <v>0.5</v>
      </c>
      <c r="WB13" s="139" t="n">
        <v>0.5</v>
      </c>
      <c r="WC13" s="139" t="n">
        <v>0.5</v>
      </c>
      <c r="WD13" s="139" t="n">
        <v>0.5</v>
      </c>
      <c r="WE13" s="139" t="n">
        <v>0.5</v>
      </c>
      <c r="WF13" s="139" t="n">
        <v>0.5</v>
      </c>
      <c r="WG13" s="139" t="n">
        <v>0.5</v>
      </c>
      <c r="WH13" s="139" t="n">
        <v>0.5</v>
      </c>
      <c r="WI13" s="139" t="n">
        <v>0.5</v>
      </c>
      <c r="WJ13" s="139" t="n">
        <v>0.5</v>
      </c>
      <c r="WK13" s="139" t="n">
        <v>0.5</v>
      </c>
      <c r="WL13" s="139" t="n">
        <v>0.5</v>
      </c>
      <c r="WM13" s="139" t="n">
        <v>0.5</v>
      </c>
      <c r="WN13" s="139" t="n">
        <v>0.5</v>
      </c>
      <c r="WO13" s="139" t="n">
        <v>0.5</v>
      </c>
      <c r="WP13" s="139" t="n">
        <v>0.5</v>
      </c>
      <c r="WQ13" s="139" t="n">
        <v>0.5</v>
      </c>
      <c r="WR13" s="139" t="n">
        <v>0.5</v>
      </c>
      <c r="WS13" s="139" t="n">
        <v>0.5</v>
      </c>
      <c r="WT13" s="139" t="n">
        <v>0.5</v>
      </c>
      <c r="WU13" s="139" t="n">
        <v>0.5</v>
      </c>
      <c r="WV13" s="139" t="n">
        <v>0.5</v>
      </c>
      <c r="WW13" s="139" t="n">
        <v>0.5</v>
      </c>
      <c r="WX13" s="139" t="n">
        <v>0.5</v>
      </c>
      <c r="WY13" s="139" t="n">
        <v>0.5</v>
      </c>
      <c r="WZ13" s="139" t="n">
        <v>0.5</v>
      </c>
      <c r="XA13" s="139" t="n">
        <v>0.5</v>
      </c>
      <c r="XB13" s="139" t="n">
        <v>0.5</v>
      </c>
      <c r="XC13" s="139" t="n">
        <v>0.5</v>
      </c>
      <c r="XD13" s="139" t="n">
        <v>0.5</v>
      </c>
      <c r="XE13" s="139" t="n">
        <v>0.5</v>
      </c>
      <c r="XF13" s="139" t="n">
        <v>0.5</v>
      </c>
      <c r="XG13" s="139" t="n">
        <v>0.5</v>
      </c>
      <c r="XH13" s="139" t="n">
        <v>0.5</v>
      </c>
      <c r="XI13" s="139" t="n">
        <v>0.5</v>
      </c>
      <c r="XJ13" s="139" t="n">
        <v>0.5</v>
      </c>
      <c r="XK13" s="139" t="n">
        <v>0.5</v>
      </c>
      <c r="XL13" s="139" t="n">
        <v>0.5</v>
      </c>
      <c r="XM13" s="139" t="n">
        <v>0.5</v>
      </c>
      <c r="XN13" s="139" t="n">
        <v>0.5</v>
      </c>
      <c r="XO13" s="139" t="n">
        <v>0.5</v>
      </c>
      <c r="XP13" s="139" t="n">
        <v>0.5</v>
      </c>
      <c r="XQ13" s="139" t="n">
        <v>0.5</v>
      </c>
      <c r="XR13" s="139" t="n">
        <v>0.5</v>
      </c>
      <c r="XS13" s="139" t="n">
        <v>0.5</v>
      </c>
      <c r="XT13" s="139" t="n">
        <v>0.5</v>
      </c>
      <c r="XU13" s="139" t="n">
        <v>0.5</v>
      </c>
      <c r="XV13" s="139" t="n">
        <v>0.5</v>
      </c>
      <c r="XW13" s="139" t="n">
        <v>0.5</v>
      </c>
      <c r="XX13" s="139" t="n">
        <v>0.5</v>
      </c>
      <c r="XY13" s="139" t="n">
        <v>0.5</v>
      </c>
      <c r="XZ13" s="139" t="n">
        <v>0.5</v>
      </c>
      <c r="YA13" s="139" t="n">
        <v>0.5</v>
      </c>
      <c r="YB13" s="139" t="n">
        <v>0.5</v>
      </c>
      <c r="YC13" s="139" t="n">
        <v>0.5</v>
      </c>
      <c r="YD13" s="139" t="n">
        <v>0.5</v>
      </c>
      <c r="YE13" s="139" t="n">
        <v>0.5</v>
      </c>
      <c r="YF13" s="139" t="n">
        <v>0.5</v>
      </c>
      <c r="YG13" s="139" t="n">
        <v>0.5</v>
      </c>
      <c r="YH13" s="139" t="n">
        <v>0.5</v>
      </c>
      <c r="YI13" s="139" t="n">
        <v>0.5</v>
      </c>
      <c r="YJ13" s="139" t="n">
        <v>0.5</v>
      </c>
      <c r="YK13" s="139" t="n">
        <v>0.5</v>
      </c>
      <c r="YL13" s="139" t="n">
        <v>0.5</v>
      </c>
      <c r="YM13" s="139" t="n">
        <v>0.5</v>
      </c>
      <c r="YN13" s="139" t="n">
        <v>0.5</v>
      </c>
      <c r="YO13" s="139" t="n">
        <v>0.5</v>
      </c>
      <c r="YP13" s="139" t="n">
        <v>0.5</v>
      </c>
      <c r="YQ13" s="139" t="n">
        <v>0.5</v>
      </c>
      <c r="YR13" s="139" t="n">
        <v>0.5</v>
      </c>
      <c r="YS13" s="139" t="n">
        <v>0.5</v>
      </c>
      <c r="YT13" s="139" t="n">
        <v>0.5</v>
      </c>
      <c r="YU13" s="139" t="n">
        <v>0.5</v>
      </c>
      <c r="YV13" s="139" t="n">
        <v>0.5</v>
      </c>
      <c r="YW13" s="139" t="n">
        <v>0.5</v>
      </c>
      <c r="YX13" s="139" t="n">
        <v>0.5</v>
      </c>
      <c r="YY13" s="139" t="n">
        <v>0.5</v>
      </c>
      <c r="YZ13" s="139" t="n">
        <v>0.5</v>
      </c>
      <c r="ZA13" s="139" t="n">
        <v>0.5</v>
      </c>
      <c r="ZB13" s="139" t="n">
        <v>0.5</v>
      </c>
      <c r="ZC13" s="139" t="n">
        <v>0.5</v>
      </c>
      <c r="ZD13" s="139" t="n">
        <v>0.5</v>
      </c>
      <c r="ZE13" s="139" t="n">
        <v>0.5</v>
      </c>
      <c r="ZF13" s="139" t="n">
        <v>0.5</v>
      </c>
      <c r="ZG13" s="139" t="n">
        <v>0.5</v>
      </c>
      <c r="ZH13" s="139" t="n">
        <v>0.5</v>
      </c>
      <c r="ZI13" s="139" t="n">
        <v>0.5</v>
      </c>
      <c r="ZJ13" s="139" t="n">
        <v>0.5</v>
      </c>
      <c r="ZK13" s="139" t="n">
        <v>0.5</v>
      </c>
      <c r="ZL13" s="139" t="n">
        <v>0.5</v>
      </c>
      <c r="ZM13" s="139" t="n">
        <v>0.5</v>
      </c>
      <c r="ZN13" s="139" t="n">
        <v>0.5</v>
      </c>
      <c r="ZO13" s="139" t="n">
        <v>0.5</v>
      </c>
      <c r="ZP13" s="139" t="n">
        <v>0.5</v>
      </c>
      <c r="ZQ13" s="139" t="n">
        <v>0.5</v>
      </c>
      <c r="ZR13" s="139" t="n">
        <v>0.5</v>
      </c>
      <c r="ZS13" s="139" t="n">
        <v>0.5</v>
      </c>
      <c r="ZT13" s="139" t="n">
        <v>0.5</v>
      </c>
      <c r="ZU13" s="139" t="n">
        <v>0.5</v>
      </c>
      <c r="ZV13" s="139" t="n">
        <v>0.5</v>
      </c>
      <c r="ZW13" s="139" t="n">
        <v>0.5</v>
      </c>
      <c r="ZX13" s="139" t="n">
        <v>0.5</v>
      </c>
      <c r="ZY13" s="139" t="n">
        <v>0.5</v>
      </c>
      <c r="ZZ13" s="139" t="n">
        <v>0.5</v>
      </c>
      <c r="AAA13" s="139" t="n">
        <v>0.5</v>
      </c>
      <c r="AAB13" s="139" t="n">
        <v>0.5</v>
      </c>
      <c r="AAC13" s="139" t="n">
        <v>0.5</v>
      </c>
      <c r="AAD13" s="139" t="n">
        <v>0.5</v>
      </c>
      <c r="AAE13" s="139" t="n">
        <v>0.5</v>
      </c>
      <c r="AAF13" s="139" t="n">
        <v>0.5</v>
      </c>
      <c r="AAG13" s="139" t="n">
        <v>0.5</v>
      </c>
      <c r="AAH13" s="139" t="n">
        <v>0.5</v>
      </c>
      <c r="AAI13" s="139" t="n">
        <v>0.5</v>
      </c>
      <c r="AAJ13" s="139" t="n">
        <v>0.5</v>
      </c>
      <c r="AAK13" s="139" t="n">
        <v>0.5</v>
      </c>
      <c r="AAL13" s="139" t="n">
        <v>0.5</v>
      </c>
      <c r="AAM13" s="139" t="n">
        <v>0.5</v>
      </c>
      <c r="AAN13" s="139" t="n">
        <v>0.5</v>
      </c>
      <c r="AAO13" s="139" t="n">
        <v>0.5</v>
      </c>
      <c r="AAP13" s="139" t="n">
        <v>0.5</v>
      </c>
      <c r="AAQ13" s="139" t="n">
        <v>0.5</v>
      </c>
      <c r="AAR13" s="139" t="n">
        <v>0.5</v>
      </c>
      <c r="AAS13" s="139" t="n">
        <v>0.5</v>
      </c>
      <c r="AAT13" s="139" t="n">
        <v>0.5</v>
      </c>
      <c r="AAU13" s="139" t="n">
        <v>0.5</v>
      </c>
      <c r="AAV13" s="139" t="n">
        <v>0.5</v>
      </c>
      <c r="AAW13" s="139" t="n">
        <v>0.5</v>
      </c>
      <c r="AAX13" s="139" t="n">
        <v>0.5</v>
      </c>
      <c r="AAY13" s="139" t="n">
        <v>0.5</v>
      </c>
      <c r="AAZ13" s="139" t="n">
        <v>0.5</v>
      </c>
      <c r="ABA13" s="139" t="n">
        <v>0.5</v>
      </c>
      <c r="ABB13" s="139" t="n">
        <v>0.5</v>
      </c>
      <c r="ABC13" s="139" t="n">
        <v>0.5</v>
      </c>
      <c r="ABD13" s="139" t="n">
        <v>0.5</v>
      </c>
      <c r="ABE13" s="139" t="n">
        <v>0.5</v>
      </c>
      <c r="ABF13" s="139" t="n">
        <v>0.5</v>
      </c>
      <c r="ABG13" s="139" t="n">
        <v>0.5</v>
      </c>
      <c r="ABH13" s="139" t="n">
        <v>0.5</v>
      </c>
      <c r="ABI13" s="139" t="n">
        <v>0.5</v>
      </c>
      <c r="ABJ13" s="139" t="n">
        <v>0.5</v>
      </c>
      <c r="ABK13" s="139" t="n">
        <v>0.5</v>
      </c>
      <c r="ABL13" s="139" t="n">
        <v>0.5</v>
      </c>
      <c r="ABM13" s="139" t="n">
        <v>0.5</v>
      </c>
      <c r="ABN13" s="139" t="n">
        <v>0.5</v>
      </c>
      <c r="ABO13" s="139" t="n">
        <v>0.5</v>
      </c>
      <c r="ABP13" s="139" t="n">
        <v>0.5</v>
      </c>
      <c r="ABQ13" s="139" t="n">
        <v>0.5</v>
      </c>
      <c r="ABR13" s="139" t="n">
        <v>0.5</v>
      </c>
      <c r="ABS13" s="139" t="n">
        <v>0.5</v>
      </c>
      <c r="ABT13" s="139" t="n">
        <v>0.5</v>
      </c>
      <c r="ABU13" s="139" t="n">
        <v>0.5</v>
      </c>
      <c r="ABV13" s="139" t="n">
        <v>0.5</v>
      </c>
      <c r="ABW13" s="139" t="n">
        <v>0.5</v>
      </c>
      <c r="ABX13" s="139" t="n">
        <v>0.5</v>
      </c>
      <c r="ABY13" s="139" t="n">
        <v>0.5</v>
      </c>
      <c r="ABZ13" s="139" t="n">
        <v>0.5</v>
      </c>
      <c r="ACA13" s="139" t="n">
        <v>0.5</v>
      </c>
      <c r="ACB13" s="139" t="n">
        <v>0.5</v>
      </c>
      <c r="ACC13" s="139" t="n">
        <v>0.5</v>
      </c>
      <c r="ACD13" s="139" t="n">
        <v>0.5</v>
      </c>
      <c r="ACE13" s="139" t="n">
        <v>0.5</v>
      </c>
      <c r="ACF13" s="139" t="n">
        <v>0.5</v>
      </c>
      <c r="ACG13" s="139" t="n">
        <v>0.5</v>
      </c>
      <c r="ACH13" s="139" t="n">
        <v>0.5</v>
      </c>
      <c r="ACI13" s="139" t="n">
        <v>0.5</v>
      </c>
      <c r="ACJ13" s="139" t="n">
        <v>0.5</v>
      </c>
      <c r="ACK13" s="139" t="n">
        <v>0.5</v>
      </c>
      <c r="ACL13" s="139" t="n">
        <v>0.5</v>
      </c>
      <c r="ACM13" s="139" t="n">
        <v>0.5</v>
      </c>
      <c r="ACN13" s="139" t="n">
        <v>0.5</v>
      </c>
      <c r="ACO13" s="139" t="n">
        <v>0.5</v>
      </c>
      <c r="ACP13" s="139" t="n">
        <v>0.5</v>
      </c>
      <c r="ACQ13" s="139" t="n">
        <v>0.5</v>
      </c>
      <c r="ACR13" s="139" t="n">
        <v>0.5</v>
      </c>
      <c r="ACS13" s="139" t="n">
        <v>0.5</v>
      </c>
      <c r="ACT13" s="139" t="n">
        <v>0.5</v>
      </c>
      <c r="ACU13" s="139" t="n">
        <v>0.5</v>
      </c>
      <c r="ACV13" s="139" t="n">
        <v>0.5</v>
      </c>
      <c r="ACW13" s="139" t="n">
        <v>0.5</v>
      </c>
      <c r="ACX13" s="139" t="n">
        <v>0.5</v>
      </c>
      <c r="ACY13" s="139" t="n">
        <v>0.5</v>
      </c>
      <c r="ACZ13" s="139" t="n">
        <v>0.5</v>
      </c>
      <c r="ADA13" s="139" t="n">
        <v>0.5</v>
      </c>
      <c r="ADB13" s="139" t="n">
        <v>0.5</v>
      </c>
      <c r="ADC13" s="139" t="n">
        <v>0.5</v>
      </c>
      <c r="ADD13" s="139" t="n">
        <v>0.5</v>
      </c>
      <c r="ADE13" s="139" t="n">
        <v>0.5</v>
      </c>
      <c r="ADF13" s="139" t="n">
        <v>0.5</v>
      </c>
      <c r="ADG13" s="139" t="n">
        <v>0.5</v>
      </c>
      <c r="ADH13" s="139" t="n">
        <v>0.5</v>
      </c>
      <c r="ADI13" s="139" t="n">
        <v>0.5</v>
      </c>
      <c r="ADJ13" s="139" t="n">
        <v>0.5</v>
      </c>
      <c r="ADK13" s="139" t="n">
        <v>0.5</v>
      </c>
      <c r="ADL13" s="139" t="n">
        <v>0.5</v>
      </c>
      <c r="ADM13" s="139" t="n">
        <v>0.5</v>
      </c>
      <c r="ADN13" s="139" t="n">
        <v>0.5</v>
      </c>
      <c r="ADO13" s="139" t="n">
        <v>0.5</v>
      </c>
      <c r="ADP13" s="139" t="n">
        <v>0.5</v>
      </c>
      <c r="ADQ13" s="139" t="n">
        <v>0.5</v>
      </c>
      <c r="ADR13" s="139" t="n">
        <v>0.5</v>
      </c>
      <c r="ADS13" s="139" t="n">
        <v>0.5</v>
      </c>
      <c r="ADT13" s="139" t="n">
        <v>0.5</v>
      </c>
      <c r="ADU13" s="139" t="n">
        <v>0.5</v>
      </c>
      <c r="ADV13" s="139" t="n">
        <v>0.5</v>
      </c>
      <c r="ADW13" s="139" t="n">
        <v>0.5</v>
      </c>
      <c r="ADX13" s="139" t="n">
        <v>0.5</v>
      </c>
      <c r="ADY13" s="139" t="n">
        <v>0.5</v>
      </c>
      <c r="ADZ13" s="139" t="n">
        <v>0.5</v>
      </c>
      <c r="AEA13" s="139" t="n">
        <v>0.5</v>
      </c>
      <c r="AEB13" s="139" t="n">
        <v>0.5</v>
      </c>
      <c r="AEC13" s="139" t="n">
        <v>0.5</v>
      </c>
      <c r="AED13" s="139" t="n">
        <v>0.5</v>
      </c>
      <c r="AEE13" s="139" t="n">
        <v>0.5</v>
      </c>
      <c r="AEF13" s="139" t="n">
        <v>0.5</v>
      </c>
      <c r="AEG13" s="139" t="n">
        <v>0.5</v>
      </c>
      <c r="AEH13" s="139" t="n">
        <v>0.5</v>
      </c>
      <c r="AEI13" s="139" t="n">
        <v>0.5</v>
      </c>
      <c r="AEJ13" s="139" t="n">
        <v>0.5</v>
      </c>
      <c r="AEK13" s="139" t="n">
        <v>0.5</v>
      </c>
      <c r="AEL13" s="139" t="n">
        <v>0.5</v>
      </c>
      <c r="AEM13" s="139" t="n">
        <v>0.5</v>
      </c>
      <c r="AEN13" s="139" t="n">
        <v>0.5</v>
      </c>
      <c r="AEO13" s="139" t="n">
        <v>0.5</v>
      </c>
      <c r="AEP13" s="139" t="n">
        <v>0.5</v>
      </c>
      <c r="AEQ13" s="139" t="n">
        <v>0.5</v>
      </c>
      <c r="AER13" s="139" t="n">
        <v>0.5</v>
      </c>
      <c r="AES13" s="139" t="n">
        <v>0.5</v>
      </c>
      <c r="AET13" s="139" t="n">
        <v>0.5</v>
      </c>
      <c r="AEU13" s="139" t="n">
        <v>0.5</v>
      </c>
      <c r="AEV13" s="139" t="n">
        <v>0.5</v>
      </c>
      <c r="AEW13" s="139" t="n">
        <v>0.5</v>
      </c>
      <c r="AEX13" s="139" t="n">
        <v>0.5</v>
      </c>
      <c r="AEY13" s="139" t="n">
        <v>0.5</v>
      </c>
      <c r="AEZ13" s="139" t="n">
        <v>0.5</v>
      </c>
      <c r="AFA13" s="139" t="n">
        <v>0.5</v>
      </c>
      <c r="AFB13" s="139" t="n">
        <v>0.5</v>
      </c>
      <c r="AFC13" s="139" t="n">
        <v>0.5</v>
      </c>
      <c r="AFD13" s="139" t="n">
        <v>0.5</v>
      </c>
      <c r="AFE13" s="139" t="n">
        <v>0.5</v>
      </c>
      <c r="AFF13" s="139" t="n">
        <v>0.5</v>
      </c>
      <c r="AFG13" s="139" t="n">
        <v>0.5</v>
      </c>
      <c r="AFH13" s="139" t="n">
        <v>0.5</v>
      </c>
      <c r="AFI13" s="139" t="n">
        <v>0.5</v>
      </c>
      <c r="AFJ13" s="139" t="n">
        <v>0.5</v>
      </c>
      <c r="AFK13" s="139" t="n">
        <v>0.5</v>
      </c>
      <c r="AFL13" s="139" t="n">
        <v>0.5</v>
      </c>
      <c r="AFM13" s="139" t="n">
        <v>0.5</v>
      </c>
      <c r="AFN13" s="139" t="n">
        <v>0.5</v>
      </c>
      <c r="AFO13" s="139" t="n">
        <v>0.5</v>
      </c>
      <c r="AFP13" s="139" t="n">
        <v>0.5</v>
      </c>
      <c r="AFQ13" s="139" t="n">
        <v>0.5</v>
      </c>
      <c r="AFR13" s="139" t="n">
        <v>0.5</v>
      </c>
      <c r="AFS13" s="139" t="n">
        <v>0.5</v>
      </c>
      <c r="AFT13" s="139" t="n">
        <v>0.5</v>
      </c>
      <c r="AFU13" s="139" t="n">
        <v>0.5</v>
      </c>
      <c r="AFV13" s="139" t="n">
        <v>0.5</v>
      </c>
      <c r="AFW13" s="139" t="n">
        <v>0.5</v>
      </c>
      <c r="AFX13" s="139" t="n">
        <v>0.5</v>
      </c>
      <c r="AFY13" s="139" t="n">
        <v>0.5</v>
      </c>
      <c r="AFZ13" s="139" t="n">
        <v>0.5</v>
      </c>
      <c r="AGA13" s="139" t="n">
        <v>0.5</v>
      </c>
      <c r="AGB13" s="139" t="n">
        <v>0.5</v>
      </c>
      <c r="AGC13" s="139" t="n">
        <v>0.5</v>
      </c>
      <c r="AGD13" s="139" t="n">
        <v>0.5</v>
      </c>
      <c r="AGE13" s="139" t="n">
        <v>0.5</v>
      </c>
      <c r="AGF13" s="139" t="n">
        <v>0.5</v>
      </c>
      <c r="AGG13" s="139" t="n">
        <v>0.5</v>
      </c>
      <c r="AGH13" s="139" t="n">
        <v>0.5</v>
      </c>
      <c r="AGI13" s="139" t="n">
        <v>0.5</v>
      </c>
      <c r="AGJ13" s="139" t="n">
        <v>0.5</v>
      </c>
      <c r="AGK13" s="139" t="n">
        <v>0.5</v>
      </c>
      <c r="AGL13" s="139" t="n">
        <v>0.5</v>
      </c>
      <c r="AGM13" s="139" t="n">
        <v>0.5</v>
      </c>
      <c r="AGN13" s="139" t="n">
        <v>0.5</v>
      </c>
      <c r="AGO13" s="139" t="n">
        <v>0.5</v>
      </c>
      <c r="AGP13" s="139" t="n">
        <v>0.5</v>
      </c>
      <c r="AGQ13" s="139" t="n">
        <v>0.5</v>
      </c>
      <c r="AGR13" s="139" t="n">
        <v>0.5</v>
      </c>
      <c r="AGS13" s="139" t="n">
        <v>0.5</v>
      </c>
      <c r="AGT13" s="139" t="n">
        <v>0.5</v>
      </c>
      <c r="AGU13" s="139" t="n">
        <v>0.5</v>
      </c>
      <c r="AGV13" s="139" t="n">
        <v>0.5</v>
      </c>
      <c r="AGW13" s="139" t="n">
        <v>0.5</v>
      </c>
      <c r="AGX13" s="139" t="n">
        <v>0.5</v>
      </c>
      <c r="AGY13" s="139" t="n">
        <v>0.5</v>
      </c>
      <c r="AGZ13" s="139" t="n">
        <v>0.5</v>
      </c>
      <c r="AHA13" s="139" t="n">
        <v>0.5</v>
      </c>
      <c r="AHB13" s="139" t="n">
        <v>0.5</v>
      </c>
      <c r="AHC13" s="139" t="n">
        <v>0.5</v>
      </c>
      <c r="AHD13" s="139" t="n">
        <v>0.5</v>
      </c>
      <c r="AHE13" s="139" t="n">
        <v>0.5</v>
      </c>
      <c r="AHF13" s="139" t="n">
        <v>0.5</v>
      </c>
      <c r="AHG13" s="139" t="n">
        <v>0.5</v>
      </c>
      <c r="AHH13" s="139" t="n">
        <v>0.5</v>
      </c>
      <c r="AHI13" s="139" t="n">
        <v>0.5</v>
      </c>
      <c r="AHJ13" s="139" t="n">
        <v>0.5</v>
      </c>
      <c r="AHK13" s="139" t="n">
        <v>0.5</v>
      </c>
      <c r="AHL13" s="139" t="n">
        <v>0.5</v>
      </c>
      <c r="AHM13" s="139" t="n">
        <v>0.5</v>
      </c>
      <c r="AHN13" s="139" t="n">
        <v>0.5</v>
      </c>
      <c r="AHO13" s="139" t="n">
        <v>0.5</v>
      </c>
      <c r="AHP13" s="139" t="n">
        <v>0.5</v>
      </c>
      <c r="AHQ13" s="139" t="n">
        <v>0.5</v>
      </c>
      <c r="AHR13" s="139" t="n">
        <v>0.5</v>
      </c>
      <c r="AHS13" s="139" t="n">
        <v>0.5</v>
      </c>
      <c r="AHT13" s="139" t="n">
        <v>0.5</v>
      </c>
      <c r="AHU13" s="139" t="n">
        <v>0.5</v>
      </c>
      <c r="AHV13" s="139" t="n">
        <v>0.5</v>
      </c>
      <c r="AHW13" s="139" t="n">
        <v>0.5</v>
      </c>
      <c r="AHX13" s="139" t="n">
        <v>0.5</v>
      </c>
      <c r="AHY13" s="139" t="n">
        <v>0.5</v>
      </c>
      <c r="AHZ13" s="139" t="n">
        <v>0.5</v>
      </c>
      <c r="AIA13" s="139" t="n">
        <v>0.5</v>
      </c>
      <c r="AIB13" s="139" t="n">
        <v>0.5</v>
      </c>
      <c r="AIC13" s="139" t="n">
        <v>0.5</v>
      </c>
      <c r="AID13" s="139" t="n">
        <v>0.5</v>
      </c>
      <c r="AIE13" s="139" t="n">
        <v>0.5</v>
      </c>
      <c r="AIF13" s="139" t="n">
        <v>0.5</v>
      </c>
      <c r="AIG13" s="139" t="n">
        <v>0.5</v>
      </c>
      <c r="AIH13" s="139" t="n">
        <v>0.5</v>
      </c>
      <c r="AII13" s="139" t="n">
        <v>0.5</v>
      </c>
      <c r="AIJ13" s="139" t="n">
        <v>0.5</v>
      </c>
      <c r="AIK13" s="139" t="n">
        <v>0.5</v>
      </c>
      <c r="AIL13" s="139" t="n">
        <v>0.5</v>
      </c>
      <c r="AIM13" s="139" t="n">
        <v>0.5</v>
      </c>
      <c r="AIN13" s="139" t="n">
        <v>0.5</v>
      </c>
      <c r="AIO13" s="139" t="n">
        <v>0.5</v>
      </c>
      <c r="AIP13" s="139" t="n">
        <v>0.5</v>
      </c>
      <c r="AIQ13" s="139" t="n">
        <v>0.5</v>
      </c>
      <c r="AIR13" s="139" t="n">
        <v>0.5</v>
      </c>
      <c r="AIS13" s="139" t="n">
        <v>0.5</v>
      </c>
      <c r="AIT13" s="139" t="n">
        <v>0.5</v>
      </c>
      <c r="AIU13" s="139" t="n">
        <v>0.5</v>
      </c>
      <c r="AIV13" s="139" t="n">
        <v>0.5</v>
      </c>
      <c r="AIW13" s="139" t="n">
        <v>0.5</v>
      </c>
      <c r="AIX13" s="139" t="n">
        <v>0.5</v>
      </c>
      <c r="AIY13" s="139" t="n">
        <v>0.5</v>
      </c>
      <c r="AIZ13" s="139" t="n">
        <v>0.5</v>
      </c>
      <c r="AJA13" s="139" t="n">
        <v>0.5</v>
      </c>
      <c r="AJB13" s="139" t="n">
        <v>0.5</v>
      </c>
      <c r="AJC13" s="139" t="n">
        <v>0.5</v>
      </c>
      <c r="AJD13" s="139" t="n">
        <v>0.5</v>
      </c>
      <c r="AJE13" s="139" t="n">
        <v>0.5</v>
      </c>
      <c r="AJF13" s="139" t="n">
        <v>0.5</v>
      </c>
      <c r="AJG13" s="139" t="n">
        <v>0.5</v>
      </c>
      <c r="AJH13" s="139" t="n">
        <v>0.5</v>
      </c>
      <c r="AJI13" s="139" t="n">
        <v>0.5</v>
      </c>
      <c r="AJJ13" s="139" t="n">
        <v>0.5</v>
      </c>
      <c r="AJK13" s="139" t="n">
        <v>0.5</v>
      </c>
      <c r="AJL13" s="139" t="n">
        <v>0.5</v>
      </c>
      <c r="AJM13" s="139" t="n">
        <v>0.5</v>
      </c>
      <c r="AJN13" s="139" t="n">
        <v>0.5</v>
      </c>
      <c r="AJO13" s="139" t="n">
        <v>0.5</v>
      </c>
      <c r="AJP13" s="139" t="n">
        <v>0.5</v>
      </c>
      <c r="AJQ13" s="139" t="n">
        <v>0.5</v>
      </c>
      <c r="AJR13" s="139" t="n">
        <v>0.5</v>
      </c>
      <c r="AJS13" s="139" t="n">
        <v>0.5</v>
      </c>
      <c r="AJT13" s="139" t="n">
        <v>0.5</v>
      </c>
      <c r="AJU13" s="139" t="n">
        <v>0.5</v>
      </c>
      <c r="AJV13" s="139" t="n">
        <v>0.5</v>
      </c>
      <c r="AJW13" s="139" t="n">
        <v>0.5</v>
      </c>
      <c r="AJX13" s="139" t="n">
        <v>0.5</v>
      </c>
      <c r="AJY13" s="139" t="n">
        <v>0.5</v>
      </c>
      <c r="AJZ13" s="139" t="n">
        <v>0.5</v>
      </c>
      <c r="AKA13" s="139" t="n">
        <v>0.5</v>
      </c>
      <c r="AKB13" s="139" t="n">
        <v>0.5</v>
      </c>
      <c r="AKC13" s="139" t="n">
        <v>0.5</v>
      </c>
      <c r="AKD13" s="139" t="n">
        <v>0.5</v>
      </c>
      <c r="AKE13" s="139" t="n">
        <v>0.5</v>
      </c>
      <c r="AKF13" s="139" t="n">
        <v>0.5</v>
      </c>
      <c r="AKG13" s="139" t="n">
        <v>0.5</v>
      </c>
      <c r="AKH13" s="139" t="n">
        <v>0.5</v>
      </c>
      <c r="AKI13" s="139" t="n">
        <v>0.5</v>
      </c>
      <c r="AKJ13" s="139" t="n">
        <v>0.5</v>
      </c>
      <c r="AKK13" s="139" t="n">
        <v>0.5</v>
      </c>
      <c r="AKL13" s="139" t="n">
        <v>0.5</v>
      </c>
      <c r="AKM13" s="139" t="n">
        <v>0.5</v>
      </c>
      <c r="AKN13" s="139" t="n">
        <v>0.5</v>
      </c>
      <c r="AKO13" s="139" t="n">
        <v>0.5</v>
      </c>
      <c r="AKP13" s="139" t="n">
        <v>0.5</v>
      </c>
      <c r="AKQ13" s="139" t="n">
        <v>0.5</v>
      </c>
      <c r="AKR13" s="139" t="n">
        <v>0.5</v>
      </c>
      <c r="AKS13" s="139" t="n">
        <v>0.5</v>
      </c>
      <c r="AKT13" s="139" t="n">
        <v>0.5</v>
      </c>
      <c r="AKU13" s="139" t="n">
        <v>0.5</v>
      </c>
      <c r="AKV13" s="139" t="n">
        <v>0.5</v>
      </c>
      <c r="AKW13" s="139" t="n">
        <v>0.5</v>
      </c>
      <c r="AKX13" s="139" t="n">
        <v>0.5</v>
      </c>
      <c r="AKY13" s="139" t="n">
        <v>0.5</v>
      </c>
      <c r="AKZ13" s="139" t="n">
        <v>0.5</v>
      </c>
      <c r="ALA13" s="139" t="n">
        <v>0.5</v>
      </c>
      <c r="ALB13" s="139" t="n">
        <v>0.5</v>
      </c>
      <c r="ALC13" s="139" t="n">
        <v>0.5</v>
      </c>
      <c r="ALD13" s="139" t="n">
        <v>0.5</v>
      </c>
      <c r="ALE13" s="139" t="n">
        <v>0.5</v>
      </c>
      <c r="ALF13" s="139" t="n">
        <v>0.5</v>
      </c>
      <c r="ALG13" s="139" t="n">
        <v>0.5</v>
      </c>
      <c r="ALH13" s="139" t="n">
        <v>0.5</v>
      </c>
      <c r="ALI13" s="139" t="n">
        <v>0.5</v>
      </c>
      <c r="ALJ13" s="139" t="n">
        <v>0.5</v>
      </c>
      <c r="ALK13" s="139" t="n">
        <v>0.5</v>
      </c>
      <c r="ALL13" s="139" t="n">
        <v>0.5</v>
      </c>
      <c r="ALM13" s="139" t="n">
        <v>0.5</v>
      </c>
      <c r="ALN13" s="139" t="n">
        <v>0.5</v>
      </c>
      <c r="ALO13" s="139" t="n">
        <v>0.5</v>
      </c>
      <c r="ALP13" s="139" t="n">
        <v>0.5</v>
      </c>
      <c r="ALQ13" s="139" t="n">
        <v>0.5</v>
      </c>
      <c r="ALR13" s="139" t="n">
        <v>0.5</v>
      </c>
      <c r="ALS13" s="139" t="n">
        <v>0.5</v>
      </c>
      <c r="ALT13" s="139" t="n">
        <v>0.5</v>
      </c>
      <c r="ALU13" s="139" t="n">
        <v>0.5</v>
      </c>
      <c r="ALV13" s="139" t="n">
        <v>0.5</v>
      </c>
      <c r="ALW13" s="139" t="n">
        <v>0.5</v>
      </c>
      <c r="ALX13" s="139" t="n">
        <v>0.5</v>
      </c>
      <c r="ALY13" s="139" t="n">
        <v>0.5</v>
      </c>
      <c r="ALZ13" s="139" t="n">
        <v>0.5</v>
      </c>
      <c r="AMA13" s="139" t="n">
        <v>0.5</v>
      </c>
      <c r="AMB13" s="139" t="n">
        <v>0.5</v>
      </c>
      <c r="AMC13" s="139" t="n">
        <v>0.5</v>
      </c>
      <c r="AMD13" s="139" t="n">
        <v>0.5</v>
      </c>
      <c r="AME13" s="139" t="n">
        <v>0.5</v>
      </c>
      <c r="AMF13" s="139" t="n">
        <v>0.5</v>
      </c>
      <c r="AMG13" s="139" t="n">
        <v>0.5</v>
      </c>
      <c r="AMH13" s="139" t="n">
        <v>0.5</v>
      </c>
      <c r="AMI13" s="139" t="n">
        <v>0.5</v>
      </c>
      <c r="AMJ13" s="139" t="n">
        <v>0.5</v>
      </c>
      <c r="AMK13" s="139" t="n">
        <v>0.5</v>
      </c>
      <c r="AML13" s="139" t="n">
        <v>0.5</v>
      </c>
      <c r="AMM13" s="139" t="n">
        <v>0.5</v>
      </c>
      <c r="AMN13" s="139" t="n">
        <v>0.5</v>
      </c>
      <c r="AMO13" s="139" t="n">
        <v>0.5</v>
      </c>
      <c r="AMP13" s="139" t="n">
        <v>0.5</v>
      </c>
      <c r="AMQ13" s="139" t="n">
        <v>0.5</v>
      </c>
      <c r="AMR13" s="139" t="n">
        <v>0.5</v>
      </c>
      <c r="AMS13" s="139" t="n">
        <v>0.5</v>
      </c>
      <c r="AMT13" s="139" t="n">
        <v>0.5</v>
      </c>
      <c r="AMU13" s="139" t="n">
        <v>0.5</v>
      </c>
      <c r="AMV13" s="139" t="n">
        <v>0.5</v>
      </c>
      <c r="AMW13" s="139" t="n">
        <v>0.5</v>
      </c>
      <c r="AMX13" s="139" t="n">
        <v>0.5</v>
      </c>
      <c r="AMY13" s="139" t="n">
        <v>0.5</v>
      </c>
      <c r="AMZ13" s="139" t="n">
        <v>0.5</v>
      </c>
      <c r="ANA13" s="139" t="n">
        <v>0.5</v>
      </c>
      <c r="ANB13" s="139" t="n">
        <v>0.5</v>
      </c>
      <c r="ANC13" s="139" t="n">
        <v>0.5</v>
      </c>
      <c r="AND13" s="139" t="n">
        <v>0.5</v>
      </c>
      <c r="ANE13" s="139" t="n">
        <v>0.5</v>
      </c>
      <c r="ANF13" s="139" t="n">
        <v>0.5</v>
      </c>
      <c r="ANG13" s="139" t="n">
        <v>0.5</v>
      </c>
      <c r="ANH13" s="139" t="n">
        <v>0.5</v>
      </c>
      <c r="ANI13" s="139" t="n">
        <v>0.5</v>
      </c>
      <c r="ANJ13" s="139" t="n">
        <v>0.5</v>
      </c>
      <c r="ANK13" s="139" t="n">
        <v>0.5</v>
      </c>
      <c r="ANL13" s="139" t="n">
        <v>0.5</v>
      </c>
      <c r="ANM13" s="139" t="n">
        <v>0.5</v>
      </c>
      <c r="ANN13" s="139" t="n">
        <v>0.5</v>
      </c>
      <c r="ANO13" s="139" t="n">
        <v>0.5</v>
      </c>
      <c r="ANP13" s="139" t="n">
        <v>0.5</v>
      </c>
      <c r="ANQ13" s="139" t="n">
        <v>0.5</v>
      </c>
      <c r="ANR13" s="139" t="n">
        <v>0.5</v>
      </c>
      <c r="ANS13" s="139" t="n">
        <v>0.5</v>
      </c>
      <c r="ANT13" s="139" t="n">
        <v>0.5</v>
      </c>
      <c r="ANU13" s="139" t="n">
        <v>0.5</v>
      </c>
      <c r="ANV13" s="139" t="n">
        <v>0.5</v>
      </c>
      <c r="ANW13" s="139" t="n">
        <v>0.5</v>
      </c>
      <c r="ANX13" s="139" t="n">
        <v>0.5</v>
      </c>
      <c r="ANY13" s="139" t="n">
        <v>0.5</v>
      </c>
      <c r="ANZ13" s="139" t="n">
        <v>0.5</v>
      </c>
      <c r="AOA13" s="139" t="n">
        <v>0.5</v>
      </c>
      <c r="AOB13" s="139" t="n">
        <v>0.5</v>
      </c>
      <c r="AOC13" s="139" t="n">
        <v>0.5</v>
      </c>
      <c r="AOD13" s="139" t="n">
        <v>0.5</v>
      </c>
      <c r="AOE13" s="139" t="n">
        <v>0.5</v>
      </c>
      <c r="AOF13" s="139" t="n">
        <v>0.5</v>
      </c>
      <c r="AOG13" s="139" t="n">
        <v>0.5</v>
      </c>
      <c r="AOH13" s="139" t="n">
        <v>0.5</v>
      </c>
      <c r="AOI13" s="139" t="n">
        <v>0.5</v>
      </c>
      <c r="AOJ13" s="139" t="n">
        <v>0.5</v>
      </c>
      <c r="AOK13" s="139" t="n">
        <v>0.5</v>
      </c>
      <c r="AOL13" s="139" t="n">
        <v>0.5</v>
      </c>
      <c r="AOM13" s="139" t="n">
        <v>0.5</v>
      </c>
      <c r="AON13" s="139" t="n">
        <v>0.5</v>
      </c>
      <c r="AOO13" s="139" t="n">
        <v>0.5</v>
      </c>
      <c r="AOP13" s="139" t="n">
        <v>0.5</v>
      </c>
      <c r="AOQ13" s="139" t="n">
        <v>0.5</v>
      </c>
      <c r="AOR13" s="139" t="n">
        <v>0.5</v>
      </c>
      <c r="AOS13" s="139" t="n">
        <v>0.5</v>
      </c>
      <c r="AOT13" s="139" t="n">
        <v>0.5</v>
      </c>
      <c r="AOU13" s="139" t="n">
        <v>0.5</v>
      </c>
      <c r="AOV13" s="139" t="n">
        <v>0.5</v>
      </c>
      <c r="AOW13" s="139" t="n">
        <v>0.5</v>
      </c>
      <c r="AOX13" s="139" t="n">
        <v>0.5</v>
      </c>
      <c r="AOY13" s="139" t="n">
        <v>0.5</v>
      </c>
      <c r="AOZ13" s="139" t="n">
        <v>0.5</v>
      </c>
      <c r="APA13" s="139" t="n">
        <v>0.5</v>
      </c>
      <c r="APB13" s="139" t="n">
        <v>0.5</v>
      </c>
      <c r="APC13" s="139" t="n">
        <v>0.5</v>
      </c>
      <c r="APD13" s="139" t="n">
        <v>0.5</v>
      </c>
      <c r="APE13" s="139" t="n">
        <v>0.5</v>
      </c>
      <c r="APF13" s="139" t="n">
        <v>0.5</v>
      </c>
      <c r="APG13" s="139" t="n">
        <v>0.5</v>
      </c>
      <c r="APH13" s="139" t="n">
        <v>0.5</v>
      </c>
      <c r="API13" s="139" t="n">
        <v>0.5</v>
      </c>
      <c r="APJ13" s="139" t="n">
        <v>0.5</v>
      </c>
      <c r="APK13" s="139" t="n">
        <v>0.5</v>
      </c>
      <c r="APL13" s="139" t="n">
        <v>0.5</v>
      </c>
      <c r="APM13" s="139" t="n">
        <v>0.5</v>
      </c>
      <c r="APN13" s="139" t="n">
        <v>0.5</v>
      </c>
      <c r="APO13" s="139" t="n">
        <v>0.5</v>
      </c>
      <c r="APP13" s="139" t="n">
        <v>0.5</v>
      </c>
      <c r="APQ13" s="139" t="n">
        <v>0.5</v>
      </c>
      <c r="APR13" s="139" t="n">
        <v>0.5</v>
      </c>
      <c r="APS13" s="139" t="n">
        <v>0.5</v>
      </c>
      <c r="APT13" s="139" t="n">
        <v>0.5</v>
      </c>
      <c r="APU13" s="139" t="n">
        <v>0.5</v>
      </c>
      <c r="APV13" s="139" t="n">
        <v>0.5</v>
      </c>
      <c r="APW13" s="139" t="n">
        <v>0.5</v>
      </c>
      <c r="APX13" s="139" t="n">
        <v>0.5</v>
      </c>
      <c r="APY13" s="139" t="n">
        <v>0.5</v>
      </c>
      <c r="APZ13" s="139" t="n">
        <v>0.5</v>
      </c>
      <c r="AQA13" s="139" t="n">
        <v>0.5</v>
      </c>
      <c r="AQB13" s="139" t="n">
        <v>0.5</v>
      </c>
      <c r="AQC13" s="139" t="n">
        <v>0.5</v>
      </c>
      <c r="AQD13" s="139" t="n">
        <v>0.5</v>
      </c>
      <c r="AQE13" s="139" t="n">
        <v>0.5</v>
      </c>
      <c r="AQF13" s="139" t="n">
        <v>0.5</v>
      </c>
      <c r="AQG13" s="139" t="n">
        <v>0.5</v>
      </c>
      <c r="AQH13" s="139" t="n">
        <v>0.5</v>
      </c>
      <c r="AQI13" s="139" t="n">
        <v>0.5</v>
      </c>
      <c r="AQJ13" s="139" t="n">
        <v>0.5</v>
      </c>
      <c r="AQK13" s="139" t="n">
        <v>0.5</v>
      </c>
      <c r="AQL13" s="139" t="n">
        <v>0.5</v>
      </c>
      <c r="AQM13" s="139" t="n">
        <v>0.5</v>
      </c>
      <c r="AQN13" s="139" t="n">
        <v>0.5</v>
      </c>
      <c r="AQO13" s="139" t="n">
        <v>0.5</v>
      </c>
      <c r="AQP13" s="139" t="n">
        <v>0.5</v>
      </c>
      <c r="AQQ13" s="139" t="n">
        <v>0.5</v>
      </c>
      <c r="AQR13" s="139" t="n">
        <v>0.5</v>
      </c>
      <c r="AQS13" s="139" t="n">
        <v>0.5</v>
      </c>
      <c r="AQT13" s="139" t="n">
        <v>0.5</v>
      </c>
      <c r="AQU13" s="139" t="n">
        <v>0.5</v>
      </c>
      <c r="AQV13" s="139" t="n">
        <v>0.5</v>
      </c>
      <c r="AQW13" s="139" t="n">
        <v>0.5</v>
      </c>
      <c r="AQX13" s="139" t="n">
        <v>0.5</v>
      </c>
      <c r="AQY13" s="139" t="n">
        <v>0.5</v>
      </c>
      <c r="AQZ13" s="139" t="n">
        <v>0.5</v>
      </c>
      <c r="ARA13" s="139" t="n">
        <v>0.5</v>
      </c>
      <c r="ARB13" s="139" t="n">
        <v>0.5</v>
      </c>
      <c r="ARC13" s="139" t="n">
        <v>0.5</v>
      </c>
      <c r="ARD13" s="139" t="n">
        <v>0.5</v>
      </c>
      <c r="ARE13" s="139" t="n">
        <v>0.5</v>
      </c>
      <c r="ARF13" s="139" t="n">
        <v>0.5</v>
      </c>
      <c r="ARG13" s="139" t="n">
        <v>0.5</v>
      </c>
      <c r="ARH13" s="139" t="n">
        <v>0.5</v>
      </c>
      <c r="ARI13" s="139" t="n">
        <v>0.5</v>
      </c>
      <c r="ARJ13" s="139" t="n">
        <v>0.5</v>
      </c>
      <c r="ARK13" s="139" t="n">
        <v>0.5</v>
      </c>
      <c r="ARL13" s="139" t="n">
        <v>0.5</v>
      </c>
      <c r="ARM13" s="139" t="n">
        <v>0.5</v>
      </c>
      <c r="ARN13" s="139" t="n">
        <v>0.5</v>
      </c>
      <c r="ARO13" s="139" t="n">
        <v>0.5</v>
      </c>
      <c r="ARP13" s="139" t="n">
        <v>0.5</v>
      </c>
      <c r="ARQ13" s="139" t="n">
        <v>0.5</v>
      </c>
      <c r="ARR13" s="139" t="n">
        <v>0.5</v>
      </c>
      <c r="ARS13" s="139" t="n">
        <v>0.5</v>
      </c>
      <c r="ART13" s="139" t="n">
        <v>0.5</v>
      </c>
      <c r="ARU13" s="139" t="n">
        <v>0.5</v>
      </c>
      <c r="ARV13" s="139" t="n">
        <v>0.5</v>
      </c>
      <c r="ARW13" s="139" t="n">
        <v>0.5</v>
      </c>
      <c r="ARX13" s="139" t="n">
        <v>0.5</v>
      </c>
      <c r="ARY13" s="139" t="n">
        <v>0.5</v>
      </c>
      <c r="ARZ13" s="139" t="n">
        <v>0.5</v>
      </c>
      <c r="ASA13" s="139" t="n">
        <v>0.5</v>
      </c>
      <c r="ASB13" s="139" t="n">
        <v>0.5</v>
      </c>
      <c r="ASC13" s="139" t="n">
        <v>0.5</v>
      </c>
      <c r="ASD13" s="139" t="n">
        <v>0.5</v>
      </c>
      <c r="ASE13" s="139" t="n">
        <v>0.5</v>
      </c>
      <c r="ASF13" s="139" t="n">
        <v>0.5</v>
      </c>
      <c r="ASG13" s="139" t="n">
        <v>0.5</v>
      </c>
      <c r="ASH13" s="139" t="n">
        <v>0.5</v>
      </c>
      <c r="ASI13" s="139" t="n">
        <v>0.5</v>
      </c>
      <c r="ASJ13" s="139" t="n">
        <v>0.5</v>
      </c>
      <c r="ASK13" s="139" t="n">
        <v>0.5</v>
      </c>
      <c r="ASL13" s="139" t="n">
        <v>0.5</v>
      </c>
      <c r="ASM13" s="139" t="n">
        <v>0.5</v>
      </c>
      <c r="ASN13" s="139" t="n">
        <v>0.5</v>
      </c>
      <c r="ASO13" s="139" t="n">
        <v>0.5</v>
      </c>
      <c r="ASP13" s="139" t="n">
        <v>0.5</v>
      </c>
      <c r="ASQ13" s="139" t="n">
        <v>0.5</v>
      </c>
      <c r="ASR13" s="139" t="n">
        <v>0.5</v>
      </c>
      <c r="ASS13" s="139" t="n">
        <v>0.5</v>
      </c>
      <c r="AST13" s="139" t="n">
        <v>0.5</v>
      </c>
      <c r="ASU13" s="139" t="n">
        <v>0.5</v>
      </c>
      <c r="ASV13" s="139" t="n">
        <v>0.5</v>
      </c>
      <c r="ASW13" s="139" t="n">
        <v>0.5</v>
      </c>
      <c r="ASX13" s="139" t="n">
        <v>0.5</v>
      </c>
      <c r="ASY13" s="139" t="n">
        <v>0.5</v>
      </c>
      <c r="ASZ13" s="139" t="n">
        <v>0.5</v>
      </c>
      <c r="ATA13" s="139" t="n">
        <v>0.5</v>
      </c>
      <c r="ATB13" s="139" t="n">
        <v>0.5</v>
      </c>
      <c r="ATC13" s="139" t="n">
        <v>0.5</v>
      </c>
      <c r="ATD13" s="139" t="n">
        <v>0.5</v>
      </c>
      <c r="ATE13" s="139" t="n">
        <v>0.5</v>
      </c>
      <c r="ATF13" s="139" t="n">
        <v>0.5</v>
      </c>
      <c r="ATG13" s="139" t="n">
        <v>0.5</v>
      </c>
      <c r="ATH13" s="139" t="n">
        <v>0.5</v>
      </c>
      <c r="ATI13" s="139" t="n">
        <v>0.5</v>
      </c>
      <c r="ATJ13" s="139" t="n">
        <v>0.5</v>
      </c>
      <c r="ATK13" s="139" t="n">
        <v>0.5</v>
      </c>
      <c r="ATL13" s="139" t="n">
        <v>0.5</v>
      </c>
      <c r="ATM13" s="139" t="n">
        <v>0.5</v>
      </c>
      <c r="ATN13" s="139" t="n">
        <v>0.5</v>
      </c>
      <c r="ATO13" s="139" t="n">
        <v>0.5</v>
      </c>
      <c r="ATP13" s="139" t="n">
        <v>0.5</v>
      </c>
      <c r="ATQ13" s="139" t="n">
        <v>0.5</v>
      </c>
      <c r="ATR13" s="139" t="n">
        <v>0.5</v>
      </c>
      <c r="ATS13" s="139" t="n">
        <v>0.5</v>
      </c>
      <c r="ATT13" s="139" t="n">
        <v>0.5</v>
      </c>
      <c r="ATU13" s="139" t="n">
        <v>0.5</v>
      </c>
      <c r="ATV13" s="139" t="n">
        <v>0.5</v>
      </c>
      <c r="ATW13" s="139" t="n">
        <v>0.5</v>
      </c>
      <c r="ATX13" s="139" t="n">
        <v>0.5</v>
      </c>
      <c r="ATY13" s="139" t="n">
        <v>0.5</v>
      </c>
      <c r="ATZ13" s="139" t="n">
        <v>0.5</v>
      </c>
      <c r="AUA13" s="139" t="n">
        <v>0.5</v>
      </c>
      <c r="AUB13" s="139" t="n">
        <v>0.5</v>
      </c>
      <c r="AUC13" s="139" t="n">
        <v>0.5</v>
      </c>
      <c r="AUD13" s="139" t="n">
        <v>0.5</v>
      </c>
      <c r="AUE13" s="139" t="n">
        <v>0.5</v>
      </c>
      <c r="AUF13" s="139" t="n">
        <v>0.5</v>
      </c>
      <c r="AUG13" s="139" t="n">
        <v>0.5</v>
      </c>
      <c r="AUH13" s="139" t="n">
        <v>0.5</v>
      </c>
      <c r="AUI13" s="139" t="n">
        <v>0.5</v>
      </c>
      <c r="AUJ13" s="139" t="n">
        <v>0.5</v>
      </c>
      <c r="AUK13" s="139" t="n">
        <v>0.5</v>
      </c>
      <c r="AUL13" s="139" t="n">
        <v>0.5</v>
      </c>
      <c r="AUM13" s="139" t="n">
        <v>0.5</v>
      </c>
      <c r="AUN13" s="139" t="n">
        <v>0.5</v>
      </c>
      <c r="AUO13" s="139" t="n">
        <v>0.5</v>
      </c>
      <c r="AUP13" s="139" t="n">
        <v>0.5</v>
      </c>
      <c r="AUQ13" s="139" t="n">
        <v>0.5</v>
      </c>
      <c r="AUR13" s="139" t="n">
        <v>0.5</v>
      </c>
      <c r="AUS13" s="139" t="n">
        <v>0.5</v>
      </c>
      <c r="AUT13" s="139" t="n">
        <v>0.5</v>
      </c>
      <c r="AUU13" s="139" t="n">
        <v>0.5</v>
      </c>
      <c r="AUV13" s="139" t="n">
        <v>0.5</v>
      </c>
      <c r="AUW13" s="139" t="n">
        <v>0.5</v>
      </c>
      <c r="AUX13" s="139" t="n">
        <v>0.5</v>
      </c>
      <c r="AUY13" s="139" t="n">
        <v>0.5</v>
      </c>
      <c r="AUZ13" s="139" t="n">
        <v>0.5</v>
      </c>
      <c r="AVA13" s="139" t="n">
        <v>0.5</v>
      </c>
      <c r="AVB13" s="139" t="n">
        <v>0.5</v>
      </c>
      <c r="AVC13" s="139" t="n">
        <v>0.5</v>
      </c>
      <c r="AVD13" s="139" t="n">
        <v>0.5</v>
      </c>
      <c r="AVE13" s="139" t="n">
        <v>0.5</v>
      </c>
      <c r="AVF13" s="139" t="n">
        <v>0.5</v>
      </c>
      <c r="AVG13" s="139" t="n">
        <v>0.5</v>
      </c>
      <c r="AVH13" s="139" t="n">
        <v>0.5</v>
      </c>
      <c r="AVI13" s="139" t="n">
        <v>0.5</v>
      </c>
      <c r="AVJ13" s="139" t="n">
        <v>0.5</v>
      </c>
      <c r="AVK13" s="139" t="n">
        <v>0.5</v>
      </c>
      <c r="AVL13" s="139" t="n">
        <v>0.5</v>
      </c>
      <c r="AVM13" s="139" t="n">
        <v>0.5</v>
      </c>
      <c r="AVN13" s="139" t="n">
        <v>0.5</v>
      </c>
      <c r="AVO13" s="139" t="n">
        <v>0.5</v>
      </c>
      <c r="AVP13" s="139" t="n">
        <v>0.5</v>
      </c>
      <c r="AVQ13" s="139" t="n">
        <v>0.5</v>
      </c>
      <c r="AVR13" s="139" t="n">
        <v>0.5</v>
      </c>
      <c r="AVS13" s="139" t="n">
        <v>0.5</v>
      </c>
      <c r="AVT13" s="139" t="n">
        <v>0.5</v>
      </c>
      <c r="AVU13" s="139" t="n">
        <v>0.5</v>
      </c>
      <c r="AVV13" s="139" t="n">
        <v>0.5</v>
      </c>
      <c r="AVW13" s="139" t="n">
        <v>0.5</v>
      </c>
      <c r="AVX13" s="139" t="n">
        <v>0.5</v>
      </c>
      <c r="AVY13" s="139" t="n">
        <v>0.5</v>
      </c>
      <c r="AVZ13" s="139" t="n">
        <v>0.5</v>
      </c>
      <c r="AWA13" s="139" t="n">
        <v>0.5</v>
      </c>
      <c r="AWB13" s="139" t="n">
        <v>0.5</v>
      </c>
      <c r="AWC13" s="139" t="n">
        <v>0.5</v>
      </c>
      <c r="AWD13" s="139" t="n">
        <v>0.5</v>
      </c>
      <c r="AWE13" s="139" t="n">
        <v>0.5</v>
      </c>
      <c r="AWF13" s="139" t="n">
        <v>0.5</v>
      </c>
      <c r="AWG13" s="139" t="n">
        <v>0.5</v>
      </c>
      <c r="AWH13" s="139" t="n">
        <v>0.5</v>
      </c>
      <c r="AWI13" s="139" t="n">
        <v>0.5</v>
      </c>
      <c r="AWJ13" s="139" t="n">
        <v>0.5</v>
      </c>
      <c r="AWK13" s="139" t="n">
        <v>0.5</v>
      </c>
      <c r="AWL13" s="139" t="n">
        <v>0.5</v>
      </c>
      <c r="AWM13" s="139" t="n">
        <v>0.5</v>
      </c>
      <c r="AWN13" s="139" t="n">
        <v>0.5</v>
      </c>
      <c r="AWO13" s="139" t="n">
        <v>0.5</v>
      </c>
      <c r="AWP13" s="139" t="n">
        <v>0.5</v>
      </c>
      <c r="AWQ13" s="139" t="n">
        <v>0.5</v>
      </c>
      <c r="AWR13" s="139" t="n">
        <v>0.5</v>
      </c>
      <c r="AWS13" s="139" t="n">
        <v>0.5</v>
      </c>
      <c r="AWT13" s="139" t="n">
        <v>0.5</v>
      </c>
      <c r="AWU13" s="139" t="n">
        <v>0.5</v>
      </c>
      <c r="AWV13" s="139" t="n">
        <v>0.5</v>
      </c>
      <c r="AWW13" s="139" t="n">
        <v>0.5</v>
      </c>
      <c r="AWX13" s="139" t="n">
        <v>0.5</v>
      </c>
      <c r="AWY13" s="139" t="n">
        <v>0.5</v>
      </c>
      <c r="AWZ13" s="139" t="n">
        <v>0.5</v>
      </c>
      <c r="AXA13" s="139" t="n">
        <v>0.5</v>
      </c>
      <c r="AXB13" s="139" t="n">
        <v>0.5</v>
      </c>
      <c r="AXC13" s="139" t="n">
        <v>0.5</v>
      </c>
      <c r="AXD13" s="139" t="n">
        <v>0.5</v>
      </c>
      <c r="AXE13" s="139" t="n">
        <v>0.5</v>
      </c>
      <c r="AXF13" s="139" t="n">
        <v>0.5</v>
      </c>
      <c r="AXG13" s="139" t="n">
        <v>0.5</v>
      </c>
      <c r="AXH13" s="139" t="n">
        <v>0.5</v>
      </c>
      <c r="AXI13" s="139" t="n">
        <v>0.5</v>
      </c>
      <c r="AXJ13" s="139" t="n">
        <v>0.5</v>
      </c>
      <c r="AXK13" s="139" t="n">
        <v>0.5</v>
      </c>
      <c r="AXL13" s="139" t="n">
        <v>0.5</v>
      </c>
      <c r="AXM13" s="139" t="n">
        <v>0.5</v>
      </c>
      <c r="AXN13" s="139" t="n">
        <v>0.5</v>
      </c>
      <c r="AXO13" s="139" t="n">
        <v>0.5</v>
      </c>
      <c r="AXP13" s="139" t="n">
        <v>0.5</v>
      </c>
      <c r="AXQ13" s="139" t="n">
        <v>0.5</v>
      </c>
      <c r="AXR13" s="139" t="n">
        <v>0.5</v>
      </c>
      <c r="AXS13" s="139" t="n">
        <v>0.5</v>
      </c>
      <c r="AXT13" s="139" t="n">
        <v>0.5</v>
      </c>
      <c r="AXU13" s="139" t="n">
        <v>0.5</v>
      </c>
      <c r="AXV13" s="139" t="n">
        <v>0.5</v>
      </c>
      <c r="AXW13" s="139" t="n">
        <v>0.5</v>
      </c>
      <c r="AXX13" s="139" t="n">
        <v>0.5</v>
      </c>
      <c r="AXY13" s="139" t="n">
        <v>0.5</v>
      </c>
      <c r="AXZ13" s="139" t="n">
        <v>0.5</v>
      </c>
      <c r="AYA13" s="139" t="n">
        <v>0.5</v>
      </c>
      <c r="AYB13" s="139" t="n">
        <v>0.5</v>
      </c>
      <c r="AYC13" s="139" t="n">
        <v>0.5</v>
      </c>
      <c r="AYD13" s="139" t="n">
        <v>0.5</v>
      </c>
      <c r="AYE13" s="139" t="n">
        <v>0.5</v>
      </c>
      <c r="AYF13" s="139" t="n">
        <v>0.5</v>
      </c>
      <c r="AYG13" s="139" t="n">
        <v>0.5</v>
      </c>
      <c r="AYH13" s="139" t="n">
        <v>0.5</v>
      </c>
      <c r="AYI13" s="139" t="n">
        <v>0.5</v>
      </c>
      <c r="AYJ13" s="139" t="n">
        <v>0.5</v>
      </c>
      <c r="AYK13" s="139" t="n">
        <v>0.5</v>
      </c>
      <c r="AYL13" s="139" t="n">
        <v>0.5</v>
      </c>
      <c r="AYM13" s="139" t="n">
        <v>0.5</v>
      </c>
      <c r="AYN13" s="139" t="n">
        <v>0.5</v>
      </c>
      <c r="AYO13" s="139" t="n">
        <v>0.5</v>
      </c>
      <c r="AYP13" s="139" t="n">
        <v>0.5</v>
      </c>
      <c r="AYQ13" s="139" t="n">
        <v>0.5</v>
      </c>
      <c r="AYR13" s="139" t="n">
        <v>0.5</v>
      </c>
      <c r="AYS13" s="139" t="n">
        <v>0.5</v>
      </c>
      <c r="AYT13" s="139" t="n">
        <v>0.5</v>
      </c>
      <c r="AYU13" s="139" t="n">
        <v>0.5</v>
      </c>
      <c r="AYV13" s="139" t="n">
        <v>0.5</v>
      </c>
      <c r="AYW13" s="139" t="n">
        <v>0.5</v>
      </c>
      <c r="AYX13" s="139" t="n">
        <v>0.5</v>
      </c>
      <c r="AYY13" s="139" t="n">
        <v>0.5</v>
      </c>
      <c r="AYZ13" s="139" t="n">
        <v>0.5</v>
      </c>
      <c r="AZA13" s="139" t="n">
        <v>0.5</v>
      </c>
      <c r="AZB13" s="139" t="n">
        <v>0.5</v>
      </c>
      <c r="AZC13" s="139" t="n">
        <v>0.5</v>
      </c>
      <c r="AZD13" s="139" t="n">
        <v>0.5</v>
      </c>
      <c r="AZE13" s="139" t="n">
        <v>0.5</v>
      </c>
      <c r="AZF13" s="139" t="n">
        <v>0.5</v>
      </c>
      <c r="AZG13" s="139" t="n">
        <v>0.5</v>
      </c>
      <c r="AZH13" s="139" t="n">
        <v>0.5</v>
      </c>
      <c r="AZI13" s="139" t="n">
        <v>0.5</v>
      </c>
      <c r="AZJ13" s="139" t="n">
        <v>0.5</v>
      </c>
      <c r="AZK13" s="139" t="n">
        <v>0.5</v>
      </c>
      <c r="AZL13" s="139" t="n">
        <v>0.5</v>
      </c>
      <c r="AZM13" s="139" t="n">
        <v>0.5</v>
      </c>
      <c r="AZN13" s="139" t="n">
        <v>0.5</v>
      </c>
      <c r="AZO13" s="139" t="n">
        <v>0.5</v>
      </c>
      <c r="AZP13" s="139" t="n">
        <v>0.5</v>
      </c>
      <c r="AZQ13" s="139" t="n">
        <v>0.5</v>
      </c>
      <c r="AZR13" s="139" t="n">
        <v>0.5</v>
      </c>
      <c r="AZS13" s="139" t="n">
        <v>0.5</v>
      </c>
      <c r="AZT13" s="139" t="n">
        <v>0.5</v>
      </c>
      <c r="AZU13" s="139" t="n">
        <v>0.5</v>
      </c>
      <c r="AZV13" s="139" t="n">
        <v>0.5</v>
      </c>
      <c r="AZW13" s="139" t="n">
        <v>0.5</v>
      </c>
      <c r="AZX13" s="139" t="n">
        <v>0.5</v>
      </c>
      <c r="AZY13" s="139" t="n">
        <v>0.5</v>
      </c>
      <c r="AZZ13" s="139" t="n">
        <v>0.5</v>
      </c>
      <c r="BAA13" s="139" t="n">
        <v>0.5</v>
      </c>
      <c r="BAB13" s="139" t="n">
        <v>0.5</v>
      </c>
      <c r="BAC13" s="139" t="n">
        <v>0.5</v>
      </c>
      <c r="BAD13" s="139" t="n">
        <v>0.5</v>
      </c>
      <c r="BAE13" s="139" t="n">
        <v>0.5</v>
      </c>
      <c r="BAF13" s="139" t="n">
        <v>0.5</v>
      </c>
      <c r="BAG13" s="139" t="n">
        <v>0.5</v>
      </c>
      <c r="BAH13" s="139" t="n">
        <v>0.5</v>
      </c>
      <c r="BAI13" s="139" t="n">
        <v>0.5</v>
      </c>
      <c r="BAJ13" s="139" t="n">
        <v>0.5</v>
      </c>
      <c r="BAK13" s="139" t="n">
        <v>0.5</v>
      </c>
      <c r="BAL13" s="139" t="n">
        <v>0.5</v>
      </c>
      <c r="BAM13" s="139" t="n">
        <v>0.5</v>
      </c>
      <c r="BAN13" s="139" t="n">
        <v>0.5</v>
      </c>
      <c r="BAO13" s="139" t="n">
        <v>0.5</v>
      </c>
      <c r="BAP13" s="139" t="n">
        <v>0.5</v>
      </c>
      <c r="BAQ13" s="139" t="n">
        <v>0.5</v>
      </c>
      <c r="BAR13" s="139" t="n">
        <v>0.5</v>
      </c>
      <c r="BAS13" s="139" t="n">
        <v>0.5</v>
      </c>
      <c r="BAT13" s="139" t="n">
        <v>0.5</v>
      </c>
      <c r="BAU13" s="139" t="n">
        <v>0.5</v>
      </c>
      <c r="BAV13" s="139" t="n">
        <v>0.5</v>
      </c>
      <c r="BAW13" s="139" t="n">
        <v>0.5</v>
      </c>
      <c r="BAX13" s="139" t="n">
        <v>0.5</v>
      </c>
      <c r="BAY13" s="139" t="n">
        <v>0.5</v>
      </c>
      <c r="BAZ13" s="139" t="n">
        <v>0.5</v>
      </c>
      <c r="BBA13" s="139" t="n">
        <v>0.5</v>
      </c>
      <c r="BBB13" s="139" t="n">
        <v>0.5</v>
      </c>
      <c r="BBC13" s="139" t="n">
        <v>0.5</v>
      </c>
      <c r="BBD13" s="139" t="n">
        <v>0.5</v>
      </c>
      <c r="BBE13" s="139" t="n">
        <v>0.5</v>
      </c>
      <c r="BBF13" s="139" t="n">
        <v>0.5</v>
      </c>
      <c r="BBG13" s="139" t="n">
        <v>0.5</v>
      </c>
      <c r="BBH13" s="139" t="n">
        <v>0.5</v>
      </c>
      <c r="BBI13" s="139" t="n">
        <v>0.5</v>
      </c>
      <c r="BBJ13" s="139" t="n">
        <v>0.5</v>
      </c>
      <c r="BBK13" s="139" t="n">
        <v>0.5</v>
      </c>
      <c r="BBL13" s="139" t="n">
        <v>0.5</v>
      </c>
      <c r="BBM13" s="139" t="n">
        <v>0.5</v>
      </c>
      <c r="BBN13" s="139" t="n">
        <v>0.5</v>
      </c>
      <c r="BBO13" s="139" t="n">
        <v>0.5</v>
      </c>
      <c r="BBP13" s="139" t="n">
        <v>0.5</v>
      </c>
      <c r="BBQ13" s="139" t="n">
        <v>0.5</v>
      </c>
      <c r="BBR13" s="139" t="n">
        <v>0.5</v>
      </c>
      <c r="BBS13" s="139" t="n">
        <v>0.5</v>
      </c>
      <c r="BBT13" s="139" t="n">
        <v>0.5</v>
      </c>
      <c r="BBU13" s="139" t="n">
        <v>0.5</v>
      </c>
      <c r="BBV13" s="139" t="n">
        <v>0.5</v>
      </c>
      <c r="BBW13" s="139" t="n">
        <v>0.5</v>
      </c>
      <c r="BBX13" s="139" t="n">
        <v>0.5</v>
      </c>
      <c r="BBY13" s="139" t="n">
        <v>0.5</v>
      </c>
      <c r="BBZ13" s="139" t="n">
        <v>0.5</v>
      </c>
      <c r="BCA13" s="139" t="n">
        <v>0.5</v>
      </c>
      <c r="BCB13" s="139" t="n">
        <v>0.5</v>
      </c>
      <c r="BCC13" s="139" t="n">
        <v>0.5</v>
      </c>
      <c r="BCD13" s="139" t="n">
        <v>0.5</v>
      </c>
      <c r="BCE13" s="139" t="n">
        <v>0.5</v>
      </c>
      <c r="BCF13" s="139" t="n">
        <v>0.5</v>
      </c>
      <c r="BCG13" s="139" t="n">
        <v>0.5</v>
      </c>
      <c r="BCH13" s="139" t="n">
        <v>0.5</v>
      </c>
      <c r="BCI13" s="139" t="n">
        <v>0.5</v>
      </c>
      <c r="BCJ13" s="139" t="n">
        <v>0.5</v>
      </c>
      <c r="BCK13" s="139" t="n">
        <v>0.5</v>
      </c>
      <c r="BCL13" s="139" t="n">
        <v>0.5</v>
      </c>
      <c r="BCM13" s="139" t="n">
        <v>0.5</v>
      </c>
      <c r="BCN13" s="139" t="n">
        <v>0.5</v>
      </c>
      <c r="BCO13" s="139" t="n">
        <v>0.5</v>
      </c>
      <c r="BCP13" s="139" t="n">
        <v>0.5</v>
      </c>
      <c r="BCQ13" s="139" t="n">
        <v>0.5</v>
      </c>
      <c r="BCR13" s="139" t="n">
        <v>0.5</v>
      </c>
      <c r="BCS13" s="139" t="n">
        <v>0.5</v>
      </c>
      <c r="BCT13" s="139" t="n">
        <v>0.5</v>
      </c>
      <c r="BCU13" s="139" t="n">
        <v>0.5</v>
      </c>
      <c r="BCV13" s="139" t="n">
        <v>0.5</v>
      </c>
      <c r="BCW13" s="139" t="n">
        <v>0.5</v>
      </c>
      <c r="BCX13" s="139" t="n">
        <v>0.5</v>
      </c>
      <c r="BCY13" s="139" t="n">
        <v>0.5</v>
      </c>
      <c r="BCZ13" s="139" t="n">
        <v>0.5</v>
      </c>
      <c r="BDA13" s="139" t="n">
        <v>0.5</v>
      </c>
      <c r="BDB13" s="139" t="n">
        <v>0.5</v>
      </c>
      <c r="BDC13" s="139" t="n">
        <v>0.5</v>
      </c>
      <c r="BDD13" s="139" t="n">
        <v>0.5</v>
      </c>
      <c r="BDE13" s="139" t="n">
        <v>0.5</v>
      </c>
      <c r="BDF13" s="139" t="n">
        <v>0.5</v>
      </c>
      <c r="BDG13" s="139" t="n">
        <v>0.5</v>
      </c>
      <c r="BDH13" s="139" t="n">
        <v>0.5</v>
      </c>
      <c r="BDI13" s="139" t="n">
        <v>0.5</v>
      </c>
      <c r="BDJ13" s="139" t="n">
        <v>0.5</v>
      </c>
      <c r="BDK13" s="139" t="n">
        <v>0.5</v>
      </c>
      <c r="BDL13" s="139" t="n">
        <v>0.5</v>
      </c>
      <c r="BDM13" s="139" t="n">
        <v>0.5</v>
      </c>
      <c r="BDN13" s="139" t="n">
        <v>0.5</v>
      </c>
      <c r="BDO13" s="139" t="n">
        <v>0.5</v>
      </c>
      <c r="BDP13" s="139" t="n">
        <v>0.5</v>
      </c>
      <c r="BDQ13" s="139" t="n">
        <v>0.5</v>
      </c>
      <c r="BDR13" s="139" t="n">
        <v>0.5</v>
      </c>
      <c r="BDS13" s="139" t="n">
        <v>0.5</v>
      </c>
      <c r="BDT13" s="139" t="n">
        <v>0.5</v>
      </c>
      <c r="BDU13" s="139" t="n">
        <v>0.5</v>
      </c>
      <c r="BDV13" s="139" t="n">
        <v>0.5</v>
      </c>
      <c r="BDW13" s="139" t="n">
        <v>0.5</v>
      </c>
      <c r="BDX13" s="139" t="n">
        <v>0.5</v>
      </c>
      <c r="BDY13" s="139" t="n">
        <v>0.5</v>
      </c>
      <c r="BDZ13" s="139" t="n">
        <v>0.5</v>
      </c>
      <c r="BEA13" s="139" t="n">
        <v>0.5</v>
      </c>
      <c r="BEB13" s="139" t="n">
        <v>0.5</v>
      </c>
      <c r="BEC13" s="139" t="n">
        <v>0.5</v>
      </c>
      <c r="BED13" s="139" t="n">
        <v>0.5</v>
      </c>
      <c r="BEE13" s="139" t="n">
        <v>0.5</v>
      </c>
      <c r="BEF13" s="139" t="n">
        <v>0.5</v>
      </c>
      <c r="BEG13" s="139" t="n">
        <v>0.5</v>
      </c>
      <c r="BEH13" s="139" t="n">
        <v>0.5</v>
      </c>
      <c r="BEI13" s="139" t="n">
        <v>0.5</v>
      </c>
      <c r="BEJ13" s="139" t="n">
        <v>0.5</v>
      </c>
      <c r="BEK13" s="139" t="n">
        <v>0.5</v>
      </c>
      <c r="BEL13" s="139" t="n">
        <v>0.5</v>
      </c>
      <c r="BEM13" s="139" t="n">
        <v>0.5</v>
      </c>
      <c r="BEN13" s="139" t="n">
        <v>0.5</v>
      </c>
      <c r="BEO13" s="139" t="n">
        <v>0.5</v>
      </c>
      <c r="BEP13" s="139" t="n">
        <v>0.5</v>
      </c>
      <c r="BEQ13" s="139" t="n">
        <v>0.5</v>
      </c>
      <c r="BER13" s="139" t="n">
        <v>0.5</v>
      </c>
      <c r="BES13" s="139" t="n">
        <v>0.5</v>
      </c>
      <c r="BET13" s="139" t="n">
        <v>0.5</v>
      </c>
      <c r="BEU13" s="139" t="n">
        <v>0.5</v>
      </c>
      <c r="BEV13" s="139" t="n">
        <v>0.5</v>
      </c>
      <c r="BEW13" s="139" t="n">
        <v>0.5</v>
      </c>
      <c r="BEX13" s="139" t="n">
        <v>0.5</v>
      </c>
      <c r="BEY13" s="139" t="n">
        <v>0.5</v>
      </c>
      <c r="BEZ13" s="139" t="n">
        <v>0.5</v>
      </c>
      <c r="BFA13" s="139" t="n">
        <v>0.5</v>
      </c>
      <c r="BFB13" s="139" t="n">
        <v>0.5</v>
      </c>
      <c r="BFC13" s="139" t="n">
        <v>0.5</v>
      </c>
      <c r="BFD13" s="139" t="n">
        <v>0.5</v>
      </c>
      <c r="BFE13" s="139" t="n">
        <v>0.5</v>
      </c>
      <c r="BFF13" s="139" t="n">
        <v>0.5</v>
      </c>
      <c r="BFG13" s="139" t="n">
        <v>0.5</v>
      </c>
      <c r="BFH13" s="139" t="n">
        <v>0.5</v>
      </c>
      <c r="BFI13" s="139" t="n">
        <v>0.5</v>
      </c>
      <c r="BFJ13" s="139" t="n">
        <v>0.5</v>
      </c>
      <c r="BFK13" s="139" t="n">
        <v>0.5</v>
      </c>
      <c r="BFL13" s="139" t="n">
        <v>0.5</v>
      </c>
      <c r="BFM13" s="139" t="n">
        <v>0.5</v>
      </c>
      <c r="BFN13" s="139" t="n">
        <v>0.5</v>
      </c>
      <c r="BFO13" s="139" t="n">
        <v>0.5</v>
      </c>
      <c r="BFP13" s="139" t="n">
        <v>0.5</v>
      </c>
      <c r="BFQ13" s="139" t="n">
        <v>0.5</v>
      </c>
      <c r="BFR13" s="139" t="n">
        <v>0.5</v>
      </c>
      <c r="BFS13" s="139" t="n">
        <v>0.5</v>
      </c>
      <c r="BFT13" s="139" t="n">
        <v>0.5</v>
      </c>
      <c r="BFU13" s="139" t="n">
        <v>0.5</v>
      </c>
      <c r="BFV13" s="139" t="n">
        <v>0.5</v>
      </c>
      <c r="BFW13" s="139" t="n">
        <v>0.5</v>
      </c>
      <c r="BFX13" s="139" t="n">
        <v>0.5</v>
      </c>
      <c r="BFY13" s="139" t="n">
        <v>0.5</v>
      </c>
      <c r="BFZ13" s="139" t="n">
        <v>0.5</v>
      </c>
      <c r="BGA13" s="139" t="n">
        <v>0.5</v>
      </c>
      <c r="BGB13" s="139" t="n">
        <v>0.5</v>
      </c>
      <c r="BGC13" s="139" t="n">
        <v>0.5</v>
      </c>
      <c r="BGD13" s="139" t="n">
        <v>0.5</v>
      </c>
      <c r="BGE13" s="139" t="n">
        <v>0.5</v>
      </c>
      <c r="BGF13" s="139" t="n">
        <v>0.5</v>
      </c>
      <c r="BGG13" s="139" t="n">
        <v>0.5</v>
      </c>
      <c r="BGH13" s="139" t="n">
        <v>0.5</v>
      </c>
      <c r="BGI13" s="139" t="n">
        <v>0.5</v>
      </c>
      <c r="BGJ13" s="139" t="n">
        <v>0.5</v>
      </c>
      <c r="BGK13" s="139" t="n">
        <v>0.5</v>
      </c>
      <c r="BGL13" s="139" t="n">
        <v>0.5</v>
      </c>
      <c r="BGM13" s="139" t="n">
        <v>0.5</v>
      </c>
      <c r="BGN13" s="139" t="n">
        <v>0.5</v>
      </c>
      <c r="BGO13" s="139" t="n">
        <v>0.5</v>
      </c>
      <c r="BGP13" s="139" t="n">
        <v>0.5</v>
      </c>
      <c r="BGQ13" s="139" t="n">
        <v>0.5</v>
      </c>
      <c r="BGR13" s="139" t="n">
        <v>0.5</v>
      </c>
      <c r="BGS13" s="139" t="n">
        <v>0.5</v>
      </c>
      <c r="BGT13" s="139" t="n">
        <v>0.5</v>
      </c>
      <c r="BGU13" s="139" t="n">
        <v>0.5</v>
      </c>
      <c r="BGV13" s="139" t="n">
        <v>0.5</v>
      </c>
      <c r="BGW13" s="139" t="n">
        <v>0.5</v>
      </c>
      <c r="BGX13" s="139" t="n">
        <v>0.5</v>
      </c>
      <c r="BGY13" s="139" t="n">
        <v>0.5</v>
      </c>
      <c r="BGZ13" s="139" t="n">
        <v>0.5</v>
      </c>
      <c r="BHA13" s="139" t="n">
        <v>0.5</v>
      </c>
      <c r="BHB13" s="139" t="n">
        <v>0.5</v>
      </c>
      <c r="BHC13" s="139" t="n">
        <v>0.5</v>
      </c>
      <c r="BHD13" s="139" t="n">
        <v>0.5</v>
      </c>
      <c r="BHE13" s="139" t="n">
        <v>0.5</v>
      </c>
      <c r="BHF13" s="139" t="n">
        <v>0.5</v>
      </c>
      <c r="BHG13" s="139" t="n">
        <v>0.5</v>
      </c>
      <c r="BHH13" s="139" t="n">
        <v>0.5</v>
      </c>
      <c r="BHI13" s="139" t="n">
        <v>0.5</v>
      </c>
      <c r="BHJ13" s="139" t="n">
        <v>0.5</v>
      </c>
      <c r="BHK13" s="139" t="n">
        <v>0.5</v>
      </c>
      <c r="BHL13" s="139" t="n">
        <v>0.5</v>
      </c>
      <c r="BHM13" s="139" t="n">
        <v>0.5</v>
      </c>
      <c r="BHN13" s="139" t="n">
        <v>0.5</v>
      </c>
      <c r="BHO13" s="139" t="n">
        <v>0.5</v>
      </c>
      <c r="BHP13" s="139" t="n">
        <v>0.5</v>
      </c>
      <c r="BHQ13" s="139" t="n">
        <v>0.5</v>
      </c>
      <c r="BHR13" s="139" t="n">
        <v>0.5</v>
      </c>
      <c r="BHS13" s="139" t="n">
        <v>0.5</v>
      </c>
      <c r="BHT13" s="139" t="n">
        <v>0.5</v>
      </c>
      <c r="BHU13" s="139" t="n">
        <v>0.5</v>
      </c>
      <c r="BHV13" s="139" t="n">
        <v>0.5</v>
      </c>
      <c r="BHW13" s="139" t="n">
        <v>0.5</v>
      </c>
      <c r="BHX13" s="139" t="n">
        <v>0.5</v>
      </c>
      <c r="BHY13" s="139" t="n">
        <v>0.5</v>
      </c>
      <c r="BHZ13" s="139" t="n">
        <v>0.5</v>
      </c>
      <c r="BIA13" s="139" t="n">
        <v>0.5</v>
      </c>
      <c r="BIB13" s="139" t="n">
        <v>0.5</v>
      </c>
      <c r="BIC13" s="139" t="n">
        <v>0.5</v>
      </c>
      <c r="BID13" s="139" t="n">
        <v>0.5</v>
      </c>
      <c r="BIE13" s="139" t="n">
        <v>0.5</v>
      </c>
      <c r="BIF13" s="139" t="n">
        <v>0.5</v>
      </c>
      <c r="BIG13" s="139" t="n">
        <v>0.5</v>
      </c>
      <c r="BIH13" s="139" t="n">
        <v>0.5</v>
      </c>
      <c r="BII13" s="139" t="n">
        <v>0.5</v>
      </c>
      <c r="BIJ13" s="139" t="n">
        <v>0.5</v>
      </c>
      <c r="BIK13" s="139" t="n">
        <v>0.5</v>
      </c>
      <c r="BIL13" s="139" t="n">
        <v>0.5</v>
      </c>
      <c r="BIM13" s="139" t="n">
        <v>0.5</v>
      </c>
      <c r="BIN13" s="139" t="n">
        <v>0.5</v>
      </c>
      <c r="BIO13" s="139" t="n">
        <v>0.5</v>
      </c>
      <c r="BIP13" s="139" t="n">
        <v>0.5</v>
      </c>
      <c r="BIQ13" s="139" t="n">
        <v>0.5</v>
      </c>
      <c r="BIR13" s="139" t="n">
        <v>0.5</v>
      </c>
      <c r="BIS13" s="139" t="n">
        <v>0.5</v>
      </c>
      <c r="BIT13" s="139" t="n">
        <v>0.5</v>
      </c>
      <c r="BIU13" s="139" t="n">
        <v>0.5</v>
      </c>
      <c r="BIV13" s="139" t="n">
        <v>0.5</v>
      </c>
      <c r="BIW13" s="139" t="n">
        <v>0.5</v>
      </c>
      <c r="BIX13" s="139" t="n">
        <v>0.5</v>
      </c>
      <c r="BIY13" s="139" t="n">
        <v>0.5</v>
      </c>
      <c r="BIZ13" s="139" t="n">
        <v>0.5</v>
      </c>
      <c r="BJA13" s="139" t="n">
        <v>0.5</v>
      </c>
      <c r="BJB13" s="139" t="n">
        <v>0.5</v>
      </c>
      <c r="BJC13" s="139" t="n">
        <v>0.5</v>
      </c>
      <c r="BJD13" s="139" t="n">
        <v>0.5</v>
      </c>
      <c r="BJE13" s="139" t="n">
        <v>0.5</v>
      </c>
      <c r="BJF13" s="139" t="n">
        <v>0.5</v>
      </c>
      <c r="BJG13" s="139" t="n">
        <v>0.5</v>
      </c>
      <c r="BJH13" s="139" t="n">
        <v>0.5</v>
      </c>
      <c r="BJI13" s="139" t="n">
        <v>0.5</v>
      </c>
      <c r="BJJ13" s="139" t="n">
        <v>0.5</v>
      </c>
      <c r="BJK13" s="139" t="n">
        <v>0.5</v>
      </c>
      <c r="BJL13" s="139" t="n">
        <v>0.5</v>
      </c>
      <c r="BJM13" s="139" t="n">
        <v>0.5</v>
      </c>
      <c r="BJN13" s="139" t="n">
        <v>0.5</v>
      </c>
      <c r="BJO13" s="139" t="n">
        <v>0.5</v>
      </c>
      <c r="BJP13" s="139" t="n">
        <v>0.5</v>
      </c>
      <c r="BJQ13" s="139" t="n">
        <v>0.5</v>
      </c>
      <c r="BJR13" s="139" t="n">
        <v>0.5</v>
      </c>
      <c r="BJS13" s="139" t="n">
        <v>0.5</v>
      </c>
      <c r="BJT13" s="139" t="n">
        <v>0.5</v>
      </c>
      <c r="BJU13" s="139" t="n">
        <v>0.5</v>
      </c>
      <c r="BJV13" s="139" t="n">
        <v>0.5</v>
      </c>
      <c r="BJW13" s="139" t="n">
        <v>0.5</v>
      </c>
      <c r="BJX13" s="139" t="n">
        <v>0.5</v>
      </c>
      <c r="BJY13" s="139" t="n">
        <v>0.5</v>
      </c>
      <c r="BJZ13" s="139" t="n">
        <v>0.5</v>
      </c>
      <c r="BKA13" s="139" t="n">
        <v>0.5</v>
      </c>
      <c r="BKB13" s="139" t="n">
        <v>0.5</v>
      </c>
      <c r="BKC13" s="139" t="n">
        <v>0.5</v>
      </c>
      <c r="BKD13" s="139" t="n">
        <v>0.5</v>
      </c>
      <c r="BKE13" s="139" t="n">
        <v>0.5</v>
      </c>
      <c r="BKF13" s="139" t="n">
        <v>0.5</v>
      </c>
      <c r="BKG13" s="139" t="n">
        <v>0.5</v>
      </c>
      <c r="BKH13" s="139" t="n">
        <v>0.5</v>
      </c>
      <c r="BKI13" s="139" t="n">
        <v>0.5</v>
      </c>
      <c r="BKJ13" s="139" t="n">
        <v>0.5</v>
      </c>
      <c r="BKK13" s="139" t="n">
        <v>0.5</v>
      </c>
      <c r="BKL13" s="139" t="n">
        <v>0.5</v>
      </c>
      <c r="BKM13" s="139" t="n">
        <v>0.5</v>
      </c>
      <c r="BKN13" s="139" t="n">
        <v>0.5</v>
      </c>
      <c r="BKO13" s="139" t="n">
        <v>0.5</v>
      </c>
      <c r="BKP13" s="139" t="n">
        <v>0.5</v>
      </c>
      <c r="BKQ13" s="139" t="n">
        <v>0.5</v>
      </c>
      <c r="BKR13" s="139" t="n">
        <v>0.5</v>
      </c>
      <c r="BKS13" s="139" t="n">
        <v>0.5</v>
      </c>
      <c r="BKT13" s="139" t="n">
        <v>0.5</v>
      </c>
      <c r="BKU13" s="139" t="n">
        <v>0.5</v>
      </c>
      <c r="BKV13" s="139" t="n">
        <v>0.5</v>
      </c>
      <c r="BKW13" s="139" t="n">
        <v>0.5</v>
      </c>
      <c r="BKX13" s="139" t="n">
        <v>0.5</v>
      </c>
      <c r="BKY13" s="139" t="n">
        <v>0.5</v>
      </c>
      <c r="BKZ13" s="139" t="n">
        <v>0.5</v>
      </c>
      <c r="BLA13" s="139" t="n">
        <v>0.5</v>
      </c>
      <c r="BLB13" s="139" t="n">
        <v>0.5</v>
      </c>
      <c r="BLC13" s="139" t="n">
        <v>0.5</v>
      </c>
      <c r="BLD13" s="139" t="n">
        <v>0.5</v>
      </c>
      <c r="BLE13" s="139" t="n">
        <v>0.5</v>
      </c>
      <c r="BLF13" s="139" t="n">
        <v>0.5</v>
      </c>
      <c r="BLG13" s="139" t="n">
        <v>0.5</v>
      </c>
      <c r="BLH13" s="139" t="n">
        <v>0.5</v>
      </c>
      <c r="BLI13" s="139" t="n">
        <v>0.5</v>
      </c>
      <c r="BLJ13" s="139" t="n">
        <v>0.5</v>
      </c>
      <c r="BLK13" s="139" t="n">
        <v>0.5</v>
      </c>
      <c r="BLL13" s="139" t="n">
        <v>0.5</v>
      </c>
      <c r="BLM13" s="139" t="n">
        <v>0.5</v>
      </c>
      <c r="BLN13" s="139" t="n">
        <v>0.5</v>
      </c>
      <c r="BLO13" s="139" t="n">
        <v>0.5</v>
      </c>
      <c r="BLP13" s="139" t="n">
        <v>0.5</v>
      </c>
      <c r="BLQ13" s="139" t="n">
        <v>0.5</v>
      </c>
      <c r="BLR13" s="139" t="n">
        <v>0.5</v>
      </c>
      <c r="BLS13" s="139" t="n">
        <v>0.5</v>
      </c>
      <c r="BLT13" s="139" t="n">
        <v>0.5</v>
      </c>
      <c r="BLU13" s="139" t="n">
        <v>0.5</v>
      </c>
      <c r="BLV13" s="139" t="n">
        <v>0.5</v>
      </c>
      <c r="BLW13" s="139" t="n">
        <v>0.5</v>
      </c>
      <c r="BLX13" s="139" t="n">
        <v>0.5</v>
      </c>
      <c r="BLY13" s="139" t="n">
        <v>0.5</v>
      </c>
      <c r="BLZ13" s="139" t="n">
        <v>0.5</v>
      </c>
      <c r="BMA13" s="139" t="n">
        <v>0.5</v>
      </c>
      <c r="BMB13" s="139" t="n">
        <v>0.5</v>
      </c>
      <c r="BMC13" s="139" t="n">
        <v>0.5</v>
      </c>
      <c r="BMD13" s="139" t="n">
        <v>0.5</v>
      </c>
      <c r="BME13" s="139" t="n">
        <v>0.5</v>
      </c>
      <c r="BMF13" s="139" t="n">
        <v>0.5</v>
      </c>
      <c r="BMG13" s="139" t="n">
        <v>0.5</v>
      </c>
      <c r="BMH13" s="139" t="n">
        <v>0.5</v>
      </c>
      <c r="BMI13" s="139" t="n">
        <v>0.5</v>
      </c>
      <c r="BMJ13" s="139" t="n">
        <v>0.5</v>
      </c>
      <c r="BMK13" s="139" t="n">
        <v>0.5</v>
      </c>
      <c r="BML13" s="139" t="n">
        <v>0.5</v>
      </c>
      <c r="BMM13" s="139" t="n">
        <v>0.5</v>
      </c>
      <c r="BMN13" s="139" t="n">
        <v>0.5</v>
      </c>
      <c r="BMO13" s="139" t="n">
        <v>0.5</v>
      </c>
      <c r="BMP13" s="139" t="n">
        <v>0.5</v>
      </c>
      <c r="BMQ13" s="139" t="n">
        <v>0.5</v>
      </c>
      <c r="BMR13" s="139" t="n">
        <v>0.5</v>
      </c>
      <c r="BMS13" s="139" t="n">
        <v>0.5</v>
      </c>
      <c r="BMT13" s="139" t="n">
        <v>0.5</v>
      </c>
      <c r="BMU13" s="139" t="n">
        <v>0.5</v>
      </c>
      <c r="BMV13" s="139" t="n">
        <v>0.5</v>
      </c>
      <c r="BMW13" s="139" t="n">
        <v>0.5</v>
      </c>
      <c r="BMX13" s="139" t="n">
        <v>0.5</v>
      </c>
      <c r="BMY13" s="139" t="n">
        <v>0.5</v>
      </c>
      <c r="BMZ13" s="139" t="n">
        <v>0.5</v>
      </c>
      <c r="BNA13" s="139" t="n">
        <v>0.5</v>
      </c>
      <c r="BNB13" s="139" t="n">
        <v>0.5</v>
      </c>
      <c r="BNC13" s="139" t="n">
        <v>0.5</v>
      </c>
      <c r="BND13" s="139" t="n">
        <v>0.5</v>
      </c>
      <c r="BNE13" s="139" t="n">
        <v>0.5</v>
      </c>
      <c r="BNF13" s="139" t="n">
        <v>0.5</v>
      </c>
      <c r="BNG13" s="139" t="n">
        <v>0.5</v>
      </c>
      <c r="BNH13" s="139" t="n">
        <v>0.5</v>
      </c>
      <c r="BNI13" s="139" t="n">
        <v>0.5</v>
      </c>
      <c r="BNJ13" s="139" t="n">
        <v>0.5</v>
      </c>
      <c r="BNK13" s="139" t="n">
        <v>0.5</v>
      </c>
      <c r="BNL13" s="139" t="n">
        <v>0.5</v>
      </c>
      <c r="BNM13" s="139" t="n">
        <v>0.5</v>
      </c>
      <c r="BNN13" s="139" t="n">
        <v>0.5</v>
      </c>
      <c r="BNO13" s="139" t="n">
        <v>0.5</v>
      </c>
      <c r="BNP13" s="139" t="n">
        <v>0.5</v>
      </c>
      <c r="BNQ13" s="139" t="n">
        <v>0.5</v>
      </c>
      <c r="BNR13" s="139" t="n">
        <v>0.5</v>
      </c>
      <c r="BNS13" s="139" t="n">
        <v>0.5</v>
      </c>
      <c r="BNT13" s="139" t="n">
        <v>0.5</v>
      </c>
      <c r="BNU13" s="139" t="n">
        <v>0.5</v>
      </c>
      <c r="BNV13" s="139" t="n">
        <v>0.5</v>
      </c>
      <c r="BNW13" s="139" t="n">
        <v>0.5</v>
      </c>
      <c r="BNX13" s="139" t="n">
        <v>0.5</v>
      </c>
      <c r="BNY13" s="139" t="n">
        <v>0.5</v>
      </c>
      <c r="BNZ13" s="139" t="n">
        <v>0.5</v>
      </c>
      <c r="BOA13" s="139" t="n">
        <v>0.5</v>
      </c>
      <c r="BOB13" s="139" t="n">
        <v>0.5</v>
      </c>
      <c r="BOC13" s="139" t="n">
        <v>0.5</v>
      </c>
      <c r="BOD13" s="139" t="n">
        <v>0.5</v>
      </c>
      <c r="BOE13" s="139" t="n">
        <v>0.5</v>
      </c>
      <c r="BOF13" s="139" t="n">
        <v>0.5</v>
      </c>
      <c r="BOG13" s="139" t="n">
        <v>0.5</v>
      </c>
      <c r="BOH13" s="139" t="n">
        <v>0.5</v>
      </c>
      <c r="BOI13" s="139" t="n">
        <v>0.5</v>
      </c>
      <c r="BOJ13" s="139" t="n">
        <v>0.5</v>
      </c>
      <c r="BOK13" s="139" t="n">
        <v>0.5</v>
      </c>
      <c r="BOL13" s="139" t="n">
        <v>0.5</v>
      </c>
      <c r="BOM13" s="139" t="n">
        <v>0.5</v>
      </c>
      <c r="BON13" s="139" t="n">
        <v>0.5</v>
      </c>
      <c r="BOO13" s="139" t="n">
        <v>0.5</v>
      </c>
      <c r="BOP13" s="139" t="n">
        <v>0.5</v>
      </c>
      <c r="BOQ13" s="139" t="n">
        <v>0.5</v>
      </c>
      <c r="BOR13" s="139" t="n">
        <v>0.5</v>
      </c>
      <c r="BOS13" s="139" t="n">
        <v>0.5</v>
      </c>
      <c r="BOT13" s="139" t="n">
        <v>0.5</v>
      </c>
      <c r="BOU13" s="139" t="n">
        <v>0.5</v>
      </c>
      <c r="BOV13" s="139" t="n">
        <v>0.5</v>
      </c>
      <c r="BOW13" s="139" t="n">
        <v>0.5</v>
      </c>
      <c r="BOX13" s="139" t="n">
        <v>0.5</v>
      </c>
      <c r="BOY13" s="139" t="n">
        <v>0.5</v>
      </c>
      <c r="BOZ13" s="139" t="n">
        <v>0.5</v>
      </c>
      <c r="BPA13" s="139" t="n">
        <v>0.5</v>
      </c>
      <c r="BPB13" s="139" t="n">
        <v>0.5</v>
      </c>
      <c r="BPC13" s="139" t="n">
        <v>0.5</v>
      </c>
      <c r="BPD13" s="139" t="n">
        <v>0.5</v>
      </c>
      <c r="BPE13" s="139" t="n">
        <v>0.5</v>
      </c>
      <c r="BPF13" s="139" t="n">
        <v>0.5</v>
      </c>
      <c r="BPG13" s="139" t="n">
        <v>0.5</v>
      </c>
      <c r="BPH13" s="139" t="n">
        <v>0.5</v>
      </c>
      <c r="BPI13" s="139" t="n">
        <v>0.5</v>
      </c>
      <c r="BPJ13" s="139" t="n">
        <v>0.5</v>
      </c>
      <c r="BPK13" s="139" t="n">
        <v>0.5</v>
      </c>
      <c r="BPL13" s="139" t="n">
        <v>0.5</v>
      </c>
      <c r="BPM13" s="139" t="n">
        <v>0.5</v>
      </c>
      <c r="BPN13" s="139" t="n">
        <v>0.5</v>
      </c>
      <c r="BPO13" s="139" t="n">
        <v>0.5</v>
      </c>
      <c r="BPP13" s="139" t="n">
        <v>0.5</v>
      </c>
      <c r="BPQ13" s="139" t="n">
        <v>0.5</v>
      </c>
      <c r="BPR13" s="139" t="n">
        <v>0.5</v>
      </c>
      <c r="BPS13" s="139" t="n">
        <v>0.5</v>
      </c>
      <c r="BPT13" s="139" t="n">
        <v>0.5</v>
      </c>
      <c r="BPU13" s="139" t="n">
        <v>0.5</v>
      </c>
      <c r="BPV13" s="139" t="n">
        <v>0.5</v>
      </c>
      <c r="BPW13" s="139" t="n">
        <v>0.5</v>
      </c>
      <c r="BPX13" s="139" t="n">
        <v>0.5</v>
      </c>
      <c r="BPY13" s="139" t="n">
        <v>0.5</v>
      </c>
      <c r="BPZ13" s="139" t="n">
        <v>0.5</v>
      </c>
      <c r="BQA13" s="139" t="n">
        <v>0.5</v>
      </c>
      <c r="BQB13" s="139" t="n">
        <v>0.5</v>
      </c>
      <c r="BQC13" s="139" t="n">
        <v>0.5</v>
      </c>
      <c r="BQD13" s="139" t="n">
        <v>0.5</v>
      </c>
      <c r="BQE13" s="139" t="n">
        <v>0.5</v>
      </c>
      <c r="BQF13" s="139" t="n">
        <v>0.5</v>
      </c>
      <c r="BQG13" s="139" t="n">
        <v>0.5</v>
      </c>
      <c r="BQH13" s="139" t="n">
        <v>0.5</v>
      </c>
      <c r="BQI13" s="139" t="n">
        <v>0.5</v>
      </c>
      <c r="BQJ13" s="139" t="n">
        <v>0.5</v>
      </c>
      <c r="BQK13" s="139" t="n">
        <v>0.5</v>
      </c>
      <c r="BQL13" s="139" t="n">
        <v>0.5</v>
      </c>
      <c r="BQM13" s="139" t="n">
        <v>0.5</v>
      </c>
      <c r="BQN13" s="139" t="n">
        <v>0.5</v>
      </c>
      <c r="BQO13" s="139" t="n">
        <v>0.5</v>
      </c>
      <c r="BQP13" s="139" t="n">
        <v>0.5</v>
      </c>
      <c r="BQQ13" s="139" t="n">
        <v>0.5</v>
      </c>
      <c r="BQR13" s="139" t="n">
        <v>0.5</v>
      </c>
      <c r="BQS13" s="139" t="n">
        <v>0.5</v>
      </c>
      <c r="BQT13" s="139" t="n">
        <v>0.5</v>
      </c>
      <c r="BQU13" s="139" t="n">
        <v>0.5</v>
      </c>
      <c r="BQV13" s="139" t="n">
        <v>0.5</v>
      </c>
      <c r="BQW13" s="139" t="n">
        <v>0.5</v>
      </c>
      <c r="BQX13" s="139" t="n">
        <v>0.5</v>
      </c>
      <c r="BQY13" s="139" t="n">
        <v>0.5</v>
      </c>
      <c r="BQZ13" s="139" t="n">
        <v>0.5</v>
      </c>
      <c r="BRA13" s="139" t="n">
        <v>0.5</v>
      </c>
      <c r="BRB13" s="139" t="n">
        <v>0.5</v>
      </c>
      <c r="BRC13" s="139" t="n">
        <v>0.5</v>
      </c>
      <c r="BRD13" s="139" t="n">
        <v>0.5</v>
      </c>
      <c r="BRE13" s="139" t="n">
        <v>0.5</v>
      </c>
      <c r="BRF13" s="139" t="n">
        <v>0.5</v>
      </c>
      <c r="BRG13" s="139" t="n">
        <v>0.5</v>
      </c>
      <c r="BRH13" s="139" t="n">
        <v>0.5</v>
      </c>
      <c r="BRI13" s="139" t="n">
        <v>0.5</v>
      </c>
      <c r="BRJ13" s="139" t="n">
        <v>0.5</v>
      </c>
      <c r="BRK13" s="139" t="n">
        <v>0.5</v>
      </c>
      <c r="BRL13" s="139" t="n">
        <v>0.5</v>
      </c>
      <c r="BRM13" s="139" t="n">
        <v>0.5</v>
      </c>
      <c r="BRN13" s="139" t="n">
        <v>0.5</v>
      </c>
      <c r="BRO13" s="139" t="n">
        <v>0.5</v>
      </c>
      <c r="BRP13" s="139" t="n">
        <v>0.5</v>
      </c>
      <c r="BRQ13" s="139" t="n">
        <v>0.5</v>
      </c>
      <c r="BRR13" s="139" t="n">
        <v>0.5</v>
      </c>
      <c r="BRS13" s="139" t="n">
        <v>0.5</v>
      </c>
      <c r="BRT13" s="139" t="n">
        <v>0.5</v>
      </c>
      <c r="BRU13" s="139" t="n">
        <v>0.5</v>
      </c>
      <c r="BRV13" s="139" t="n">
        <v>0.5</v>
      </c>
      <c r="BRW13" s="139" t="n">
        <v>0.5</v>
      </c>
      <c r="BRX13" s="139" t="n">
        <v>0.5</v>
      </c>
      <c r="BRY13" s="139" t="n">
        <v>0.5</v>
      </c>
      <c r="BRZ13" s="139" t="n">
        <v>0.5</v>
      </c>
      <c r="BSA13" s="139" t="n">
        <v>0.5</v>
      </c>
      <c r="BSB13" s="139" t="n">
        <v>0.5</v>
      </c>
      <c r="BSC13" s="139" t="n">
        <v>0.5</v>
      </c>
      <c r="BSD13" s="139" t="n">
        <v>0.5</v>
      </c>
      <c r="BSE13" s="139" t="n">
        <v>0.5</v>
      </c>
      <c r="BSF13" s="139" t="n">
        <v>0.5</v>
      </c>
      <c r="BSG13" s="139" t="n">
        <v>0.5</v>
      </c>
      <c r="BSH13" s="139" t="n">
        <v>0.5</v>
      </c>
      <c r="BSI13" s="139" t="n">
        <v>0.5</v>
      </c>
      <c r="BSJ13" s="139" t="n">
        <v>0.5</v>
      </c>
      <c r="BSK13" s="139" t="n">
        <v>0.5</v>
      </c>
      <c r="BSL13" s="139" t="n">
        <v>0.5</v>
      </c>
      <c r="BSM13" s="139" t="n">
        <v>0.5</v>
      </c>
      <c r="BSN13" s="139" t="n">
        <v>0.5</v>
      </c>
      <c r="BSO13" s="139" t="n">
        <v>0.5</v>
      </c>
      <c r="BSP13" s="139" t="n">
        <v>0.5</v>
      </c>
      <c r="BSQ13" s="139" t="n">
        <v>0.5</v>
      </c>
      <c r="BSR13" s="139" t="n">
        <v>0.5</v>
      </c>
      <c r="BSS13" s="139" t="n">
        <v>0.5</v>
      </c>
      <c r="BST13" s="139" t="n">
        <v>0.5</v>
      </c>
      <c r="BSU13" s="139" t="n">
        <v>0.5</v>
      </c>
      <c r="BSV13" s="139" t="n">
        <v>0.5</v>
      </c>
      <c r="BSW13" s="139" t="n">
        <v>0.5</v>
      </c>
      <c r="BSX13" s="139" t="n">
        <v>0.5</v>
      </c>
      <c r="BSY13" s="139" t="n">
        <v>0.5</v>
      </c>
      <c r="BSZ13" s="139" t="n">
        <v>0.5</v>
      </c>
      <c r="BTA13" s="139" t="n">
        <v>0.5</v>
      </c>
      <c r="BTB13" s="139" t="n">
        <v>0.5</v>
      </c>
      <c r="BTC13" s="139" t="n">
        <v>0.5</v>
      </c>
      <c r="BTD13" s="139" t="n">
        <v>0.5</v>
      </c>
      <c r="BTE13" s="139" t="n">
        <v>0.5</v>
      </c>
      <c r="BTF13" s="139" t="n">
        <v>0.5</v>
      </c>
      <c r="BTG13" s="139" t="n">
        <v>0.5</v>
      </c>
      <c r="BTH13" s="139" t="n">
        <v>0.5</v>
      </c>
      <c r="BTI13" s="139" t="n">
        <v>0.5</v>
      </c>
      <c r="BTJ13" s="139" t="n">
        <v>0.5</v>
      </c>
      <c r="BTK13" s="139" t="n">
        <v>0.5</v>
      </c>
      <c r="BTL13" s="139" t="n">
        <v>0.5</v>
      </c>
      <c r="BTM13" s="139" t="n">
        <v>0.5</v>
      </c>
      <c r="BTN13" s="139" t="n">
        <v>0.5</v>
      </c>
      <c r="BTO13" s="139" t="n">
        <v>0.5</v>
      </c>
      <c r="BTP13" s="139" t="n">
        <v>0.5</v>
      </c>
      <c r="BTQ13" s="139" t="n">
        <v>0.5</v>
      </c>
      <c r="BTR13" s="139" t="n">
        <v>0.5</v>
      </c>
      <c r="BTS13" s="139" t="n">
        <v>0.5</v>
      </c>
      <c r="BTT13" s="139" t="n">
        <v>0.5</v>
      </c>
      <c r="BTU13" s="139" t="n">
        <v>0.5</v>
      </c>
      <c r="BTV13" s="139" t="n">
        <v>0.5</v>
      </c>
      <c r="BTW13" s="139" t="n">
        <v>0.5</v>
      </c>
      <c r="BTX13" s="139" t="n">
        <v>0.5</v>
      </c>
      <c r="BTY13" s="139" t="n">
        <v>0.5</v>
      </c>
      <c r="BTZ13" s="139" t="n">
        <v>0.5</v>
      </c>
      <c r="BUA13" s="139" t="n">
        <v>0.5</v>
      </c>
      <c r="BUB13" s="139" t="n">
        <v>0.5</v>
      </c>
      <c r="BUC13" s="139" t="n">
        <v>0.5</v>
      </c>
      <c r="BUD13" s="139" t="n">
        <v>0.5</v>
      </c>
      <c r="BUE13" s="139" t="n">
        <v>0.5</v>
      </c>
      <c r="BUF13" s="139" t="n">
        <v>0.5</v>
      </c>
      <c r="BUG13" s="139" t="n">
        <v>0.5</v>
      </c>
      <c r="BUH13" s="139" t="n">
        <v>0.5</v>
      </c>
      <c r="BUI13" s="139" t="n">
        <v>0.5</v>
      </c>
      <c r="BUJ13" s="139" t="n">
        <v>0.5</v>
      </c>
      <c r="BUK13" s="139" t="n">
        <v>0.5</v>
      </c>
      <c r="BUL13" s="139" t="n">
        <v>0.5</v>
      </c>
      <c r="BUM13" s="139" t="n">
        <v>0.5</v>
      </c>
      <c r="BUN13" s="139" t="n">
        <v>0.5</v>
      </c>
      <c r="BUO13" s="139" t="n">
        <v>0.5</v>
      </c>
      <c r="BUP13" s="139" t="n">
        <v>0.5</v>
      </c>
      <c r="BUQ13" s="139" t="n">
        <v>0.5</v>
      </c>
      <c r="BUR13" s="139" t="n">
        <v>0.5</v>
      </c>
      <c r="BUS13" s="139" t="n">
        <v>0.5</v>
      </c>
      <c r="BUT13" s="139" t="n">
        <v>0.5</v>
      </c>
      <c r="BUU13" s="139" t="n">
        <v>0.5</v>
      </c>
      <c r="BUV13" s="139" t="n">
        <v>0.5</v>
      </c>
      <c r="BUW13" s="139" t="n">
        <v>0.5</v>
      </c>
      <c r="BUX13" s="139" t="n">
        <v>0.5</v>
      </c>
      <c r="BUY13" s="139" t="n">
        <v>0.5</v>
      </c>
      <c r="BUZ13" s="139" t="n">
        <v>0.5</v>
      </c>
      <c r="BVA13" s="139" t="n">
        <v>0.5</v>
      </c>
      <c r="BVB13" s="139" t="n">
        <v>0.5</v>
      </c>
      <c r="BVC13" s="139" t="n">
        <v>0.5</v>
      </c>
      <c r="BVD13" s="139" t="n">
        <v>0.5</v>
      </c>
      <c r="BVE13" s="139" t="n">
        <v>0.5</v>
      </c>
      <c r="BVF13" s="139" t="n">
        <v>0.5</v>
      </c>
      <c r="BVG13" s="139" t="n">
        <v>0.5</v>
      </c>
      <c r="BVH13" s="139" t="n">
        <v>0.5</v>
      </c>
      <c r="BVI13" s="139" t="n">
        <v>0.5</v>
      </c>
      <c r="BVJ13" s="139" t="n">
        <v>0.5</v>
      </c>
      <c r="BVK13" s="139" t="n">
        <v>0.5</v>
      </c>
      <c r="BVL13" s="139" t="n">
        <v>0.5</v>
      </c>
      <c r="BVM13" s="139" t="n">
        <v>0.5</v>
      </c>
      <c r="BVN13" s="139" t="n">
        <v>0.5</v>
      </c>
      <c r="BVO13" s="139" t="n">
        <v>0.5</v>
      </c>
      <c r="BVP13" s="139" t="n">
        <v>0.5</v>
      </c>
      <c r="BVQ13" s="139" t="n">
        <v>0.5</v>
      </c>
      <c r="BVR13" s="139" t="n">
        <v>0.5</v>
      </c>
      <c r="BVS13" s="139" t="n">
        <v>0.5</v>
      </c>
      <c r="BVT13" s="139" t="n">
        <v>0.5</v>
      </c>
      <c r="BVU13" s="139" t="n">
        <v>0.5</v>
      </c>
      <c r="BVV13" s="139" t="n">
        <v>0.5</v>
      </c>
      <c r="BVW13" s="139" t="n">
        <v>0.5</v>
      </c>
      <c r="BVX13" s="139" t="n">
        <v>0.5</v>
      </c>
      <c r="BVY13" s="139" t="n">
        <v>0.5</v>
      </c>
      <c r="BVZ13" s="139" t="n">
        <v>0.5</v>
      </c>
      <c r="BWA13" s="139" t="n">
        <v>0.5</v>
      </c>
      <c r="BWB13" s="139" t="n">
        <v>0.5</v>
      </c>
      <c r="BWC13" s="139" t="n">
        <v>0.5</v>
      </c>
      <c r="BWD13" s="139" t="n">
        <v>0.5</v>
      </c>
      <c r="BWE13" s="139" t="n">
        <v>0.5</v>
      </c>
      <c r="BWF13" s="139" t="n">
        <v>0.5</v>
      </c>
      <c r="BWG13" s="139" t="n">
        <v>0.5</v>
      </c>
      <c r="BWH13" s="139" t="n">
        <v>0.5</v>
      </c>
      <c r="BWI13" s="139" t="n">
        <v>0.5</v>
      </c>
      <c r="BWJ13" s="139" t="n">
        <v>0.5</v>
      </c>
      <c r="BWK13" s="139" t="n">
        <v>0.5</v>
      </c>
      <c r="BWL13" s="139" t="n">
        <v>0.5</v>
      </c>
      <c r="BWM13" s="139" t="n">
        <v>0.5</v>
      </c>
      <c r="BWN13" s="139" t="n">
        <v>0.5</v>
      </c>
      <c r="BWO13" s="139" t="n">
        <v>0.5</v>
      </c>
      <c r="BWP13" s="139" t="n">
        <v>0.5</v>
      </c>
      <c r="BWQ13" s="139" t="n">
        <v>0.5</v>
      </c>
      <c r="BWR13" s="139" t="n">
        <v>0.5</v>
      </c>
      <c r="BWS13" s="139" t="n">
        <v>0.5</v>
      </c>
      <c r="BWT13" s="139" t="n">
        <v>0.5</v>
      </c>
      <c r="BWU13" s="139" t="n">
        <v>0.5</v>
      </c>
      <c r="BWV13" s="139" t="n">
        <v>0.5</v>
      </c>
      <c r="BWW13" s="139" t="n">
        <v>0.5</v>
      </c>
      <c r="BWX13" s="139" t="n">
        <v>0.5</v>
      </c>
      <c r="BWY13" s="139" t="n">
        <v>0.5</v>
      </c>
      <c r="BWZ13" s="139" t="n">
        <v>0.5</v>
      </c>
      <c r="BXA13" s="139" t="n">
        <v>0.5</v>
      </c>
      <c r="BXB13" s="139" t="n">
        <v>0.5</v>
      </c>
      <c r="BXC13" s="139" t="n">
        <v>0.5</v>
      </c>
      <c r="BXD13" s="139" t="n">
        <v>0.5</v>
      </c>
      <c r="BXE13" s="139" t="n">
        <v>0.5</v>
      </c>
      <c r="BXF13" s="139" t="n">
        <v>0.5</v>
      </c>
      <c r="BXG13" s="139" t="n">
        <v>0.5</v>
      </c>
      <c r="BXH13" s="139" t="n">
        <v>0.5</v>
      </c>
      <c r="BXI13" s="139" t="n">
        <v>0.5</v>
      </c>
      <c r="BXJ13" s="139" t="n">
        <v>0.5</v>
      </c>
      <c r="BXK13" s="139" t="n">
        <v>0.5</v>
      </c>
      <c r="BXL13" s="139" t="n">
        <v>0.5</v>
      </c>
      <c r="BXM13" s="139" t="n">
        <v>0.5</v>
      </c>
      <c r="BXN13" s="139" t="n">
        <v>0.5</v>
      </c>
      <c r="BXO13" s="139" t="n">
        <v>0.5</v>
      </c>
      <c r="BXP13" s="139" t="n">
        <v>0.5</v>
      </c>
      <c r="BXQ13" s="139" t="n">
        <v>0.5</v>
      </c>
      <c r="BXR13" s="139" t="n">
        <v>0.5</v>
      </c>
      <c r="BXS13" s="139" t="n">
        <v>0.5</v>
      </c>
      <c r="BXT13" s="139" t="n">
        <v>0.5</v>
      </c>
      <c r="BXU13" s="139" t="n">
        <v>0.5</v>
      </c>
      <c r="BXV13" s="139" t="n">
        <v>0.5</v>
      </c>
      <c r="BXW13" s="139" t="n">
        <v>0.5</v>
      </c>
      <c r="BXX13" s="139" t="n">
        <v>0.5</v>
      </c>
      <c r="BXY13" s="139" t="n">
        <v>0.5</v>
      </c>
      <c r="BXZ13" s="139" t="n">
        <v>0.5</v>
      </c>
      <c r="BYA13" s="139" t="n">
        <v>0.5</v>
      </c>
      <c r="BYB13" s="139" t="n">
        <v>0.5</v>
      </c>
      <c r="BYC13" s="139" t="n">
        <v>0.5</v>
      </c>
      <c r="BYD13" s="139" t="n">
        <v>0.5</v>
      </c>
      <c r="BYE13" s="139" t="n">
        <v>0.5</v>
      </c>
      <c r="BYF13" s="139" t="n">
        <v>0.5</v>
      </c>
      <c r="BYG13" s="139" t="n">
        <v>0.5</v>
      </c>
      <c r="BYH13" s="139" t="n">
        <v>0.5</v>
      </c>
      <c r="BYI13" s="139" t="n">
        <v>0.5</v>
      </c>
      <c r="BYJ13" s="139" t="n">
        <v>0.5</v>
      </c>
      <c r="BYK13" s="139" t="n">
        <v>0.5</v>
      </c>
      <c r="BYL13" s="139" t="n">
        <v>0.5</v>
      </c>
      <c r="BYM13" s="139" t="n">
        <v>0.5</v>
      </c>
      <c r="BYN13" s="139" t="n">
        <v>0.5</v>
      </c>
      <c r="BYO13" s="139" t="n">
        <v>0.5</v>
      </c>
      <c r="BYP13" s="139" t="n">
        <v>0.5</v>
      </c>
      <c r="BYQ13" s="139" t="n">
        <v>0.5</v>
      </c>
      <c r="BYR13" s="139" t="n">
        <v>0.5</v>
      </c>
      <c r="BYS13" s="139" t="n">
        <v>0.5</v>
      </c>
      <c r="BYT13" s="139" t="n">
        <v>0.5</v>
      </c>
      <c r="BYU13" s="139" t="n">
        <v>0.5</v>
      </c>
      <c r="BYV13" s="139" t="n">
        <v>0.5</v>
      </c>
      <c r="BYW13" s="139" t="n">
        <v>0.5</v>
      </c>
      <c r="BYX13" s="139" t="n">
        <v>0.5</v>
      </c>
      <c r="BYY13" s="139" t="n">
        <v>0.5</v>
      </c>
      <c r="BYZ13" s="139" t="n">
        <v>0.5</v>
      </c>
      <c r="BZA13" s="139" t="n">
        <v>0.5</v>
      </c>
      <c r="BZB13" s="139" t="n">
        <v>0.5</v>
      </c>
      <c r="BZC13" s="139" t="n">
        <v>0.5</v>
      </c>
      <c r="BZD13" s="139" t="n">
        <v>0.5</v>
      </c>
      <c r="BZE13" s="139" t="n">
        <v>0.5</v>
      </c>
      <c r="BZF13" s="139" t="n">
        <v>0.5</v>
      </c>
      <c r="BZG13" s="139" t="n">
        <v>0.5</v>
      </c>
      <c r="BZH13" s="139" t="n">
        <v>0.5</v>
      </c>
      <c r="BZI13" s="139" t="n">
        <v>0.5</v>
      </c>
      <c r="BZJ13" s="139" t="n">
        <v>0.5</v>
      </c>
      <c r="BZK13" s="139" t="n">
        <v>0.5</v>
      </c>
      <c r="BZL13" s="139" t="n">
        <v>0.5</v>
      </c>
      <c r="BZM13" s="139" t="n">
        <v>0.5</v>
      </c>
      <c r="BZN13" s="139" t="n">
        <v>0.5</v>
      </c>
      <c r="BZO13" s="139" t="n">
        <v>0.5</v>
      </c>
      <c r="BZP13" s="139" t="n">
        <v>0.5</v>
      </c>
      <c r="BZQ13" s="139" t="n">
        <v>0.5</v>
      </c>
      <c r="BZR13" s="139" t="n">
        <v>0.5</v>
      </c>
      <c r="BZS13" s="139" t="n">
        <v>0.5</v>
      </c>
      <c r="BZT13" s="139" t="n">
        <v>0.5</v>
      </c>
      <c r="BZU13" s="139" t="n">
        <v>0.5</v>
      </c>
      <c r="BZV13" s="139" t="n">
        <v>0.5</v>
      </c>
      <c r="BZW13" s="139" t="n">
        <v>0.5</v>
      </c>
      <c r="BZX13" s="139" t="n">
        <v>0.5</v>
      </c>
      <c r="BZY13" s="139" t="n">
        <v>0.5</v>
      </c>
      <c r="BZZ13" s="139" t="n">
        <v>0.5</v>
      </c>
      <c r="CAA13" s="139" t="n">
        <v>0.5</v>
      </c>
      <c r="CAB13" s="139" t="n">
        <v>0.5</v>
      </c>
      <c r="CAC13" s="139" t="n">
        <v>0.5</v>
      </c>
      <c r="CAD13" s="139" t="n">
        <v>0.5</v>
      </c>
      <c r="CAE13" s="139" t="n">
        <v>0.5</v>
      </c>
      <c r="CAF13" s="139" t="n">
        <v>0.5</v>
      </c>
      <c r="CAG13" s="139" t="n">
        <v>0.5</v>
      </c>
      <c r="CAH13" s="139" t="n">
        <v>0.5</v>
      </c>
      <c r="CAI13" s="139" t="n">
        <v>0.5</v>
      </c>
      <c r="CAJ13" s="139" t="n">
        <v>0.5</v>
      </c>
      <c r="CAK13" s="139" t="n">
        <v>0.5</v>
      </c>
      <c r="CAL13" s="139" t="n">
        <v>0.5</v>
      </c>
      <c r="CAM13" s="139" t="n">
        <v>0.5</v>
      </c>
      <c r="CAN13" s="139" t="n">
        <v>0.5</v>
      </c>
      <c r="CAO13" s="139" t="n">
        <v>0.5</v>
      </c>
      <c r="CAP13" s="139" t="n">
        <v>0.5</v>
      </c>
      <c r="CAQ13" s="139" t="n">
        <v>0.5</v>
      </c>
      <c r="CAR13" s="139" t="n">
        <v>0.5</v>
      </c>
      <c r="CAS13" s="139" t="n">
        <v>0.5</v>
      </c>
      <c r="CAT13" s="139" t="n">
        <v>0.5</v>
      </c>
      <c r="CAU13" s="139" t="n">
        <v>0.5</v>
      </c>
      <c r="CAV13" s="139" t="n">
        <v>0.5</v>
      </c>
      <c r="CAW13" s="139" t="n">
        <v>0.5</v>
      </c>
      <c r="CAX13" s="139" t="n">
        <v>0.5</v>
      </c>
      <c r="CAY13" s="139" t="n">
        <v>0.5</v>
      </c>
      <c r="CAZ13" s="139" t="n">
        <v>0.5</v>
      </c>
      <c r="CBA13" s="139" t="n">
        <v>0.5</v>
      </c>
      <c r="CBB13" s="139" t="n">
        <v>0.5</v>
      </c>
      <c r="CBC13" s="139" t="n">
        <v>0.5</v>
      </c>
      <c r="CBD13" s="139" t="n">
        <v>0.5</v>
      </c>
      <c r="CBE13" s="139" t="n">
        <v>0.5</v>
      </c>
      <c r="CBF13" s="139" t="n">
        <v>0.5</v>
      </c>
      <c r="CBG13" s="139" t="n">
        <v>0.5</v>
      </c>
      <c r="CBH13" s="139" t="n">
        <v>0.5</v>
      </c>
      <c r="CBI13" s="139" t="n">
        <v>0.5</v>
      </c>
      <c r="CBJ13" s="139" t="n">
        <v>0.5</v>
      </c>
      <c r="CBK13" s="139" t="n">
        <v>0.5</v>
      </c>
      <c r="CBL13" s="139" t="n">
        <v>0.5</v>
      </c>
      <c r="CBM13" s="139" t="n">
        <v>0.5</v>
      </c>
      <c r="CBN13" s="139" t="n">
        <v>0.5</v>
      </c>
      <c r="CBO13" s="139" t="n">
        <v>0.5</v>
      </c>
      <c r="CBP13" s="139" t="n">
        <v>0.5</v>
      </c>
      <c r="CBQ13" s="139" t="n">
        <v>0.5</v>
      </c>
      <c r="CBR13" s="139" t="n">
        <v>0.5</v>
      </c>
      <c r="CBS13" s="139" t="n">
        <v>0.5</v>
      </c>
      <c r="CBT13" s="139" t="n">
        <v>0.5</v>
      </c>
      <c r="CBU13" s="139" t="n">
        <v>0.5</v>
      </c>
      <c r="CBV13" s="139" t="n">
        <v>0.5</v>
      </c>
      <c r="CBW13" s="139" t="n">
        <v>0.5</v>
      </c>
      <c r="CBX13" s="139" t="n">
        <v>0.5</v>
      </c>
      <c r="CBY13" s="139" t="n">
        <v>0.5</v>
      </c>
      <c r="CBZ13" s="139" t="n">
        <v>0.5</v>
      </c>
      <c r="CCA13" s="139" t="n">
        <v>0.5</v>
      </c>
      <c r="CCB13" s="139" t="n">
        <v>0.5</v>
      </c>
      <c r="CCC13" s="139" t="n">
        <v>0.5</v>
      </c>
      <c r="CCD13" s="139" t="n">
        <v>0.5</v>
      </c>
      <c r="CCE13" s="139" t="n">
        <v>0.5</v>
      </c>
      <c r="CCF13" s="139" t="n">
        <v>0.5</v>
      </c>
      <c r="CCG13" s="139" t="n">
        <v>0.5</v>
      </c>
      <c r="CCH13" s="139" t="n">
        <v>0.5</v>
      </c>
      <c r="CCI13" s="139" t="n">
        <v>0.5</v>
      </c>
      <c r="CCJ13" s="139" t="n">
        <v>0.5</v>
      </c>
      <c r="CCK13" s="139" t="n">
        <v>0.5</v>
      </c>
      <c r="CCL13" s="139" t="n">
        <v>0.5</v>
      </c>
      <c r="CCM13" s="139" t="n">
        <v>0.5</v>
      </c>
      <c r="CCN13" s="139" t="n">
        <v>0.5</v>
      </c>
      <c r="CCO13" s="139" t="n">
        <v>0.5</v>
      </c>
      <c r="CCP13" s="139" t="n">
        <v>0.5</v>
      </c>
      <c r="CCQ13" s="139" t="n">
        <v>0.5</v>
      </c>
      <c r="CCR13" s="139" t="n">
        <v>0.5</v>
      </c>
      <c r="CCS13" s="139" t="n">
        <v>0.5</v>
      </c>
      <c r="CCT13" s="139" t="n">
        <v>0.5</v>
      </c>
      <c r="CCU13" s="139" t="n">
        <v>0.5</v>
      </c>
      <c r="CCV13" s="139" t="n">
        <v>0.5</v>
      </c>
      <c r="CCW13" s="139" t="n">
        <v>0.5</v>
      </c>
      <c r="CCX13" s="139" t="n">
        <v>0.5</v>
      </c>
      <c r="CCY13" s="139" t="n">
        <v>0.5</v>
      </c>
      <c r="CCZ13" s="139" t="n">
        <v>0.5</v>
      </c>
      <c r="CDA13" s="139" t="n">
        <v>0.5</v>
      </c>
      <c r="CDB13" s="139" t="n">
        <v>0.5</v>
      </c>
      <c r="CDC13" s="139" t="n">
        <v>0.5</v>
      </c>
      <c r="CDD13" s="139" t="n">
        <v>0.5</v>
      </c>
      <c r="CDE13" s="139" t="n">
        <v>0.5</v>
      </c>
      <c r="CDF13" s="139" t="n">
        <v>0.5</v>
      </c>
      <c r="CDG13" s="139" t="n">
        <v>0.5</v>
      </c>
      <c r="CDH13" s="139" t="n">
        <v>0.5</v>
      </c>
      <c r="CDI13" s="139" t="n">
        <v>0.5</v>
      </c>
      <c r="CDJ13" s="139" t="n">
        <v>0.5</v>
      </c>
      <c r="CDK13" s="139" t="n">
        <v>0.5</v>
      </c>
      <c r="CDL13" s="139" t="n">
        <v>0.5</v>
      </c>
      <c r="CDM13" s="139" t="n">
        <v>0.5</v>
      </c>
      <c r="CDN13" s="139" t="n">
        <v>0.5</v>
      </c>
      <c r="CDO13" s="139" t="n">
        <v>0.5</v>
      </c>
      <c r="CDP13" s="139" t="n">
        <v>0.5</v>
      </c>
      <c r="CDQ13" s="139" t="n">
        <v>0.5</v>
      </c>
      <c r="CDR13" s="139" t="n">
        <v>0.5</v>
      </c>
      <c r="CDS13" s="139" t="n">
        <v>0.5</v>
      </c>
      <c r="CDT13" s="139" t="n">
        <v>0.5</v>
      </c>
      <c r="CDU13" s="139" t="n">
        <v>0.5</v>
      </c>
      <c r="CDV13" s="139" t="n">
        <v>0.5</v>
      </c>
      <c r="CDW13" s="139" t="n">
        <v>0.5</v>
      </c>
      <c r="CDX13" s="139" t="n">
        <v>0.5</v>
      </c>
      <c r="CDY13" s="139" t="n">
        <v>0.5</v>
      </c>
      <c r="CDZ13" s="139" t="n">
        <v>0.5</v>
      </c>
      <c r="CEA13" s="139" t="n">
        <v>0.5</v>
      </c>
      <c r="CEB13" s="139" t="n">
        <v>0.5</v>
      </c>
      <c r="CEC13" s="139" t="n">
        <v>0.5</v>
      </c>
      <c r="CED13" s="139" t="n">
        <v>0.5</v>
      </c>
      <c r="CEE13" s="139" t="n">
        <v>0.5</v>
      </c>
      <c r="CEF13" s="139" t="n">
        <v>0.5</v>
      </c>
      <c r="CEG13" s="139" t="n">
        <v>0.5</v>
      </c>
      <c r="CEH13" s="139" t="n">
        <v>0.5</v>
      </c>
      <c r="CEI13" s="139" t="n">
        <v>0.5</v>
      </c>
      <c r="CEJ13" s="139" t="n">
        <v>0.5</v>
      </c>
      <c r="CEK13" s="139" t="n">
        <v>0.5</v>
      </c>
      <c r="CEL13" s="139" t="n">
        <v>0.5</v>
      </c>
      <c r="CEM13" s="139" t="n">
        <v>0.5</v>
      </c>
      <c r="CEN13" s="139" t="n">
        <v>0.5</v>
      </c>
      <c r="CEO13" s="139" t="n">
        <v>0.5</v>
      </c>
      <c r="CEP13" s="139" t="n">
        <v>0.5</v>
      </c>
      <c r="CEQ13" s="139" t="n">
        <v>0.5</v>
      </c>
      <c r="CER13" s="139" t="n">
        <v>0.5</v>
      </c>
      <c r="CES13" s="139" t="n">
        <v>0.5</v>
      </c>
      <c r="CET13" s="139" t="n">
        <v>0.5</v>
      </c>
      <c r="CEU13" s="139" t="n">
        <v>0.5</v>
      </c>
      <c r="CEV13" s="139" t="n">
        <v>0.5</v>
      </c>
      <c r="CEW13" s="139" t="n">
        <v>0.5</v>
      </c>
      <c r="CEX13" s="139" t="n">
        <v>0.5</v>
      </c>
      <c r="CEY13" s="139" t="n">
        <v>0.5</v>
      </c>
      <c r="CEZ13" s="139" t="n">
        <v>0.5</v>
      </c>
      <c r="CFA13" s="139" t="n">
        <v>0.5</v>
      </c>
      <c r="CFB13" s="139" t="n">
        <v>0.5</v>
      </c>
      <c r="CFC13" s="139" t="n">
        <v>0.5</v>
      </c>
      <c r="CFD13" s="139" t="n">
        <v>0.5</v>
      </c>
      <c r="CFE13" s="139" t="n">
        <v>0.5</v>
      </c>
      <c r="CFF13" s="139" t="n">
        <v>0.5</v>
      </c>
      <c r="CFG13" s="139" t="n">
        <v>0.5</v>
      </c>
      <c r="CFH13" s="139" t="n">
        <v>0.5</v>
      </c>
      <c r="CFI13" s="139" t="n">
        <v>0.5</v>
      </c>
      <c r="CFJ13" s="139" t="n">
        <v>0.5</v>
      </c>
      <c r="CFK13" s="139" t="n">
        <v>0.5</v>
      </c>
      <c r="CFL13" s="139" t="n">
        <v>0.5</v>
      </c>
      <c r="CFM13" s="139" t="n">
        <v>0.5</v>
      </c>
      <c r="CFN13" s="139" t="n">
        <v>0.5</v>
      </c>
      <c r="CFO13" s="139" t="n">
        <v>0.5</v>
      </c>
      <c r="CFP13" s="139" t="n">
        <v>0.5</v>
      </c>
      <c r="CFQ13" s="139" t="n">
        <v>0.5</v>
      </c>
      <c r="CFR13" s="139" t="n">
        <v>0.5</v>
      </c>
      <c r="CFS13" s="139" t="n">
        <v>0.5</v>
      </c>
      <c r="CFT13" s="139" t="n">
        <v>0.5</v>
      </c>
      <c r="CFU13" s="139" t="n">
        <v>0.5</v>
      </c>
      <c r="CFV13" s="139" t="n">
        <v>0.5</v>
      </c>
      <c r="CFW13" s="139" t="n">
        <v>0.5</v>
      </c>
      <c r="CFX13" s="139" t="n">
        <v>0.5</v>
      </c>
      <c r="CFY13" s="139" t="n">
        <v>0.5</v>
      </c>
      <c r="CFZ13" s="139" t="n">
        <v>0.5</v>
      </c>
      <c r="CGA13" s="139" t="n">
        <v>0.5</v>
      </c>
      <c r="CGB13" s="139" t="n">
        <v>0.5</v>
      </c>
      <c r="CGC13" s="139" t="n">
        <v>0.5</v>
      </c>
      <c r="CGD13" s="139" t="n">
        <v>0.5</v>
      </c>
      <c r="CGE13" s="139" t="n">
        <v>0.5</v>
      </c>
      <c r="CGF13" s="139" t="n">
        <v>0.5</v>
      </c>
      <c r="CGG13" s="139" t="n">
        <v>0.5</v>
      </c>
      <c r="CGH13" s="139" t="n">
        <v>0.5</v>
      </c>
      <c r="CGI13" s="139" t="n">
        <v>0.5</v>
      </c>
      <c r="CGJ13" s="139" t="n">
        <v>0.5</v>
      </c>
      <c r="CGK13" s="139" t="n">
        <v>0.5</v>
      </c>
      <c r="CGL13" s="139" t="n">
        <v>0.5</v>
      </c>
      <c r="CGM13" s="139" t="n">
        <v>0.5</v>
      </c>
      <c r="CGN13" s="139" t="n">
        <v>0.5</v>
      </c>
      <c r="CGO13" s="139" t="n">
        <v>0.5</v>
      </c>
      <c r="CGP13" s="139" t="n">
        <v>0.5</v>
      </c>
      <c r="CGQ13" s="139" t="n">
        <v>0.5</v>
      </c>
      <c r="CGR13" s="139" t="n">
        <v>0.5</v>
      </c>
      <c r="CGS13" s="139" t="n">
        <v>0.5</v>
      </c>
      <c r="CGT13" s="139" t="n">
        <v>0.5</v>
      </c>
      <c r="CGU13" s="139" t="n">
        <v>0.5</v>
      </c>
      <c r="CGV13" s="139" t="n">
        <v>0.5</v>
      </c>
      <c r="CGW13" s="139" t="n">
        <v>0.5</v>
      </c>
      <c r="CGX13" s="139" t="n">
        <v>0.5</v>
      </c>
      <c r="CGY13" s="139" t="n">
        <v>0.5</v>
      </c>
      <c r="CGZ13" s="139" t="n">
        <v>0.5</v>
      </c>
      <c r="CHA13" s="139" t="n">
        <v>0.5</v>
      </c>
      <c r="CHB13" s="139" t="n">
        <v>0.5</v>
      </c>
      <c r="CHC13" s="139" t="n">
        <v>0.5</v>
      </c>
      <c r="CHD13" s="139" t="n">
        <v>0.5</v>
      </c>
      <c r="CHE13" s="139" t="n">
        <v>0.5</v>
      </c>
      <c r="CHF13" s="139" t="n">
        <v>0.5</v>
      </c>
      <c r="CHG13" s="139" t="n">
        <v>0.5</v>
      </c>
      <c r="CHH13" s="139" t="n">
        <v>0.5</v>
      </c>
      <c r="CHI13" s="139" t="n">
        <v>0.5</v>
      </c>
      <c r="CHJ13" s="139" t="n">
        <v>0.5</v>
      </c>
      <c r="CHK13" s="139" t="n">
        <v>0.5</v>
      </c>
      <c r="CHL13" s="139" t="n">
        <v>0.5</v>
      </c>
      <c r="CHM13" s="139" t="n">
        <v>0.5</v>
      </c>
      <c r="CHN13" s="139" t="n">
        <v>0.5</v>
      </c>
      <c r="CHO13" s="139" t="n">
        <v>0.5</v>
      </c>
      <c r="CHP13" s="139" t="n">
        <v>0.5</v>
      </c>
      <c r="CHQ13" s="139" t="n">
        <v>0.5</v>
      </c>
      <c r="CHR13" s="139" t="n">
        <v>0.5</v>
      </c>
      <c r="CHS13" s="139" t="n">
        <v>0.5</v>
      </c>
      <c r="CHT13" s="139" t="n">
        <v>0.5</v>
      </c>
      <c r="CHU13" s="139" t="n">
        <v>0.5</v>
      </c>
      <c r="CHV13" s="139" t="n">
        <v>0.5</v>
      </c>
      <c r="CHW13" s="139" t="n">
        <v>0.5</v>
      </c>
      <c r="CHX13" s="139" t="n">
        <v>0.5</v>
      </c>
      <c r="CHY13" s="139" t="n">
        <v>0.5</v>
      </c>
      <c r="CHZ13" s="139" t="n">
        <v>0.5</v>
      </c>
      <c r="CIA13" s="139" t="n">
        <v>0.5</v>
      </c>
      <c r="CIB13" s="139" t="n">
        <v>0.5</v>
      </c>
      <c r="CIC13" s="139" t="n">
        <v>0.5</v>
      </c>
      <c r="CID13" s="139" t="n">
        <v>0.5</v>
      </c>
      <c r="CIE13" s="139" t="n">
        <v>0.5</v>
      </c>
      <c r="CIF13" s="139" t="n">
        <v>0.5</v>
      </c>
      <c r="CIG13" s="139" t="n">
        <v>0.5</v>
      </c>
      <c r="CIH13" s="139" t="n">
        <v>0.5</v>
      </c>
      <c r="CII13" s="139" t="n">
        <v>0.5</v>
      </c>
      <c r="CIJ13" s="139" t="n">
        <v>0.5</v>
      </c>
      <c r="CIK13" s="139" t="n">
        <v>0.5</v>
      </c>
      <c r="CIL13" s="139" t="n">
        <v>0.5</v>
      </c>
      <c r="CIM13" s="139" t="n">
        <v>0.5</v>
      </c>
      <c r="CIN13" s="139" t="n">
        <v>0.5</v>
      </c>
      <c r="CIO13" s="139" t="n">
        <v>0.5</v>
      </c>
      <c r="CIP13" s="139" t="n">
        <v>0.5</v>
      </c>
      <c r="CIQ13" s="139" t="n">
        <v>0.5</v>
      </c>
      <c r="CIR13" s="139" t="n">
        <v>0.5</v>
      </c>
      <c r="CIS13" s="139" t="n">
        <v>0.5</v>
      </c>
      <c r="CIT13" s="139" t="n">
        <v>0.5</v>
      </c>
      <c r="CIU13" s="139" t="n">
        <v>0.5</v>
      </c>
      <c r="CIV13" s="139" t="n">
        <v>0.5</v>
      </c>
      <c r="CIW13" s="139" t="n">
        <v>0.5</v>
      </c>
      <c r="CIX13" s="139" t="n">
        <v>0.5</v>
      </c>
      <c r="CIY13" s="139" t="n">
        <v>0.5</v>
      </c>
      <c r="CIZ13" s="139" t="n">
        <v>0.5</v>
      </c>
      <c r="CJA13" s="139" t="n">
        <v>0.5</v>
      </c>
      <c r="CJB13" s="139" t="n">
        <v>0.5</v>
      </c>
      <c r="CJC13" s="139" t="n">
        <v>0.5</v>
      </c>
      <c r="CJD13" s="139" t="n">
        <v>0.5</v>
      </c>
      <c r="CJE13" s="139" t="n">
        <v>0.5</v>
      </c>
      <c r="CJF13" s="139" t="n">
        <v>0.5</v>
      </c>
      <c r="CJG13" s="139" t="n">
        <v>0.5</v>
      </c>
      <c r="CJH13" s="139" t="n">
        <v>0.5</v>
      </c>
      <c r="CJI13" s="139" t="n">
        <v>0.5</v>
      </c>
      <c r="CJJ13" s="139" t="n">
        <v>0.5</v>
      </c>
      <c r="CJK13" s="139" t="n">
        <v>0.5</v>
      </c>
      <c r="CJL13" s="139" t="n">
        <v>0.5</v>
      </c>
      <c r="CJM13" s="139" t="n">
        <v>0.5</v>
      </c>
      <c r="CJN13" s="139" t="n">
        <v>0.5</v>
      </c>
      <c r="CJO13" s="139" t="n">
        <v>0.5</v>
      </c>
      <c r="CJP13" s="139" t="n">
        <v>0.5</v>
      </c>
      <c r="CJQ13" s="139" t="n">
        <v>0.5</v>
      </c>
      <c r="CJR13" s="139" t="n">
        <v>0.5</v>
      </c>
      <c r="CJS13" s="139" t="n">
        <v>0.5</v>
      </c>
      <c r="CJT13" s="139" t="n">
        <v>0.5</v>
      </c>
      <c r="CJU13" s="139" t="n">
        <v>0.5</v>
      </c>
      <c r="CJV13" s="139" t="n">
        <v>0.5</v>
      </c>
      <c r="CJW13" s="139" t="n">
        <v>0.5</v>
      </c>
      <c r="CJX13" s="139" t="n">
        <v>0.5</v>
      </c>
      <c r="CJY13" s="139" t="n">
        <v>0.5</v>
      </c>
      <c r="CJZ13" s="139" t="n">
        <v>0.5</v>
      </c>
      <c r="CKA13" s="139" t="n">
        <v>0.5</v>
      </c>
      <c r="CKB13" s="139" t="n">
        <v>0.5</v>
      </c>
      <c r="CKC13" s="139" t="n">
        <v>0.5</v>
      </c>
      <c r="CKD13" s="139" t="n">
        <v>0.5</v>
      </c>
      <c r="CKE13" s="139" t="n">
        <v>0.5</v>
      </c>
      <c r="CKF13" s="139" t="n">
        <v>0.5</v>
      </c>
      <c r="CKG13" s="139" t="n">
        <v>0.5</v>
      </c>
      <c r="CKH13" s="139" t="n">
        <v>0.5</v>
      </c>
      <c r="CKI13" s="139" t="n">
        <v>0.5</v>
      </c>
      <c r="CKJ13" s="139" t="n">
        <v>0.5</v>
      </c>
      <c r="CKK13" s="139" t="n">
        <v>0.5</v>
      </c>
      <c r="CKL13" s="139" t="n">
        <v>0.5</v>
      </c>
      <c r="CKM13" s="139" t="n">
        <v>0.5</v>
      </c>
      <c r="CKN13" s="139" t="n">
        <v>0.5</v>
      </c>
      <c r="CKO13" s="139" t="n">
        <v>0.5</v>
      </c>
      <c r="CKP13" s="139" t="n">
        <v>0.5</v>
      </c>
      <c r="CKQ13" s="139" t="n">
        <v>0.5</v>
      </c>
      <c r="CKR13" s="139" t="n">
        <v>0.5</v>
      </c>
      <c r="CKS13" s="139" t="n">
        <v>0.5</v>
      </c>
      <c r="CKT13" s="139" t="n">
        <v>0.5</v>
      </c>
      <c r="CKU13" s="139" t="n">
        <v>0.5</v>
      </c>
      <c r="CKV13" s="139" t="n">
        <v>0.5</v>
      </c>
      <c r="CKW13" s="139" t="n">
        <v>0.5</v>
      </c>
      <c r="CKX13" s="139" t="n">
        <v>0.5</v>
      </c>
      <c r="CKY13" s="139" t="n">
        <v>0.5</v>
      </c>
      <c r="CKZ13" s="139" t="n">
        <v>0.5</v>
      </c>
      <c r="CLA13" s="139" t="n">
        <v>0.5</v>
      </c>
      <c r="CLB13" s="139" t="n">
        <v>0.5</v>
      </c>
      <c r="CLC13" s="139" t="n">
        <v>0.5</v>
      </c>
      <c r="CLD13" s="139" t="n">
        <v>0.5</v>
      </c>
      <c r="CLE13" s="139" t="n">
        <v>0.5</v>
      </c>
      <c r="CLF13" s="139" t="n">
        <v>0.5</v>
      </c>
      <c r="CLG13" s="139" t="n">
        <v>0.5</v>
      </c>
      <c r="CLH13" s="139" t="n">
        <v>0.5</v>
      </c>
      <c r="CLI13" s="139" t="n">
        <v>0.5</v>
      </c>
      <c r="CLJ13" s="139" t="n">
        <v>0.5</v>
      </c>
      <c r="CLK13" s="139" t="n">
        <v>0.5</v>
      </c>
      <c r="CLL13" s="139" t="n">
        <v>0.5</v>
      </c>
      <c r="CLM13" s="139" t="n">
        <v>0.5</v>
      </c>
      <c r="CLN13" s="139" t="n">
        <v>0.5</v>
      </c>
      <c r="CLO13" s="139" t="n">
        <v>0.5</v>
      </c>
      <c r="CLP13" s="139" t="n">
        <v>0.5</v>
      </c>
      <c r="CLQ13" s="139" t="n">
        <v>0.5</v>
      </c>
      <c r="CLR13" s="139" t="n">
        <v>0.5</v>
      </c>
      <c r="CLS13" s="139" t="n">
        <v>0.5</v>
      </c>
      <c r="CLT13" s="139" t="n">
        <v>0.5</v>
      </c>
      <c r="CLU13" s="139" t="n">
        <v>0.5</v>
      </c>
      <c r="CLV13" s="139" t="n">
        <v>0.5</v>
      </c>
      <c r="CLW13" s="139" t="n">
        <v>0.5</v>
      </c>
      <c r="CLX13" s="139" t="n">
        <v>0.5</v>
      </c>
      <c r="CLY13" s="139" t="n">
        <v>0.5</v>
      </c>
      <c r="CLZ13" s="139" t="n">
        <v>0.5</v>
      </c>
      <c r="CMA13" s="139" t="n">
        <v>0.5</v>
      </c>
      <c r="CMB13" s="139" t="n">
        <v>0.5</v>
      </c>
      <c r="CMC13" s="139" t="n">
        <v>0.5</v>
      </c>
      <c r="CMD13" s="139" t="n">
        <v>0.5</v>
      </c>
      <c r="CME13" s="139" t="n">
        <v>0.5</v>
      </c>
      <c r="CMF13" s="139" t="n">
        <v>0.5</v>
      </c>
      <c r="CMG13" s="139" t="n">
        <v>0.5</v>
      </c>
      <c r="CMH13" s="139" t="n">
        <v>0.5</v>
      </c>
      <c r="CMI13" s="139" t="n">
        <v>0.5</v>
      </c>
      <c r="CMJ13" s="139" t="n">
        <v>0.5</v>
      </c>
      <c r="CMK13" s="139" t="n">
        <v>0.5</v>
      </c>
      <c r="CML13" s="139" t="n">
        <v>0.5</v>
      </c>
      <c r="CMM13" s="139" t="n">
        <v>0.5</v>
      </c>
      <c r="CMN13" s="139" t="n">
        <v>0.5</v>
      </c>
      <c r="CMO13" s="139" t="n">
        <v>0.5</v>
      </c>
      <c r="CMP13" s="139" t="n">
        <v>0.5</v>
      </c>
      <c r="CMQ13" s="139" t="n">
        <v>0.5</v>
      </c>
      <c r="CMR13" s="139" t="n">
        <v>0.5</v>
      </c>
      <c r="CMS13" s="139" t="n">
        <v>0.5</v>
      </c>
      <c r="CMT13" s="139" t="n">
        <v>0.5</v>
      </c>
      <c r="CMU13" s="139" t="n">
        <v>0.5</v>
      </c>
      <c r="CMV13" s="139" t="n">
        <v>0.5</v>
      </c>
      <c r="CMW13" s="139" t="n">
        <v>0.5</v>
      </c>
      <c r="CMX13" s="139" t="n">
        <v>0.5</v>
      </c>
      <c r="CMY13" s="139" t="n">
        <v>0.5</v>
      </c>
      <c r="CMZ13" s="139" t="n">
        <v>0.5</v>
      </c>
      <c r="CNA13" s="139" t="n">
        <v>0.5</v>
      </c>
      <c r="CNB13" s="139" t="n">
        <v>0.5</v>
      </c>
      <c r="CNC13" s="139" t="n">
        <v>0.5</v>
      </c>
      <c r="CND13" s="139" t="n">
        <v>0.5</v>
      </c>
      <c r="CNE13" s="139" t="n">
        <v>0.5</v>
      </c>
      <c r="CNF13" s="139" t="n">
        <v>0.5</v>
      </c>
      <c r="CNG13" s="139" t="n">
        <v>0.5</v>
      </c>
      <c r="CNH13" s="139" t="n">
        <v>0.5</v>
      </c>
      <c r="CNI13" s="139" t="n">
        <v>0.5</v>
      </c>
      <c r="CNJ13" s="139" t="n">
        <v>0.5</v>
      </c>
      <c r="CNK13" s="139" t="n">
        <v>0.5</v>
      </c>
      <c r="CNL13" s="139" t="n">
        <v>0.5</v>
      </c>
      <c r="CNM13" s="139" t="n">
        <v>0.5</v>
      </c>
      <c r="CNN13" s="139" t="n">
        <v>0.5</v>
      </c>
      <c r="CNO13" s="139" t="n">
        <v>0.5</v>
      </c>
      <c r="CNP13" s="139" t="n">
        <v>0.5</v>
      </c>
      <c r="CNQ13" s="139" t="n">
        <v>0.5</v>
      </c>
      <c r="CNR13" s="139" t="n">
        <v>0.5</v>
      </c>
      <c r="CNS13" s="139" t="n">
        <v>0.5</v>
      </c>
      <c r="CNT13" s="139" t="n">
        <v>0.5</v>
      </c>
      <c r="CNU13" s="139" t="n">
        <v>0.5</v>
      </c>
      <c r="CNV13" s="139" t="n">
        <v>0.5</v>
      </c>
      <c r="CNW13" s="139" t="n">
        <v>0.5</v>
      </c>
      <c r="CNX13" s="139" t="n">
        <v>0.5</v>
      </c>
      <c r="CNY13" s="139" t="n">
        <v>0.5</v>
      </c>
      <c r="CNZ13" s="139" t="n">
        <v>0.5</v>
      </c>
      <c r="COA13" s="139" t="n">
        <v>0.5</v>
      </c>
      <c r="COB13" s="139" t="n">
        <v>0.5</v>
      </c>
      <c r="COC13" s="139" t="n">
        <v>0.5</v>
      </c>
      <c r="COD13" s="139" t="n">
        <v>0.5</v>
      </c>
      <c r="COE13" s="139" t="n">
        <v>0.5</v>
      </c>
      <c r="COF13" s="139" t="n">
        <v>0.5</v>
      </c>
      <c r="COG13" s="139" t="n">
        <v>0.5</v>
      </c>
      <c r="COH13" s="139" t="n">
        <v>0.5</v>
      </c>
      <c r="COI13" s="139" t="n">
        <v>0.5</v>
      </c>
      <c r="COJ13" s="139" t="n">
        <v>0.5</v>
      </c>
      <c r="COK13" s="139" t="n">
        <v>0.5</v>
      </c>
      <c r="COL13" s="139" t="n">
        <v>0.5</v>
      </c>
      <c r="COM13" s="139" t="n">
        <v>0.5</v>
      </c>
      <c r="CON13" s="139" t="n">
        <v>0.5</v>
      </c>
      <c r="COO13" s="139" t="n">
        <v>0.5</v>
      </c>
      <c r="COP13" s="139" t="n">
        <v>0.5</v>
      </c>
      <c r="COQ13" s="139" t="n">
        <v>0.5</v>
      </c>
      <c r="COR13" s="139" t="n">
        <v>0.5</v>
      </c>
      <c r="COS13" s="139" t="n">
        <v>0.5</v>
      </c>
      <c r="COT13" s="139" t="n">
        <v>0.5</v>
      </c>
      <c r="COU13" s="139" t="n">
        <v>0.5</v>
      </c>
      <c r="COV13" s="139" t="n">
        <v>0.5</v>
      </c>
      <c r="COW13" s="139" t="n">
        <v>0.5</v>
      </c>
      <c r="COX13" s="139" t="n">
        <v>0.5</v>
      </c>
      <c r="COY13" s="139" t="n">
        <v>0.5</v>
      </c>
      <c r="COZ13" s="139" t="n">
        <v>0.5</v>
      </c>
      <c r="CPA13" s="139" t="n">
        <v>0.5</v>
      </c>
      <c r="CPB13" s="139" t="n">
        <v>0.5</v>
      </c>
      <c r="CPC13" s="139" t="n">
        <v>0.5</v>
      </c>
      <c r="CPD13" s="139" t="n">
        <v>0.5</v>
      </c>
      <c r="CPE13" s="139" t="n">
        <v>0.5</v>
      </c>
      <c r="CPF13" s="139" t="n">
        <v>0.5</v>
      </c>
      <c r="CPG13" s="139" t="n">
        <v>0.5</v>
      </c>
      <c r="CPH13" s="139" t="n">
        <v>0.5</v>
      </c>
      <c r="CPI13" s="139" t="n">
        <v>0.5</v>
      </c>
      <c r="CPJ13" s="139" t="n">
        <v>0.5</v>
      </c>
      <c r="CPK13" s="139" t="n">
        <v>0.5</v>
      </c>
      <c r="CPL13" s="139" t="n">
        <v>0.5</v>
      </c>
      <c r="CPM13" s="139" t="n">
        <v>0.5</v>
      </c>
      <c r="CPN13" s="139" t="n">
        <v>0.5</v>
      </c>
      <c r="CPO13" s="139" t="n">
        <v>0.5</v>
      </c>
      <c r="CPP13" s="139" t="n">
        <v>0.5</v>
      </c>
      <c r="CPQ13" s="139" t="n">
        <v>0.5</v>
      </c>
      <c r="CPR13" s="139" t="n">
        <v>0.5</v>
      </c>
      <c r="CPS13" s="139" t="n">
        <v>0.5</v>
      </c>
      <c r="CPT13" s="139" t="n">
        <v>0.5</v>
      </c>
      <c r="CPU13" s="139" t="n">
        <v>0.5</v>
      </c>
      <c r="CPV13" s="139" t="n">
        <v>0.5</v>
      </c>
      <c r="CPW13" s="139" t="n">
        <v>0.5</v>
      </c>
      <c r="CPX13" s="139" t="n">
        <v>0.5</v>
      </c>
      <c r="CPY13" s="139" t="n">
        <v>0.5</v>
      </c>
      <c r="CPZ13" s="139" t="n">
        <v>0.5</v>
      </c>
      <c r="CQA13" s="139" t="n">
        <v>0.5</v>
      </c>
      <c r="CQB13" s="139" t="n">
        <v>0.5</v>
      </c>
      <c r="CQC13" s="139" t="n">
        <v>0.5</v>
      </c>
      <c r="CQD13" s="139" t="n">
        <v>0.5</v>
      </c>
      <c r="CQE13" s="139" t="n">
        <v>0.5</v>
      </c>
      <c r="CQF13" s="139" t="n">
        <v>0.5</v>
      </c>
      <c r="CQG13" s="139" t="n">
        <v>0.5</v>
      </c>
      <c r="CQH13" s="139" t="n">
        <v>0.5</v>
      </c>
      <c r="CQI13" s="139" t="n">
        <v>0.5</v>
      </c>
      <c r="CQJ13" s="139" t="n">
        <v>0.5</v>
      </c>
      <c r="CQK13" s="139" t="n">
        <v>0.5</v>
      </c>
      <c r="CQL13" s="139" t="n">
        <v>0.5</v>
      </c>
      <c r="CQM13" s="139" t="n">
        <v>0.5</v>
      </c>
      <c r="CQN13" s="139" t="n">
        <v>0.5</v>
      </c>
      <c r="CQO13" s="139" t="n">
        <v>0.5</v>
      </c>
      <c r="CQP13" s="139" t="n">
        <v>0.5</v>
      </c>
      <c r="CQQ13" s="139" t="n">
        <v>0.5</v>
      </c>
      <c r="CQR13" s="139" t="n">
        <v>0.5</v>
      </c>
      <c r="CQS13" s="139" t="n">
        <v>0.5</v>
      </c>
      <c r="CQT13" s="139" t="n">
        <v>0.5</v>
      </c>
      <c r="CQU13" s="139" t="n">
        <v>0.5</v>
      </c>
      <c r="CQV13" s="139" t="n">
        <v>0.5</v>
      </c>
      <c r="CQW13" s="139" t="n">
        <v>0.5</v>
      </c>
      <c r="CQX13" s="139" t="n">
        <v>0.5</v>
      </c>
      <c r="CQY13" s="139" t="n">
        <v>0.5</v>
      </c>
      <c r="CQZ13" s="139" t="n">
        <v>0.5</v>
      </c>
      <c r="CRA13" s="139" t="n">
        <v>0.5</v>
      </c>
      <c r="CRB13" s="139" t="n">
        <v>0.5</v>
      </c>
      <c r="CRC13" s="139" t="n">
        <v>0.5</v>
      </c>
      <c r="CRD13" s="139" t="n">
        <v>0.5</v>
      </c>
      <c r="CRE13" s="139" t="n">
        <v>0.5</v>
      </c>
      <c r="CRF13" s="139" t="n">
        <v>0.5</v>
      </c>
      <c r="CRG13" s="139" t="n">
        <v>0.5</v>
      </c>
      <c r="CRH13" s="139" t="n">
        <v>0.5</v>
      </c>
      <c r="CRI13" s="139" t="n">
        <v>0.5</v>
      </c>
      <c r="CRJ13" s="139" t="n">
        <v>0.5</v>
      </c>
      <c r="CRK13" s="139" t="n">
        <v>0.5</v>
      </c>
      <c r="CRL13" s="139" t="n">
        <v>0.5</v>
      </c>
      <c r="CRM13" s="139" t="n">
        <v>0.5</v>
      </c>
      <c r="CRN13" s="139" t="n">
        <v>0.5</v>
      </c>
      <c r="CRO13" s="139" t="n">
        <v>0.5</v>
      </c>
      <c r="CRP13" s="139" t="n">
        <v>0.5</v>
      </c>
      <c r="CRQ13" s="139" t="n">
        <v>0.5</v>
      </c>
      <c r="CRR13" s="139" t="n">
        <v>0.5</v>
      </c>
      <c r="CRS13" s="139" t="n">
        <v>0.5</v>
      </c>
      <c r="CRT13" s="139" t="n">
        <v>0.5</v>
      </c>
      <c r="CRU13" s="139" t="n">
        <v>0.5</v>
      </c>
      <c r="CRV13" s="139" t="n">
        <v>0.5</v>
      </c>
      <c r="CRW13" s="139" t="n">
        <v>0.5</v>
      </c>
      <c r="CRX13" s="139" t="n">
        <v>0.5</v>
      </c>
      <c r="CRY13" s="139" t="n">
        <v>0.5</v>
      </c>
      <c r="CRZ13" s="139" t="n">
        <v>0.5</v>
      </c>
      <c r="CSA13" s="139" t="n">
        <v>0.5</v>
      </c>
      <c r="CSB13" s="139" t="n">
        <v>0.5</v>
      </c>
      <c r="CSC13" s="139" t="n">
        <v>0.5</v>
      </c>
      <c r="CSD13" s="139" t="n">
        <v>0.5</v>
      </c>
      <c r="CSE13" s="139" t="n">
        <v>0.5</v>
      </c>
      <c r="CSF13" s="139" t="n">
        <v>0.5</v>
      </c>
      <c r="CSG13" s="139" t="n">
        <v>0.5</v>
      </c>
      <c r="CSH13" s="139" t="n">
        <v>0.5</v>
      </c>
      <c r="CSI13" s="139" t="n">
        <v>0.5</v>
      </c>
      <c r="CSJ13" s="139" t="n">
        <v>0.5</v>
      </c>
      <c r="CSK13" s="139" t="n">
        <v>0.5</v>
      </c>
      <c r="CSL13" s="139" t="n">
        <v>0.5</v>
      </c>
      <c r="CSM13" s="139" t="n">
        <v>0.5</v>
      </c>
      <c r="CSN13" s="139" t="n">
        <v>0.5</v>
      </c>
      <c r="CSO13" s="139" t="n">
        <v>0.5</v>
      </c>
      <c r="CSP13" s="139" t="n">
        <v>0.5</v>
      </c>
      <c r="CSQ13" s="139" t="n">
        <v>0.5</v>
      </c>
      <c r="CSR13" s="139" t="n">
        <v>0.5</v>
      </c>
      <c r="CSS13" s="139" t="n">
        <v>0.5</v>
      </c>
      <c r="CST13" s="139" t="n">
        <v>0.5</v>
      </c>
      <c r="CSU13" s="139" t="n">
        <v>0.5</v>
      </c>
      <c r="CSV13" s="139" t="n">
        <v>0.5</v>
      </c>
      <c r="CSW13" s="139" t="n">
        <v>0.5</v>
      </c>
      <c r="CSX13" s="139" t="n">
        <v>0.5</v>
      </c>
      <c r="CSY13" s="139" t="n">
        <v>0.5</v>
      </c>
      <c r="CSZ13" s="139" t="n">
        <v>0.5</v>
      </c>
      <c r="CTA13" s="139" t="n">
        <v>0.5</v>
      </c>
      <c r="CTB13" s="139" t="n">
        <v>0.5</v>
      </c>
      <c r="CTC13" s="139" t="n">
        <v>0.5</v>
      </c>
      <c r="CTD13" s="139" t="n">
        <v>0.5</v>
      </c>
      <c r="CTE13" s="139" t="n">
        <v>0.5</v>
      </c>
      <c r="CTF13" s="139" t="n">
        <v>0.5</v>
      </c>
      <c r="CTG13" s="139" t="n">
        <v>0.5</v>
      </c>
      <c r="CTH13" s="139" t="n">
        <v>0.5</v>
      </c>
      <c r="CTI13" s="139" t="n">
        <v>0.5</v>
      </c>
      <c r="CTJ13" s="139" t="n">
        <v>0.5</v>
      </c>
      <c r="CTK13" s="139" t="n">
        <v>0.5</v>
      </c>
      <c r="CTL13" s="139" t="n">
        <v>0.5</v>
      </c>
      <c r="CTM13" s="139" t="n">
        <v>0.5</v>
      </c>
      <c r="CTN13" s="139" t="n">
        <v>0.5</v>
      </c>
      <c r="CTO13" s="139" t="n">
        <v>0.5</v>
      </c>
      <c r="CTP13" s="139" t="n">
        <v>0.5</v>
      </c>
      <c r="CTQ13" s="139" t="n">
        <v>0.5</v>
      </c>
      <c r="CTR13" s="139" t="n">
        <v>0.5</v>
      </c>
      <c r="CTS13" s="139" t="n">
        <v>0.5</v>
      </c>
      <c r="CTT13" s="139" t="n">
        <v>0.5</v>
      </c>
      <c r="CTU13" s="139" t="n">
        <v>0.5</v>
      </c>
      <c r="CTV13" s="139" t="n">
        <v>0.5</v>
      </c>
      <c r="CTW13" s="139" t="n">
        <v>0.5</v>
      </c>
      <c r="CTX13" s="139" t="n">
        <v>0.5</v>
      </c>
      <c r="CTY13" s="139" t="n">
        <v>0.5</v>
      </c>
      <c r="CTZ13" s="139" t="n">
        <v>0.5</v>
      </c>
      <c r="CUA13" s="139" t="n">
        <v>0.5</v>
      </c>
      <c r="CUB13" s="139" t="n">
        <v>0.5</v>
      </c>
      <c r="CUC13" s="139" t="n">
        <v>0.5</v>
      </c>
      <c r="CUD13" s="139" t="n">
        <v>0.5</v>
      </c>
      <c r="CUE13" s="139" t="n">
        <v>0.5</v>
      </c>
      <c r="CUF13" s="139" t="n">
        <v>0.5</v>
      </c>
      <c r="CUG13" s="139" t="n">
        <v>0.5</v>
      </c>
      <c r="CUH13" s="139" t="n">
        <v>0.5</v>
      </c>
      <c r="CUI13" s="139" t="n">
        <v>0.5</v>
      </c>
      <c r="CUJ13" s="139" t="n">
        <v>0.5</v>
      </c>
      <c r="CUK13" s="139" t="n">
        <v>0.5</v>
      </c>
      <c r="CUL13" s="139" t="n">
        <v>0.5</v>
      </c>
      <c r="CUM13" s="139" t="n">
        <v>0.5</v>
      </c>
      <c r="CUN13" s="139" t="n">
        <v>0.5</v>
      </c>
      <c r="CUO13" s="139" t="n">
        <v>0.5</v>
      </c>
      <c r="CUP13" s="139" t="n">
        <v>0.5</v>
      </c>
      <c r="CUQ13" s="139" t="n">
        <v>0.5</v>
      </c>
      <c r="CUR13" s="139" t="n">
        <v>0.5</v>
      </c>
      <c r="CUS13" s="139" t="n">
        <v>0.5</v>
      </c>
      <c r="CUT13" s="139" t="n">
        <v>0.5</v>
      </c>
      <c r="CUU13" s="139" t="n">
        <v>0.5</v>
      </c>
      <c r="CUV13" s="139" t="n">
        <v>0.5</v>
      </c>
      <c r="CUW13" s="139" t="n">
        <v>0.5</v>
      </c>
      <c r="CUX13" s="139" t="n">
        <v>0.5</v>
      </c>
      <c r="CUY13" s="139" t="n">
        <v>0.5</v>
      </c>
      <c r="CUZ13" s="139" t="n">
        <v>0.5</v>
      </c>
      <c r="CVA13" s="139" t="n">
        <v>0.5</v>
      </c>
      <c r="CVB13" s="139" t="n">
        <v>0.5</v>
      </c>
      <c r="CVC13" s="139" t="n">
        <v>0.5</v>
      </c>
      <c r="CVD13" s="139" t="n">
        <v>0.5</v>
      </c>
      <c r="CVE13" s="139" t="n">
        <v>0.5</v>
      </c>
      <c r="CVF13" s="139" t="n">
        <v>0.5</v>
      </c>
      <c r="CVG13" s="139" t="n">
        <v>0.5</v>
      </c>
      <c r="CVH13" s="139" t="n">
        <v>0.5</v>
      </c>
      <c r="CVI13" s="139" t="n">
        <v>0.5</v>
      </c>
      <c r="CVJ13" s="139" t="n">
        <v>0.5</v>
      </c>
      <c r="CVK13" s="139" t="n">
        <v>0.5</v>
      </c>
      <c r="CVL13" s="139" t="n">
        <v>0.5</v>
      </c>
      <c r="CVM13" s="139" t="n">
        <v>0.5</v>
      </c>
      <c r="CVN13" s="139" t="n">
        <v>0.5</v>
      </c>
      <c r="CVO13" s="139" t="n">
        <v>0.5</v>
      </c>
      <c r="CVP13" s="139" t="n">
        <v>0.5</v>
      </c>
      <c r="CVQ13" s="139" t="n">
        <v>0.5</v>
      </c>
      <c r="CVR13" s="139" t="n">
        <v>0.5</v>
      </c>
      <c r="CVS13" s="139" t="n">
        <v>0.5</v>
      </c>
      <c r="CVT13" s="139" t="n">
        <v>0.5</v>
      </c>
      <c r="CVU13" s="139" t="n">
        <v>0.5</v>
      </c>
      <c r="CVV13" s="139" t="n">
        <v>0.5</v>
      </c>
      <c r="CVW13" s="139" t="n">
        <v>0.5</v>
      </c>
      <c r="CVX13" s="139" t="n">
        <v>0.5</v>
      </c>
      <c r="CVY13" s="139" t="n">
        <v>0.5</v>
      </c>
      <c r="CVZ13" s="139" t="n">
        <v>0.5</v>
      </c>
      <c r="CWA13" s="139" t="n">
        <v>0.5</v>
      </c>
      <c r="CWB13" s="139" t="n">
        <v>0.5</v>
      </c>
      <c r="CWC13" s="139" t="n">
        <v>0.5</v>
      </c>
      <c r="CWD13" s="139" t="n">
        <v>0.5</v>
      </c>
      <c r="CWE13" s="139" t="n">
        <v>0.5</v>
      </c>
      <c r="CWF13" s="139" t="n">
        <v>0.5</v>
      </c>
      <c r="CWG13" s="139" t="n">
        <v>0.5</v>
      </c>
      <c r="CWH13" s="139" t="n">
        <v>0.5</v>
      </c>
      <c r="CWI13" s="139" t="n">
        <v>0.5</v>
      </c>
      <c r="CWJ13" s="139" t="n">
        <v>0.5</v>
      </c>
      <c r="CWK13" s="139" t="n">
        <v>0.5</v>
      </c>
      <c r="CWL13" s="139" t="n">
        <v>0.5</v>
      </c>
      <c r="CWM13" s="139" t="n">
        <v>0.5</v>
      </c>
      <c r="CWN13" s="139" t="n">
        <v>0.5</v>
      </c>
      <c r="CWO13" s="139" t="n">
        <v>0.5</v>
      </c>
      <c r="CWP13" s="139" t="n">
        <v>0.5</v>
      </c>
      <c r="CWQ13" s="139" t="n">
        <v>0.5</v>
      </c>
      <c r="CWR13" s="139" t="n">
        <v>0.5</v>
      </c>
      <c r="CWS13" s="139" t="n">
        <v>0.5</v>
      </c>
      <c r="CWT13" s="139" t="n">
        <v>0.5</v>
      </c>
      <c r="CWU13" s="139" t="n">
        <v>0.5</v>
      </c>
      <c r="CWV13" s="139" t="n">
        <v>0.5</v>
      </c>
      <c r="CWW13" s="139" t="n">
        <v>0.5</v>
      </c>
      <c r="CWX13" s="139" t="n">
        <v>0.5</v>
      </c>
      <c r="CWY13" s="139" t="n">
        <v>0.5</v>
      </c>
      <c r="CWZ13" s="139" t="n">
        <v>0.5</v>
      </c>
      <c r="CXA13" s="139" t="n">
        <v>0.5</v>
      </c>
      <c r="CXB13" s="139" t="n">
        <v>0.5</v>
      </c>
      <c r="CXC13" s="139" t="n">
        <v>0.5</v>
      </c>
      <c r="CXD13" s="139" t="n">
        <v>0.5</v>
      </c>
      <c r="CXE13" s="139" t="n">
        <v>0.5</v>
      </c>
      <c r="CXF13" s="139" t="n">
        <v>0.5</v>
      </c>
      <c r="CXG13" s="139" t="n">
        <v>0.5</v>
      </c>
      <c r="CXH13" s="139" t="n">
        <v>0.5</v>
      </c>
      <c r="CXI13" s="139" t="n">
        <v>0.5</v>
      </c>
      <c r="CXJ13" s="139" t="n">
        <v>0.5</v>
      </c>
      <c r="CXK13" s="139" t="n">
        <v>0.5</v>
      </c>
      <c r="CXL13" s="139" t="n">
        <v>0.5</v>
      </c>
      <c r="CXM13" s="139" t="n">
        <v>0.5</v>
      </c>
      <c r="CXN13" s="139" t="n">
        <v>0.5</v>
      </c>
      <c r="CXO13" s="139" t="n">
        <v>0.5</v>
      </c>
      <c r="CXP13" s="139" t="n">
        <v>0.5</v>
      </c>
      <c r="CXQ13" s="139" t="n">
        <v>0.5</v>
      </c>
      <c r="CXR13" s="139" t="n">
        <v>0.5</v>
      </c>
      <c r="CXS13" s="139" t="n">
        <v>0.5</v>
      </c>
      <c r="CXT13" s="139" t="n">
        <v>0.5</v>
      </c>
      <c r="CXU13" s="139" t="n">
        <v>0.5</v>
      </c>
      <c r="CXV13" s="139" t="n">
        <v>0.5</v>
      </c>
      <c r="CXW13" s="139" t="n">
        <v>0.5</v>
      </c>
      <c r="CXX13" s="139" t="n">
        <v>0.5</v>
      </c>
      <c r="CXY13" s="139" t="n">
        <v>0.5</v>
      </c>
      <c r="CXZ13" s="139" t="n">
        <v>0.5</v>
      </c>
      <c r="CYA13" s="139" t="n">
        <v>0.5</v>
      </c>
      <c r="CYB13" s="139" t="n">
        <v>0.5</v>
      </c>
      <c r="CYC13" s="139" t="n">
        <v>0.5</v>
      </c>
      <c r="CYD13" s="139" t="n">
        <v>0.5</v>
      </c>
      <c r="CYE13" s="139" t="n">
        <v>0.5</v>
      </c>
      <c r="CYF13" s="139" t="n">
        <v>0.5</v>
      </c>
      <c r="CYG13" s="139" t="n">
        <v>0.5</v>
      </c>
      <c r="CYH13" s="139" t="n">
        <v>0.5</v>
      </c>
      <c r="CYI13" s="139" t="n">
        <v>0.5</v>
      </c>
      <c r="CYJ13" s="139" t="n">
        <v>0.5</v>
      </c>
      <c r="CYK13" s="139" t="n">
        <v>0.5</v>
      </c>
      <c r="CYL13" s="139" t="n">
        <v>0.5</v>
      </c>
      <c r="CYM13" s="139" t="n">
        <v>0.5</v>
      </c>
      <c r="CYN13" s="139" t="n">
        <v>0.5</v>
      </c>
      <c r="CYO13" s="139" t="n">
        <v>0.5</v>
      </c>
      <c r="CYP13" s="139" t="n">
        <v>0.5</v>
      </c>
      <c r="CYQ13" s="139" t="n">
        <v>0.5</v>
      </c>
      <c r="CYR13" s="139" t="n">
        <v>0.5</v>
      </c>
      <c r="CYS13" s="139" t="n">
        <v>0.5</v>
      </c>
      <c r="CYT13" s="139" t="n">
        <v>0.5</v>
      </c>
      <c r="CYU13" s="139" t="n">
        <v>0.5</v>
      </c>
      <c r="CYV13" s="139" t="n">
        <v>0.5</v>
      </c>
      <c r="CYW13" s="139" t="n">
        <v>0.5</v>
      </c>
      <c r="CYX13" s="139" t="n">
        <v>0.5</v>
      </c>
      <c r="CYY13" s="139" t="n">
        <v>0.5</v>
      </c>
      <c r="CYZ13" s="139" t="n">
        <v>0.5</v>
      </c>
      <c r="CZA13" s="139" t="n">
        <v>0.5</v>
      </c>
      <c r="CZB13" s="139" t="n">
        <v>0.5</v>
      </c>
      <c r="CZC13" s="139" t="n">
        <v>0.5</v>
      </c>
      <c r="CZD13" s="139" t="n">
        <v>0.5</v>
      </c>
      <c r="CZE13" s="139" t="n">
        <v>0.5</v>
      </c>
      <c r="CZF13" s="139" t="n">
        <v>0.5</v>
      </c>
      <c r="CZG13" s="139" t="n">
        <v>0.5</v>
      </c>
      <c r="CZH13" s="139" t="n">
        <v>0.5</v>
      </c>
      <c r="CZI13" s="139" t="n">
        <v>0.5</v>
      </c>
      <c r="CZJ13" s="139" t="n">
        <v>0.5</v>
      </c>
      <c r="CZK13" s="139" t="n">
        <v>0.5</v>
      </c>
      <c r="CZL13" s="139" t="n">
        <v>0.5</v>
      </c>
      <c r="CZM13" s="139" t="n">
        <v>0.5</v>
      </c>
      <c r="CZN13" s="139" t="n">
        <v>0.5</v>
      </c>
      <c r="CZO13" s="139" t="n">
        <v>0.5</v>
      </c>
      <c r="CZP13" s="139" t="n">
        <v>0.5</v>
      </c>
      <c r="CZQ13" s="139" t="n">
        <v>0.5</v>
      </c>
      <c r="CZR13" s="139" t="n">
        <v>0.5</v>
      </c>
      <c r="CZS13" s="139" t="n">
        <v>0.5</v>
      </c>
      <c r="CZT13" s="139" t="n">
        <v>0.5</v>
      </c>
      <c r="CZU13" s="139" t="n">
        <v>0.5</v>
      </c>
      <c r="CZV13" s="139" t="n">
        <v>0.5</v>
      </c>
      <c r="CZW13" s="139" t="n">
        <v>0.5</v>
      </c>
      <c r="CZX13" s="139" t="n">
        <v>0.5</v>
      </c>
      <c r="CZY13" s="139" t="n">
        <v>0.5</v>
      </c>
      <c r="CZZ13" s="139" t="n">
        <v>0.5</v>
      </c>
      <c r="DAA13" s="139" t="n">
        <v>0.5</v>
      </c>
      <c r="DAB13" s="139" t="n">
        <v>0.5</v>
      </c>
      <c r="DAC13" s="139" t="n">
        <v>0.5</v>
      </c>
      <c r="DAD13" s="139" t="n">
        <v>0.5</v>
      </c>
      <c r="DAE13" s="139" t="n">
        <v>0.5</v>
      </c>
      <c r="DAF13" s="139" t="n">
        <v>0.5</v>
      </c>
      <c r="DAG13" s="139" t="n">
        <v>0.5</v>
      </c>
      <c r="DAH13" s="139" t="n">
        <v>0.5</v>
      </c>
      <c r="DAI13" s="139" t="n">
        <v>0.5</v>
      </c>
      <c r="DAJ13" s="139" t="n">
        <v>0.5</v>
      </c>
      <c r="DAK13" s="139" t="n">
        <v>0.5</v>
      </c>
      <c r="DAL13" s="139" t="n">
        <v>0.5</v>
      </c>
      <c r="DAM13" s="139" t="n">
        <v>0.5</v>
      </c>
      <c r="DAN13" s="139" t="n">
        <v>0.5</v>
      </c>
      <c r="DAO13" s="139" t="n">
        <v>0.5</v>
      </c>
      <c r="DAP13" s="139" t="n">
        <v>0.5</v>
      </c>
      <c r="DAQ13" s="139" t="n">
        <v>0.5</v>
      </c>
      <c r="DAR13" s="139" t="n">
        <v>0.5</v>
      </c>
      <c r="DAS13" s="139" t="n">
        <v>0.5</v>
      </c>
      <c r="DAT13" s="139" t="n">
        <v>0.5</v>
      </c>
      <c r="DAU13" s="139" t="n">
        <v>0.5</v>
      </c>
      <c r="DAV13" s="139" t="n">
        <v>0.5</v>
      </c>
      <c r="DAW13" s="139" t="n">
        <v>0.5</v>
      </c>
      <c r="DAX13" s="139" t="n">
        <v>0.5</v>
      </c>
      <c r="DAY13" s="139" t="n">
        <v>0.5</v>
      </c>
      <c r="DAZ13" s="139" t="n">
        <v>0.5</v>
      </c>
      <c r="DBA13" s="139" t="n">
        <v>0.5</v>
      </c>
      <c r="DBB13" s="139" t="n">
        <v>0.5</v>
      </c>
      <c r="DBC13" s="139" t="n">
        <v>0.5</v>
      </c>
      <c r="DBD13" s="139" t="n">
        <v>0.5</v>
      </c>
      <c r="DBE13" s="139" t="n">
        <v>0.5</v>
      </c>
      <c r="DBF13" s="139" t="n">
        <v>0.5</v>
      </c>
      <c r="DBG13" s="139" t="n">
        <v>0.5</v>
      </c>
      <c r="DBH13" s="139" t="n">
        <v>0.5</v>
      </c>
      <c r="DBI13" s="139" t="n">
        <v>0.5</v>
      </c>
      <c r="DBJ13" s="139" t="n">
        <v>0.5</v>
      </c>
      <c r="DBK13" s="139" t="n">
        <v>0.5</v>
      </c>
      <c r="DBL13" s="139" t="n">
        <v>0.5</v>
      </c>
      <c r="DBM13" s="139" t="n">
        <v>0.5</v>
      </c>
      <c r="DBN13" s="139" t="n">
        <v>0.5</v>
      </c>
      <c r="DBO13" s="139" t="n">
        <v>0.5</v>
      </c>
      <c r="DBP13" s="139" t="n">
        <v>0.5</v>
      </c>
      <c r="DBQ13" s="139" t="n">
        <v>0.5</v>
      </c>
      <c r="DBR13" s="139" t="n">
        <v>0.5</v>
      </c>
      <c r="DBS13" s="139" t="n">
        <v>0.5</v>
      </c>
      <c r="DBT13" s="139" t="n">
        <v>0.5</v>
      </c>
      <c r="DBU13" s="139" t="n">
        <v>0.5</v>
      </c>
      <c r="DBV13" s="139" t="n">
        <v>0.5</v>
      </c>
      <c r="DBW13" s="139" t="n">
        <v>0.5</v>
      </c>
      <c r="DBX13" s="139" t="n">
        <v>0.5</v>
      </c>
      <c r="DBY13" s="139" t="n">
        <v>0.5</v>
      </c>
      <c r="DBZ13" s="139" t="n">
        <v>0.5</v>
      </c>
      <c r="DCA13" s="139" t="n">
        <v>0.5</v>
      </c>
      <c r="DCB13" s="139" t="n">
        <v>0.5</v>
      </c>
      <c r="DCC13" s="139" t="n">
        <v>0.5</v>
      </c>
      <c r="DCD13" s="139" t="n">
        <v>0.5</v>
      </c>
      <c r="DCE13" s="139" t="n">
        <v>0.5</v>
      </c>
      <c r="DCF13" s="139" t="n">
        <v>0.5</v>
      </c>
      <c r="DCG13" s="139" t="n">
        <v>0.5</v>
      </c>
      <c r="DCH13" s="139" t="n">
        <v>0.5</v>
      </c>
      <c r="DCI13" s="139" t="n">
        <v>0.5</v>
      </c>
      <c r="DCJ13" s="139" t="n">
        <v>0.5</v>
      </c>
      <c r="DCK13" s="139" t="n">
        <v>0.5</v>
      </c>
      <c r="DCL13" s="139" t="n">
        <v>0.5</v>
      </c>
      <c r="DCM13" s="139" t="n">
        <v>0.5</v>
      </c>
      <c r="DCN13" s="139" t="n">
        <v>0.5</v>
      </c>
      <c r="DCO13" s="139" t="n">
        <v>0.5</v>
      </c>
      <c r="DCP13" s="139" t="n">
        <v>0.5</v>
      </c>
      <c r="DCQ13" s="139" t="n">
        <v>0.5</v>
      </c>
      <c r="DCR13" s="139" t="n">
        <v>0.5</v>
      </c>
      <c r="DCS13" s="139" t="n">
        <v>0.5</v>
      </c>
      <c r="DCT13" s="139" t="n">
        <v>0.5</v>
      </c>
      <c r="DCU13" s="139" t="n">
        <v>0.5</v>
      </c>
      <c r="DCV13" s="139" t="n">
        <v>0.5</v>
      </c>
      <c r="DCW13" s="139" t="n">
        <v>0.5</v>
      </c>
      <c r="DCX13" s="139" t="n">
        <v>0.5</v>
      </c>
      <c r="DCY13" s="139" t="n">
        <v>0.5</v>
      </c>
      <c r="DCZ13" s="139" t="n">
        <v>0.5</v>
      </c>
      <c r="DDA13" s="139" t="n">
        <v>0.5</v>
      </c>
      <c r="DDB13" s="139" t="n">
        <v>0.5</v>
      </c>
      <c r="DDC13" s="139" t="n">
        <v>0.5</v>
      </c>
      <c r="DDD13" s="139" t="n">
        <v>0.5</v>
      </c>
      <c r="DDE13" s="139" t="n">
        <v>0.5</v>
      </c>
      <c r="DDF13" s="139" t="n">
        <v>0.5</v>
      </c>
      <c r="DDG13" s="139" t="n">
        <v>0.5</v>
      </c>
      <c r="DDH13" s="139" t="n">
        <v>0.5</v>
      </c>
      <c r="DDI13" s="139" t="n">
        <v>0.5</v>
      </c>
      <c r="DDJ13" s="139" t="n">
        <v>0.5</v>
      </c>
      <c r="DDK13" s="139" t="n">
        <v>0.5</v>
      </c>
      <c r="DDL13" s="139" t="n">
        <v>0.5</v>
      </c>
      <c r="DDM13" s="139" t="n">
        <v>0.5</v>
      </c>
      <c r="DDN13" s="139" t="n">
        <v>0.5</v>
      </c>
      <c r="DDO13" s="139" t="n">
        <v>0.5</v>
      </c>
      <c r="DDP13" s="139" t="n">
        <v>0.5</v>
      </c>
      <c r="DDQ13" s="139" t="n">
        <v>0.5</v>
      </c>
      <c r="DDR13" s="139" t="n">
        <v>0.5</v>
      </c>
      <c r="DDS13" s="139" t="n">
        <v>0.5</v>
      </c>
      <c r="DDT13" s="139" t="n">
        <v>0.5</v>
      </c>
      <c r="DDU13" s="139" t="n">
        <v>0.5</v>
      </c>
      <c r="DDV13" s="139" t="n">
        <v>0.5</v>
      </c>
      <c r="DDW13" s="139" t="n">
        <v>0.5</v>
      </c>
      <c r="DDX13" s="139" t="n">
        <v>0.5</v>
      </c>
      <c r="DDY13" s="139" t="n">
        <v>0.5</v>
      </c>
      <c r="DDZ13" s="139" t="n">
        <v>0.5</v>
      </c>
      <c r="DEA13" s="139" t="n">
        <v>0.5</v>
      </c>
      <c r="DEB13" s="139" t="n">
        <v>0.5</v>
      </c>
      <c r="DEC13" s="139" t="n">
        <v>0.5</v>
      </c>
      <c r="DED13" s="139" t="n">
        <v>0.5</v>
      </c>
      <c r="DEE13" s="139" t="n">
        <v>0.5</v>
      </c>
      <c r="DEF13" s="139" t="n">
        <v>0.5</v>
      </c>
      <c r="DEG13" s="139" t="n">
        <v>0.5</v>
      </c>
      <c r="DEH13" s="139" t="n">
        <v>0.5</v>
      </c>
      <c r="DEI13" s="139" t="n">
        <v>0.5</v>
      </c>
      <c r="DEJ13" s="139" t="n">
        <v>0.5</v>
      </c>
      <c r="DEK13" s="139" t="n">
        <v>0.5</v>
      </c>
      <c r="DEL13" s="139" t="n">
        <v>0.5</v>
      </c>
      <c r="DEM13" s="139" t="n">
        <v>0.5</v>
      </c>
      <c r="DEN13" s="139" t="n">
        <v>0.5</v>
      </c>
      <c r="DEO13" s="139" t="n">
        <v>0.5</v>
      </c>
      <c r="DEP13" s="139" t="n">
        <v>0.5</v>
      </c>
      <c r="DEQ13" s="139" t="n">
        <v>0.5</v>
      </c>
      <c r="DER13" s="139" t="n">
        <v>0.5</v>
      </c>
      <c r="DES13" s="139" t="n">
        <v>0.5</v>
      </c>
      <c r="DET13" s="139" t="n">
        <v>0.5</v>
      </c>
      <c r="DEU13" s="139" t="n">
        <v>0.5</v>
      </c>
      <c r="DEV13" s="139" t="n">
        <v>0.5</v>
      </c>
      <c r="DEW13" s="139" t="n">
        <v>0.5</v>
      </c>
      <c r="DEX13" s="139" t="n">
        <v>0.5</v>
      </c>
      <c r="DEY13" s="139" t="n">
        <v>0.5</v>
      </c>
      <c r="DEZ13" s="139" t="n">
        <v>0.5</v>
      </c>
      <c r="DFA13" s="139" t="n">
        <v>0.5</v>
      </c>
      <c r="DFB13" s="139" t="n">
        <v>0.5</v>
      </c>
      <c r="DFC13" s="139" t="n">
        <v>0.5</v>
      </c>
      <c r="DFD13" s="139" t="n">
        <v>0.5</v>
      </c>
      <c r="DFE13" s="139" t="n">
        <v>0.5</v>
      </c>
      <c r="DFF13" s="139" t="n">
        <v>0.5</v>
      </c>
      <c r="DFG13" s="139" t="n">
        <v>0.5</v>
      </c>
      <c r="DFH13" s="139" t="n">
        <v>0.5</v>
      </c>
      <c r="DFI13" s="139" t="n">
        <v>0.5</v>
      </c>
      <c r="DFJ13" s="139" t="n">
        <v>0.5</v>
      </c>
      <c r="DFK13" s="139" t="n">
        <v>0.5</v>
      </c>
      <c r="DFL13" s="139" t="n">
        <v>0.5</v>
      </c>
      <c r="DFM13" s="139" t="n">
        <v>0.5</v>
      </c>
      <c r="DFN13" s="139" t="n">
        <v>0.5</v>
      </c>
      <c r="DFO13" s="139" t="n">
        <v>0.5</v>
      </c>
      <c r="DFP13" s="139" t="n">
        <v>0.5</v>
      </c>
      <c r="DFQ13" s="139" t="n">
        <v>0.5</v>
      </c>
      <c r="DFR13" s="139" t="n">
        <v>0.5</v>
      </c>
      <c r="DFS13" s="139" t="n">
        <v>0.5</v>
      </c>
      <c r="DFT13" s="139" t="n">
        <v>0.5</v>
      </c>
      <c r="DFU13" s="139" t="n">
        <v>0.5</v>
      </c>
      <c r="DFV13" s="139" t="n">
        <v>0.5</v>
      </c>
      <c r="DFW13" s="139" t="n">
        <v>0.5</v>
      </c>
      <c r="DFX13" s="139" t="n">
        <v>0.5</v>
      </c>
      <c r="DFY13" s="139" t="n">
        <v>0.5</v>
      </c>
      <c r="DFZ13" s="139" t="n">
        <v>0.5</v>
      </c>
      <c r="DGA13" s="139" t="n">
        <v>0.5</v>
      </c>
      <c r="DGB13" s="139" t="n">
        <v>0.5</v>
      </c>
      <c r="DGC13" s="139" t="n">
        <v>0.5</v>
      </c>
      <c r="DGD13" s="139" t="n">
        <v>0.5</v>
      </c>
      <c r="DGE13" s="139" t="n">
        <v>0.5</v>
      </c>
      <c r="DGF13" s="139" t="n">
        <v>0.5</v>
      </c>
      <c r="DGG13" s="139" t="n">
        <v>0.5</v>
      </c>
      <c r="DGH13" s="139" t="n">
        <v>0.5</v>
      </c>
      <c r="DGI13" s="139" t="n">
        <v>0.5</v>
      </c>
      <c r="DGJ13" s="139" t="n">
        <v>0.5</v>
      </c>
      <c r="DGK13" s="139" t="n">
        <v>0.5</v>
      </c>
      <c r="DGL13" s="139" t="n">
        <v>0.5</v>
      </c>
      <c r="DGM13" s="139" t="n">
        <v>0.5</v>
      </c>
      <c r="DGN13" s="139" t="n">
        <v>0.5</v>
      </c>
      <c r="DGO13" s="139" t="n">
        <v>0.5</v>
      </c>
      <c r="DGP13" s="139" t="n">
        <v>0.5</v>
      </c>
      <c r="DGQ13" s="139" t="n">
        <v>0.5</v>
      </c>
      <c r="DGR13" s="139" t="n">
        <v>0.5</v>
      </c>
      <c r="DGS13" s="139" t="n">
        <v>0.5</v>
      </c>
      <c r="DGT13" s="139" t="n">
        <v>0.5</v>
      </c>
      <c r="DGU13" s="139" t="n">
        <v>0.5</v>
      </c>
      <c r="DGV13" s="139" t="n">
        <v>0.5</v>
      </c>
      <c r="DGW13" s="139" t="n">
        <v>0.5</v>
      </c>
      <c r="DGX13" s="139" t="n">
        <v>0.5</v>
      </c>
      <c r="DGY13" s="139" t="n">
        <v>0.5</v>
      </c>
      <c r="DGZ13" s="139" t="n">
        <v>0.5</v>
      </c>
      <c r="DHA13" s="139" t="n">
        <v>0.5</v>
      </c>
      <c r="DHB13" s="139" t="n">
        <v>0.5</v>
      </c>
      <c r="DHC13" s="139" t="n">
        <v>0.5</v>
      </c>
      <c r="DHD13" s="139" t="n">
        <v>0.5</v>
      </c>
      <c r="DHE13" s="139" t="n">
        <v>0.5</v>
      </c>
      <c r="DHF13" s="139" t="n">
        <v>0.5</v>
      </c>
      <c r="DHG13" s="139" t="n">
        <v>0.5</v>
      </c>
      <c r="DHH13" s="139" t="n">
        <v>0.5</v>
      </c>
      <c r="DHI13" s="139" t="n">
        <v>0.5</v>
      </c>
      <c r="DHJ13" s="139" t="n">
        <v>0.5</v>
      </c>
      <c r="DHK13" s="139" t="n">
        <v>0.5</v>
      </c>
      <c r="DHL13" s="139" t="n">
        <v>0.5</v>
      </c>
      <c r="DHM13" s="139" t="n">
        <v>0.5</v>
      </c>
      <c r="DHN13" s="139" t="n">
        <v>0.5</v>
      </c>
      <c r="DHO13" s="139" t="n">
        <v>0.5</v>
      </c>
      <c r="DHP13" s="139" t="n">
        <v>0.5</v>
      </c>
      <c r="DHQ13" s="139" t="n">
        <v>0.5</v>
      </c>
      <c r="DHR13" s="139" t="n">
        <v>0.5</v>
      </c>
      <c r="DHS13" s="139" t="n">
        <v>0.5</v>
      </c>
      <c r="DHT13" s="139" t="n">
        <v>0.5</v>
      </c>
      <c r="DHU13" s="139" t="n">
        <v>0.5</v>
      </c>
      <c r="DHV13" s="139" t="n">
        <v>0.5</v>
      </c>
      <c r="DHW13" s="139" t="n">
        <v>0.5</v>
      </c>
      <c r="DHX13" s="139" t="n">
        <v>0.5</v>
      </c>
      <c r="DHY13" s="139" t="n">
        <v>0.5</v>
      </c>
      <c r="DHZ13" s="139" t="n">
        <v>0.5</v>
      </c>
      <c r="DIA13" s="139" t="n">
        <v>0.5</v>
      </c>
      <c r="DIB13" s="139" t="n">
        <v>0.5</v>
      </c>
      <c r="DIC13" s="139" t="n">
        <v>0.5</v>
      </c>
      <c r="DID13" s="139" t="n">
        <v>0.5</v>
      </c>
      <c r="DIE13" s="139" t="n">
        <v>0.5</v>
      </c>
      <c r="DIF13" s="139" t="n">
        <v>0.5</v>
      </c>
      <c r="DIG13" s="139" t="n">
        <v>0.5</v>
      </c>
      <c r="DIH13" s="139" t="n">
        <v>0.5</v>
      </c>
      <c r="DII13" s="139" t="n">
        <v>0.5</v>
      </c>
      <c r="DIJ13" s="139" t="n">
        <v>0.5</v>
      </c>
      <c r="DIK13" s="139" t="n">
        <v>0.5</v>
      </c>
      <c r="DIL13" s="139" t="n">
        <v>0.5</v>
      </c>
      <c r="DIM13" s="139" t="n">
        <v>0.5</v>
      </c>
      <c r="DIN13" s="139" t="n">
        <v>0.5</v>
      </c>
      <c r="DIO13" s="139" t="n">
        <v>0.5</v>
      </c>
      <c r="DIP13" s="139" t="n">
        <v>0.5</v>
      </c>
      <c r="DIQ13" s="139" t="n">
        <v>0.5</v>
      </c>
      <c r="DIR13" s="139" t="n">
        <v>0.5</v>
      </c>
      <c r="DIS13" s="139" t="n">
        <v>0.5</v>
      </c>
      <c r="DIT13" s="139" t="n">
        <v>0.5</v>
      </c>
      <c r="DIU13" s="139" t="n">
        <v>0.5</v>
      </c>
      <c r="DIV13" s="139" t="n">
        <v>0.5</v>
      </c>
      <c r="DIW13" s="139" t="n">
        <v>0.5</v>
      </c>
      <c r="DIX13" s="139" t="n">
        <v>0.5</v>
      </c>
      <c r="DIY13" s="139" t="n">
        <v>0.5</v>
      </c>
      <c r="DIZ13" s="139" t="n">
        <v>0.5</v>
      </c>
      <c r="DJA13" s="139" t="n">
        <v>0.5</v>
      </c>
      <c r="DJB13" s="139" t="n">
        <v>0.5</v>
      </c>
      <c r="DJC13" s="139" t="n">
        <v>0.5</v>
      </c>
      <c r="DJD13" s="139" t="n">
        <v>0.5</v>
      </c>
      <c r="DJE13" s="139" t="n">
        <v>0.5</v>
      </c>
      <c r="DJF13" s="139" t="n">
        <v>0.5</v>
      </c>
      <c r="DJG13" s="139" t="n">
        <v>0.5</v>
      </c>
      <c r="DJH13" s="139" t="n">
        <v>0.5</v>
      </c>
      <c r="DJI13" s="139" t="n">
        <v>0.5</v>
      </c>
      <c r="DJJ13" s="139" t="n">
        <v>0.5</v>
      </c>
      <c r="DJK13" s="139" t="n">
        <v>0.5</v>
      </c>
      <c r="DJL13" s="139" t="n">
        <v>0.5</v>
      </c>
      <c r="DJM13" s="139" t="n">
        <v>0.5</v>
      </c>
      <c r="DJN13" s="139" t="n">
        <v>0.5</v>
      </c>
      <c r="DJO13" s="139" t="n">
        <v>0.5</v>
      </c>
      <c r="DJP13" s="139" t="n">
        <v>0.5</v>
      </c>
      <c r="DJQ13" s="139" t="n">
        <v>0.5</v>
      </c>
      <c r="DJR13" s="139" t="n">
        <v>0.5</v>
      </c>
      <c r="DJS13" s="139" t="n">
        <v>0.5</v>
      </c>
      <c r="DJT13" s="139" t="n">
        <v>0.5</v>
      </c>
      <c r="DJU13" s="139" t="n">
        <v>0.5</v>
      </c>
      <c r="DJV13" s="139" t="n">
        <v>0.5</v>
      </c>
      <c r="DJW13" s="139" t="n">
        <v>0.5</v>
      </c>
      <c r="DJX13" s="139" t="n">
        <v>0.5</v>
      </c>
      <c r="DJY13" s="139" t="n">
        <v>0.5</v>
      </c>
      <c r="DJZ13" s="139" t="n">
        <v>0.5</v>
      </c>
      <c r="DKA13" s="139" t="n">
        <v>0.5</v>
      </c>
      <c r="DKB13" s="139" t="n">
        <v>0.5</v>
      </c>
      <c r="DKC13" s="139" t="n">
        <v>0.5</v>
      </c>
      <c r="DKD13" s="139" t="n">
        <v>0.5</v>
      </c>
      <c r="DKE13" s="139" t="n">
        <v>0.5</v>
      </c>
      <c r="DKF13" s="139" t="n">
        <v>0.5</v>
      </c>
      <c r="DKG13" s="139" t="n">
        <v>0.5</v>
      </c>
      <c r="DKH13" s="139" t="n">
        <v>0.5</v>
      </c>
      <c r="DKI13" s="139" t="n">
        <v>0.5</v>
      </c>
      <c r="DKJ13" s="139" t="n">
        <v>0.5</v>
      </c>
      <c r="DKK13" s="139" t="n">
        <v>0.5</v>
      </c>
      <c r="DKL13" s="139" t="n">
        <v>0.5</v>
      </c>
      <c r="DKM13" s="139" t="n">
        <v>0.5</v>
      </c>
      <c r="DKN13" s="139" t="n">
        <v>0.5</v>
      </c>
      <c r="DKO13" s="139" t="n">
        <v>0.5</v>
      </c>
      <c r="DKP13" s="139" t="n">
        <v>0.5</v>
      </c>
      <c r="DKQ13" s="139" t="n">
        <v>0.5</v>
      </c>
      <c r="DKR13" s="139" t="n">
        <v>0.5</v>
      </c>
      <c r="DKS13" s="139" t="n">
        <v>0.5</v>
      </c>
      <c r="DKT13" s="139" t="n">
        <v>0.5</v>
      </c>
      <c r="DKU13" s="139" t="n">
        <v>0.5</v>
      </c>
      <c r="DKV13" s="139" t="n">
        <v>0.5</v>
      </c>
      <c r="DKW13" s="139" t="n">
        <v>0.5</v>
      </c>
      <c r="DKX13" s="139" t="n">
        <v>0.5</v>
      </c>
      <c r="DKY13" s="139" t="n">
        <v>0.5</v>
      </c>
      <c r="DKZ13" s="139" t="n">
        <v>0.5</v>
      </c>
      <c r="DLA13" s="139" t="n">
        <v>0.5</v>
      </c>
      <c r="DLB13" s="139" t="n">
        <v>0.5</v>
      </c>
      <c r="DLC13" s="139" t="n">
        <v>0.5</v>
      </c>
      <c r="DLD13" s="139" t="n">
        <v>0.5</v>
      </c>
      <c r="DLE13" s="139" t="n">
        <v>0.5</v>
      </c>
      <c r="DLF13" s="139" t="n">
        <v>0.5</v>
      </c>
      <c r="DLG13" s="139" t="n">
        <v>0.5</v>
      </c>
      <c r="DLH13" s="139" t="n">
        <v>0.5</v>
      </c>
      <c r="DLI13" s="139" t="n">
        <v>0.5</v>
      </c>
      <c r="DLJ13" s="139" t="n">
        <v>0.5</v>
      </c>
      <c r="DLK13" s="139" t="n">
        <v>0.5</v>
      </c>
      <c r="DLL13" s="139" t="n">
        <v>0.5</v>
      </c>
      <c r="DLM13" s="139" t="n">
        <v>0.5</v>
      </c>
      <c r="DLN13" s="139" t="n">
        <v>0.5</v>
      </c>
      <c r="DLO13" s="139" t="n">
        <v>0.5</v>
      </c>
      <c r="DLP13" s="139" t="n">
        <v>0.5</v>
      </c>
      <c r="DLQ13" s="139" t="n">
        <v>0.5</v>
      </c>
      <c r="DLR13" s="139" t="n">
        <v>0.5</v>
      </c>
      <c r="DLS13" s="139" t="n">
        <v>0.5</v>
      </c>
      <c r="DLT13" s="139" t="n">
        <v>0.5</v>
      </c>
      <c r="DLU13" s="139" t="n">
        <v>0.5</v>
      </c>
      <c r="DLV13" s="139" t="n">
        <v>0.5</v>
      </c>
      <c r="DLW13" s="139" t="n">
        <v>0.5</v>
      </c>
      <c r="DLX13" s="139" t="n">
        <v>0.5</v>
      </c>
      <c r="DLY13" s="139" t="n">
        <v>0.5</v>
      </c>
      <c r="DLZ13" s="139" t="n">
        <v>0.5</v>
      </c>
      <c r="DMA13" s="139" t="n">
        <v>0.5</v>
      </c>
      <c r="DMB13" s="139" t="n">
        <v>0.5</v>
      </c>
      <c r="DMC13" s="139" t="n">
        <v>0.5</v>
      </c>
      <c r="DMD13" s="139" t="n">
        <v>0.5</v>
      </c>
      <c r="DME13" s="139" t="n">
        <v>0.5</v>
      </c>
      <c r="DMF13" s="139" t="n">
        <v>0.5</v>
      </c>
      <c r="DMG13" s="139" t="n">
        <v>0.5</v>
      </c>
      <c r="DMH13" s="139" t="n">
        <v>0.5</v>
      </c>
      <c r="DMI13" s="139" t="n">
        <v>0.5</v>
      </c>
      <c r="DMJ13" s="139" t="n">
        <v>0.5</v>
      </c>
      <c r="DMK13" s="139" t="n">
        <v>0.5</v>
      </c>
      <c r="DML13" s="139" t="n">
        <v>0.5</v>
      </c>
      <c r="DMM13" s="139" t="n">
        <v>0.5</v>
      </c>
      <c r="DMN13" s="139" t="n">
        <v>0.5</v>
      </c>
      <c r="DMO13" s="139" t="n">
        <v>0.5</v>
      </c>
      <c r="DMP13" s="139" t="n">
        <v>0.5</v>
      </c>
      <c r="DMQ13" s="139" t="n">
        <v>0.5</v>
      </c>
      <c r="DMR13" s="139" t="n">
        <v>0.5</v>
      </c>
      <c r="DMS13" s="139" t="n">
        <v>0.5</v>
      </c>
      <c r="DMT13" s="139" t="n">
        <v>0.5</v>
      </c>
      <c r="DMU13" s="139" t="n">
        <v>0.5</v>
      </c>
      <c r="DMV13" s="139" t="n">
        <v>0.5</v>
      </c>
      <c r="DMW13" s="139" t="n">
        <v>0.5</v>
      </c>
      <c r="DMX13" s="139" t="n">
        <v>0.5</v>
      </c>
      <c r="DMY13" s="139" t="n">
        <v>0.5</v>
      </c>
      <c r="DMZ13" s="139" t="n">
        <v>0.5</v>
      </c>
      <c r="DNA13" s="139" t="n">
        <v>0.5</v>
      </c>
      <c r="DNB13" s="139" t="n">
        <v>0.5</v>
      </c>
      <c r="DNC13" s="139" t="n">
        <v>0.5</v>
      </c>
      <c r="DND13" s="139" t="n">
        <v>0.5</v>
      </c>
      <c r="DNE13" s="139" t="n">
        <v>0.5</v>
      </c>
      <c r="DNF13" s="139" t="n">
        <v>0.5</v>
      </c>
      <c r="DNG13" s="139" t="n">
        <v>0.5</v>
      </c>
      <c r="DNH13" s="139" t="n">
        <v>0.5</v>
      </c>
      <c r="DNI13" s="139" t="n">
        <v>0.5</v>
      </c>
      <c r="DNJ13" s="139" t="n">
        <v>0.5</v>
      </c>
      <c r="DNK13" s="139" t="n">
        <v>0.5</v>
      </c>
      <c r="DNL13" s="139" t="n">
        <v>0.5</v>
      </c>
      <c r="DNM13" s="139" t="n">
        <v>0.5</v>
      </c>
      <c r="DNN13" s="139" t="n">
        <v>0.5</v>
      </c>
      <c r="DNO13" s="139" t="n">
        <v>0.5</v>
      </c>
      <c r="DNP13" s="139" t="n">
        <v>0.5</v>
      </c>
      <c r="DNQ13" s="139" t="n">
        <v>0.5</v>
      </c>
      <c r="DNR13" s="139" t="n">
        <v>0.5</v>
      </c>
      <c r="DNS13" s="139" t="n">
        <v>0.5</v>
      </c>
      <c r="DNT13" s="139" t="n">
        <v>0.5</v>
      </c>
      <c r="DNU13" s="139" t="n">
        <v>0.5</v>
      </c>
      <c r="DNV13" s="139" t="n">
        <v>0.5</v>
      </c>
      <c r="DNW13" s="139" t="n">
        <v>0.5</v>
      </c>
      <c r="DNX13" s="139" t="n">
        <v>0.5</v>
      </c>
      <c r="DNY13" s="139" t="n">
        <v>0.5</v>
      </c>
      <c r="DNZ13" s="139" t="n">
        <v>0.5</v>
      </c>
      <c r="DOA13" s="139" t="n">
        <v>0.5</v>
      </c>
      <c r="DOB13" s="139" t="n">
        <v>0.5</v>
      </c>
      <c r="DOC13" s="139" t="n">
        <v>0.5</v>
      </c>
      <c r="DOD13" s="139" t="n">
        <v>0.5</v>
      </c>
      <c r="DOE13" s="139" t="n">
        <v>0.5</v>
      </c>
      <c r="DOF13" s="139" t="n">
        <v>0.5</v>
      </c>
      <c r="DOG13" s="139" t="n">
        <v>0.5</v>
      </c>
      <c r="DOH13" s="139" t="n">
        <v>0.5</v>
      </c>
      <c r="DOI13" s="139" t="n">
        <v>0.5</v>
      </c>
      <c r="DOJ13" s="139" t="n">
        <v>0.5</v>
      </c>
      <c r="DOK13" s="139" t="n">
        <v>0.5</v>
      </c>
      <c r="DOL13" s="139" t="n">
        <v>0.5</v>
      </c>
      <c r="DOM13" s="139" t="n">
        <v>0.5</v>
      </c>
      <c r="DON13" s="139" t="n">
        <v>0.5</v>
      </c>
      <c r="DOO13" s="139" t="n">
        <v>0.5</v>
      </c>
      <c r="DOP13" s="139" t="n">
        <v>0.5</v>
      </c>
      <c r="DOQ13" s="139" t="n">
        <v>0.5</v>
      </c>
      <c r="DOR13" s="139" t="n">
        <v>0.5</v>
      </c>
      <c r="DOS13" s="139" t="n">
        <v>0.5</v>
      </c>
      <c r="DOT13" s="139" t="n">
        <v>0.5</v>
      </c>
      <c r="DOU13" s="139" t="n">
        <v>0.5</v>
      </c>
      <c r="DOV13" s="139" t="n">
        <v>0.5</v>
      </c>
      <c r="DOW13" s="139" t="n">
        <v>0.5</v>
      </c>
      <c r="DOX13" s="139" t="n">
        <v>0.5</v>
      </c>
      <c r="DOY13" s="139" t="n">
        <v>0.5</v>
      </c>
      <c r="DOZ13" s="139" t="n">
        <v>0.5</v>
      </c>
      <c r="DPA13" s="139" t="n">
        <v>0.5</v>
      </c>
      <c r="DPB13" s="139" t="n">
        <v>0.5</v>
      </c>
      <c r="DPC13" s="139" t="n">
        <v>0.5</v>
      </c>
      <c r="DPD13" s="139" t="n">
        <v>0.5</v>
      </c>
      <c r="DPE13" s="139" t="n">
        <v>0.5</v>
      </c>
      <c r="DPF13" s="139" t="n">
        <v>0.5</v>
      </c>
      <c r="DPG13" s="139" t="n">
        <v>0.5</v>
      </c>
      <c r="DPH13" s="139" t="n">
        <v>0.5</v>
      </c>
      <c r="DPI13" s="139" t="n">
        <v>0.5</v>
      </c>
      <c r="DPJ13" s="139" t="n">
        <v>0.5</v>
      </c>
      <c r="DPK13" s="139" t="n">
        <v>0.5</v>
      </c>
      <c r="DPL13" s="139" t="n">
        <v>0.5</v>
      </c>
      <c r="DPM13" s="139" t="n">
        <v>0.5</v>
      </c>
      <c r="DPN13" s="139" t="n">
        <v>0.5</v>
      </c>
      <c r="DPO13" s="139" t="n">
        <v>0.5</v>
      </c>
      <c r="DPP13" s="139" t="n">
        <v>0.5</v>
      </c>
      <c r="DPQ13" s="139" t="n">
        <v>0.5</v>
      </c>
      <c r="DPR13" s="139" t="n">
        <v>0.5</v>
      </c>
      <c r="DPS13" s="139" t="n">
        <v>0.5</v>
      </c>
      <c r="DPT13" s="139" t="n">
        <v>0.5</v>
      </c>
      <c r="DPU13" s="139" t="n">
        <v>0.5</v>
      </c>
      <c r="DPV13" s="139" t="n">
        <v>0.5</v>
      </c>
      <c r="DPW13" s="139" t="n">
        <v>0.5</v>
      </c>
      <c r="DPX13" s="139" t="n">
        <v>0.5</v>
      </c>
      <c r="DPY13" s="139" t="n">
        <v>0.5</v>
      </c>
      <c r="DPZ13" s="139" t="n">
        <v>0.5</v>
      </c>
      <c r="DQA13" s="139" t="n">
        <v>0.5</v>
      </c>
      <c r="DQB13" s="139" t="n">
        <v>0.5</v>
      </c>
      <c r="DQC13" s="139" t="n">
        <v>0.5</v>
      </c>
      <c r="DQD13" s="139" t="n">
        <v>0.5</v>
      </c>
      <c r="DQE13" s="139" t="n">
        <v>0.5</v>
      </c>
      <c r="DQF13" s="139" t="n">
        <v>0.5</v>
      </c>
      <c r="DQG13" s="139" t="n">
        <v>0.5</v>
      </c>
      <c r="DQH13" s="139" t="n">
        <v>0.5</v>
      </c>
      <c r="DQI13" s="139" t="n">
        <v>0.5</v>
      </c>
      <c r="DQJ13" s="139" t="n">
        <v>0.5</v>
      </c>
      <c r="DQK13" s="139" t="n">
        <v>0.5</v>
      </c>
      <c r="DQL13" s="139" t="n">
        <v>0.5</v>
      </c>
      <c r="DQM13" s="139" t="n">
        <v>0.5</v>
      </c>
      <c r="DQN13" s="139" t="n">
        <v>0.5</v>
      </c>
      <c r="DQO13" s="139" t="n">
        <v>0.5</v>
      </c>
      <c r="DQP13" s="139" t="n">
        <v>0.5</v>
      </c>
      <c r="DQQ13" s="139" t="n">
        <v>0.5</v>
      </c>
      <c r="DQR13" s="139" t="n">
        <v>0.5</v>
      </c>
      <c r="DQS13" s="139" t="n">
        <v>0.5</v>
      </c>
      <c r="DQT13" s="139" t="n">
        <v>0.5</v>
      </c>
      <c r="DQU13" s="139" t="n">
        <v>0.5</v>
      </c>
      <c r="DQV13" s="139" t="n">
        <v>0.5</v>
      </c>
      <c r="DQW13" s="139" t="n">
        <v>0.5</v>
      </c>
      <c r="DQX13" s="139" t="n">
        <v>0.5</v>
      </c>
      <c r="DQY13" s="139" t="n">
        <v>0.5</v>
      </c>
      <c r="DQZ13" s="139" t="n">
        <v>0.5</v>
      </c>
      <c r="DRA13" s="139" t="n">
        <v>0.5</v>
      </c>
      <c r="DRB13" s="139" t="n">
        <v>0.5</v>
      </c>
      <c r="DRC13" s="139" t="n">
        <v>0.5</v>
      </c>
      <c r="DRD13" s="139" t="n">
        <v>0.5</v>
      </c>
      <c r="DRE13" s="139" t="n">
        <v>0.5</v>
      </c>
      <c r="DRF13" s="139" t="n">
        <v>0.5</v>
      </c>
      <c r="DRG13" s="139" t="n">
        <v>0.5</v>
      </c>
      <c r="DRH13" s="139" t="n">
        <v>0.5</v>
      </c>
      <c r="DRI13" s="139" t="n">
        <v>0.5</v>
      </c>
      <c r="DRJ13" s="139" t="n">
        <v>0.5</v>
      </c>
      <c r="DRK13" s="139" t="n">
        <v>0.5</v>
      </c>
      <c r="DRL13" s="139" t="n">
        <v>0.5</v>
      </c>
      <c r="DRM13" s="139" t="n">
        <v>0.5</v>
      </c>
      <c r="DRN13" s="139" t="n">
        <v>0.5</v>
      </c>
      <c r="DRO13" s="139" t="n">
        <v>0.5</v>
      </c>
      <c r="DRP13" s="139" t="n">
        <v>0.5</v>
      </c>
      <c r="DRQ13" s="139" t="n">
        <v>0.5</v>
      </c>
      <c r="DRR13" s="139" t="n">
        <v>0.5</v>
      </c>
      <c r="DRS13" s="139" t="n">
        <v>0.5</v>
      </c>
      <c r="DRT13" s="139" t="n">
        <v>0.5</v>
      </c>
      <c r="DRU13" s="139" t="n">
        <v>0.5</v>
      </c>
      <c r="DRV13" s="139" t="n">
        <v>0.5</v>
      </c>
      <c r="DRW13" s="139" t="n">
        <v>0.5</v>
      </c>
      <c r="DRX13" s="139" t="n">
        <v>0.5</v>
      </c>
      <c r="DRY13" s="139" t="n">
        <v>0.5</v>
      </c>
      <c r="DRZ13" s="139" t="n">
        <v>0.5</v>
      </c>
      <c r="DSA13" s="139" t="n">
        <v>0.5</v>
      </c>
      <c r="DSB13" s="139" t="n">
        <v>0.5</v>
      </c>
      <c r="DSC13" s="139" t="n">
        <v>0.5</v>
      </c>
      <c r="DSD13" s="139" t="n">
        <v>0.5</v>
      </c>
      <c r="DSE13" s="139" t="n">
        <v>0.5</v>
      </c>
      <c r="DSF13" s="139" t="n">
        <v>0.5</v>
      </c>
      <c r="DSG13" s="139" t="n">
        <v>0.5</v>
      </c>
      <c r="DSH13" s="139" t="n">
        <v>0.5</v>
      </c>
      <c r="DSI13" s="139" t="n">
        <v>0.5</v>
      </c>
      <c r="DSJ13" s="139" t="n">
        <v>0.5</v>
      </c>
      <c r="DSK13" s="139" t="n">
        <v>0.5</v>
      </c>
      <c r="DSL13" s="139" t="n">
        <v>0.5</v>
      </c>
      <c r="DSM13" s="139" t="n">
        <v>0.5</v>
      </c>
      <c r="DSN13" s="139" t="n">
        <v>0.5</v>
      </c>
      <c r="DSO13" s="139" t="n">
        <v>0.5</v>
      </c>
      <c r="DSP13" s="139" t="n">
        <v>0.5</v>
      </c>
      <c r="DSQ13" s="139" t="n">
        <v>0.5</v>
      </c>
      <c r="DSR13" s="139" t="n">
        <v>0.5</v>
      </c>
      <c r="DSS13" s="139" t="n">
        <v>0.5</v>
      </c>
      <c r="DST13" s="139" t="n">
        <v>0.5</v>
      </c>
      <c r="DSU13" s="139" t="n">
        <v>0.5</v>
      </c>
      <c r="DSV13" s="139" t="n">
        <v>0.5</v>
      </c>
      <c r="DSW13" s="139" t="n">
        <v>0.5</v>
      </c>
      <c r="DSX13" s="139" t="n">
        <v>0.5</v>
      </c>
      <c r="DSY13" s="139" t="n">
        <v>0.5</v>
      </c>
      <c r="DSZ13" s="139" t="n">
        <v>0.5</v>
      </c>
      <c r="DTA13" s="139" t="n">
        <v>0.5</v>
      </c>
      <c r="DTB13" s="139" t="n">
        <v>0.5</v>
      </c>
      <c r="DTC13" s="139" t="n">
        <v>0.5</v>
      </c>
      <c r="DTD13" s="139" t="n">
        <v>0.5</v>
      </c>
      <c r="DTE13" s="139" t="n">
        <v>0.5</v>
      </c>
      <c r="DTF13" s="139" t="n">
        <v>0.5</v>
      </c>
      <c r="DTG13" s="139" t="n">
        <v>0.5</v>
      </c>
      <c r="DTH13" s="139" t="n">
        <v>0.5</v>
      </c>
      <c r="DTI13" s="139" t="n">
        <v>0.5</v>
      </c>
      <c r="DTJ13" s="139" t="n">
        <v>0.5</v>
      </c>
      <c r="DTK13" s="139" t="n">
        <v>0.5</v>
      </c>
      <c r="DTL13" s="139" t="n">
        <v>0.5</v>
      </c>
      <c r="DTM13" s="139" t="n">
        <v>0.5</v>
      </c>
      <c r="DTN13" s="139" t="n">
        <v>0.5</v>
      </c>
      <c r="DTO13" s="139" t="n">
        <v>0.5</v>
      </c>
      <c r="DTP13" s="139" t="n">
        <v>0.5</v>
      </c>
      <c r="DTQ13" s="139" t="n">
        <v>0.5</v>
      </c>
      <c r="DTR13" s="139" t="n">
        <v>0.5</v>
      </c>
      <c r="DTS13" s="139" t="n">
        <v>0.5</v>
      </c>
      <c r="DTT13" s="139" t="n">
        <v>0.5</v>
      </c>
      <c r="DTU13" s="139" t="n">
        <v>0.5</v>
      </c>
      <c r="DTV13" s="139" t="n">
        <v>0.5</v>
      </c>
      <c r="DTW13" s="139" t="n">
        <v>0.5</v>
      </c>
      <c r="DTX13" s="139" t="n">
        <v>0.5</v>
      </c>
      <c r="DTY13" s="139" t="n">
        <v>0.5</v>
      </c>
      <c r="DTZ13" s="139" t="n">
        <v>0.5</v>
      </c>
      <c r="DUA13" s="139" t="n">
        <v>0.5</v>
      </c>
      <c r="DUB13" s="139" t="n">
        <v>0.5</v>
      </c>
      <c r="DUC13" s="139" t="n">
        <v>0.5</v>
      </c>
      <c r="DUD13" s="139" t="n">
        <v>0.5</v>
      </c>
      <c r="DUE13" s="139" t="n">
        <v>0.5</v>
      </c>
      <c r="DUF13" s="139" t="n">
        <v>0.5</v>
      </c>
      <c r="DUG13" s="139" t="n">
        <v>0.5</v>
      </c>
      <c r="DUH13" s="139" t="n">
        <v>0.5</v>
      </c>
      <c r="DUI13" s="139" t="n">
        <v>0.5</v>
      </c>
      <c r="DUJ13" s="139" t="n">
        <v>0.5</v>
      </c>
      <c r="DUK13" s="139" t="n">
        <v>0.5</v>
      </c>
      <c r="DUL13" s="139" t="n">
        <v>0.5</v>
      </c>
      <c r="DUM13" s="139" t="n">
        <v>0.5</v>
      </c>
      <c r="DUN13" s="139" t="n">
        <v>0.5</v>
      </c>
      <c r="DUO13" s="139" t="n">
        <v>0.5</v>
      </c>
      <c r="DUP13" s="139" t="n">
        <v>0.5</v>
      </c>
      <c r="DUQ13" s="139" t="n">
        <v>0.5</v>
      </c>
      <c r="DUR13" s="139" t="n">
        <v>0.5</v>
      </c>
      <c r="DUS13" s="139" t="n">
        <v>0.5</v>
      </c>
      <c r="DUT13" s="139" t="n">
        <v>0.5</v>
      </c>
      <c r="DUU13" s="139" t="n">
        <v>0.5</v>
      </c>
      <c r="DUV13" s="139" t="n">
        <v>0.5</v>
      </c>
      <c r="DUW13" s="139" t="n">
        <v>0.5</v>
      </c>
      <c r="DUX13" s="139" t="n">
        <v>0.5</v>
      </c>
      <c r="DUY13" s="139" t="n">
        <v>0.5</v>
      </c>
      <c r="DUZ13" s="139" t="n">
        <v>0.5</v>
      </c>
      <c r="DVA13" s="139" t="n">
        <v>0.5</v>
      </c>
      <c r="DVB13" s="139" t="n">
        <v>0.5</v>
      </c>
      <c r="DVC13" s="139" t="n">
        <v>0.5</v>
      </c>
      <c r="DVD13" s="139" t="n">
        <v>0.5</v>
      </c>
      <c r="DVE13" s="139" t="n">
        <v>0.5</v>
      </c>
      <c r="DVF13" s="139" t="n">
        <v>0.5</v>
      </c>
      <c r="DVG13" s="139" t="n">
        <v>0.5</v>
      </c>
      <c r="DVH13" s="139" t="n">
        <v>0.5</v>
      </c>
      <c r="DVI13" s="139" t="n">
        <v>0.5</v>
      </c>
      <c r="DVJ13" s="139" t="n">
        <v>0.5</v>
      </c>
      <c r="DVK13" s="139" t="n">
        <v>0.5</v>
      </c>
      <c r="DVL13" s="139" t="n">
        <v>0.5</v>
      </c>
      <c r="DVM13" s="139" t="n">
        <v>0.5</v>
      </c>
      <c r="DVN13" s="139" t="n">
        <v>0.5</v>
      </c>
      <c r="DVO13" s="139" t="n">
        <v>0.5</v>
      </c>
      <c r="DVP13" s="139" t="n">
        <v>0.5</v>
      </c>
      <c r="DVQ13" s="139" t="n">
        <v>0.5</v>
      </c>
      <c r="DVR13" s="139" t="n">
        <v>0.5</v>
      </c>
      <c r="DVS13" s="139" t="n">
        <v>0.5</v>
      </c>
      <c r="DVT13" s="139" t="n">
        <v>0.5</v>
      </c>
      <c r="DVU13" s="139" t="n">
        <v>0.5</v>
      </c>
      <c r="DVV13" s="139" t="n">
        <v>0.5</v>
      </c>
      <c r="DVW13" s="139" t="n">
        <v>0.5</v>
      </c>
      <c r="DVX13" s="139" t="n">
        <v>0.5</v>
      </c>
      <c r="DVY13" s="139" t="n">
        <v>0.5</v>
      </c>
      <c r="DVZ13" s="139" t="n">
        <v>0.5</v>
      </c>
      <c r="DWA13" s="139" t="n">
        <v>0.5</v>
      </c>
      <c r="DWB13" s="139" t="n">
        <v>0.5</v>
      </c>
      <c r="DWC13" s="139" t="n">
        <v>0.5</v>
      </c>
      <c r="DWD13" s="139" t="n">
        <v>0.5</v>
      </c>
      <c r="DWE13" s="139" t="n">
        <v>0.5</v>
      </c>
      <c r="DWF13" s="139" t="n">
        <v>0.5</v>
      </c>
      <c r="DWG13" s="139" t="n">
        <v>0.5</v>
      </c>
      <c r="DWH13" s="139" t="n">
        <v>0.5</v>
      </c>
      <c r="DWI13" s="139" t="n">
        <v>0.5</v>
      </c>
      <c r="DWJ13" s="139" t="n">
        <v>0.5</v>
      </c>
      <c r="DWK13" s="139" t="n">
        <v>0.5</v>
      </c>
      <c r="DWL13" s="139" t="n">
        <v>0.5</v>
      </c>
      <c r="DWM13" s="139" t="n">
        <v>0.5</v>
      </c>
      <c r="DWN13" s="139" t="n">
        <v>0.5</v>
      </c>
      <c r="DWO13" s="139" t="n">
        <v>0.5</v>
      </c>
      <c r="DWP13" s="139" t="n">
        <v>0.5</v>
      </c>
      <c r="DWQ13" s="139" t="n">
        <v>0.5</v>
      </c>
      <c r="DWR13" s="139" t="n">
        <v>0.5</v>
      </c>
      <c r="DWS13" s="139" t="n">
        <v>0.5</v>
      </c>
      <c r="DWT13" s="139" t="n">
        <v>0.5</v>
      </c>
      <c r="DWU13" s="139" t="n">
        <v>0.5</v>
      </c>
      <c r="DWV13" s="139" t="n">
        <v>0.5</v>
      </c>
      <c r="DWW13" s="139" t="n">
        <v>0.5</v>
      </c>
      <c r="DWX13" s="139" t="n">
        <v>0.5</v>
      </c>
      <c r="DWY13" s="139" t="n">
        <v>0.5</v>
      </c>
      <c r="DWZ13" s="139" t="n">
        <v>0.5</v>
      </c>
      <c r="DXA13" s="139" t="n">
        <v>0.5</v>
      </c>
      <c r="DXB13" s="139" t="n">
        <v>0.5</v>
      </c>
      <c r="DXC13" s="139" t="n">
        <v>0.5</v>
      </c>
      <c r="DXD13" s="139" t="n">
        <v>0.5</v>
      </c>
      <c r="DXE13" s="139" t="n">
        <v>0.5</v>
      </c>
      <c r="DXF13" s="139" t="n">
        <v>0.5</v>
      </c>
      <c r="DXG13" s="139" t="n">
        <v>0.5</v>
      </c>
      <c r="DXH13" s="139" t="n">
        <v>0.5</v>
      </c>
      <c r="DXI13" s="139" t="n">
        <v>0.5</v>
      </c>
      <c r="DXJ13" s="139" t="n">
        <v>0.5</v>
      </c>
      <c r="DXK13" s="139" t="n">
        <v>0.5</v>
      </c>
      <c r="DXL13" s="139" t="n">
        <v>0.5</v>
      </c>
      <c r="DXM13" s="139" t="n">
        <v>0.5</v>
      </c>
      <c r="DXN13" s="139" t="n">
        <v>0.5</v>
      </c>
      <c r="DXO13" s="139" t="n">
        <v>0.5</v>
      </c>
      <c r="DXP13" s="139" t="n">
        <v>0.5</v>
      </c>
      <c r="DXQ13" s="139" t="n">
        <v>0.5</v>
      </c>
      <c r="DXR13" s="139" t="n">
        <v>0.5</v>
      </c>
      <c r="DXS13" s="139" t="n">
        <v>0.5</v>
      </c>
      <c r="DXT13" s="139" t="n">
        <v>0.5</v>
      </c>
      <c r="DXU13" s="139" t="n">
        <v>0.5</v>
      </c>
      <c r="DXV13" s="139" t="n">
        <v>0.5</v>
      </c>
      <c r="DXW13" s="139" t="n">
        <v>0.5</v>
      </c>
      <c r="DXX13" s="139" t="n">
        <v>0.5</v>
      </c>
      <c r="DXY13" s="139" t="n">
        <v>0.5</v>
      </c>
      <c r="DXZ13" s="139" t="n">
        <v>0.5</v>
      </c>
      <c r="DYA13" s="139" t="n">
        <v>0.5</v>
      </c>
      <c r="DYB13" s="139" t="n">
        <v>0.5</v>
      </c>
      <c r="DYC13" s="139" t="n">
        <v>0.5</v>
      </c>
      <c r="DYD13" s="139" t="n">
        <v>0.5</v>
      </c>
      <c r="DYE13" s="139" t="n">
        <v>0.5</v>
      </c>
      <c r="DYF13" s="139" t="n">
        <v>0.5</v>
      </c>
      <c r="DYG13" s="139" t="n">
        <v>0.5</v>
      </c>
      <c r="DYH13" s="139" t="n">
        <v>0.5</v>
      </c>
      <c r="DYI13" s="139" t="n">
        <v>0.5</v>
      </c>
      <c r="DYJ13" s="139" t="n">
        <v>0.5</v>
      </c>
      <c r="DYK13" s="139" t="n">
        <v>0.5</v>
      </c>
      <c r="DYL13" s="139" t="n">
        <v>0.5</v>
      </c>
      <c r="DYM13" s="139" t="n">
        <v>0.5</v>
      </c>
      <c r="DYN13" s="139" t="n">
        <v>0.5</v>
      </c>
      <c r="DYO13" s="139" t="n">
        <v>0.5</v>
      </c>
      <c r="DYP13" s="139" t="n">
        <v>0.5</v>
      </c>
      <c r="DYQ13" s="139" t="n">
        <v>0.5</v>
      </c>
      <c r="DYR13" s="139" t="n">
        <v>0.5</v>
      </c>
      <c r="DYS13" s="139" t="n">
        <v>0.5</v>
      </c>
      <c r="DYT13" s="139" t="n">
        <v>0.5</v>
      </c>
      <c r="DYU13" s="139" t="n">
        <v>0.5</v>
      </c>
      <c r="DYV13" s="139" t="n">
        <v>0.5</v>
      </c>
      <c r="DYW13" s="139" t="n">
        <v>0.5</v>
      </c>
      <c r="DYX13" s="139" t="n">
        <v>0.5</v>
      </c>
      <c r="DYY13" s="139" t="n">
        <v>0.5</v>
      </c>
      <c r="DYZ13" s="139" t="n">
        <v>0.5</v>
      </c>
      <c r="DZA13" s="139" t="n">
        <v>0.5</v>
      </c>
      <c r="DZB13" s="139" t="n">
        <v>0.5</v>
      </c>
      <c r="DZC13" s="139" t="n">
        <v>0.5</v>
      </c>
      <c r="DZD13" s="139" t="n">
        <v>0.5</v>
      </c>
      <c r="DZE13" s="139" t="n">
        <v>0.5</v>
      </c>
      <c r="DZF13" s="139" t="n">
        <v>0.5</v>
      </c>
      <c r="DZG13" s="139" t="n">
        <v>0.5</v>
      </c>
      <c r="DZH13" s="139" t="n">
        <v>0.5</v>
      </c>
      <c r="DZI13" s="139" t="n">
        <v>0.5</v>
      </c>
      <c r="DZJ13" s="139" t="n">
        <v>0.5</v>
      </c>
      <c r="DZK13" s="139" t="n">
        <v>0.5</v>
      </c>
      <c r="DZL13" s="139" t="n">
        <v>0.5</v>
      </c>
      <c r="DZM13" s="139" t="n">
        <v>0.5</v>
      </c>
      <c r="DZN13" s="139" t="n">
        <v>0.5</v>
      </c>
      <c r="DZO13" s="139" t="n">
        <v>0.5</v>
      </c>
      <c r="DZP13" s="139" t="n">
        <v>0.5</v>
      </c>
      <c r="DZQ13" s="139" t="n">
        <v>0.5</v>
      </c>
      <c r="DZR13" s="139" t="n">
        <v>0.5</v>
      </c>
      <c r="DZS13" s="139" t="n">
        <v>0.5</v>
      </c>
      <c r="DZT13" s="139" t="n">
        <v>0.5</v>
      </c>
      <c r="DZU13" s="139" t="n">
        <v>0.5</v>
      </c>
      <c r="DZV13" s="139" t="n">
        <v>0.5</v>
      </c>
      <c r="DZW13" s="139" t="n">
        <v>0.5</v>
      </c>
      <c r="DZX13" s="139" t="n">
        <v>0.5</v>
      </c>
      <c r="DZY13" s="139" t="n">
        <v>0.5</v>
      </c>
      <c r="DZZ13" s="139" t="n">
        <v>0.5</v>
      </c>
      <c r="EAA13" s="139" t="n">
        <v>0.5</v>
      </c>
      <c r="EAB13" s="139" t="n">
        <v>0.5</v>
      </c>
      <c r="EAC13" s="139" t="n">
        <v>0.5</v>
      </c>
      <c r="EAD13" s="139" t="n">
        <v>0.5</v>
      </c>
      <c r="EAE13" s="139" t="n">
        <v>0.5</v>
      </c>
      <c r="EAF13" s="139" t="n">
        <v>0.5</v>
      </c>
      <c r="EAG13" s="139" t="n">
        <v>0.5</v>
      </c>
      <c r="EAH13" s="139" t="n">
        <v>0.5</v>
      </c>
      <c r="EAI13" s="139" t="n">
        <v>0.5</v>
      </c>
      <c r="EAJ13" s="139" t="n">
        <v>0.5</v>
      </c>
      <c r="EAK13" s="139" t="n">
        <v>0.5</v>
      </c>
      <c r="EAL13" s="139" t="n">
        <v>0.5</v>
      </c>
      <c r="EAM13" s="139" t="n">
        <v>0.5</v>
      </c>
      <c r="EAN13" s="139" t="n">
        <v>0.5</v>
      </c>
      <c r="EAO13" s="139" t="n">
        <v>0.5</v>
      </c>
      <c r="EAP13" s="139" t="n">
        <v>0.5</v>
      </c>
      <c r="EAQ13" s="139" t="n">
        <v>0.5</v>
      </c>
      <c r="EAR13" s="139" t="n">
        <v>0.5</v>
      </c>
      <c r="EAS13" s="139" t="n">
        <v>0.5</v>
      </c>
      <c r="EAT13" s="139" t="n">
        <v>0.5</v>
      </c>
      <c r="EAU13" s="139" t="n">
        <v>0.5</v>
      </c>
      <c r="EAV13" s="139" t="n">
        <v>0.5</v>
      </c>
      <c r="EAW13" s="139" t="n">
        <v>0.5</v>
      </c>
      <c r="EAX13" s="139" t="n">
        <v>0.5</v>
      </c>
      <c r="EAY13" s="139" t="n">
        <v>0.5</v>
      </c>
      <c r="EAZ13" s="139" t="n">
        <v>0.5</v>
      </c>
      <c r="EBA13" s="139" t="n">
        <v>0.5</v>
      </c>
      <c r="EBB13" s="139" t="n">
        <v>0.5</v>
      </c>
      <c r="EBC13" s="139" t="n">
        <v>0.5</v>
      </c>
      <c r="EBD13" s="139" t="n">
        <v>0.5</v>
      </c>
      <c r="EBE13" s="139" t="n">
        <v>0.5</v>
      </c>
      <c r="EBF13" s="139" t="n">
        <v>0.5</v>
      </c>
      <c r="EBG13" s="139" t="n">
        <v>0.5</v>
      </c>
      <c r="EBH13" s="139" t="n">
        <v>0.5</v>
      </c>
      <c r="EBI13" s="139" t="n">
        <v>0.5</v>
      </c>
      <c r="EBJ13" s="139" t="n">
        <v>0.5</v>
      </c>
      <c r="EBK13" s="139" t="n">
        <v>0.5</v>
      </c>
      <c r="EBL13" s="139" t="n">
        <v>0.5</v>
      </c>
      <c r="EBM13" s="139" t="n">
        <v>0.5</v>
      </c>
      <c r="EBN13" s="139" t="n">
        <v>0.5</v>
      </c>
      <c r="EBO13" s="139" t="n">
        <v>0.5</v>
      </c>
      <c r="EBP13" s="139" t="n">
        <v>0.5</v>
      </c>
      <c r="EBQ13" s="139" t="n">
        <v>0.5</v>
      </c>
      <c r="EBR13" s="139" t="n">
        <v>0.5</v>
      </c>
      <c r="EBS13" s="139" t="n">
        <v>0.5</v>
      </c>
      <c r="EBT13" s="139" t="n">
        <v>0.5</v>
      </c>
      <c r="EBU13" s="139" t="n">
        <v>0.5</v>
      </c>
      <c r="EBV13" s="139" t="n">
        <v>0.5</v>
      </c>
      <c r="EBW13" s="139" t="n">
        <v>0.5</v>
      </c>
      <c r="EBX13" s="139" t="n">
        <v>0.5</v>
      </c>
      <c r="EBY13" s="139" t="n">
        <v>0.5</v>
      </c>
      <c r="EBZ13" s="139" t="n">
        <v>0.5</v>
      </c>
      <c r="ECA13" s="139" t="n">
        <v>0.5</v>
      </c>
      <c r="ECB13" s="139" t="n">
        <v>0.5</v>
      </c>
      <c r="ECC13" s="139" t="n">
        <v>0.5</v>
      </c>
      <c r="ECD13" s="139" t="n">
        <v>0.5</v>
      </c>
      <c r="ECE13" s="139" t="n">
        <v>0.5</v>
      </c>
      <c r="ECF13" s="139" t="n">
        <v>0.5</v>
      </c>
      <c r="ECG13" s="139" t="n">
        <v>0.5</v>
      </c>
      <c r="ECH13" s="139" t="n">
        <v>0.5</v>
      </c>
      <c r="ECI13" s="139" t="n">
        <v>0.5</v>
      </c>
      <c r="ECJ13" s="139" t="n">
        <v>0.5</v>
      </c>
      <c r="ECK13" s="139" t="n">
        <v>0.5</v>
      </c>
      <c r="ECL13" s="139" t="n">
        <v>0.5</v>
      </c>
      <c r="ECM13" s="139" t="n">
        <v>0.5</v>
      </c>
      <c r="ECN13" s="139" t="n">
        <v>0.5</v>
      </c>
      <c r="ECO13" s="139" t="n">
        <v>0.5</v>
      </c>
      <c r="ECP13" s="139" t="n">
        <v>0.5</v>
      </c>
      <c r="ECQ13" s="139" t="n">
        <v>0.5</v>
      </c>
      <c r="ECR13" s="139" t="n">
        <v>0.5</v>
      </c>
      <c r="ECS13" s="139" t="n">
        <v>0.5</v>
      </c>
      <c r="ECT13" s="139" t="n">
        <v>0.5</v>
      </c>
      <c r="ECU13" s="139" t="n">
        <v>0.5</v>
      </c>
      <c r="ECV13" s="139" t="n">
        <v>0.5</v>
      </c>
      <c r="ECW13" s="139" t="n">
        <v>0.5</v>
      </c>
      <c r="ECX13" s="139" t="n">
        <v>0.5</v>
      </c>
      <c r="ECY13" s="139" t="n">
        <v>0.5</v>
      </c>
      <c r="ECZ13" s="139" t="n">
        <v>0.5</v>
      </c>
      <c r="EDA13" s="139" t="n">
        <v>0.5</v>
      </c>
      <c r="EDB13" s="139" t="n">
        <v>0.5</v>
      </c>
      <c r="EDC13" s="139" t="n">
        <v>0.5</v>
      </c>
      <c r="EDD13" s="139" t="n">
        <v>0.5</v>
      </c>
      <c r="EDE13" s="139" t="n">
        <v>0.5</v>
      </c>
      <c r="EDF13" s="139" t="n">
        <v>0.5</v>
      </c>
      <c r="EDG13" s="139" t="n">
        <v>0.5</v>
      </c>
      <c r="EDH13" s="139" t="n">
        <v>0.5</v>
      </c>
      <c r="EDI13" s="139" t="n">
        <v>0.5</v>
      </c>
      <c r="EDJ13" s="139" t="n">
        <v>0.5</v>
      </c>
      <c r="EDK13" s="139" t="n">
        <v>0.5</v>
      </c>
      <c r="EDL13" s="139" t="n">
        <v>0.5</v>
      </c>
      <c r="EDM13" s="139" t="n">
        <v>0.5</v>
      </c>
      <c r="EDN13" s="139" t="n">
        <v>0.5</v>
      </c>
      <c r="EDO13" s="139" t="n">
        <v>0.5</v>
      </c>
      <c r="EDP13" s="139" t="n">
        <v>0.5</v>
      </c>
      <c r="EDQ13" s="139" t="n">
        <v>0.5</v>
      </c>
      <c r="EDR13" s="139" t="n">
        <v>0.5</v>
      </c>
      <c r="EDS13" s="139" t="n">
        <v>0.5</v>
      </c>
      <c r="EDT13" s="139" t="n">
        <v>0.5</v>
      </c>
      <c r="EDU13" s="139" t="n">
        <v>0.5</v>
      </c>
      <c r="EDV13" s="139" t="n">
        <v>0.5</v>
      </c>
      <c r="EDW13" s="139" t="n">
        <v>0.5</v>
      </c>
      <c r="EDX13" s="139" t="n">
        <v>0.5</v>
      </c>
      <c r="EDY13" s="139" t="n">
        <v>0.5</v>
      </c>
      <c r="EDZ13" s="139" t="n">
        <v>0.5</v>
      </c>
      <c r="EEA13" s="139" t="n">
        <v>0.5</v>
      </c>
      <c r="EEB13" s="139" t="n">
        <v>0.5</v>
      </c>
      <c r="EEC13" s="139" t="n">
        <v>0.5</v>
      </c>
      <c r="EED13" s="139" t="n">
        <v>0.5</v>
      </c>
      <c r="EEE13" s="139" t="n">
        <v>0.5</v>
      </c>
      <c r="EEF13" s="139" t="n">
        <v>0.5</v>
      </c>
      <c r="EEG13" s="139" t="n">
        <v>0.5</v>
      </c>
      <c r="EEH13" s="139" t="n">
        <v>0.5</v>
      </c>
      <c r="EEI13" s="139" t="n">
        <v>0.5</v>
      </c>
      <c r="EEJ13" s="139" t="n">
        <v>0.5</v>
      </c>
      <c r="EEK13" s="139" t="n">
        <v>0.5</v>
      </c>
      <c r="EEL13" s="139" t="n">
        <v>0.5</v>
      </c>
      <c r="EEM13" s="139" t="n">
        <v>0.5</v>
      </c>
      <c r="EEN13" s="139" t="n">
        <v>0.5</v>
      </c>
      <c r="EEO13" s="139" t="n">
        <v>0.5</v>
      </c>
      <c r="EEP13" s="139" t="n">
        <v>0.5</v>
      </c>
      <c r="EEQ13" s="139" t="n">
        <v>0.5</v>
      </c>
      <c r="EER13" s="139" t="n">
        <v>0.5</v>
      </c>
      <c r="EES13" s="139" t="n">
        <v>0.5</v>
      </c>
      <c r="EET13" s="139" t="n">
        <v>0.5</v>
      </c>
      <c r="EEU13" s="139" t="n">
        <v>0.5</v>
      </c>
      <c r="EEV13" s="139" t="n">
        <v>0.5</v>
      </c>
      <c r="EEW13" s="139" t="n">
        <v>0.5</v>
      </c>
      <c r="EEX13" s="139" t="n">
        <v>0.5</v>
      </c>
      <c r="EEY13" s="139" t="n">
        <v>0.5</v>
      </c>
      <c r="EEZ13" s="139" t="n">
        <v>0.5</v>
      </c>
      <c r="EFA13" s="139" t="n">
        <v>0.5</v>
      </c>
      <c r="EFB13" s="139" t="n">
        <v>0.5</v>
      </c>
      <c r="EFC13" s="139" t="n">
        <v>0.5</v>
      </c>
      <c r="EFD13" s="139" t="n">
        <v>0.5</v>
      </c>
      <c r="EFE13" s="139" t="n">
        <v>0.5</v>
      </c>
      <c r="EFF13" s="139" t="n">
        <v>0.5</v>
      </c>
      <c r="EFG13" s="139" t="n">
        <v>0.5</v>
      </c>
      <c r="EFH13" s="139" t="n">
        <v>0.5</v>
      </c>
      <c r="EFI13" s="139" t="n">
        <v>0.5</v>
      </c>
      <c r="EFJ13" s="139" t="n">
        <v>0.5</v>
      </c>
      <c r="EFK13" s="139" t="n">
        <v>0.5</v>
      </c>
      <c r="EFL13" s="139" t="n">
        <v>0.5</v>
      </c>
      <c r="EFM13" s="139" t="n">
        <v>0.5</v>
      </c>
      <c r="EFN13" s="139" t="n">
        <v>0.5</v>
      </c>
      <c r="EFO13" s="139" t="n">
        <v>0.5</v>
      </c>
      <c r="EFP13" s="139" t="n">
        <v>0.5</v>
      </c>
      <c r="EFQ13" s="139" t="n">
        <v>0.5</v>
      </c>
      <c r="EFR13" s="139" t="n">
        <v>0.5</v>
      </c>
      <c r="EFS13" s="139" t="n">
        <v>0.5</v>
      </c>
      <c r="EFT13" s="139" t="n">
        <v>0.5</v>
      </c>
      <c r="EFU13" s="139" t="n">
        <v>0.5</v>
      </c>
      <c r="EFV13" s="139" t="n">
        <v>0.5</v>
      </c>
      <c r="EFW13" s="139" t="n">
        <v>0.5</v>
      </c>
      <c r="EFX13" s="139" t="n">
        <v>0.5</v>
      </c>
      <c r="EFY13" s="139" t="n">
        <v>0.5</v>
      </c>
      <c r="EFZ13" s="139" t="n">
        <v>0.5</v>
      </c>
      <c r="EGA13" s="139" t="n">
        <v>0.5</v>
      </c>
      <c r="EGB13" s="139" t="n">
        <v>0.5</v>
      </c>
      <c r="EGC13" s="139" t="n">
        <v>0.5</v>
      </c>
      <c r="EGD13" s="139" t="n">
        <v>0.5</v>
      </c>
      <c r="EGE13" s="139" t="n">
        <v>0.5</v>
      </c>
      <c r="EGF13" s="139" t="n">
        <v>0.5</v>
      </c>
      <c r="EGG13" s="139" t="n">
        <v>0.5</v>
      </c>
      <c r="EGH13" s="139" t="n">
        <v>0.5</v>
      </c>
      <c r="EGI13" s="139" t="n">
        <v>0.5</v>
      </c>
      <c r="EGJ13" s="139" t="n">
        <v>0.5</v>
      </c>
      <c r="EGK13" s="139" t="n">
        <v>0.5</v>
      </c>
      <c r="EGL13" s="139" t="n">
        <v>0.5</v>
      </c>
      <c r="EGM13" s="139" t="n">
        <v>0.5</v>
      </c>
      <c r="EGN13" s="139" t="n">
        <v>0.5</v>
      </c>
      <c r="EGO13" s="139" t="n">
        <v>0.5</v>
      </c>
      <c r="EGP13" s="139" t="n">
        <v>0.5</v>
      </c>
      <c r="EGQ13" s="139" t="n">
        <v>0.5</v>
      </c>
      <c r="EGR13" s="139" t="n">
        <v>0.5</v>
      </c>
      <c r="EGS13" s="139" t="n">
        <v>0.5</v>
      </c>
      <c r="EGT13" s="139" t="n">
        <v>0.5</v>
      </c>
      <c r="EGU13" s="139" t="n">
        <v>0.5</v>
      </c>
      <c r="EGV13" s="139" t="n">
        <v>0.5</v>
      </c>
      <c r="EGW13" s="139" t="n">
        <v>0.5</v>
      </c>
      <c r="EGX13" s="139" t="n">
        <v>0.5</v>
      </c>
      <c r="EGY13" s="139" t="n">
        <v>0.5</v>
      </c>
      <c r="EGZ13" s="139" t="n">
        <v>0.5</v>
      </c>
      <c r="EHA13" s="139" t="n">
        <v>0.5</v>
      </c>
      <c r="EHB13" s="139" t="n">
        <v>0.5</v>
      </c>
      <c r="EHC13" s="139" t="n">
        <v>0.5</v>
      </c>
      <c r="EHD13" s="139" t="n">
        <v>0.5</v>
      </c>
      <c r="EHE13" s="139" t="n">
        <v>0.5</v>
      </c>
      <c r="EHF13" s="139" t="n">
        <v>0.5</v>
      </c>
      <c r="EHG13" s="139" t="n">
        <v>0.5</v>
      </c>
      <c r="EHH13" s="139" t="n">
        <v>0.5</v>
      </c>
      <c r="EHI13" s="139" t="n">
        <v>0.5</v>
      </c>
      <c r="EHJ13" s="139" t="n">
        <v>0.5</v>
      </c>
      <c r="EHK13" s="139" t="n">
        <v>0.5</v>
      </c>
      <c r="EHL13" s="139" t="n">
        <v>0.5</v>
      </c>
      <c r="EHM13" s="139" t="n">
        <v>0.5</v>
      </c>
      <c r="EHN13" s="139" t="n">
        <v>0.5</v>
      </c>
      <c r="EHO13" s="139" t="n">
        <v>0.5</v>
      </c>
      <c r="EHP13" s="139" t="n">
        <v>0.5</v>
      </c>
      <c r="EHQ13" s="139" t="n">
        <v>0.5</v>
      </c>
      <c r="EHR13" s="139" t="n">
        <v>0.5</v>
      </c>
      <c r="EHS13" s="139" t="n">
        <v>0.5</v>
      </c>
      <c r="EHT13" s="139" t="n">
        <v>0.5</v>
      </c>
      <c r="EHU13" s="139" t="n">
        <v>0.5</v>
      </c>
      <c r="EHV13" s="139" t="n">
        <v>0.5</v>
      </c>
      <c r="EHW13" s="139" t="n">
        <v>0.5</v>
      </c>
      <c r="EHX13" s="139" t="n">
        <v>0.5</v>
      </c>
      <c r="EHY13" s="139" t="n">
        <v>0.5</v>
      </c>
      <c r="EHZ13" s="139" t="n">
        <v>0.5</v>
      </c>
      <c r="EIA13" s="139" t="n">
        <v>0.5</v>
      </c>
      <c r="EIB13" s="139" t="n">
        <v>0.5</v>
      </c>
      <c r="EIC13" s="139" t="n">
        <v>0.5</v>
      </c>
      <c r="EID13" s="139" t="n">
        <v>0.5</v>
      </c>
      <c r="EIE13" s="139" t="n">
        <v>0.5</v>
      </c>
      <c r="EIF13" s="139" t="n">
        <v>0.5</v>
      </c>
      <c r="EIG13" s="139" t="n">
        <v>0.5</v>
      </c>
      <c r="EIH13" s="139" t="n">
        <v>0.5</v>
      </c>
      <c r="EII13" s="139" t="n">
        <v>0.5</v>
      </c>
      <c r="EIJ13" s="139" t="n">
        <v>0.5</v>
      </c>
      <c r="EIK13" s="139" t="n">
        <v>0.5</v>
      </c>
      <c r="EIL13" s="139" t="n">
        <v>0.5</v>
      </c>
      <c r="EIM13" s="139" t="n">
        <v>0.5</v>
      </c>
      <c r="EIN13" s="139" t="n">
        <v>0.5</v>
      </c>
      <c r="EIO13" s="139" t="n">
        <v>0.5</v>
      </c>
      <c r="EIP13" s="139" t="n">
        <v>0.5</v>
      </c>
      <c r="EIQ13" s="139" t="n">
        <v>0.5</v>
      </c>
      <c r="EIR13" s="139" t="n">
        <v>0.5</v>
      </c>
      <c r="EIS13" s="139" t="n">
        <v>0.5</v>
      </c>
      <c r="EIT13" s="139" t="n">
        <v>0.5</v>
      </c>
      <c r="EIU13" s="139" t="n">
        <v>0.5</v>
      </c>
      <c r="EIV13" s="139" t="n">
        <v>0.5</v>
      </c>
      <c r="EIW13" s="139" t="n">
        <v>0.5</v>
      </c>
      <c r="EIX13" s="139" t="n">
        <v>0.5</v>
      </c>
      <c r="EIY13" s="139" t="n">
        <v>0.5</v>
      </c>
      <c r="EIZ13" s="139" t="n">
        <v>0.5</v>
      </c>
      <c r="EJA13" s="139" t="n">
        <v>0.5</v>
      </c>
      <c r="EJB13" s="139" t="n">
        <v>0.5</v>
      </c>
      <c r="EJC13" s="139" t="n">
        <v>0.5</v>
      </c>
      <c r="EJD13" s="139" t="n">
        <v>0.5</v>
      </c>
      <c r="EJE13" s="139" t="n">
        <v>0.5</v>
      </c>
      <c r="EJF13" s="139" t="n">
        <v>0.5</v>
      </c>
      <c r="EJG13" s="139" t="n">
        <v>0.5</v>
      </c>
      <c r="EJH13" s="139" t="n">
        <v>0.5</v>
      </c>
      <c r="EJI13" s="139" t="n">
        <v>0.5</v>
      </c>
      <c r="EJJ13" s="139" t="n">
        <v>0.5</v>
      </c>
      <c r="EJK13" s="139" t="n">
        <v>0.5</v>
      </c>
      <c r="EJL13" s="139" t="n">
        <v>0.5</v>
      </c>
      <c r="EJM13" s="139" t="n">
        <v>0.5</v>
      </c>
      <c r="EJN13" s="139" t="n">
        <v>0.5</v>
      </c>
      <c r="EJO13" s="139" t="n">
        <v>0.5</v>
      </c>
      <c r="EJP13" s="139" t="n">
        <v>0.5</v>
      </c>
      <c r="EJQ13" s="139" t="n">
        <v>0.5</v>
      </c>
      <c r="EJR13" s="139" t="n">
        <v>0.5</v>
      </c>
      <c r="EJS13" s="139" t="n">
        <v>0.5</v>
      </c>
      <c r="EJT13" s="139" t="n">
        <v>0.5</v>
      </c>
      <c r="EJU13" s="139" t="n">
        <v>0.5</v>
      </c>
      <c r="EJV13" s="139" t="n">
        <v>0.5</v>
      </c>
      <c r="EJW13" s="139" t="n">
        <v>0.5</v>
      </c>
      <c r="EJX13" s="139" t="n">
        <v>0.5</v>
      </c>
      <c r="EJY13" s="139" t="n">
        <v>0.5</v>
      </c>
      <c r="EJZ13" s="139" t="n">
        <v>0.5</v>
      </c>
      <c r="EKA13" s="139" t="n">
        <v>0.5</v>
      </c>
      <c r="EKB13" s="139" t="n">
        <v>0.5</v>
      </c>
      <c r="EKC13" s="139" t="n">
        <v>0.5</v>
      </c>
      <c r="EKD13" s="139" t="n">
        <v>0.5</v>
      </c>
      <c r="EKE13" s="139" t="n">
        <v>0.5</v>
      </c>
      <c r="EKF13" s="139" t="n">
        <v>0.5</v>
      </c>
      <c r="EKG13" s="139" t="n">
        <v>0.5</v>
      </c>
      <c r="EKH13" s="139" t="n">
        <v>0.5</v>
      </c>
      <c r="EKI13" s="139" t="n">
        <v>0.5</v>
      </c>
      <c r="EKJ13" s="139" t="n">
        <v>0.5</v>
      </c>
      <c r="EKK13" s="139" t="n">
        <v>0.5</v>
      </c>
      <c r="EKL13" s="139" t="n">
        <v>0.5</v>
      </c>
      <c r="EKM13" s="139" t="n">
        <v>0.5</v>
      </c>
      <c r="EKN13" s="139" t="n">
        <v>0.5</v>
      </c>
      <c r="EKO13" s="139" t="n">
        <v>0.5</v>
      </c>
      <c r="EKP13" s="139" t="n">
        <v>0.5</v>
      </c>
      <c r="EKQ13" s="139" t="n">
        <v>0.5</v>
      </c>
      <c r="EKR13" s="139" t="n">
        <v>0.5</v>
      </c>
      <c r="EKS13" s="139" t="n">
        <v>0.5</v>
      </c>
      <c r="EKT13" s="139" t="n">
        <v>0.5</v>
      </c>
      <c r="EKU13" s="139" t="n">
        <v>0.5</v>
      </c>
      <c r="EKV13" s="139" t="n">
        <v>0.5</v>
      </c>
      <c r="EKW13" s="139" t="n">
        <v>0.5</v>
      </c>
      <c r="EKX13" s="139" t="n">
        <v>0.5</v>
      </c>
      <c r="EKY13" s="139" t="n">
        <v>0.5</v>
      </c>
      <c r="EKZ13" s="139" t="n">
        <v>0.5</v>
      </c>
      <c r="ELA13" s="139" t="n">
        <v>0.5</v>
      </c>
      <c r="ELB13" s="139" t="n">
        <v>0.5</v>
      </c>
      <c r="ELC13" s="139" t="n">
        <v>0.5</v>
      </c>
      <c r="ELD13" s="139" t="n">
        <v>0.5</v>
      </c>
      <c r="ELE13" s="139" t="n">
        <v>0.5</v>
      </c>
      <c r="ELF13" s="139" t="n">
        <v>0.5</v>
      </c>
      <c r="ELG13" s="139" t="n">
        <v>0.5</v>
      </c>
      <c r="ELH13" s="139" t="n">
        <v>0.5</v>
      </c>
      <c r="ELI13" s="139" t="n">
        <v>0.5</v>
      </c>
      <c r="ELJ13" s="139" t="n">
        <v>0.5</v>
      </c>
      <c r="ELK13" s="139" t="n">
        <v>0.5</v>
      </c>
      <c r="ELL13" s="139" t="n">
        <v>0.5</v>
      </c>
      <c r="ELM13" s="139" t="n">
        <v>0.5</v>
      </c>
      <c r="ELN13" s="139" t="n">
        <v>0.5</v>
      </c>
      <c r="ELO13" s="139" t="n">
        <v>0.5</v>
      </c>
      <c r="ELP13" s="139" t="n">
        <v>0.5</v>
      </c>
      <c r="ELQ13" s="139" t="n">
        <v>0.5</v>
      </c>
      <c r="ELR13" s="139" t="n">
        <v>0.5</v>
      </c>
      <c r="ELS13" s="139" t="n">
        <v>0.5</v>
      </c>
      <c r="ELT13" s="139" t="n">
        <v>0.5</v>
      </c>
      <c r="ELU13" s="139" t="n">
        <v>0.5</v>
      </c>
      <c r="ELV13" s="139" t="n">
        <v>0.5</v>
      </c>
      <c r="ELW13" s="139" t="n">
        <v>0.5</v>
      </c>
      <c r="ELX13" s="139" t="n">
        <v>0.5</v>
      </c>
      <c r="ELY13" s="139" t="n">
        <v>0.5</v>
      </c>
      <c r="ELZ13" s="139" t="n">
        <v>0.5</v>
      </c>
      <c r="EMA13" s="139" t="n">
        <v>0.5</v>
      </c>
      <c r="EMB13" s="139" t="n">
        <v>0.5</v>
      </c>
      <c r="EMC13" s="139" t="n">
        <v>0.5</v>
      </c>
      <c r="EMD13" s="139" t="n">
        <v>0.5</v>
      </c>
      <c r="EME13" s="139" t="n">
        <v>0.5</v>
      </c>
      <c r="EMF13" s="139" t="n">
        <v>0.5</v>
      </c>
      <c r="EMG13" s="139" t="n">
        <v>0.5</v>
      </c>
      <c r="EMH13" s="139" t="n">
        <v>0.5</v>
      </c>
      <c r="EMI13" s="139" t="n">
        <v>0.5</v>
      </c>
      <c r="EMJ13" s="139" t="n">
        <v>0.5</v>
      </c>
      <c r="EMK13" s="139" t="n">
        <v>0.5</v>
      </c>
      <c r="EML13" s="139" t="n">
        <v>0.5</v>
      </c>
      <c r="EMM13" s="139" t="n">
        <v>0.5</v>
      </c>
      <c r="EMN13" s="139" t="n">
        <v>0.5</v>
      </c>
      <c r="EMO13" s="139" t="n">
        <v>0.5</v>
      </c>
      <c r="EMP13" s="139" t="n">
        <v>0.5</v>
      </c>
      <c r="EMQ13" s="139" t="n">
        <v>0.5</v>
      </c>
      <c r="EMR13" s="139" t="n">
        <v>0.5</v>
      </c>
      <c r="EMS13" s="139" t="n">
        <v>0.5</v>
      </c>
      <c r="EMT13" s="139" t="n">
        <v>0.5</v>
      </c>
      <c r="EMU13" s="139" t="n">
        <v>0.5</v>
      </c>
      <c r="EMV13" s="139" t="n">
        <v>0.5</v>
      </c>
      <c r="EMW13" s="139" t="n">
        <v>0.5</v>
      </c>
      <c r="EMX13" s="139" t="n">
        <v>0.5</v>
      </c>
      <c r="EMY13" s="139" t="n">
        <v>0.5</v>
      </c>
      <c r="EMZ13" s="139" t="n">
        <v>0.5</v>
      </c>
      <c r="ENA13" s="139" t="n">
        <v>0.5</v>
      </c>
      <c r="ENB13" s="139" t="n">
        <v>0.5</v>
      </c>
      <c r="ENC13" s="139" t="n">
        <v>0.5</v>
      </c>
      <c r="END13" s="139" t="n">
        <v>0.5</v>
      </c>
      <c r="ENE13" s="139" t="n">
        <v>0.5</v>
      </c>
      <c r="ENF13" s="139" t="n">
        <v>0.5</v>
      </c>
      <c r="ENG13" s="139" t="n">
        <v>0.5</v>
      </c>
      <c r="ENH13" s="139" t="n">
        <v>0.5</v>
      </c>
      <c r="ENI13" s="139" t="n">
        <v>0.5</v>
      </c>
      <c r="ENJ13" s="139" t="n">
        <v>0.5</v>
      </c>
      <c r="ENK13" s="139" t="n">
        <v>0.5</v>
      </c>
      <c r="ENL13" s="139" t="n">
        <v>0.5</v>
      </c>
      <c r="ENM13" s="139" t="n">
        <v>0.5</v>
      </c>
      <c r="ENN13" s="139" t="n">
        <v>0.5</v>
      </c>
      <c r="ENO13" s="139" t="n">
        <v>0.5</v>
      </c>
      <c r="ENP13" s="139" t="n">
        <v>0.5</v>
      </c>
      <c r="ENQ13" s="139" t="n">
        <v>0.5</v>
      </c>
      <c r="ENR13" s="139" t="n">
        <v>0.5</v>
      </c>
      <c r="ENS13" s="139" t="n">
        <v>0.5</v>
      </c>
      <c r="ENT13" s="139" t="n">
        <v>0.5</v>
      </c>
      <c r="ENU13" s="139" t="n">
        <v>0.5</v>
      </c>
      <c r="ENV13" s="139" t="n">
        <v>0.5</v>
      </c>
      <c r="ENW13" s="139" t="n">
        <v>0.5</v>
      </c>
      <c r="ENX13" s="139" t="n">
        <v>0.5</v>
      </c>
      <c r="ENY13" s="139" t="n">
        <v>0.5</v>
      </c>
      <c r="ENZ13" s="139" t="n">
        <v>0.5</v>
      </c>
      <c r="EOA13" s="139" t="n">
        <v>0.5</v>
      </c>
      <c r="EOB13" s="139" t="n">
        <v>0.5</v>
      </c>
      <c r="EOC13" s="139" t="n">
        <v>0.5</v>
      </c>
      <c r="EOD13" s="139" t="n">
        <v>0.5</v>
      </c>
      <c r="EOE13" s="139" t="n">
        <v>0.5</v>
      </c>
      <c r="EOF13" s="139" t="n">
        <v>0.5</v>
      </c>
      <c r="EOG13" s="139" t="n">
        <v>0.5</v>
      </c>
      <c r="EOH13" s="139" t="n">
        <v>0.5</v>
      </c>
      <c r="EOI13" s="139" t="n">
        <v>0.5</v>
      </c>
      <c r="EOJ13" s="139" t="n">
        <v>0.5</v>
      </c>
      <c r="EOK13" s="139" t="n">
        <v>0.5</v>
      </c>
      <c r="EOL13" s="139" t="n">
        <v>0.5</v>
      </c>
      <c r="EOM13" s="139" t="n">
        <v>0.5</v>
      </c>
      <c r="EON13" s="139" t="n">
        <v>0.5</v>
      </c>
      <c r="EOO13" s="139" t="n">
        <v>0.5</v>
      </c>
      <c r="EOP13" s="139" t="n">
        <v>0.5</v>
      </c>
      <c r="EOQ13" s="139" t="n">
        <v>0.5</v>
      </c>
      <c r="EOR13" s="139" t="n">
        <v>0.5</v>
      </c>
      <c r="EOS13" s="139" t="n">
        <v>0.5</v>
      </c>
      <c r="EOT13" s="139" t="n">
        <v>0.5</v>
      </c>
      <c r="EOU13" s="139" t="n">
        <v>0.5</v>
      </c>
      <c r="EOV13" s="139" t="n">
        <v>0.5</v>
      </c>
      <c r="EOW13" s="139" t="n">
        <v>0.5</v>
      </c>
      <c r="EOX13" s="139" t="n">
        <v>0.5</v>
      </c>
      <c r="EOY13" s="139" t="n">
        <v>0.5</v>
      </c>
      <c r="EOZ13" s="139" t="n">
        <v>0.5</v>
      </c>
      <c r="EPA13" s="139" t="n">
        <v>0.5</v>
      </c>
      <c r="EPB13" s="139" t="n">
        <v>0.5</v>
      </c>
      <c r="EPC13" s="139" t="n">
        <v>0.5</v>
      </c>
      <c r="EPD13" s="139" t="n">
        <v>0.5</v>
      </c>
      <c r="EPE13" s="139" t="n">
        <v>0.5</v>
      </c>
      <c r="EPF13" s="139" t="n">
        <v>0.5</v>
      </c>
      <c r="EPG13" s="139" t="n">
        <v>0.5</v>
      </c>
      <c r="EPH13" s="139" t="n">
        <v>0.5</v>
      </c>
      <c r="EPI13" s="139" t="n">
        <v>0.5</v>
      </c>
      <c r="EPJ13" s="139" t="n">
        <v>0.5</v>
      </c>
      <c r="EPK13" s="139" t="n">
        <v>0.5</v>
      </c>
      <c r="EPL13" s="139" t="n">
        <v>0.5</v>
      </c>
      <c r="EPM13" s="139" t="n">
        <v>0.5</v>
      </c>
      <c r="EPN13" s="139" t="n">
        <v>0.5</v>
      </c>
      <c r="EPO13" s="139" t="n">
        <v>0.5</v>
      </c>
      <c r="EPP13" s="139" t="n">
        <v>0.5</v>
      </c>
      <c r="EPQ13" s="139" t="n">
        <v>0.5</v>
      </c>
      <c r="EPR13" s="139" t="n">
        <v>0.5</v>
      </c>
      <c r="EPS13" s="139" t="n">
        <v>0.5</v>
      </c>
      <c r="EPT13" s="139" t="n">
        <v>0.5</v>
      </c>
      <c r="EPU13" s="139" t="n">
        <v>0.5</v>
      </c>
      <c r="EPV13" s="139" t="n">
        <v>0.5</v>
      </c>
      <c r="EPW13" s="139" t="n">
        <v>0.5</v>
      </c>
      <c r="EPX13" s="139" t="n">
        <v>0.5</v>
      </c>
      <c r="EPY13" s="139" t="n">
        <v>0.5</v>
      </c>
      <c r="EPZ13" s="139" t="n">
        <v>0.5</v>
      </c>
      <c r="EQA13" s="139" t="n">
        <v>0.5</v>
      </c>
      <c r="EQB13" s="139" t="n">
        <v>0.5</v>
      </c>
      <c r="EQC13" s="139" t="n">
        <v>0.5</v>
      </c>
      <c r="EQD13" s="139" t="n">
        <v>0.5</v>
      </c>
      <c r="EQE13" s="139" t="n">
        <v>0.5</v>
      </c>
      <c r="EQF13" s="139" t="n">
        <v>0.5</v>
      </c>
      <c r="EQG13" s="139" t="n">
        <v>0.5</v>
      </c>
      <c r="EQH13" s="139" t="n">
        <v>0.5</v>
      </c>
      <c r="EQI13" s="139" t="n">
        <v>0.5</v>
      </c>
      <c r="EQJ13" s="139" t="n">
        <v>0.5</v>
      </c>
      <c r="EQK13" s="139" t="n">
        <v>0.5</v>
      </c>
      <c r="EQL13" s="139" t="n">
        <v>0.5</v>
      </c>
      <c r="EQM13" s="139" t="n">
        <v>0.5</v>
      </c>
      <c r="EQN13" s="139" t="n">
        <v>0.5</v>
      </c>
      <c r="EQO13" s="139" t="n">
        <v>0.5</v>
      </c>
      <c r="EQP13" s="139" t="n">
        <v>0.5</v>
      </c>
      <c r="EQQ13" s="139" t="n">
        <v>0.5</v>
      </c>
      <c r="EQR13" s="139" t="n">
        <v>0.5</v>
      </c>
      <c r="EQS13" s="139" t="n">
        <v>0.5</v>
      </c>
      <c r="EQT13" s="139" t="n">
        <v>0.5</v>
      </c>
      <c r="EQU13" s="139" t="n">
        <v>0.5</v>
      </c>
      <c r="EQV13" s="139" t="n">
        <v>0.5</v>
      </c>
      <c r="EQW13" s="139" t="n">
        <v>0.5</v>
      </c>
      <c r="EQX13" s="139" t="n">
        <v>0.5</v>
      </c>
      <c r="EQY13" s="139" t="n">
        <v>0.5</v>
      </c>
      <c r="EQZ13" s="139" t="n">
        <v>0.5</v>
      </c>
      <c r="ERA13" s="139" t="n">
        <v>0.5</v>
      </c>
      <c r="ERB13" s="139" t="n">
        <v>0.5</v>
      </c>
      <c r="ERC13" s="139" t="n">
        <v>0.5</v>
      </c>
      <c r="ERD13" s="139" t="n">
        <v>0.5</v>
      </c>
      <c r="ERE13" s="139" t="n">
        <v>0.5</v>
      </c>
      <c r="ERF13" s="139" t="n">
        <v>0.5</v>
      </c>
      <c r="ERG13" s="139" t="n">
        <v>0.5</v>
      </c>
      <c r="ERH13" s="139" t="n">
        <v>0.5</v>
      </c>
      <c r="ERI13" s="139" t="n">
        <v>0.5</v>
      </c>
      <c r="ERJ13" s="139" t="n">
        <v>0.5</v>
      </c>
      <c r="ERK13" s="139" t="n">
        <v>0.5</v>
      </c>
      <c r="ERL13" s="139" t="n">
        <v>0.5</v>
      </c>
      <c r="ERM13" s="139" t="n">
        <v>0.5</v>
      </c>
      <c r="ERN13" s="139" t="n">
        <v>0.5</v>
      </c>
      <c r="ERO13" s="139" t="n">
        <v>0.5</v>
      </c>
      <c r="ERP13" s="139" t="n">
        <v>0.5</v>
      </c>
      <c r="ERQ13" s="139" t="n">
        <v>0.5</v>
      </c>
      <c r="ERR13" s="139" t="n">
        <v>0.5</v>
      </c>
      <c r="ERS13" s="139" t="n">
        <v>0.5</v>
      </c>
      <c r="ERT13" s="139" t="n">
        <v>0.5</v>
      </c>
      <c r="ERU13" s="139" t="n">
        <v>0.5</v>
      </c>
      <c r="ERV13" s="139" t="n">
        <v>0.5</v>
      </c>
      <c r="ERW13" s="139" t="n">
        <v>0.5</v>
      </c>
      <c r="ERX13" s="139" t="n">
        <v>0.5</v>
      </c>
      <c r="ERY13" s="139" t="n">
        <v>0.5</v>
      </c>
      <c r="ERZ13" s="139" t="n">
        <v>0.5</v>
      </c>
      <c r="ESA13" s="139" t="n">
        <v>0.5</v>
      </c>
      <c r="ESB13" s="139" t="n">
        <v>0.5</v>
      </c>
      <c r="ESC13" s="139" t="n">
        <v>0.5</v>
      </c>
      <c r="ESD13" s="139" t="n">
        <v>0.5</v>
      </c>
      <c r="ESE13" s="139" t="n">
        <v>0.5</v>
      </c>
      <c r="ESF13" s="139" t="n">
        <v>0.5</v>
      </c>
      <c r="ESG13" s="139" t="n">
        <v>0.5</v>
      </c>
      <c r="ESH13" s="139" t="n">
        <v>0.5</v>
      </c>
      <c r="ESI13" s="139" t="n">
        <v>0.5</v>
      </c>
      <c r="ESJ13" s="139" t="n">
        <v>0.5</v>
      </c>
      <c r="ESK13" s="139" t="n">
        <v>0.5</v>
      </c>
      <c r="ESL13" s="139" t="n">
        <v>0.5</v>
      </c>
      <c r="ESM13" s="139" t="n">
        <v>0.5</v>
      </c>
      <c r="ESN13" s="139" t="n">
        <v>0.5</v>
      </c>
      <c r="ESO13" s="139" t="n">
        <v>0.5</v>
      </c>
      <c r="ESP13" s="139" t="n">
        <v>0.5</v>
      </c>
      <c r="ESQ13" s="139" t="n">
        <v>0.5</v>
      </c>
      <c r="ESR13" s="139" t="n">
        <v>0.5</v>
      </c>
      <c r="ESS13" s="139" t="n">
        <v>0.5</v>
      </c>
      <c r="EST13" s="139" t="n">
        <v>0.5</v>
      </c>
      <c r="ESU13" s="139" t="n">
        <v>0.5</v>
      </c>
      <c r="ESV13" s="139" t="n">
        <v>0.5</v>
      </c>
      <c r="ESW13" s="139" t="n">
        <v>0.5</v>
      </c>
      <c r="ESX13" s="139" t="n">
        <v>0.5</v>
      </c>
      <c r="ESY13" s="139" t="n">
        <v>0.5</v>
      </c>
      <c r="ESZ13" s="139" t="n">
        <v>0.5</v>
      </c>
      <c r="ETA13" s="139" t="n">
        <v>0.5</v>
      </c>
      <c r="ETB13" s="139" t="n">
        <v>0.5</v>
      </c>
      <c r="ETC13" s="139" t="n">
        <v>0.5</v>
      </c>
      <c r="ETD13" s="139" t="n">
        <v>0.5</v>
      </c>
      <c r="ETE13" s="139" t="n">
        <v>0.5</v>
      </c>
      <c r="ETF13" s="139" t="n">
        <v>0.5</v>
      </c>
      <c r="ETG13" s="139" t="n">
        <v>0.5</v>
      </c>
      <c r="ETH13" s="139" t="n">
        <v>0.5</v>
      </c>
      <c r="ETI13" s="139" t="n">
        <v>0.5</v>
      </c>
      <c r="ETJ13" s="139" t="n">
        <v>0.5</v>
      </c>
      <c r="ETK13" s="139" t="n">
        <v>0.5</v>
      </c>
      <c r="ETL13" s="139" t="n">
        <v>0.5</v>
      </c>
      <c r="ETM13" s="139" t="n">
        <v>0.5</v>
      </c>
      <c r="ETN13" s="139" t="n">
        <v>0.5</v>
      </c>
      <c r="ETO13" s="139" t="n">
        <v>0.5</v>
      </c>
      <c r="ETP13" s="139" t="n">
        <v>0.5</v>
      </c>
      <c r="ETQ13" s="139" t="n">
        <v>0.5</v>
      </c>
      <c r="ETR13" s="139" t="n">
        <v>0.5</v>
      </c>
      <c r="ETS13" s="139" t="n">
        <v>0.5</v>
      </c>
      <c r="ETT13" s="139" t="n">
        <v>0.5</v>
      </c>
      <c r="ETU13" s="139" t="n">
        <v>0.5</v>
      </c>
      <c r="ETV13" s="139" t="n">
        <v>0.5</v>
      </c>
      <c r="ETW13" s="139" t="n">
        <v>0.5</v>
      </c>
      <c r="ETX13" s="139" t="n">
        <v>0.5</v>
      </c>
      <c r="ETY13" s="139" t="n">
        <v>0.5</v>
      </c>
      <c r="ETZ13" s="139" t="n">
        <v>0.5</v>
      </c>
      <c r="EUA13" s="139" t="n">
        <v>0.5</v>
      </c>
      <c r="EUB13" s="139" t="n">
        <v>0.5</v>
      </c>
      <c r="EUC13" s="139" t="n">
        <v>0.5</v>
      </c>
      <c r="EUD13" s="139" t="n">
        <v>0.5</v>
      </c>
      <c r="EUE13" s="139" t="n">
        <v>0.5</v>
      </c>
      <c r="EUF13" s="139" t="n">
        <v>0.5</v>
      </c>
      <c r="EUG13" s="139" t="n">
        <v>0.5</v>
      </c>
      <c r="EUH13" s="139" t="n">
        <v>0.5</v>
      </c>
      <c r="EUI13" s="139" t="n">
        <v>0.5</v>
      </c>
      <c r="EUJ13" s="139" t="n">
        <v>0.5</v>
      </c>
      <c r="EUK13" s="139" t="n">
        <v>0.5</v>
      </c>
      <c r="EUL13" s="139" t="n">
        <v>0.5</v>
      </c>
      <c r="EUM13" s="139" t="n">
        <v>0.5</v>
      </c>
      <c r="EUN13" s="139" t="n">
        <v>0.5</v>
      </c>
      <c r="EUO13" s="139" t="n">
        <v>0.5</v>
      </c>
      <c r="EUP13" s="139" t="n">
        <v>0.5</v>
      </c>
      <c r="EUQ13" s="139" t="n">
        <v>0.5</v>
      </c>
      <c r="EUR13" s="139" t="n">
        <v>0.5</v>
      </c>
      <c r="EUS13" s="139" t="n">
        <v>0.5</v>
      </c>
      <c r="EUT13" s="139" t="n">
        <v>0.5</v>
      </c>
      <c r="EUU13" s="139" t="n">
        <v>0.5</v>
      </c>
      <c r="EUV13" s="139" t="n">
        <v>0.5</v>
      </c>
      <c r="EUW13" s="139" t="n">
        <v>0.5</v>
      </c>
      <c r="EUX13" s="139" t="n">
        <v>0.5</v>
      </c>
      <c r="EUY13" s="139" t="n">
        <v>0.5</v>
      </c>
      <c r="EUZ13" s="139" t="n">
        <v>0.5</v>
      </c>
      <c r="EVA13" s="139" t="n">
        <v>0.5</v>
      </c>
      <c r="EVB13" s="139" t="n">
        <v>0.5</v>
      </c>
      <c r="EVC13" s="139" t="n">
        <v>0.5</v>
      </c>
      <c r="EVD13" s="139" t="n">
        <v>0.5</v>
      </c>
      <c r="EVE13" s="139" t="n">
        <v>0.5</v>
      </c>
      <c r="EVF13" s="139" t="n">
        <v>0.5</v>
      </c>
      <c r="EVG13" s="139" t="n">
        <v>0.5</v>
      </c>
      <c r="EVH13" s="139" t="n">
        <v>0.5</v>
      </c>
      <c r="EVI13" s="139" t="n">
        <v>0.5</v>
      </c>
      <c r="EVJ13" s="139" t="n">
        <v>0.5</v>
      </c>
      <c r="EVK13" s="139" t="n">
        <v>0.5</v>
      </c>
      <c r="EVL13" s="139" t="n">
        <v>0.5</v>
      </c>
      <c r="EVM13" s="139" t="n">
        <v>0.5</v>
      </c>
      <c r="EVN13" s="139" t="n">
        <v>0.5</v>
      </c>
      <c r="EVO13" s="139" t="n">
        <v>0.5</v>
      </c>
      <c r="EVP13" s="139" t="n">
        <v>0.5</v>
      </c>
      <c r="EVQ13" s="139" t="n">
        <v>0.5</v>
      </c>
      <c r="EVR13" s="139" t="n">
        <v>0.5</v>
      </c>
      <c r="EVS13" s="139" t="n">
        <v>0.5</v>
      </c>
      <c r="EVT13" s="139" t="n">
        <v>0.5</v>
      </c>
      <c r="EVU13" s="139" t="n">
        <v>0.5</v>
      </c>
      <c r="EVV13" s="139" t="n">
        <v>0.5</v>
      </c>
      <c r="EVW13" s="139" t="n">
        <v>0.5</v>
      </c>
      <c r="EVX13" s="139" t="n">
        <v>0.5</v>
      </c>
      <c r="EVY13" s="139" t="n">
        <v>0.5</v>
      </c>
      <c r="EVZ13" s="139" t="n">
        <v>0.5</v>
      </c>
      <c r="EWA13" s="139" t="n">
        <v>0.5</v>
      </c>
      <c r="EWB13" s="139" t="n">
        <v>0.5</v>
      </c>
      <c r="EWC13" s="139" t="n">
        <v>0.5</v>
      </c>
      <c r="EWD13" s="139" t="n">
        <v>0.5</v>
      </c>
      <c r="EWE13" s="139" t="n">
        <v>0.5</v>
      </c>
      <c r="EWF13" s="139" t="n">
        <v>0.5</v>
      </c>
      <c r="EWG13" s="139" t="n">
        <v>0.5</v>
      </c>
      <c r="EWH13" s="139" t="n">
        <v>0.5</v>
      </c>
      <c r="EWI13" s="139" t="n">
        <v>0.5</v>
      </c>
      <c r="EWJ13" s="139" t="n">
        <v>0.5</v>
      </c>
      <c r="EWK13" s="139" t="n">
        <v>0.5</v>
      </c>
      <c r="EWL13" s="139" t="n">
        <v>0.5</v>
      </c>
      <c r="EWM13" s="139" t="n">
        <v>0.5</v>
      </c>
      <c r="EWN13" s="139" t="n">
        <v>0.5</v>
      </c>
      <c r="EWO13" s="139" t="n">
        <v>0.5</v>
      </c>
      <c r="EWP13" s="139" t="n">
        <v>0.5</v>
      </c>
      <c r="EWQ13" s="139" t="n">
        <v>0.5</v>
      </c>
      <c r="EWR13" s="139" t="n">
        <v>0.5</v>
      </c>
      <c r="EWS13" s="139" t="n">
        <v>0.5</v>
      </c>
      <c r="EWT13" s="139" t="n">
        <v>0.5</v>
      </c>
      <c r="EWU13" s="139" t="n">
        <v>0.5</v>
      </c>
      <c r="EWV13" s="139" t="n">
        <v>0.5</v>
      </c>
      <c r="EWW13" s="139" t="n">
        <v>0.5</v>
      </c>
      <c r="EWX13" s="139" t="n">
        <v>0.5</v>
      </c>
      <c r="EWY13" s="139" t="n">
        <v>0.5</v>
      </c>
      <c r="EWZ13" s="139" t="n">
        <v>0.5</v>
      </c>
      <c r="EXA13" s="139" t="n">
        <v>0.5</v>
      </c>
      <c r="EXB13" s="139" t="n">
        <v>0.5</v>
      </c>
      <c r="EXC13" s="139" t="n">
        <v>0.5</v>
      </c>
      <c r="EXD13" s="139" t="n">
        <v>0.5</v>
      </c>
      <c r="EXE13" s="139" t="n">
        <v>0.5</v>
      </c>
      <c r="EXF13" s="139" t="n">
        <v>0.5</v>
      </c>
      <c r="EXG13" s="139" t="n">
        <v>0.5</v>
      </c>
      <c r="EXH13" s="139" t="n">
        <v>0.5</v>
      </c>
      <c r="EXI13" s="139" t="n">
        <v>0.5</v>
      </c>
      <c r="EXJ13" s="139" t="n">
        <v>0.5</v>
      </c>
      <c r="EXK13" s="139" t="n">
        <v>0.5</v>
      </c>
      <c r="EXL13" s="139" t="n">
        <v>0.5</v>
      </c>
      <c r="EXM13" s="139" t="n">
        <v>0.5</v>
      </c>
      <c r="EXN13" s="139" t="n">
        <v>0.5</v>
      </c>
      <c r="EXO13" s="139" t="n">
        <v>0.5</v>
      </c>
      <c r="EXP13" s="139" t="n">
        <v>0.5</v>
      </c>
      <c r="EXQ13" s="139" t="n">
        <v>0.5</v>
      </c>
      <c r="EXR13" s="139" t="n">
        <v>0.5</v>
      </c>
      <c r="EXS13" s="139" t="n">
        <v>0.5</v>
      </c>
      <c r="EXT13" s="139" t="n">
        <v>0.5</v>
      </c>
      <c r="EXU13" s="139" t="n">
        <v>0.5</v>
      </c>
      <c r="EXV13" s="139" t="n">
        <v>0.5</v>
      </c>
      <c r="EXW13" s="139" t="n">
        <v>0.5</v>
      </c>
      <c r="EXX13" s="139" t="n">
        <v>0.5</v>
      </c>
      <c r="EXY13" s="139" t="n">
        <v>0.5</v>
      </c>
      <c r="EXZ13" s="139" t="n">
        <v>0.5</v>
      </c>
      <c r="EYA13" s="139" t="n">
        <v>0.5</v>
      </c>
      <c r="EYB13" s="139" t="n">
        <v>0.5</v>
      </c>
      <c r="EYC13" s="139" t="n">
        <v>0.5</v>
      </c>
      <c r="EYD13" s="139" t="n">
        <v>0.5</v>
      </c>
      <c r="EYE13" s="139" t="n">
        <v>0.5</v>
      </c>
      <c r="EYF13" s="139" t="n">
        <v>0.5</v>
      </c>
      <c r="EYG13" s="139" t="n">
        <v>0.5</v>
      </c>
      <c r="EYH13" s="139" t="n">
        <v>0.5</v>
      </c>
      <c r="EYI13" s="139" t="n">
        <v>0.5</v>
      </c>
      <c r="EYJ13" s="139" t="n">
        <v>0.5</v>
      </c>
      <c r="EYK13" s="139" t="n">
        <v>0.5</v>
      </c>
      <c r="EYL13" s="139" t="n">
        <v>0.5</v>
      </c>
      <c r="EYM13" s="139" t="n">
        <v>0.5</v>
      </c>
      <c r="EYN13" s="139" t="n">
        <v>0.5</v>
      </c>
      <c r="EYO13" s="139" t="n">
        <v>0.5</v>
      </c>
      <c r="EYP13" s="139" t="n">
        <v>0.5</v>
      </c>
      <c r="EYQ13" s="139" t="n">
        <v>0.5</v>
      </c>
      <c r="EYR13" s="139" t="n">
        <v>0.5</v>
      </c>
      <c r="EYS13" s="139" t="n">
        <v>0.5</v>
      </c>
      <c r="EYT13" s="139" t="n">
        <v>0.5</v>
      </c>
      <c r="EYU13" s="139" t="n">
        <v>0.5</v>
      </c>
      <c r="EYV13" s="139" t="n">
        <v>0.5</v>
      </c>
      <c r="EYW13" s="139" t="n">
        <v>0.5</v>
      </c>
      <c r="EYX13" s="139" t="n">
        <v>0.5</v>
      </c>
      <c r="EYY13" s="139" t="n">
        <v>0.5</v>
      </c>
      <c r="EYZ13" s="139" t="n">
        <v>0.5</v>
      </c>
      <c r="EZA13" s="139" t="n">
        <v>0.5</v>
      </c>
      <c r="EZB13" s="139" t="n">
        <v>0.5</v>
      </c>
      <c r="EZC13" s="139" t="n">
        <v>0.5</v>
      </c>
      <c r="EZD13" s="139" t="n">
        <v>0.5</v>
      </c>
      <c r="EZE13" s="139" t="n">
        <v>0.5</v>
      </c>
      <c r="EZF13" s="139" t="n">
        <v>0.5</v>
      </c>
      <c r="EZG13" s="139" t="n">
        <v>0.5</v>
      </c>
      <c r="EZH13" s="139" t="n">
        <v>0.5</v>
      </c>
      <c r="EZI13" s="139" t="n">
        <v>0.5</v>
      </c>
      <c r="EZJ13" s="139" t="n">
        <v>0.5</v>
      </c>
      <c r="EZK13" s="139" t="n">
        <v>0.5</v>
      </c>
      <c r="EZL13" s="139" t="n">
        <v>0.5</v>
      </c>
      <c r="EZM13" s="139" t="n">
        <v>0.5</v>
      </c>
      <c r="EZN13" s="139" t="n">
        <v>0.5</v>
      </c>
      <c r="EZO13" s="139" t="n">
        <v>0.5</v>
      </c>
      <c r="EZP13" s="139" t="n">
        <v>0.5</v>
      </c>
      <c r="EZQ13" s="139" t="n">
        <v>0.5</v>
      </c>
      <c r="EZR13" s="139" t="n">
        <v>0.5</v>
      </c>
      <c r="EZS13" s="139" t="n">
        <v>0.5</v>
      </c>
      <c r="EZT13" s="139" t="n">
        <v>0.5</v>
      </c>
      <c r="EZU13" s="139" t="n">
        <v>0.5</v>
      </c>
      <c r="EZV13" s="139" t="n">
        <v>0.5</v>
      </c>
      <c r="EZW13" s="139" t="n">
        <v>0.5</v>
      </c>
      <c r="EZX13" s="139" t="n">
        <v>0.5</v>
      </c>
      <c r="EZY13" s="139" t="n">
        <v>0.5</v>
      </c>
      <c r="EZZ13" s="139" t="n">
        <v>0.5</v>
      </c>
      <c r="FAA13" s="139" t="n">
        <v>0.5</v>
      </c>
      <c r="FAB13" s="139" t="n">
        <v>0.5</v>
      </c>
      <c r="FAC13" s="139" t="n">
        <v>0.5</v>
      </c>
      <c r="FAD13" s="139" t="n">
        <v>0.5</v>
      </c>
      <c r="FAE13" s="139" t="n">
        <v>0.5</v>
      </c>
      <c r="FAF13" s="139" t="n">
        <v>0.5</v>
      </c>
      <c r="FAG13" s="139" t="n">
        <v>0.5</v>
      </c>
      <c r="FAH13" s="139" t="n">
        <v>0.5</v>
      </c>
      <c r="FAI13" s="139" t="n">
        <v>0.5</v>
      </c>
      <c r="FAJ13" s="139" t="n">
        <v>0.5</v>
      </c>
      <c r="FAK13" s="139" t="n">
        <v>0.5</v>
      </c>
      <c r="FAL13" s="139" t="n">
        <v>0.5</v>
      </c>
      <c r="FAM13" s="139" t="n">
        <v>0.5</v>
      </c>
      <c r="FAN13" s="139" t="n">
        <v>0.5</v>
      </c>
      <c r="FAO13" s="139" t="n">
        <v>0.5</v>
      </c>
      <c r="FAP13" s="139" t="n">
        <v>0.5</v>
      </c>
      <c r="FAQ13" s="139" t="n">
        <v>0.5</v>
      </c>
      <c r="FAR13" s="139" t="n">
        <v>0.5</v>
      </c>
      <c r="FAS13" s="139" t="n">
        <v>0.5</v>
      </c>
      <c r="FAT13" s="139" t="n">
        <v>0.5</v>
      </c>
      <c r="FAU13" s="139" t="n">
        <v>0.5</v>
      </c>
      <c r="FAV13" s="139" t="n">
        <v>0.5</v>
      </c>
      <c r="FAW13" s="139" t="n">
        <v>0.5</v>
      </c>
      <c r="FAX13" s="139" t="n">
        <v>0.5</v>
      </c>
      <c r="FAY13" s="139" t="n">
        <v>0.5</v>
      </c>
      <c r="FAZ13" s="139" t="n">
        <v>0.5</v>
      </c>
      <c r="FBA13" s="139" t="n">
        <v>0.5</v>
      </c>
      <c r="FBB13" s="139" t="n">
        <v>0.5</v>
      </c>
      <c r="FBC13" s="139" t="n">
        <v>0.5</v>
      </c>
      <c r="FBD13" s="139" t="n">
        <v>0.5</v>
      </c>
      <c r="FBE13" s="139" t="n">
        <v>0.5</v>
      </c>
      <c r="FBF13" s="139" t="n">
        <v>0.5</v>
      </c>
      <c r="FBG13" s="139" t="n">
        <v>0.5</v>
      </c>
      <c r="FBH13" s="139" t="n">
        <v>0.5</v>
      </c>
      <c r="FBI13" s="139" t="n">
        <v>0.5</v>
      </c>
      <c r="FBJ13" s="139" t="n">
        <v>0.5</v>
      </c>
      <c r="FBK13" s="139" t="n">
        <v>0.5</v>
      </c>
      <c r="FBL13" s="139" t="n">
        <v>0.5</v>
      </c>
      <c r="FBM13" s="139" t="n">
        <v>0.5</v>
      </c>
      <c r="FBN13" s="139" t="n">
        <v>0.5</v>
      </c>
      <c r="FBO13" s="139" t="n">
        <v>0.5</v>
      </c>
      <c r="FBP13" s="139" t="n">
        <v>0.5</v>
      </c>
      <c r="FBQ13" s="139" t="n">
        <v>0.5</v>
      </c>
      <c r="FBR13" s="139" t="n">
        <v>0.5</v>
      </c>
      <c r="FBS13" s="139" t="n">
        <v>0.5</v>
      </c>
      <c r="FBT13" s="139" t="n">
        <v>0.5</v>
      </c>
      <c r="FBU13" s="139" t="n">
        <v>0.5</v>
      </c>
      <c r="FBV13" s="139" t="n">
        <v>0.5</v>
      </c>
      <c r="FBW13" s="139" t="n">
        <v>0.5</v>
      </c>
      <c r="FBX13" s="139" t="n">
        <v>0.5</v>
      </c>
      <c r="FBY13" s="139" t="n">
        <v>0.5</v>
      </c>
      <c r="FBZ13" s="139" t="n">
        <v>0.5</v>
      </c>
      <c r="FCA13" s="139" t="n">
        <v>0.5</v>
      </c>
      <c r="FCB13" s="139" t="n">
        <v>0.5</v>
      </c>
      <c r="FCC13" s="139" t="n">
        <v>0.5</v>
      </c>
      <c r="FCD13" s="139" t="n">
        <v>0.5</v>
      </c>
      <c r="FCE13" s="139" t="n">
        <v>0.5</v>
      </c>
      <c r="FCF13" s="139" t="n">
        <v>0.5</v>
      </c>
      <c r="FCG13" s="139" t="n">
        <v>0.5</v>
      </c>
      <c r="FCH13" s="139" t="n">
        <v>0.5</v>
      </c>
      <c r="FCI13" s="139" t="n">
        <v>0.5</v>
      </c>
      <c r="FCJ13" s="139" t="n">
        <v>0.5</v>
      </c>
      <c r="FCK13" s="139" t="n">
        <v>0.5</v>
      </c>
      <c r="FCL13" s="139" t="n">
        <v>0.5</v>
      </c>
      <c r="FCM13" s="139" t="n">
        <v>0.5</v>
      </c>
      <c r="FCN13" s="139" t="n">
        <v>0.5</v>
      </c>
      <c r="FCO13" s="139" t="n">
        <v>0.5</v>
      </c>
      <c r="FCP13" s="139" t="n">
        <v>0.5</v>
      </c>
      <c r="FCQ13" s="139" t="n">
        <v>0.5</v>
      </c>
      <c r="FCR13" s="139" t="n">
        <v>0.5</v>
      </c>
      <c r="FCS13" s="139" t="n">
        <v>0.5</v>
      </c>
      <c r="FCT13" s="139" t="n">
        <v>0.5</v>
      </c>
      <c r="FCU13" s="139" t="n">
        <v>0.5</v>
      </c>
      <c r="FCV13" s="139" t="n">
        <v>0.5</v>
      </c>
      <c r="FCW13" s="139" t="n">
        <v>0.5</v>
      </c>
      <c r="FCX13" s="139" t="n">
        <v>0.5</v>
      </c>
      <c r="FCY13" s="139" t="n">
        <v>0.5</v>
      </c>
      <c r="FCZ13" s="139" t="n">
        <v>0.5</v>
      </c>
      <c r="FDA13" s="139" t="n">
        <v>0.5</v>
      </c>
      <c r="FDB13" s="139" t="n">
        <v>0.5</v>
      </c>
      <c r="FDC13" s="139" t="n">
        <v>0.5</v>
      </c>
      <c r="FDD13" s="139" t="n">
        <v>0.5</v>
      </c>
      <c r="FDE13" s="139" t="n">
        <v>0.5</v>
      </c>
      <c r="FDF13" s="139" t="n">
        <v>0.5</v>
      </c>
      <c r="FDG13" s="139" t="n">
        <v>0.5</v>
      </c>
      <c r="FDH13" s="139" t="n">
        <v>0.5</v>
      </c>
      <c r="FDI13" s="139" t="n">
        <v>0.5</v>
      </c>
      <c r="FDJ13" s="139" t="n">
        <v>0.5</v>
      </c>
      <c r="FDK13" s="139" t="n">
        <v>0.5</v>
      </c>
      <c r="FDL13" s="139" t="n">
        <v>0.5</v>
      </c>
      <c r="FDM13" s="139" t="n">
        <v>0.5</v>
      </c>
      <c r="FDN13" s="139" t="n">
        <v>0.5</v>
      </c>
      <c r="FDO13" s="139" t="n">
        <v>0.5</v>
      </c>
      <c r="FDP13" s="139" t="n">
        <v>0.5</v>
      </c>
      <c r="FDQ13" s="139" t="n">
        <v>0.5</v>
      </c>
      <c r="FDR13" s="139" t="n">
        <v>0.5</v>
      </c>
      <c r="FDS13" s="139" t="n">
        <v>0.5</v>
      </c>
      <c r="FDT13" s="139" t="n">
        <v>0.5</v>
      </c>
      <c r="FDU13" s="139" t="n">
        <v>0.5</v>
      </c>
      <c r="FDV13" s="139" t="n">
        <v>0.5</v>
      </c>
      <c r="FDW13" s="139" t="n">
        <v>0.5</v>
      </c>
      <c r="FDX13" s="139" t="n">
        <v>0.5</v>
      </c>
      <c r="FDY13" s="139" t="n">
        <v>0.5</v>
      </c>
      <c r="FDZ13" s="139" t="n">
        <v>0.5</v>
      </c>
      <c r="FEA13" s="139" t="n">
        <v>0.5</v>
      </c>
      <c r="FEB13" s="139" t="n">
        <v>0.5</v>
      </c>
      <c r="FEC13" s="139" t="n">
        <v>0.5</v>
      </c>
      <c r="FED13" s="139" t="n">
        <v>0.5</v>
      </c>
      <c r="FEE13" s="139" t="n">
        <v>0.5</v>
      </c>
      <c r="FEF13" s="139" t="n">
        <v>0.5</v>
      </c>
      <c r="FEG13" s="139" t="n">
        <v>0.5</v>
      </c>
      <c r="FEH13" s="139" t="n">
        <v>0.5</v>
      </c>
      <c r="FEI13" s="139" t="n">
        <v>0.5</v>
      </c>
      <c r="FEJ13" s="139" t="n">
        <v>0.5</v>
      </c>
      <c r="FEK13" s="139" t="n">
        <v>0.5</v>
      </c>
      <c r="FEL13" s="139" t="n">
        <v>0.5</v>
      </c>
      <c r="FEM13" s="139" t="n">
        <v>0.5</v>
      </c>
      <c r="FEN13" s="139" t="n">
        <v>0.5</v>
      </c>
      <c r="FEO13" s="139" t="n">
        <v>0.5</v>
      </c>
      <c r="FEP13" s="139" t="n">
        <v>0.5</v>
      </c>
      <c r="FEQ13" s="139" t="n">
        <v>0.5</v>
      </c>
      <c r="FER13" s="139" t="n">
        <v>0.5</v>
      </c>
      <c r="FES13" s="139" t="n">
        <v>0.5</v>
      </c>
      <c r="FET13" s="139" t="n">
        <v>0.5</v>
      </c>
      <c r="FEU13" s="139" t="n">
        <v>0.5</v>
      </c>
      <c r="FEV13" s="139" t="n">
        <v>0.5</v>
      </c>
      <c r="FEW13" s="139" t="n">
        <v>0.5</v>
      </c>
      <c r="FEX13" s="139" t="n">
        <v>0.5</v>
      </c>
      <c r="FEY13" s="139" t="n">
        <v>0.5</v>
      </c>
      <c r="FEZ13" s="139" t="n">
        <v>0.5</v>
      </c>
      <c r="FFA13" s="139" t="n">
        <v>0.5</v>
      </c>
      <c r="FFB13" s="139" t="n">
        <v>0.5</v>
      </c>
      <c r="FFC13" s="139" t="n">
        <v>0.5</v>
      </c>
      <c r="FFD13" s="139" t="n">
        <v>0.5</v>
      </c>
      <c r="FFE13" s="139" t="n">
        <v>0.5</v>
      </c>
      <c r="FFF13" s="139" t="n">
        <v>0.5</v>
      </c>
      <c r="FFG13" s="139" t="n">
        <v>0.5</v>
      </c>
      <c r="FFH13" s="139" t="n">
        <v>0.5</v>
      </c>
      <c r="FFI13" s="139" t="n">
        <v>0.5</v>
      </c>
      <c r="FFJ13" s="139" t="n">
        <v>0.5</v>
      </c>
      <c r="FFK13" s="139" t="n">
        <v>0.5</v>
      </c>
      <c r="FFL13" s="139" t="n">
        <v>0.5</v>
      </c>
      <c r="FFM13" s="139" t="n">
        <v>0.5</v>
      </c>
      <c r="FFN13" s="139" t="n">
        <v>0.5</v>
      </c>
      <c r="FFO13" s="139" t="n">
        <v>0.5</v>
      </c>
      <c r="FFP13" s="139" t="n">
        <v>0.5</v>
      </c>
      <c r="FFQ13" s="139" t="n">
        <v>0.5</v>
      </c>
      <c r="FFR13" s="139" t="n">
        <v>0.5</v>
      </c>
      <c r="FFS13" s="139" t="n">
        <v>0.5</v>
      </c>
      <c r="FFT13" s="139" t="n">
        <v>0.5</v>
      </c>
      <c r="FFU13" s="139" t="n">
        <v>0.5</v>
      </c>
      <c r="FFV13" s="139" t="n">
        <v>0.5</v>
      </c>
      <c r="FFW13" s="139" t="n">
        <v>0.5</v>
      </c>
      <c r="FFX13" s="139" t="n">
        <v>0.5</v>
      </c>
      <c r="FFY13" s="139" t="n">
        <v>0.5</v>
      </c>
      <c r="FFZ13" s="139" t="n">
        <v>0.5</v>
      </c>
      <c r="FGA13" s="139" t="n">
        <v>0.5</v>
      </c>
      <c r="FGB13" s="139" t="n">
        <v>0.5</v>
      </c>
      <c r="FGC13" s="139" t="n">
        <v>0.5</v>
      </c>
      <c r="FGD13" s="139" t="n">
        <v>0.5</v>
      </c>
      <c r="FGE13" s="139" t="n">
        <v>0.5</v>
      </c>
      <c r="FGF13" s="139" t="n">
        <v>0.5</v>
      </c>
      <c r="FGG13" s="139" t="n">
        <v>0.5</v>
      </c>
      <c r="FGH13" s="139" t="n">
        <v>0.5</v>
      </c>
      <c r="FGI13" s="139" t="n">
        <v>0.5</v>
      </c>
      <c r="FGJ13" s="139" t="n">
        <v>0.5</v>
      </c>
      <c r="FGK13" s="139" t="n">
        <v>0.5</v>
      </c>
      <c r="FGL13" s="139" t="n">
        <v>0.5</v>
      </c>
      <c r="FGM13" s="139" t="n">
        <v>0.5</v>
      </c>
      <c r="FGN13" s="139" t="n">
        <v>0.5</v>
      </c>
      <c r="FGO13" s="139" t="n">
        <v>0.5</v>
      </c>
      <c r="FGP13" s="139" t="n">
        <v>0.5</v>
      </c>
      <c r="FGQ13" s="139" t="n">
        <v>0.5</v>
      </c>
      <c r="FGR13" s="139" t="n">
        <v>0.5</v>
      </c>
      <c r="FGS13" s="139" t="n">
        <v>0.5</v>
      </c>
      <c r="FGT13" s="139" t="n">
        <v>0.5</v>
      </c>
      <c r="FGU13" s="139" t="n">
        <v>0.5</v>
      </c>
      <c r="FGV13" s="139" t="n">
        <v>0.5</v>
      </c>
      <c r="FGW13" s="139" t="n">
        <v>0.5</v>
      </c>
      <c r="FGX13" s="139" t="n">
        <v>0.5</v>
      </c>
      <c r="FGY13" s="139" t="n">
        <v>0.5</v>
      </c>
      <c r="FGZ13" s="139" t="n">
        <v>0.5</v>
      </c>
      <c r="FHA13" s="139" t="n">
        <v>0.5</v>
      </c>
      <c r="FHB13" s="139" t="n">
        <v>0.5</v>
      </c>
      <c r="FHC13" s="139" t="n">
        <v>0.5</v>
      </c>
      <c r="FHD13" s="139" t="n">
        <v>0.5</v>
      </c>
      <c r="FHE13" s="139" t="n">
        <v>0.5</v>
      </c>
      <c r="FHF13" s="139" t="n">
        <v>0.5</v>
      </c>
      <c r="FHG13" s="139" t="n">
        <v>0.5</v>
      </c>
      <c r="FHH13" s="139" t="n">
        <v>0.5</v>
      </c>
      <c r="FHI13" s="139" t="n">
        <v>0.5</v>
      </c>
      <c r="FHJ13" s="139" t="n">
        <v>0.5</v>
      </c>
      <c r="FHK13" s="139" t="n">
        <v>0.5</v>
      </c>
      <c r="FHL13" s="139" t="n">
        <v>0.5</v>
      </c>
      <c r="FHM13" s="139" t="n">
        <v>0.5</v>
      </c>
      <c r="FHN13" s="139" t="n">
        <v>0.5</v>
      </c>
      <c r="FHO13" s="139" t="n">
        <v>0.5</v>
      </c>
      <c r="FHP13" s="139" t="n">
        <v>0.5</v>
      </c>
      <c r="FHQ13" s="139" t="n">
        <v>0.5</v>
      </c>
      <c r="FHR13" s="139" t="n">
        <v>0.5</v>
      </c>
      <c r="FHS13" s="139" t="n">
        <v>0.5</v>
      </c>
      <c r="FHT13" s="139" t="n">
        <v>0.5</v>
      </c>
      <c r="FHU13" s="139" t="n">
        <v>0.5</v>
      </c>
      <c r="FHV13" s="139" t="n">
        <v>0.5</v>
      </c>
      <c r="FHW13" s="139" t="n">
        <v>0.5</v>
      </c>
      <c r="FHX13" s="139" t="n">
        <v>0.5</v>
      </c>
      <c r="FHY13" s="139" t="n">
        <v>0.5</v>
      </c>
      <c r="FHZ13" s="139" t="n">
        <v>0.5</v>
      </c>
      <c r="FIA13" s="139" t="n">
        <v>0.5</v>
      </c>
      <c r="FIB13" s="139" t="n">
        <v>0.5</v>
      </c>
      <c r="FIC13" s="139" t="n">
        <v>0.5</v>
      </c>
      <c r="FID13" s="139" t="n">
        <v>0.5</v>
      </c>
      <c r="FIE13" s="139" t="n">
        <v>0.5</v>
      </c>
      <c r="FIF13" s="139" t="n">
        <v>0.5</v>
      </c>
      <c r="FIG13" s="139" t="n">
        <v>0.5</v>
      </c>
      <c r="FIH13" s="139" t="n">
        <v>0.5</v>
      </c>
      <c r="FII13" s="139" t="n">
        <v>0.5</v>
      </c>
      <c r="FIJ13" s="139" t="n">
        <v>0.5</v>
      </c>
      <c r="FIK13" s="139" t="n">
        <v>0.5</v>
      </c>
      <c r="FIL13" s="139" t="n">
        <v>0.5</v>
      </c>
      <c r="FIM13" s="139" t="n">
        <v>0.5</v>
      </c>
      <c r="FIN13" s="139" t="n">
        <v>0.5</v>
      </c>
      <c r="FIO13" s="139" t="n">
        <v>0.5</v>
      </c>
      <c r="FIP13" s="139" t="n">
        <v>0.5</v>
      </c>
      <c r="FIQ13" s="139" t="n">
        <v>0.5</v>
      </c>
      <c r="FIR13" s="139" t="n">
        <v>0.5</v>
      </c>
      <c r="FIS13" s="139" t="n">
        <v>0.5</v>
      </c>
      <c r="FIT13" s="139" t="n">
        <v>0.5</v>
      </c>
      <c r="FIU13" s="139" t="n">
        <v>0.5</v>
      </c>
      <c r="FIV13" s="139" t="n">
        <v>0.5</v>
      </c>
      <c r="FIW13" s="139" t="n">
        <v>0.5</v>
      </c>
      <c r="FIX13" s="139" t="n">
        <v>0.5</v>
      </c>
      <c r="FIY13" s="139" t="n">
        <v>0.5</v>
      </c>
      <c r="FIZ13" s="139" t="n">
        <v>0.5</v>
      </c>
      <c r="FJA13" s="139" t="n">
        <v>0.5</v>
      </c>
      <c r="FJB13" s="139" t="n">
        <v>0.5</v>
      </c>
      <c r="FJC13" s="139" t="n">
        <v>0.5</v>
      </c>
      <c r="FJD13" s="139" t="n">
        <v>0.5</v>
      </c>
      <c r="FJE13" s="139" t="n">
        <v>0.5</v>
      </c>
      <c r="FJF13" s="139" t="n">
        <v>0.5</v>
      </c>
      <c r="FJG13" s="139" t="n">
        <v>0.5</v>
      </c>
      <c r="FJH13" s="139" t="n">
        <v>0.5</v>
      </c>
      <c r="FJI13" s="139" t="n">
        <v>0.5</v>
      </c>
      <c r="FJJ13" s="139" t="n">
        <v>0.5</v>
      </c>
      <c r="FJK13" s="139" t="n">
        <v>0.5</v>
      </c>
      <c r="FJL13" s="139" t="n">
        <v>0.5</v>
      </c>
      <c r="FJM13" s="139" t="n">
        <v>0.5</v>
      </c>
      <c r="FJN13" s="139" t="n">
        <v>0.5</v>
      </c>
      <c r="FJO13" s="139" t="n">
        <v>0.5</v>
      </c>
      <c r="FJP13" s="139" t="n">
        <v>0.5</v>
      </c>
      <c r="FJQ13" s="139" t="n">
        <v>0.5</v>
      </c>
      <c r="FJR13" s="139" t="n">
        <v>0.5</v>
      </c>
      <c r="FJS13" s="139" t="n">
        <v>0.5</v>
      </c>
      <c r="FJT13" s="139" t="n">
        <v>0.5</v>
      </c>
      <c r="FJU13" s="139" t="n">
        <v>0.5</v>
      </c>
      <c r="FJV13" s="139" t="n">
        <v>0.5</v>
      </c>
      <c r="FJW13" s="139" t="n">
        <v>0.5</v>
      </c>
      <c r="FJX13" s="139" t="n">
        <v>0.5</v>
      </c>
      <c r="FJY13" s="139" t="n">
        <v>0.5</v>
      </c>
      <c r="FJZ13" s="139" t="n">
        <v>0.5</v>
      </c>
      <c r="FKA13" s="139" t="n">
        <v>0.5</v>
      </c>
      <c r="FKB13" s="139" t="n">
        <v>0.5</v>
      </c>
      <c r="FKC13" s="139" t="n">
        <v>0.5</v>
      </c>
      <c r="FKD13" s="139" t="n">
        <v>0.5</v>
      </c>
      <c r="FKE13" s="139" t="n">
        <v>0.5</v>
      </c>
      <c r="FKF13" s="139" t="n">
        <v>0.5</v>
      </c>
      <c r="FKG13" s="139" t="n">
        <v>0.5</v>
      </c>
      <c r="FKH13" s="139" t="n">
        <v>0.5</v>
      </c>
      <c r="FKI13" s="139" t="n">
        <v>0.5</v>
      </c>
      <c r="FKJ13" s="139" t="n">
        <v>0.5</v>
      </c>
      <c r="FKK13" s="139" t="n">
        <v>0.5</v>
      </c>
      <c r="FKL13" s="139" t="n">
        <v>0.5</v>
      </c>
      <c r="FKM13" s="139" t="n">
        <v>0.5</v>
      </c>
      <c r="FKN13" s="139" t="n">
        <v>0.5</v>
      </c>
      <c r="FKO13" s="139" t="n">
        <v>0.5</v>
      </c>
      <c r="FKP13" s="139" t="n">
        <v>0.5</v>
      </c>
      <c r="FKQ13" s="139" t="n">
        <v>0.5</v>
      </c>
      <c r="FKR13" s="139" t="n">
        <v>0.5</v>
      </c>
      <c r="FKS13" s="139" t="n">
        <v>0.5</v>
      </c>
      <c r="FKT13" s="139" t="n">
        <v>0.5</v>
      </c>
      <c r="FKU13" s="139" t="n">
        <v>0.5</v>
      </c>
      <c r="FKV13" s="139" t="n">
        <v>0.5</v>
      </c>
      <c r="FKW13" s="139" t="n">
        <v>0.5</v>
      </c>
      <c r="FKX13" s="139" t="n">
        <v>0.5</v>
      </c>
      <c r="FKY13" s="139" t="n">
        <v>0.5</v>
      </c>
      <c r="FKZ13" s="139" t="n">
        <v>0.5</v>
      </c>
      <c r="FLA13" s="139" t="n">
        <v>0.5</v>
      </c>
      <c r="FLB13" s="139" t="n">
        <v>0.5</v>
      </c>
      <c r="FLC13" s="139" t="n">
        <v>0.5</v>
      </c>
      <c r="FLD13" s="139" t="n">
        <v>0.5</v>
      </c>
      <c r="FLE13" s="139" t="n">
        <v>0.5</v>
      </c>
      <c r="FLF13" s="139" t="n">
        <v>0.5</v>
      </c>
      <c r="FLG13" s="139" t="n">
        <v>0.5</v>
      </c>
      <c r="FLH13" s="139" t="n">
        <v>0.5</v>
      </c>
      <c r="FLI13" s="139" t="n">
        <v>0.5</v>
      </c>
      <c r="FLJ13" s="139" t="n">
        <v>0.5</v>
      </c>
      <c r="FLK13" s="139" t="n">
        <v>0.5</v>
      </c>
      <c r="FLL13" s="139" t="n">
        <v>0.5</v>
      </c>
      <c r="FLM13" s="139" t="n">
        <v>0.5</v>
      </c>
      <c r="FLN13" s="139" t="n">
        <v>0.5</v>
      </c>
      <c r="FLO13" s="139" t="n">
        <v>0.5</v>
      </c>
      <c r="FLP13" s="139" t="n">
        <v>0.5</v>
      </c>
      <c r="FLQ13" s="139" t="n">
        <v>0.5</v>
      </c>
      <c r="FLR13" s="139" t="n">
        <v>0.5</v>
      </c>
      <c r="FLS13" s="139" t="n">
        <v>0.5</v>
      </c>
      <c r="FLT13" s="139" t="n">
        <v>0.5</v>
      </c>
      <c r="FLU13" s="139" t="n">
        <v>0.5</v>
      </c>
      <c r="FLV13" s="139" t="n">
        <v>0.5</v>
      </c>
      <c r="FLW13" s="139" t="n">
        <v>0.5</v>
      </c>
      <c r="FLX13" s="139" t="n">
        <v>0.5</v>
      </c>
      <c r="FLY13" s="139" t="n">
        <v>0.5</v>
      </c>
      <c r="FLZ13" s="139" t="n">
        <v>0.5</v>
      </c>
      <c r="FMA13" s="139" t="n">
        <v>0.5</v>
      </c>
      <c r="FMB13" s="139" t="n">
        <v>0.5</v>
      </c>
      <c r="FMC13" s="139" t="n">
        <v>0.5</v>
      </c>
      <c r="FMD13" s="139" t="n">
        <v>0.5</v>
      </c>
      <c r="FME13" s="139" t="n">
        <v>0.5</v>
      </c>
      <c r="FMF13" s="139" t="n">
        <v>0.5</v>
      </c>
      <c r="FMG13" s="139" t="n">
        <v>0.5</v>
      </c>
      <c r="FMH13" s="139" t="n">
        <v>0.5</v>
      </c>
      <c r="FMI13" s="139" t="n">
        <v>0.5</v>
      </c>
      <c r="FMJ13" s="139" t="n">
        <v>0.5</v>
      </c>
      <c r="FMK13" s="139" t="n">
        <v>0.5</v>
      </c>
      <c r="FML13" s="139" t="n">
        <v>0.5</v>
      </c>
      <c r="FMM13" s="139" t="n">
        <v>0.5</v>
      </c>
      <c r="FMN13" s="139" t="n">
        <v>0.5</v>
      </c>
      <c r="FMO13" s="139" t="n">
        <v>0.5</v>
      </c>
      <c r="FMP13" s="139" t="n">
        <v>0.5</v>
      </c>
      <c r="FMQ13" s="139" t="n">
        <v>0.5</v>
      </c>
      <c r="FMR13" s="139" t="n">
        <v>0.5</v>
      </c>
      <c r="FMS13" s="139" t="n">
        <v>0.5</v>
      </c>
      <c r="FMT13" s="139" t="n">
        <v>0.5</v>
      </c>
      <c r="FMU13" s="139" t="n">
        <v>0.5</v>
      </c>
      <c r="FMV13" s="139" t="n">
        <v>0.5</v>
      </c>
      <c r="FMW13" s="139" t="n">
        <v>0.5</v>
      </c>
      <c r="FMX13" s="139" t="n">
        <v>0.5</v>
      </c>
      <c r="FMY13" s="139" t="n">
        <v>0.5</v>
      </c>
      <c r="FMZ13" s="139" t="n">
        <v>0.5</v>
      </c>
      <c r="FNA13" s="139" t="n">
        <v>0.5</v>
      </c>
      <c r="FNB13" s="139" t="n">
        <v>0.5</v>
      </c>
      <c r="FNC13" s="139" t="n">
        <v>0.5</v>
      </c>
      <c r="FND13" s="139" t="n">
        <v>0.5</v>
      </c>
      <c r="FNE13" s="139" t="n">
        <v>0.5</v>
      </c>
      <c r="FNF13" s="139" t="n">
        <v>0.5</v>
      </c>
      <c r="FNG13" s="139" t="n">
        <v>0.5</v>
      </c>
      <c r="FNH13" s="139" t="n">
        <v>0.5</v>
      </c>
      <c r="FNI13" s="139" t="n">
        <v>0.5</v>
      </c>
      <c r="FNJ13" s="139" t="n">
        <v>0.5</v>
      </c>
      <c r="FNK13" s="139" t="n">
        <v>0.5</v>
      </c>
      <c r="FNL13" s="139" t="n">
        <v>0.5</v>
      </c>
      <c r="FNM13" s="139" t="n">
        <v>0.5</v>
      </c>
      <c r="FNN13" s="139" t="n">
        <v>0.5</v>
      </c>
      <c r="FNO13" s="139" t="n">
        <v>0.5</v>
      </c>
      <c r="FNP13" s="139" t="n">
        <v>0.5</v>
      </c>
      <c r="FNQ13" s="139" t="n">
        <v>0.5</v>
      </c>
      <c r="FNR13" s="139" t="n">
        <v>0.5</v>
      </c>
      <c r="FNS13" s="139" t="n">
        <v>0.5</v>
      </c>
      <c r="FNT13" s="139" t="n">
        <v>0.5</v>
      </c>
      <c r="FNU13" s="139" t="n">
        <v>0.5</v>
      </c>
      <c r="FNV13" s="139" t="n">
        <v>0.5</v>
      </c>
      <c r="FNW13" s="139" t="n">
        <v>0.5</v>
      </c>
      <c r="FNX13" s="139" t="n">
        <v>0.5</v>
      </c>
      <c r="FNY13" s="139" t="n">
        <v>0.5</v>
      </c>
      <c r="FNZ13" s="139" t="n">
        <v>0.5</v>
      </c>
      <c r="FOA13" s="139" t="n">
        <v>0.5</v>
      </c>
      <c r="FOB13" s="139" t="n">
        <v>0.5</v>
      </c>
      <c r="FOC13" s="139" t="n">
        <v>0.5</v>
      </c>
      <c r="FOD13" s="139" t="n">
        <v>0.5</v>
      </c>
      <c r="FOE13" s="139" t="n">
        <v>0.5</v>
      </c>
      <c r="FOF13" s="139" t="n">
        <v>0.5</v>
      </c>
      <c r="FOG13" s="139" t="n">
        <v>0.5</v>
      </c>
      <c r="FOH13" s="139" t="n">
        <v>0.5</v>
      </c>
      <c r="FOI13" s="139" t="n">
        <v>0.5</v>
      </c>
      <c r="FOJ13" s="139" t="n">
        <v>0.5</v>
      </c>
      <c r="FOK13" s="139" t="n">
        <v>0.5</v>
      </c>
      <c r="FOL13" s="139" t="n">
        <v>0.5</v>
      </c>
      <c r="FOM13" s="139" t="n">
        <v>0.5</v>
      </c>
      <c r="FON13" s="139" t="n">
        <v>0.5</v>
      </c>
      <c r="FOO13" s="139" t="n">
        <v>0.5</v>
      </c>
      <c r="FOP13" s="139" t="n">
        <v>0.5</v>
      </c>
      <c r="FOQ13" s="139" t="n">
        <v>0.5</v>
      </c>
      <c r="FOR13" s="139" t="n">
        <v>0.5</v>
      </c>
      <c r="FOS13" s="139" t="n">
        <v>0.5</v>
      </c>
      <c r="FOT13" s="139" t="n">
        <v>0.5</v>
      </c>
      <c r="FOU13" s="139" t="n">
        <v>0.5</v>
      </c>
      <c r="FOV13" s="139" t="n">
        <v>0.5</v>
      </c>
      <c r="FOW13" s="139" t="n">
        <v>0.5</v>
      </c>
      <c r="FOX13" s="139" t="n">
        <v>0.5</v>
      </c>
      <c r="FOY13" s="139" t="n">
        <v>0.5</v>
      </c>
      <c r="FOZ13" s="139" t="n">
        <v>0.5</v>
      </c>
      <c r="FPA13" s="139" t="n">
        <v>0.5</v>
      </c>
      <c r="FPB13" s="139" t="n">
        <v>0.5</v>
      </c>
      <c r="FPC13" s="139" t="n">
        <v>0.5</v>
      </c>
      <c r="FPD13" s="139" t="n">
        <v>0.5</v>
      </c>
      <c r="FPE13" s="139" t="n">
        <v>0.5</v>
      </c>
      <c r="FPF13" s="139" t="n">
        <v>0.5</v>
      </c>
      <c r="FPG13" s="139" t="n">
        <v>0.5</v>
      </c>
      <c r="FPH13" s="139" t="n">
        <v>0.5</v>
      </c>
      <c r="FPI13" s="139" t="n">
        <v>0.5</v>
      </c>
      <c r="FPJ13" s="139" t="n">
        <v>0.5</v>
      </c>
      <c r="FPK13" s="139" t="n">
        <v>0.5</v>
      </c>
      <c r="FPL13" s="139" t="n">
        <v>0.5</v>
      </c>
      <c r="FPM13" s="139" t="n">
        <v>0.5</v>
      </c>
      <c r="FPN13" s="139" t="n">
        <v>0.5</v>
      </c>
      <c r="FPO13" s="139" t="n">
        <v>0.5</v>
      </c>
      <c r="FPP13" s="139" t="n">
        <v>0.5</v>
      </c>
      <c r="FPQ13" s="139" t="n">
        <v>0.5</v>
      </c>
      <c r="FPR13" s="139" t="n">
        <v>0.5</v>
      </c>
      <c r="FPS13" s="139" t="n">
        <v>0.5</v>
      </c>
      <c r="FPT13" s="139" t="n">
        <v>0.5</v>
      </c>
      <c r="FPU13" s="139" t="n">
        <v>0.5</v>
      </c>
      <c r="FPV13" s="139" t="n">
        <v>0.5</v>
      </c>
      <c r="FPW13" s="139" t="n">
        <v>0.5</v>
      </c>
      <c r="FPX13" s="139" t="n">
        <v>0.5</v>
      </c>
      <c r="FPY13" s="139" t="n">
        <v>0.5</v>
      </c>
      <c r="FPZ13" s="139" t="n">
        <v>0.5</v>
      </c>
      <c r="FQA13" s="139" t="n">
        <v>0.5</v>
      </c>
      <c r="FQB13" s="139" t="n">
        <v>0.5</v>
      </c>
      <c r="FQC13" s="139" t="n">
        <v>0.5</v>
      </c>
      <c r="FQD13" s="139" t="n">
        <v>0.5</v>
      </c>
      <c r="FQE13" s="139" t="n">
        <v>0.5</v>
      </c>
      <c r="FQF13" s="139" t="n">
        <v>0.5</v>
      </c>
      <c r="FQG13" s="139" t="n">
        <v>0.5</v>
      </c>
      <c r="FQH13" s="139" t="n">
        <v>0.5</v>
      </c>
      <c r="FQI13" s="139" t="n">
        <v>0.5</v>
      </c>
      <c r="FQJ13" s="139" t="n">
        <v>0.5</v>
      </c>
      <c r="FQK13" s="139" t="n">
        <v>0.5</v>
      </c>
      <c r="FQL13" s="139" t="n">
        <v>0.5</v>
      </c>
      <c r="FQM13" s="139" t="n">
        <v>0.5</v>
      </c>
      <c r="FQN13" s="139" t="n">
        <v>0.5</v>
      </c>
      <c r="FQO13" s="139" t="n">
        <v>0.5</v>
      </c>
      <c r="FQP13" s="139" t="n">
        <v>0.5</v>
      </c>
      <c r="FQQ13" s="139" t="n">
        <v>0.5</v>
      </c>
      <c r="FQR13" s="139" t="n">
        <v>0.5</v>
      </c>
      <c r="FQS13" s="139" t="n">
        <v>0.5</v>
      </c>
      <c r="FQT13" s="139" t="n">
        <v>0.5</v>
      </c>
      <c r="FQU13" s="139" t="n">
        <v>0.5</v>
      </c>
      <c r="FQV13" s="139" t="n">
        <v>0.5</v>
      </c>
      <c r="FQW13" s="139" t="n">
        <v>0.5</v>
      </c>
      <c r="FQX13" s="139" t="n">
        <v>0.5</v>
      </c>
      <c r="FQY13" s="139" t="n">
        <v>0.5</v>
      </c>
      <c r="FQZ13" s="139" t="n">
        <v>0.5</v>
      </c>
      <c r="FRA13" s="139" t="n">
        <v>0.5</v>
      </c>
      <c r="FRB13" s="139" t="n">
        <v>0.5</v>
      </c>
      <c r="FRC13" s="139" t="n">
        <v>0.5</v>
      </c>
      <c r="FRD13" s="139" t="n">
        <v>0.5</v>
      </c>
      <c r="FRE13" s="139" t="n">
        <v>0.5</v>
      </c>
      <c r="FRF13" s="139" t="n">
        <v>0.5</v>
      </c>
      <c r="FRG13" s="139" t="n">
        <v>0.5</v>
      </c>
      <c r="FRH13" s="139" t="n">
        <v>0.5</v>
      </c>
      <c r="FRI13" s="139" t="n">
        <v>0.5</v>
      </c>
      <c r="FRJ13" s="139" t="n">
        <v>0.5</v>
      </c>
      <c r="FRK13" s="139" t="n">
        <v>0.5</v>
      </c>
      <c r="FRL13" s="139" t="n">
        <v>0.5</v>
      </c>
      <c r="FRM13" s="139" t="n">
        <v>0.5</v>
      </c>
      <c r="FRN13" s="139" t="n">
        <v>0.5</v>
      </c>
      <c r="FRO13" s="139" t="n">
        <v>0.5</v>
      </c>
      <c r="FRP13" s="139" t="n">
        <v>0.5</v>
      </c>
      <c r="FRQ13" s="139" t="n">
        <v>0.5</v>
      </c>
      <c r="FRR13" s="139" t="n">
        <v>0.5</v>
      </c>
      <c r="FRS13" s="139" t="n">
        <v>0.5</v>
      </c>
      <c r="FRT13" s="139" t="n">
        <v>0.5</v>
      </c>
      <c r="FRU13" s="139" t="n">
        <v>0.5</v>
      </c>
      <c r="FRV13" s="139" t="n">
        <v>0.5</v>
      </c>
      <c r="FRW13" s="139" t="n">
        <v>0.5</v>
      </c>
      <c r="FRX13" s="139" t="n">
        <v>0.5</v>
      </c>
      <c r="FRY13" s="139" t="n">
        <v>0.5</v>
      </c>
      <c r="FRZ13" s="139" t="n">
        <v>0.5</v>
      </c>
      <c r="FSA13" s="139" t="n">
        <v>0.5</v>
      </c>
      <c r="FSB13" s="139" t="n">
        <v>0.5</v>
      </c>
      <c r="FSC13" s="139" t="n">
        <v>0.5</v>
      </c>
      <c r="FSD13" s="139" t="n">
        <v>0.5</v>
      </c>
      <c r="FSE13" s="139" t="n">
        <v>0.5</v>
      </c>
      <c r="FSF13" s="139" t="n">
        <v>0.5</v>
      </c>
      <c r="FSG13" s="139" t="n">
        <v>0.5</v>
      </c>
      <c r="FSH13" s="139" t="n">
        <v>0.5</v>
      </c>
      <c r="FSI13" s="139" t="n">
        <v>0.5</v>
      </c>
      <c r="FSJ13" s="139" t="n">
        <v>0.5</v>
      </c>
      <c r="FSK13" s="139" t="n">
        <v>0.5</v>
      </c>
      <c r="FSL13" s="139" t="n">
        <v>0.5</v>
      </c>
      <c r="FSM13" s="139" t="n">
        <v>0.5</v>
      </c>
      <c r="FSN13" s="139" t="n">
        <v>0.5</v>
      </c>
      <c r="FSO13" s="139" t="n">
        <v>0.5</v>
      </c>
      <c r="FSP13" s="139" t="n">
        <v>0.5</v>
      </c>
      <c r="FSQ13" s="139" t="n">
        <v>0.5</v>
      </c>
      <c r="FSR13" s="139" t="n">
        <v>0.5</v>
      </c>
      <c r="FSS13" s="139" t="n">
        <v>0.5</v>
      </c>
      <c r="FST13" s="139" t="n">
        <v>0.5</v>
      </c>
      <c r="FSU13" s="139" t="n">
        <v>0.5</v>
      </c>
      <c r="FSV13" s="139" t="n">
        <v>0.5</v>
      </c>
      <c r="FSW13" s="139" t="n">
        <v>0.5</v>
      </c>
      <c r="FSX13" s="139" t="n">
        <v>0.5</v>
      </c>
      <c r="FSY13" s="139" t="n">
        <v>0.5</v>
      </c>
      <c r="FSZ13" s="139" t="n">
        <v>0.5</v>
      </c>
      <c r="FTA13" s="139" t="n">
        <v>0.5</v>
      </c>
      <c r="FTB13" s="139" t="n">
        <v>0.5</v>
      </c>
      <c r="FTC13" s="139" t="n">
        <v>0.5</v>
      </c>
      <c r="FTD13" s="139" t="n">
        <v>0.5</v>
      </c>
      <c r="FTE13" s="139" t="n">
        <v>0.5</v>
      </c>
      <c r="FTF13" s="139" t="n">
        <v>0.5</v>
      </c>
      <c r="FTG13" s="139" t="n">
        <v>0.5</v>
      </c>
      <c r="FTH13" s="139" t="n">
        <v>0.5</v>
      </c>
      <c r="FTI13" s="139" t="n">
        <v>0.5</v>
      </c>
      <c r="FTJ13" s="139" t="n">
        <v>0.5</v>
      </c>
      <c r="FTK13" s="139" t="n">
        <v>0.5</v>
      </c>
      <c r="FTL13" s="139" t="n">
        <v>0.5</v>
      </c>
      <c r="FTM13" s="139" t="n">
        <v>0.5</v>
      </c>
      <c r="FTN13" s="139" t="n">
        <v>0.5</v>
      </c>
      <c r="FTO13" s="139" t="n">
        <v>0.5</v>
      </c>
      <c r="FTP13" s="139" t="n">
        <v>0.5</v>
      </c>
      <c r="FTQ13" s="139" t="n">
        <v>0.5</v>
      </c>
      <c r="FTR13" s="139" t="n">
        <v>0.5</v>
      </c>
      <c r="FTS13" s="139" t="n">
        <v>0.5</v>
      </c>
      <c r="FTT13" s="139" t="n">
        <v>0.5</v>
      </c>
      <c r="FTU13" s="139" t="n">
        <v>0.5</v>
      </c>
      <c r="FTV13" s="139" t="n">
        <v>0.5</v>
      </c>
      <c r="FTW13" s="139" t="n">
        <v>0.5</v>
      </c>
      <c r="FTX13" s="139" t="n">
        <v>0.5</v>
      </c>
      <c r="FTY13" s="139" t="n">
        <v>0.5</v>
      </c>
      <c r="FTZ13" s="139" t="n">
        <v>0.5</v>
      </c>
      <c r="FUA13" s="139" t="n">
        <v>0.5</v>
      </c>
      <c r="FUB13" s="139" t="n">
        <v>0.5</v>
      </c>
      <c r="FUC13" s="139" t="n">
        <v>0.5</v>
      </c>
      <c r="FUD13" s="139" t="n">
        <v>0.5</v>
      </c>
      <c r="FUE13" s="139" t="n">
        <v>0.5</v>
      </c>
      <c r="FUF13" s="139" t="n">
        <v>0.5</v>
      </c>
      <c r="FUG13" s="139" t="n">
        <v>0.5</v>
      </c>
      <c r="FUH13" s="139" t="n">
        <v>0.5</v>
      </c>
      <c r="FUI13" s="139" t="n">
        <v>0.5</v>
      </c>
      <c r="FUJ13" s="139" t="n">
        <v>0.5</v>
      </c>
      <c r="FUK13" s="139" t="n">
        <v>0.5</v>
      </c>
      <c r="FUL13" s="139" t="n">
        <v>0.5</v>
      </c>
      <c r="FUM13" s="139" t="n">
        <v>0.5</v>
      </c>
      <c r="FUN13" s="139" t="n">
        <v>0.5</v>
      </c>
      <c r="FUO13" s="139" t="n">
        <v>0.5</v>
      </c>
      <c r="FUP13" s="139" t="n">
        <v>0.5</v>
      </c>
      <c r="FUQ13" s="139" t="n">
        <v>0.5</v>
      </c>
      <c r="FUR13" s="139" t="n">
        <v>0.5</v>
      </c>
      <c r="FUS13" s="139" t="n">
        <v>0.5</v>
      </c>
      <c r="FUT13" s="139" t="n">
        <v>0.5</v>
      </c>
      <c r="FUU13" s="139" t="n">
        <v>0.5</v>
      </c>
      <c r="FUV13" s="139" t="n">
        <v>0.5</v>
      </c>
      <c r="FUW13" s="139" t="n">
        <v>0.5</v>
      </c>
      <c r="FUX13" s="139" t="n">
        <v>0.5</v>
      </c>
      <c r="FUY13" s="139" t="n">
        <v>0.5</v>
      </c>
      <c r="FUZ13" s="139" t="n">
        <v>0.5</v>
      </c>
      <c r="FVA13" s="139" t="n">
        <v>0.5</v>
      </c>
      <c r="FVB13" s="139" t="n">
        <v>0.5</v>
      </c>
      <c r="FVC13" s="139" t="n">
        <v>0.5</v>
      </c>
      <c r="FVD13" s="139" t="n">
        <v>0.5</v>
      </c>
      <c r="FVE13" s="139" t="n">
        <v>0.5</v>
      </c>
      <c r="FVF13" s="139" t="n">
        <v>0.5</v>
      </c>
      <c r="FVG13" s="139" t="n">
        <v>0.5</v>
      </c>
      <c r="FVH13" s="139" t="n">
        <v>0.5</v>
      </c>
      <c r="FVI13" s="139" t="n">
        <v>0.5</v>
      </c>
      <c r="FVJ13" s="139" t="n">
        <v>0.5</v>
      </c>
      <c r="FVK13" s="139" t="n">
        <v>0.5</v>
      </c>
      <c r="FVL13" s="139" t="n">
        <v>0.5</v>
      </c>
      <c r="FVM13" s="139" t="n">
        <v>0.5</v>
      </c>
      <c r="FVN13" s="139" t="n">
        <v>0.5</v>
      </c>
      <c r="FVO13" s="139" t="n">
        <v>0.5</v>
      </c>
      <c r="FVP13" s="139" t="n">
        <v>0.5</v>
      </c>
      <c r="FVQ13" s="139" t="n">
        <v>0.5</v>
      </c>
      <c r="FVR13" s="139" t="n">
        <v>0.5</v>
      </c>
      <c r="FVS13" s="139" t="n">
        <v>0.5</v>
      </c>
      <c r="FVT13" s="139" t="n">
        <v>0.5</v>
      </c>
      <c r="FVU13" s="139" t="n">
        <v>0.5</v>
      </c>
      <c r="FVV13" s="139" t="n">
        <v>0.5</v>
      </c>
      <c r="FVW13" s="139" t="n">
        <v>0.5</v>
      </c>
      <c r="FVX13" s="139" t="n">
        <v>0.5</v>
      </c>
      <c r="FVY13" s="139" t="n">
        <v>0.5</v>
      </c>
      <c r="FVZ13" s="139" t="n">
        <v>0.5</v>
      </c>
      <c r="FWA13" s="139" t="n">
        <v>0.5</v>
      </c>
      <c r="FWB13" s="139" t="n">
        <v>0.5</v>
      </c>
      <c r="FWC13" s="139" t="n">
        <v>0.5</v>
      </c>
      <c r="FWD13" s="139" t="n">
        <v>0.5</v>
      </c>
      <c r="FWE13" s="139" t="n">
        <v>0.5</v>
      </c>
      <c r="FWF13" s="139" t="n">
        <v>0.5</v>
      </c>
      <c r="FWG13" s="139" t="n">
        <v>0.5</v>
      </c>
      <c r="FWH13" s="139" t="n">
        <v>0.5</v>
      </c>
      <c r="FWI13" s="139" t="n">
        <v>0.5</v>
      </c>
      <c r="FWJ13" s="139" t="n">
        <v>0.5</v>
      </c>
      <c r="FWK13" s="139" t="n">
        <v>0.5</v>
      </c>
      <c r="FWL13" s="139" t="n">
        <v>0.5</v>
      </c>
      <c r="FWM13" s="139" t="n">
        <v>0.5</v>
      </c>
      <c r="FWN13" s="139" t="n">
        <v>0.5</v>
      </c>
      <c r="FWO13" s="139" t="n">
        <v>0.5</v>
      </c>
      <c r="FWP13" s="139" t="n">
        <v>0.5</v>
      </c>
      <c r="FWQ13" s="139" t="n">
        <v>0.5</v>
      </c>
      <c r="FWR13" s="139" t="n">
        <v>0.5</v>
      </c>
      <c r="FWS13" s="139" t="n">
        <v>0.5</v>
      </c>
      <c r="FWT13" s="139" t="n">
        <v>0.5</v>
      </c>
      <c r="FWU13" s="139" t="n">
        <v>0.5</v>
      </c>
      <c r="FWV13" s="139" t="n">
        <v>0.5</v>
      </c>
      <c r="FWW13" s="139" t="n">
        <v>0.5</v>
      </c>
      <c r="FWX13" s="139" t="n">
        <v>0.5</v>
      </c>
      <c r="FWY13" s="139" t="n">
        <v>0.5</v>
      </c>
      <c r="FWZ13" s="139" t="n">
        <v>0.5</v>
      </c>
      <c r="FXA13" s="139" t="n">
        <v>0.5</v>
      </c>
      <c r="FXB13" s="139" t="n">
        <v>0.5</v>
      </c>
      <c r="FXC13" s="139" t="n">
        <v>0.5</v>
      </c>
      <c r="FXD13" s="139" t="n">
        <v>0.5</v>
      </c>
      <c r="FXE13" s="139" t="n">
        <v>0.5</v>
      </c>
      <c r="FXF13" s="139" t="n">
        <v>0.5</v>
      </c>
      <c r="FXG13" s="139" t="n">
        <v>0.5</v>
      </c>
      <c r="FXH13" s="139" t="n">
        <v>0.5</v>
      </c>
      <c r="FXI13" s="139" t="n">
        <v>0.5</v>
      </c>
      <c r="FXJ13" s="139" t="n">
        <v>0.5</v>
      </c>
      <c r="FXK13" s="139" t="n">
        <v>0.5</v>
      </c>
      <c r="FXL13" s="139" t="n">
        <v>0.5</v>
      </c>
      <c r="FXM13" s="139" t="n">
        <v>0.5</v>
      </c>
      <c r="FXN13" s="139" t="n">
        <v>0.5</v>
      </c>
      <c r="FXO13" s="139" t="n">
        <v>0.5</v>
      </c>
      <c r="FXP13" s="139" t="n">
        <v>0.5</v>
      </c>
      <c r="FXQ13" s="139" t="n">
        <v>0.5</v>
      </c>
      <c r="FXR13" s="139" t="n">
        <v>0.5</v>
      </c>
      <c r="FXS13" s="139" t="n">
        <v>0.5</v>
      </c>
      <c r="FXT13" s="139" t="n">
        <v>0.5</v>
      </c>
      <c r="FXU13" s="139" t="n">
        <v>0.5</v>
      </c>
      <c r="FXV13" s="139" t="n">
        <v>0.5</v>
      </c>
      <c r="FXW13" s="139" t="n">
        <v>0.5</v>
      </c>
      <c r="FXX13" s="139" t="n">
        <v>0.5</v>
      </c>
      <c r="FXY13" s="139" t="n">
        <v>0.5</v>
      </c>
      <c r="FXZ13" s="139" t="n">
        <v>0.5</v>
      </c>
      <c r="FYA13" s="139" t="n">
        <v>0.5</v>
      </c>
      <c r="FYB13" s="139" t="n">
        <v>0.5</v>
      </c>
      <c r="FYC13" s="139" t="n">
        <v>0.5</v>
      </c>
      <c r="FYD13" s="139" t="n">
        <v>0.5</v>
      </c>
      <c r="FYE13" s="139" t="n">
        <v>0.5</v>
      </c>
      <c r="FYF13" s="139" t="n">
        <v>0.5</v>
      </c>
      <c r="FYG13" s="139" t="n">
        <v>0.5</v>
      </c>
      <c r="FYH13" s="139" t="n">
        <v>0.5</v>
      </c>
      <c r="FYI13" s="139" t="n">
        <v>0.5</v>
      </c>
      <c r="FYJ13" s="139" t="n">
        <v>0.5</v>
      </c>
      <c r="FYK13" s="139" t="n">
        <v>0.5</v>
      </c>
      <c r="FYL13" s="139" t="n">
        <v>0.5</v>
      </c>
      <c r="FYM13" s="139" t="n">
        <v>0.5</v>
      </c>
      <c r="FYN13" s="139" t="n">
        <v>0.5</v>
      </c>
      <c r="FYO13" s="139" t="n">
        <v>0.5</v>
      </c>
      <c r="FYP13" s="139" t="n">
        <v>0.5</v>
      </c>
      <c r="FYQ13" s="139" t="n">
        <v>0.5</v>
      </c>
      <c r="FYR13" s="139" t="n">
        <v>0.5</v>
      </c>
      <c r="FYS13" s="139" t="n">
        <v>0.5</v>
      </c>
      <c r="FYT13" s="139" t="n">
        <v>0.5</v>
      </c>
      <c r="FYU13" s="139" t="n">
        <v>0.5</v>
      </c>
      <c r="FYV13" s="139" t="n">
        <v>0.5</v>
      </c>
      <c r="FYW13" s="139" t="n">
        <v>0.5</v>
      </c>
      <c r="FYX13" s="139" t="n">
        <v>0.5</v>
      </c>
      <c r="FYY13" s="139" t="n">
        <v>0.5</v>
      </c>
      <c r="FYZ13" s="139" t="n">
        <v>0.5</v>
      </c>
      <c r="FZA13" s="139" t="n">
        <v>0.5</v>
      </c>
      <c r="FZB13" s="139" t="n">
        <v>0.5</v>
      </c>
      <c r="FZC13" s="139" t="n">
        <v>0.5</v>
      </c>
      <c r="FZD13" s="139" t="n">
        <v>0.5</v>
      </c>
      <c r="FZE13" s="139" t="n">
        <v>0.5</v>
      </c>
      <c r="FZF13" s="139" t="n">
        <v>0.5</v>
      </c>
      <c r="FZG13" s="139" t="n">
        <v>0.5</v>
      </c>
      <c r="FZH13" s="139" t="n">
        <v>0.5</v>
      </c>
      <c r="FZI13" s="139" t="n">
        <v>0.5</v>
      </c>
      <c r="FZJ13" s="139" t="n">
        <v>0.5</v>
      </c>
      <c r="FZK13" s="139" t="n">
        <v>0.5</v>
      </c>
      <c r="FZL13" s="139" t="n">
        <v>0.5</v>
      </c>
      <c r="FZM13" s="139" t="n">
        <v>0.5</v>
      </c>
      <c r="FZN13" s="139" t="n">
        <v>0.5</v>
      </c>
      <c r="FZO13" s="139" t="n">
        <v>0.5</v>
      </c>
      <c r="FZP13" s="139" t="n">
        <v>0.5</v>
      </c>
      <c r="FZQ13" s="139" t="n">
        <v>0.5</v>
      </c>
      <c r="FZR13" s="139" t="n">
        <v>0.5</v>
      </c>
      <c r="FZS13" s="139" t="n">
        <v>0.5</v>
      </c>
      <c r="FZT13" s="139" t="n">
        <v>0.5</v>
      </c>
      <c r="FZU13" s="139" t="n">
        <v>0.5</v>
      </c>
      <c r="FZV13" s="139" t="n">
        <v>0.5</v>
      </c>
      <c r="FZW13" s="139" t="n">
        <v>0.5</v>
      </c>
      <c r="FZX13" s="139" t="n">
        <v>0.5</v>
      </c>
      <c r="FZY13" s="139" t="n">
        <v>0.5</v>
      </c>
      <c r="FZZ13" s="139" t="n">
        <v>0.5</v>
      </c>
      <c r="GAA13" s="139" t="n">
        <v>0.5</v>
      </c>
      <c r="GAB13" s="139" t="n">
        <v>0.5</v>
      </c>
      <c r="GAC13" s="139" t="n">
        <v>0.5</v>
      </c>
      <c r="GAD13" s="139" t="n">
        <v>0.5</v>
      </c>
      <c r="GAE13" s="139" t="n">
        <v>0.5</v>
      </c>
      <c r="GAF13" s="139" t="n">
        <v>0.5</v>
      </c>
      <c r="GAG13" s="139" t="n">
        <v>0.5</v>
      </c>
      <c r="GAH13" s="139" t="n">
        <v>0.5</v>
      </c>
      <c r="GAI13" s="139" t="n">
        <v>0.5</v>
      </c>
      <c r="GAJ13" s="139" t="n">
        <v>0.5</v>
      </c>
      <c r="GAK13" s="139" t="n">
        <v>0.5</v>
      </c>
      <c r="GAL13" s="139" t="n">
        <v>0.5</v>
      </c>
      <c r="GAM13" s="139" t="n">
        <v>0.5</v>
      </c>
      <c r="GAN13" s="139" t="n">
        <v>0.5</v>
      </c>
      <c r="GAO13" s="139" t="n">
        <v>0.5</v>
      </c>
      <c r="GAP13" s="139" t="n">
        <v>0.5</v>
      </c>
      <c r="GAQ13" s="139" t="n">
        <v>0.5</v>
      </c>
      <c r="GAR13" s="139" t="n">
        <v>0.5</v>
      </c>
      <c r="GAS13" s="139" t="n">
        <v>0.5</v>
      </c>
      <c r="GAT13" s="139" t="n">
        <v>0.5</v>
      </c>
      <c r="GAU13" s="139" t="n">
        <v>0.5</v>
      </c>
      <c r="GAV13" s="139" t="n">
        <v>0.5</v>
      </c>
      <c r="GAW13" s="139" t="n">
        <v>0.5</v>
      </c>
      <c r="GAX13" s="139" t="n">
        <v>0.5</v>
      </c>
      <c r="GAY13" s="139" t="n">
        <v>0.5</v>
      </c>
      <c r="GAZ13" s="139" t="n">
        <v>0.5</v>
      </c>
      <c r="GBA13" s="139" t="n">
        <v>0.5</v>
      </c>
      <c r="GBB13" s="139" t="n">
        <v>0.5</v>
      </c>
      <c r="GBC13" s="139" t="n">
        <v>0.5</v>
      </c>
      <c r="GBD13" s="139" t="n">
        <v>0.5</v>
      </c>
      <c r="GBE13" s="139" t="n">
        <v>0.5</v>
      </c>
      <c r="GBF13" s="139" t="n">
        <v>0.5</v>
      </c>
      <c r="GBG13" s="139" t="n">
        <v>0.5</v>
      </c>
      <c r="GBH13" s="139" t="n">
        <v>0.5</v>
      </c>
      <c r="GBI13" s="139" t="n">
        <v>0.5</v>
      </c>
      <c r="GBJ13" s="139" t="n">
        <v>0.5</v>
      </c>
      <c r="GBK13" s="139" t="n">
        <v>0.5</v>
      </c>
      <c r="GBL13" s="139" t="n">
        <v>0.5</v>
      </c>
      <c r="GBM13" s="139" t="n">
        <v>0.5</v>
      </c>
      <c r="GBN13" s="139" t="n">
        <v>0.5</v>
      </c>
      <c r="GBO13" s="139" t="n">
        <v>0.5</v>
      </c>
      <c r="GBP13" s="139" t="n">
        <v>0.5</v>
      </c>
      <c r="GBQ13" s="139" t="n">
        <v>0.5</v>
      </c>
      <c r="GBR13" s="139" t="n">
        <v>0.5</v>
      </c>
      <c r="GBS13" s="139" t="n">
        <v>0.5</v>
      </c>
      <c r="GBT13" s="139" t="n">
        <v>0.5</v>
      </c>
      <c r="GBU13" s="139" t="n">
        <v>0.5</v>
      </c>
      <c r="GBV13" s="139" t="n">
        <v>0.5</v>
      </c>
      <c r="GBW13" s="139" t="n">
        <v>0.5</v>
      </c>
      <c r="GBX13" s="139" t="n">
        <v>0.5</v>
      </c>
      <c r="GBY13" s="139" t="n">
        <v>0.5</v>
      </c>
      <c r="GBZ13" s="139" t="n">
        <v>0.5</v>
      </c>
      <c r="GCA13" s="139" t="n">
        <v>0.5</v>
      </c>
      <c r="GCB13" s="139" t="n">
        <v>0.5</v>
      </c>
      <c r="GCC13" s="139" t="n">
        <v>0.5</v>
      </c>
      <c r="GCD13" s="139" t="n">
        <v>0.5</v>
      </c>
      <c r="GCE13" s="139" t="n">
        <v>0.5</v>
      </c>
      <c r="GCF13" s="139" t="n">
        <v>0.5</v>
      </c>
      <c r="GCG13" s="139" t="n">
        <v>0.5</v>
      </c>
      <c r="GCH13" s="139" t="n">
        <v>0.5</v>
      </c>
      <c r="GCI13" s="139" t="n">
        <v>0.5</v>
      </c>
      <c r="GCJ13" s="139" t="n">
        <v>0.5</v>
      </c>
      <c r="GCK13" s="139" t="n">
        <v>0.5</v>
      </c>
      <c r="GCL13" s="139" t="n">
        <v>0.5</v>
      </c>
      <c r="GCM13" s="139" t="n">
        <v>0.5</v>
      </c>
      <c r="GCN13" s="139" t="n">
        <v>0.5</v>
      </c>
      <c r="GCO13" s="139" t="n">
        <v>0.5</v>
      </c>
      <c r="GCP13" s="139" t="n">
        <v>0.5</v>
      </c>
      <c r="GCQ13" s="139" t="n">
        <v>0.5</v>
      </c>
      <c r="GCR13" s="139" t="n">
        <v>0.5</v>
      </c>
      <c r="GCS13" s="139" t="n">
        <v>0.5</v>
      </c>
      <c r="GCT13" s="139" t="n">
        <v>0.5</v>
      </c>
      <c r="GCU13" s="139" t="n">
        <v>0.5</v>
      </c>
      <c r="GCV13" s="139" t="n">
        <v>0.5</v>
      </c>
      <c r="GCW13" s="139" t="n">
        <v>0.5</v>
      </c>
      <c r="GCX13" s="139" t="n">
        <v>0.5</v>
      </c>
      <c r="GCY13" s="139" t="n">
        <v>0.5</v>
      </c>
      <c r="GCZ13" s="139" t="n">
        <v>0.5</v>
      </c>
      <c r="GDA13" s="139" t="n">
        <v>0.5</v>
      </c>
      <c r="GDB13" s="139" t="n">
        <v>0.5</v>
      </c>
      <c r="GDC13" s="139" t="n">
        <v>0.5</v>
      </c>
      <c r="GDD13" s="139" t="n">
        <v>0.5</v>
      </c>
      <c r="GDE13" s="139" t="n">
        <v>0.5</v>
      </c>
      <c r="GDF13" s="139" t="n">
        <v>0.5</v>
      </c>
      <c r="GDG13" s="139" t="n">
        <v>0.5</v>
      </c>
      <c r="GDH13" s="139" t="n">
        <v>0.5</v>
      </c>
      <c r="GDI13" s="139" t="n">
        <v>0.5</v>
      </c>
      <c r="GDJ13" s="139" t="n">
        <v>0.5</v>
      </c>
      <c r="GDK13" s="139" t="n">
        <v>0.5</v>
      </c>
      <c r="GDL13" s="139" t="n">
        <v>0.5</v>
      </c>
      <c r="GDM13" s="139" t="n">
        <v>0.5</v>
      </c>
      <c r="GDN13" s="139" t="n">
        <v>0.5</v>
      </c>
      <c r="GDO13" s="139" t="n">
        <v>0.5</v>
      </c>
      <c r="GDP13" s="139" t="n">
        <v>0.5</v>
      </c>
      <c r="GDQ13" s="139" t="n">
        <v>0.5</v>
      </c>
      <c r="GDR13" s="139" t="n">
        <v>0.5</v>
      </c>
      <c r="GDS13" s="139" t="n">
        <v>0.5</v>
      </c>
      <c r="GDT13" s="139" t="n">
        <v>0.5</v>
      </c>
      <c r="GDU13" s="139" t="n">
        <v>0.5</v>
      </c>
      <c r="GDV13" s="139" t="n">
        <v>0.5</v>
      </c>
      <c r="GDW13" s="139" t="n">
        <v>0.5</v>
      </c>
      <c r="GDX13" s="139" t="n">
        <v>0.5</v>
      </c>
      <c r="GDY13" s="139" t="n">
        <v>0.5</v>
      </c>
      <c r="GDZ13" s="139" t="n">
        <v>0.5</v>
      </c>
      <c r="GEA13" s="139" t="n">
        <v>0.5</v>
      </c>
      <c r="GEB13" s="139" t="n">
        <v>0.5</v>
      </c>
      <c r="GEC13" s="139" t="n">
        <v>0.5</v>
      </c>
      <c r="GED13" s="139" t="n">
        <v>0.5</v>
      </c>
      <c r="GEE13" s="139" t="n">
        <v>0.5</v>
      </c>
      <c r="GEF13" s="139" t="n">
        <v>0.5</v>
      </c>
      <c r="GEG13" s="139" t="n">
        <v>0.5</v>
      </c>
      <c r="GEH13" s="139" t="n">
        <v>0.5</v>
      </c>
      <c r="GEI13" s="139" t="n">
        <v>0.5</v>
      </c>
      <c r="GEJ13" s="139" t="n">
        <v>0.5</v>
      </c>
      <c r="GEK13" s="139" t="n">
        <v>0.5</v>
      </c>
      <c r="GEL13" s="139" t="n">
        <v>0.5</v>
      </c>
      <c r="GEM13" s="139" t="n">
        <v>0.5</v>
      </c>
      <c r="GEN13" s="139" t="n">
        <v>0.5</v>
      </c>
      <c r="GEO13" s="139" t="n">
        <v>0.5</v>
      </c>
      <c r="GEP13" s="139" t="n">
        <v>0.5</v>
      </c>
      <c r="GEQ13" s="139" t="n">
        <v>0.5</v>
      </c>
      <c r="GER13" s="139" t="n">
        <v>0.5</v>
      </c>
      <c r="GES13" s="139" t="n">
        <v>0.5</v>
      </c>
      <c r="GET13" s="139" t="n">
        <v>0.5</v>
      </c>
      <c r="GEU13" s="139" t="n">
        <v>0.5</v>
      </c>
      <c r="GEV13" s="139" t="n">
        <v>0.5</v>
      </c>
      <c r="GEW13" s="139" t="n">
        <v>0.5</v>
      </c>
      <c r="GEX13" s="139" t="n">
        <v>0.5</v>
      </c>
      <c r="GEY13" s="139" t="n">
        <v>0.5</v>
      </c>
      <c r="GEZ13" s="139" t="n">
        <v>0.5</v>
      </c>
      <c r="GFA13" s="139" t="n">
        <v>0.5</v>
      </c>
      <c r="GFB13" s="139" t="n">
        <v>0.5</v>
      </c>
      <c r="GFC13" s="139" t="n">
        <v>0.5</v>
      </c>
      <c r="GFD13" s="139" t="n">
        <v>0.5</v>
      </c>
      <c r="GFE13" s="139" t="n">
        <v>0.5</v>
      </c>
      <c r="GFF13" s="139" t="n">
        <v>0.5</v>
      </c>
      <c r="GFG13" s="139" t="n">
        <v>0.5</v>
      </c>
      <c r="GFH13" s="139" t="n">
        <v>0.5</v>
      </c>
      <c r="GFI13" s="139" t="n">
        <v>0.5</v>
      </c>
      <c r="GFJ13" s="139" t="n">
        <v>0.5</v>
      </c>
      <c r="GFK13" s="139" t="n">
        <v>0.5</v>
      </c>
      <c r="GFL13" s="139" t="n">
        <v>0.5</v>
      </c>
      <c r="GFM13" s="139" t="n">
        <v>0.5</v>
      </c>
      <c r="GFN13" s="139" t="n">
        <v>0.5</v>
      </c>
      <c r="GFO13" s="139" t="n">
        <v>0.5</v>
      </c>
      <c r="GFP13" s="139" t="n">
        <v>0.5</v>
      </c>
      <c r="GFQ13" s="139" t="n">
        <v>0.5</v>
      </c>
      <c r="GFR13" s="139" t="n">
        <v>0.5</v>
      </c>
      <c r="GFS13" s="139" t="n">
        <v>0.5</v>
      </c>
      <c r="GFT13" s="139" t="n">
        <v>0.5</v>
      </c>
      <c r="GFU13" s="139" t="n">
        <v>0.5</v>
      </c>
      <c r="GFV13" s="139" t="n">
        <v>0.5</v>
      </c>
      <c r="GFW13" s="139" t="n">
        <v>0.5</v>
      </c>
      <c r="GFX13" s="139" t="n">
        <v>0.5</v>
      </c>
      <c r="GFY13" s="139" t="n">
        <v>0.5</v>
      </c>
      <c r="GFZ13" s="139" t="n">
        <v>0.5</v>
      </c>
      <c r="GGA13" s="139" t="n">
        <v>0.5</v>
      </c>
      <c r="GGB13" s="139" t="n">
        <v>0.5</v>
      </c>
      <c r="GGC13" s="139" t="n">
        <v>0.5</v>
      </c>
      <c r="GGD13" s="139" t="n">
        <v>0.5</v>
      </c>
      <c r="GGE13" s="139" t="n">
        <v>0.5</v>
      </c>
      <c r="GGF13" s="139" t="n">
        <v>0.5</v>
      </c>
      <c r="GGG13" s="139" t="n">
        <v>0.5</v>
      </c>
      <c r="GGH13" s="139" t="n">
        <v>0.5</v>
      </c>
      <c r="GGI13" s="139" t="n">
        <v>0.5</v>
      </c>
      <c r="GGJ13" s="139" t="n">
        <v>0.5</v>
      </c>
      <c r="GGK13" s="139" t="n">
        <v>0.5</v>
      </c>
      <c r="GGL13" s="139" t="n">
        <v>0.5</v>
      </c>
      <c r="GGM13" s="139" t="n">
        <v>0.5</v>
      </c>
      <c r="GGN13" s="139" t="n">
        <v>0.5</v>
      </c>
      <c r="GGO13" s="139" t="n">
        <v>0.5</v>
      </c>
      <c r="GGP13" s="139" t="n">
        <v>0.5</v>
      </c>
      <c r="GGQ13" s="139" t="n">
        <v>0.5</v>
      </c>
      <c r="GGR13" s="139" t="n">
        <v>0.5</v>
      </c>
      <c r="GGS13" s="139" t="n">
        <v>0.5</v>
      </c>
      <c r="GGT13" s="139" t="n">
        <v>0.5</v>
      </c>
      <c r="GGU13" s="139" t="n">
        <v>0.5</v>
      </c>
      <c r="GGV13" s="139" t="n">
        <v>0.5</v>
      </c>
      <c r="GGW13" s="139" t="n">
        <v>0.5</v>
      </c>
      <c r="GGX13" s="139" t="n">
        <v>0.5</v>
      </c>
      <c r="GGY13" s="139" t="n">
        <v>0.5</v>
      </c>
      <c r="GGZ13" s="139" t="n">
        <v>0.5</v>
      </c>
      <c r="GHA13" s="139" t="n">
        <v>0.5</v>
      </c>
      <c r="GHB13" s="139" t="n">
        <v>0.5</v>
      </c>
      <c r="GHC13" s="139" t="n">
        <v>0.5</v>
      </c>
      <c r="GHD13" s="139" t="n">
        <v>0.5</v>
      </c>
      <c r="GHE13" s="139" t="n">
        <v>0.5</v>
      </c>
      <c r="GHF13" s="139" t="n">
        <v>0.5</v>
      </c>
      <c r="GHG13" s="139" t="n">
        <v>0.5</v>
      </c>
      <c r="GHH13" s="139" t="n">
        <v>0.5</v>
      </c>
      <c r="GHI13" s="139" t="n">
        <v>0.5</v>
      </c>
      <c r="GHJ13" s="139" t="n">
        <v>0.5</v>
      </c>
      <c r="GHK13" s="139" t="n">
        <v>0.5</v>
      </c>
      <c r="GHL13" s="139" t="n">
        <v>0.5</v>
      </c>
      <c r="GHM13" s="139" t="n">
        <v>0.5</v>
      </c>
      <c r="GHN13" s="139" t="n">
        <v>0.5</v>
      </c>
      <c r="GHO13" s="139" t="n">
        <v>0.5</v>
      </c>
      <c r="GHP13" s="139" t="n">
        <v>0.5</v>
      </c>
      <c r="GHQ13" s="139" t="n">
        <v>0.5</v>
      </c>
      <c r="GHR13" s="139" t="n">
        <v>0.5</v>
      </c>
      <c r="GHS13" s="139" t="n">
        <v>0.5</v>
      </c>
      <c r="GHT13" s="139" t="n">
        <v>0.5</v>
      </c>
      <c r="GHU13" s="139" t="n">
        <v>0.5</v>
      </c>
      <c r="GHV13" s="139" t="n">
        <v>0.5</v>
      </c>
      <c r="GHW13" s="139" t="n">
        <v>0.5</v>
      </c>
      <c r="GHX13" s="139" t="n">
        <v>0.5</v>
      </c>
      <c r="GHY13" s="139" t="n">
        <v>0.5</v>
      </c>
      <c r="GHZ13" s="139" t="n">
        <v>0.5</v>
      </c>
      <c r="GIA13" s="139" t="n">
        <v>0.5</v>
      </c>
      <c r="GIB13" s="139" t="n">
        <v>0.5</v>
      </c>
      <c r="GIC13" s="139" t="n">
        <v>0.5</v>
      </c>
      <c r="GID13" s="139" t="n">
        <v>0.5</v>
      </c>
      <c r="GIE13" s="139" t="n">
        <v>0.5</v>
      </c>
      <c r="GIF13" s="139" t="n">
        <v>0.5</v>
      </c>
      <c r="GIG13" s="139" t="n">
        <v>0.5</v>
      </c>
      <c r="GIH13" s="139" t="n">
        <v>0.5</v>
      </c>
      <c r="GII13" s="139" t="n">
        <v>0.5</v>
      </c>
      <c r="GIJ13" s="139" t="n">
        <v>0.5</v>
      </c>
      <c r="GIK13" s="139" t="n">
        <v>0.5</v>
      </c>
      <c r="GIL13" s="139" t="n">
        <v>0.5</v>
      </c>
      <c r="GIM13" s="139" t="n">
        <v>0.5</v>
      </c>
      <c r="GIN13" s="139" t="n">
        <v>0.5</v>
      </c>
      <c r="GIO13" s="139" t="n">
        <v>0.5</v>
      </c>
      <c r="GIP13" s="139" t="n">
        <v>0.5</v>
      </c>
      <c r="GIQ13" s="139" t="n">
        <v>0.5</v>
      </c>
      <c r="GIR13" s="139" t="n">
        <v>0.5</v>
      </c>
      <c r="GIS13" s="139" t="n">
        <v>0.5</v>
      </c>
      <c r="GIT13" s="139" t="n">
        <v>0.5</v>
      </c>
      <c r="GIU13" s="139" t="n">
        <v>0.5</v>
      </c>
      <c r="GIV13" s="139" t="n">
        <v>0.5</v>
      </c>
      <c r="GIW13" s="139" t="n">
        <v>0.5</v>
      </c>
      <c r="GIX13" s="139" t="n">
        <v>0.5</v>
      </c>
      <c r="GIY13" s="139" t="n">
        <v>0.5</v>
      </c>
      <c r="GIZ13" s="139" t="n">
        <v>0.5</v>
      </c>
      <c r="GJA13" s="139" t="n">
        <v>0.5</v>
      </c>
      <c r="GJB13" s="139" t="n">
        <v>0.5</v>
      </c>
      <c r="GJC13" s="139" t="n">
        <v>0.5</v>
      </c>
      <c r="GJD13" s="139" t="n">
        <v>0.5</v>
      </c>
      <c r="GJE13" s="139" t="n">
        <v>0.5</v>
      </c>
      <c r="GJF13" s="139" t="n">
        <v>0.5</v>
      </c>
      <c r="GJG13" s="139" t="n">
        <v>0.5</v>
      </c>
      <c r="GJH13" s="139" t="n">
        <v>0.5</v>
      </c>
      <c r="GJI13" s="139" t="n">
        <v>0.5</v>
      </c>
      <c r="GJJ13" s="139" t="n">
        <v>0.5</v>
      </c>
      <c r="GJK13" s="139" t="n">
        <v>0.5</v>
      </c>
      <c r="GJL13" s="139" t="n">
        <v>0.5</v>
      </c>
      <c r="GJM13" s="139" t="n">
        <v>0.5</v>
      </c>
      <c r="GJN13" s="139" t="n">
        <v>0.5</v>
      </c>
      <c r="GJO13" s="139" t="n">
        <v>0.5</v>
      </c>
      <c r="GJP13" s="139" t="n">
        <v>0.5</v>
      </c>
      <c r="GJQ13" s="139" t="n">
        <v>0.5</v>
      </c>
      <c r="GJR13" s="139" t="n">
        <v>0.5</v>
      </c>
      <c r="GJS13" s="139" t="n">
        <v>0.5</v>
      </c>
      <c r="GJT13" s="139" t="n">
        <v>0.5</v>
      </c>
      <c r="GJU13" s="139" t="n">
        <v>0.5</v>
      </c>
      <c r="GJV13" s="139" t="n">
        <v>0.5</v>
      </c>
      <c r="GJW13" s="139" t="n">
        <v>0.5</v>
      </c>
      <c r="GJX13" s="139" t="n">
        <v>0.5</v>
      </c>
      <c r="GJY13" s="139" t="n">
        <v>0.5</v>
      </c>
      <c r="GJZ13" s="139" t="n">
        <v>0.5</v>
      </c>
      <c r="GKA13" s="139" t="n">
        <v>0.5</v>
      </c>
      <c r="GKB13" s="139" t="n">
        <v>0.5</v>
      </c>
      <c r="GKC13" s="139" t="n">
        <v>0.5</v>
      </c>
      <c r="GKD13" s="139" t="n">
        <v>0.5</v>
      </c>
      <c r="GKE13" s="139" t="n">
        <v>0.5</v>
      </c>
      <c r="GKF13" s="139" t="n">
        <v>0.5</v>
      </c>
      <c r="GKG13" s="139" t="n">
        <v>0.5</v>
      </c>
      <c r="GKH13" s="139" t="n">
        <v>0.5</v>
      </c>
      <c r="GKI13" s="139" t="n">
        <v>0.5</v>
      </c>
      <c r="GKJ13" s="139" t="n">
        <v>0.5</v>
      </c>
      <c r="GKK13" s="139" t="n">
        <v>0.5</v>
      </c>
      <c r="GKL13" s="139" t="n">
        <v>0.5</v>
      </c>
      <c r="GKM13" s="139" t="n">
        <v>0.5</v>
      </c>
      <c r="GKN13" s="139" t="n">
        <v>0.5</v>
      </c>
      <c r="GKO13" s="139" t="n">
        <v>0.5</v>
      </c>
      <c r="GKP13" s="139" t="n">
        <v>0.5</v>
      </c>
      <c r="GKQ13" s="139" t="n">
        <v>0.5</v>
      </c>
      <c r="GKR13" s="139" t="n">
        <v>0.5</v>
      </c>
      <c r="GKS13" s="139" t="n">
        <v>0.5</v>
      </c>
      <c r="GKT13" s="139" t="n">
        <v>0.5</v>
      </c>
      <c r="GKU13" s="139" t="n">
        <v>0.5</v>
      </c>
      <c r="GKV13" s="139" t="n">
        <v>0.5</v>
      </c>
      <c r="GKW13" s="139" t="n">
        <v>0.5</v>
      </c>
      <c r="GKX13" s="139" t="n">
        <v>0.5</v>
      </c>
      <c r="GKY13" s="139" t="n">
        <v>0.5</v>
      </c>
      <c r="GKZ13" s="139" t="n">
        <v>0.5</v>
      </c>
      <c r="GLA13" s="139" t="n">
        <v>0.5</v>
      </c>
      <c r="GLB13" s="139" t="n">
        <v>0.5</v>
      </c>
      <c r="GLC13" s="139" t="n">
        <v>0.5</v>
      </c>
      <c r="GLD13" s="139" t="n">
        <v>0.5</v>
      </c>
      <c r="GLE13" s="139" t="n">
        <v>0.5</v>
      </c>
      <c r="GLF13" s="139" t="n">
        <v>0.5</v>
      </c>
      <c r="GLG13" s="139" t="n">
        <v>0.5</v>
      </c>
      <c r="GLH13" s="139" t="n">
        <v>0.5</v>
      </c>
      <c r="GLI13" s="139" t="n">
        <v>0.5</v>
      </c>
      <c r="GLJ13" s="139" t="n">
        <v>0.5</v>
      </c>
      <c r="GLK13" s="139" t="n">
        <v>0.5</v>
      </c>
      <c r="GLL13" s="139" t="n">
        <v>0.5</v>
      </c>
      <c r="GLM13" s="139" t="n">
        <v>0.5</v>
      </c>
      <c r="GLN13" s="139" t="n">
        <v>0.5</v>
      </c>
      <c r="GLO13" s="139" t="n">
        <v>0.5</v>
      </c>
      <c r="GLP13" s="139" t="n">
        <v>0.5</v>
      </c>
      <c r="GLQ13" s="139" t="n">
        <v>0.5</v>
      </c>
      <c r="GLR13" s="139" t="n">
        <v>0.5</v>
      </c>
      <c r="GLS13" s="139" t="n">
        <v>0.5</v>
      </c>
      <c r="GLT13" s="139" t="n">
        <v>0.5</v>
      </c>
      <c r="GLU13" s="139" t="n">
        <v>0.5</v>
      </c>
      <c r="GLV13" s="139" t="n">
        <v>0.5</v>
      </c>
      <c r="GLW13" s="139" t="n">
        <v>0.5</v>
      </c>
      <c r="GLX13" s="139" t="n">
        <v>0.5</v>
      </c>
      <c r="GLY13" s="139" t="n">
        <v>0.5</v>
      </c>
      <c r="GLZ13" s="139" t="n">
        <v>0.5</v>
      </c>
      <c r="GMA13" s="139" t="n">
        <v>0.5</v>
      </c>
      <c r="GMB13" s="139" t="n">
        <v>0.5</v>
      </c>
      <c r="GMC13" s="139" t="n">
        <v>0.5</v>
      </c>
      <c r="GMD13" s="139" t="n">
        <v>0.5</v>
      </c>
      <c r="GME13" s="139" t="n">
        <v>0.5</v>
      </c>
      <c r="GMF13" s="139" t="n">
        <v>0.5</v>
      </c>
      <c r="GMG13" s="139" t="n">
        <v>0.5</v>
      </c>
      <c r="GMH13" s="139" t="n">
        <v>0.5</v>
      </c>
      <c r="GMI13" s="139" t="n">
        <v>0.5</v>
      </c>
      <c r="GMJ13" s="139" t="n">
        <v>0.5</v>
      </c>
      <c r="GMK13" s="139" t="n">
        <v>0.5</v>
      </c>
      <c r="GML13" s="139" t="n">
        <v>0.5</v>
      </c>
      <c r="GMM13" s="139" t="n">
        <v>0.5</v>
      </c>
      <c r="GMN13" s="139" t="n">
        <v>0.5</v>
      </c>
      <c r="GMO13" s="139" t="n">
        <v>0.5</v>
      </c>
      <c r="GMP13" s="139" t="n">
        <v>0.5</v>
      </c>
      <c r="GMQ13" s="139" t="n">
        <v>0.5</v>
      </c>
      <c r="GMR13" s="139" t="n">
        <v>0.5</v>
      </c>
      <c r="GMS13" s="139" t="n">
        <v>0.5</v>
      </c>
      <c r="GMT13" s="139" t="n">
        <v>0.5</v>
      </c>
      <c r="GMU13" s="139" t="n">
        <v>0.5</v>
      </c>
      <c r="GMV13" s="139" t="n">
        <v>0.5</v>
      </c>
      <c r="GMW13" s="139" t="n">
        <v>0.5</v>
      </c>
      <c r="GMX13" s="139" t="n">
        <v>0.5</v>
      </c>
      <c r="GMY13" s="139" t="n">
        <v>0.5</v>
      </c>
      <c r="GMZ13" s="139" t="n">
        <v>0.5</v>
      </c>
      <c r="GNA13" s="139" t="n">
        <v>0.5</v>
      </c>
      <c r="GNB13" s="139" t="n">
        <v>0.5</v>
      </c>
      <c r="GNC13" s="139" t="n">
        <v>0.5</v>
      </c>
      <c r="GND13" s="139" t="n">
        <v>0.5</v>
      </c>
      <c r="GNE13" s="139" t="n">
        <v>0.5</v>
      </c>
      <c r="GNF13" s="139" t="n">
        <v>0.5</v>
      </c>
      <c r="GNG13" s="139" t="n">
        <v>0.5</v>
      </c>
      <c r="GNH13" s="139" t="n">
        <v>0.5</v>
      </c>
      <c r="GNI13" s="139" t="n">
        <v>0.5</v>
      </c>
      <c r="GNJ13" s="139" t="n">
        <v>0.5</v>
      </c>
      <c r="GNK13" s="139" t="n">
        <v>0.5</v>
      </c>
      <c r="GNL13" s="139" t="n">
        <v>0.5</v>
      </c>
      <c r="GNM13" s="139" t="n">
        <v>0.5</v>
      </c>
      <c r="GNN13" s="139" t="n">
        <v>0.5</v>
      </c>
      <c r="GNO13" s="139" t="n">
        <v>0.5</v>
      </c>
      <c r="GNP13" s="139" t="n">
        <v>0.5</v>
      </c>
      <c r="GNQ13" s="139" t="n">
        <v>0.5</v>
      </c>
      <c r="GNR13" s="139" t="n">
        <v>0.5</v>
      </c>
      <c r="GNS13" s="139" t="n">
        <v>0.5</v>
      </c>
      <c r="GNT13" s="139" t="n">
        <v>0.5</v>
      </c>
      <c r="GNU13" s="139" t="n">
        <v>0.5</v>
      </c>
      <c r="GNV13" s="139" t="n">
        <v>0.5</v>
      </c>
      <c r="GNW13" s="139" t="n">
        <v>0.5</v>
      </c>
      <c r="GNX13" s="139" t="n">
        <v>0.5</v>
      </c>
      <c r="GNY13" s="139" t="n">
        <v>0.5</v>
      </c>
      <c r="GNZ13" s="139" t="n">
        <v>0.5</v>
      </c>
      <c r="GOA13" s="139" t="n">
        <v>0.5</v>
      </c>
      <c r="GOB13" s="139" t="n">
        <v>0.5</v>
      </c>
      <c r="GOC13" s="139" t="n">
        <v>0.5</v>
      </c>
      <c r="GOD13" s="139" t="n">
        <v>0.5</v>
      </c>
      <c r="GOE13" s="139" t="n">
        <v>0.5</v>
      </c>
      <c r="GOF13" s="139" t="n">
        <v>0.5</v>
      </c>
      <c r="GOG13" s="139" t="n">
        <v>0.5</v>
      </c>
      <c r="GOH13" s="139" t="n">
        <v>0.5</v>
      </c>
      <c r="GOI13" s="139" t="n">
        <v>0.5</v>
      </c>
      <c r="GOJ13" s="139" t="n">
        <v>0.5</v>
      </c>
      <c r="GOK13" s="139" t="n">
        <v>0.5</v>
      </c>
      <c r="GOL13" s="139" t="n">
        <v>0.5</v>
      </c>
      <c r="GOM13" s="139" t="n">
        <v>0.5</v>
      </c>
      <c r="GON13" s="139" t="n">
        <v>0.5</v>
      </c>
      <c r="GOO13" s="139" t="n">
        <v>0.5</v>
      </c>
      <c r="GOP13" s="139" t="n">
        <v>0.5</v>
      </c>
      <c r="GOQ13" s="139" t="n">
        <v>0.5</v>
      </c>
      <c r="GOR13" s="139" t="n">
        <v>0.5</v>
      </c>
      <c r="GOS13" s="139" t="n">
        <v>0.5</v>
      </c>
      <c r="GOT13" s="139" t="n">
        <v>0.5</v>
      </c>
      <c r="GOU13" s="139" t="n">
        <v>0.5</v>
      </c>
      <c r="GOV13" s="139" t="n">
        <v>0.5</v>
      </c>
      <c r="GOW13" s="139" t="n">
        <v>0.5</v>
      </c>
      <c r="GOX13" s="139" t="n">
        <v>0.5</v>
      </c>
      <c r="GOY13" s="139" t="n">
        <v>0.5</v>
      </c>
      <c r="GOZ13" s="139" t="n">
        <v>0.5</v>
      </c>
      <c r="GPA13" s="139" t="n">
        <v>0.5</v>
      </c>
      <c r="GPB13" s="139" t="n">
        <v>0.5</v>
      </c>
      <c r="GPC13" s="139" t="n">
        <v>0.5</v>
      </c>
      <c r="GPD13" s="139" t="n">
        <v>0.5</v>
      </c>
      <c r="GPE13" s="139" t="n">
        <v>0.5</v>
      </c>
      <c r="GPF13" s="139" t="n">
        <v>0.5</v>
      </c>
      <c r="GPG13" s="139" t="n">
        <v>0.5</v>
      </c>
      <c r="GPH13" s="139" t="n">
        <v>0.5</v>
      </c>
      <c r="GPI13" s="139" t="n">
        <v>0.5</v>
      </c>
      <c r="GPJ13" s="139" t="n">
        <v>0.5</v>
      </c>
      <c r="GPK13" s="139" t="n">
        <v>0.5</v>
      </c>
      <c r="GPL13" s="139" t="n">
        <v>0.5</v>
      </c>
      <c r="GPM13" s="139" t="n">
        <v>0.5</v>
      </c>
      <c r="GPN13" s="139" t="n">
        <v>0.5</v>
      </c>
      <c r="GPO13" s="139" t="n">
        <v>0.5</v>
      </c>
      <c r="GPP13" s="139" t="n">
        <v>0.5</v>
      </c>
      <c r="GPQ13" s="139" t="n">
        <v>0.5</v>
      </c>
      <c r="GPR13" s="139" t="n">
        <v>0.5</v>
      </c>
      <c r="GPS13" s="139" t="n">
        <v>0.5</v>
      </c>
      <c r="GPT13" s="139" t="n">
        <v>0.5</v>
      </c>
      <c r="GPU13" s="139" t="n">
        <v>0.5</v>
      </c>
      <c r="GPV13" s="139" t="n">
        <v>0.5</v>
      </c>
      <c r="GPW13" s="139" t="n">
        <v>0.5</v>
      </c>
      <c r="GPX13" s="139" t="n">
        <v>0.5</v>
      </c>
      <c r="GPY13" s="139" t="n">
        <v>0.5</v>
      </c>
      <c r="GPZ13" s="139" t="n">
        <v>0.5</v>
      </c>
      <c r="GQA13" s="139" t="n">
        <v>0.5</v>
      </c>
      <c r="GQB13" s="139" t="n">
        <v>0.5</v>
      </c>
      <c r="GQC13" s="139" t="n">
        <v>0.5</v>
      </c>
      <c r="GQD13" s="139" t="n">
        <v>0.5</v>
      </c>
      <c r="GQE13" s="139" t="n">
        <v>0.5</v>
      </c>
      <c r="GQF13" s="139" t="n">
        <v>0.5</v>
      </c>
      <c r="GQG13" s="139" t="n">
        <v>0.5</v>
      </c>
      <c r="GQH13" s="139" t="n">
        <v>0.5</v>
      </c>
      <c r="GQI13" s="139" t="n">
        <v>0.5</v>
      </c>
      <c r="GQJ13" s="139" t="n">
        <v>0.5</v>
      </c>
      <c r="GQK13" s="139" t="n">
        <v>0.5</v>
      </c>
      <c r="GQL13" s="139" t="n">
        <v>0.5</v>
      </c>
      <c r="GQM13" s="139" t="n">
        <v>0.5</v>
      </c>
      <c r="GQN13" s="139" t="n">
        <v>0.5</v>
      </c>
      <c r="GQO13" s="139" t="n">
        <v>0.5</v>
      </c>
      <c r="GQP13" s="139" t="n">
        <v>0.5</v>
      </c>
      <c r="GQQ13" s="139" t="n">
        <v>0.5</v>
      </c>
      <c r="GQR13" s="139" t="n">
        <v>0.5</v>
      </c>
      <c r="GQS13" s="139" t="n">
        <v>0.5</v>
      </c>
      <c r="GQT13" s="139" t="n">
        <v>0.5</v>
      </c>
      <c r="GQU13" s="139" t="n">
        <v>0.5</v>
      </c>
      <c r="GQV13" s="139" t="n">
        <v>0.5</v>
      </c>
      <c r="GQW13" s="139" t="n">
        <v>0.5</v>
      </c>
      <c r="GQX13" s="139" t="n">
        <v>0.5</v>
      </c>
      <c r="GQY13" s="139" t="n">
        <v>0.5</v>
      </c>
      <c r="GQZ13" s="139" t="n">
        <v>0.5</v>
      </c>
      <c r="GRA13" s="139" t="n">
        <v>0.5</v>
      </c>
      <c r="GRB13" s="139" t="n">
        <v>0.5</v>
      </c>
      <c r="GRC13" s="139" t="n">
        <v>0.5</v>
      </c>
      <c r="GRD13" s="139" t="n">
        <v>0.5</v>
      </c>
      <c r="GRE13" s="139" t="n">
        <v>0.5</v>
      </c>
      <c r="GRF13" s="139" t="n">
        <v>0.5</v>
      </c>
      <c r="GRG13" s="139" t="n">
        <v>0.5</v>
      </c>
      <c r="GRH13" s="139" t="n">
        <v>0.5</v>
      </c>
      <c r="GRI13" s="139" t="n">
        <v>0.5</v>
      </c>
      <c r="GRJ13" s="139" t="n">
        <v>0.5</v>
      </c>
      <c r="GRK13" s="139" t="n">
        <v>0.5</v>
      </c>
      <c r="GRL13" s="139" t="n">
        <v>0.5</v>
      </c>
      <c r="GRM13" s="139" t="n">
        <v>0.5</v>
      </c>
      <c r="GRN13" s="139" t="n">
        <v>0.5</v>
      </c>
      <c r="GRO13" s="139" t="n">
        <v>0.5</v>
      </c>
      <c r="GRP13" s="139" t="n">
        <v>0.5</v>
      </c>
      <c r="GRQ13" s="139" t="n">
        <v>0.5</v>
      </c>
      <c r="GRR13" s="139" t="n">
        <v>0.5</v>
      </c>
      <c r="GRS13" s="139" t="n">
        <v>0.5</v>
      </c>
      <c r="GRT13" s="139" t="n">
        <v>0.5</v>
      </c>
      <c r="GRU13" s="139" t="n">
        <v>0.5</v>
      </c>
      <c r="GRV13" s="139" t="n">
        <v>0.5</v>
      </c>
      <c r="GRW13" s="139" t="n">
        <v>0.5</v>
      </c>
      <c r="GRX13" s="139" t="n">
        <v>0.5</v>
      </c>
      <c r="GRY13" s="139" t="n">
        <v>0.5</v>
      </c>
      <c r="GRZ13" s="139" t="n">
        <v>0.5</v>
      </c>
      <c r="GSA13" s="139" t="n">
        <v>0.5</v>
      </c>
      <c r="GSB13" s="139" t="n">
        <v>0.5</v>
      </c>
      <c r="GSC13" s="139" t="n">
        <v>0.5</v>
      </c>
      <c r="GSD13" s="139" t="n">
        <v>0.5</v>
      </c>
      <c r="GSE13" s="139" t="n">
        <v>0.5</v>
      </c>
      <c r="GSF13" s="139" t="n">
        <v>0.5</v>
      </c>
      <c r="GSG13" s="139" t="n">
        <v>0.5</v>
      </c>
      <c r="GSH13" s="139" t="n">
        <v>0.5</v>
      </c>
      <c r="GSI13" s="139" t="n">
        <v>0.5</v>
      </c>
      <c r="GSJ13" s="139" t="n">
        <v>0.5</v>
      </c>
      <c r="GSK13" s="139" t="n">
        <v>0.5</v>
      </c>
      <c r="GSL13" s="139" t="n">
        <v>0.5</v>
      </c>
      <c r="GSM13" s="139" t="n">
        <v>0.5</v>
      </c>
      <c r="GSN13" s="139" t="n">
        <v>0.5</v>
      </c>
      <c r="GSO13" s="139" t="n">
        <v>0.5</v>
      </c>
      <c r="GSP13" s="139" t="n">
        <v>0.5</v>
      </c>
      <c r="GSQ13" s="139" t="n">
        <v>0.5</v>
      </c>
      <c r="GSR13" s="139" t="n">
        <v>0.5</v>
      </c>
      <c r="GSS13" s="139" t="n">
        <v>0.5</v>
      </c>
      <c r="GST13" s="139" t="n">
        <v>0.5</v>
      </c>
      <c r="GSU13" s="139" t="n">
        <v>0.5</v>
      </c>
      <c r="GSV13" s="139" t="n">
        <v>0.5</v>
      </c>
      <c r="GSW13" s="139" t="n">
        <v>0.5</v>
      </c>
      <c r="GSX13" s="139" t="n">
        <v>0.5</v>
      </c>
      <c r="GSY13" s="139" t="n">
        <v>0.5</v>
      </c>
      <c r="GSZ13" s="139" t="n">
        <v>0.5</v>
      </c>
      <c r="GTA13" s="139" t="n">
        <v>0.5</v>
      </c>
      <c r="GTB13" s="139" t="n">
        <v>0.5</v>
      </c>
      <c r="GTC13" s="139" t="n">
        <v>0.5</v>
      </c>
      <c r="GTD13" s="139" t="n">
        <v>0.5</v>
      </c>
      <c r="GTE13" s="139" t="n">
        <v>0.5</v>
      </c>
      <c r="GTF13" s="139" t="n">
        <v>0.5</v>
      </c>
      <c r="GTG13" s="139" t="n">
        <v>0.5</v>
      </c>
      <c r="GTH13" s="139" t="n">
        <v>0.5</v>
      </c>
      <c r="GTI13" s="139" t="n">
        <v>0.5</v>
      </c>
      <c r="GTJ13" s="139" t="n">
        <v>0.5</v>
      </c>
      <c r="GTK13" s="139" t="n">
        <v>0.5</v>
      </c>
      <c r="GTL13" s="139" t="n">
        <v>0.5</v>
      </c>
      <c r="GTM13" s="139" t="n">
        <v>0.5</v>
      </c>
      <c r="GTN13" s="139" t="n">
        <v>0.5</v>
      </c>
      <c r="GTO13" s="139" t="n">
        <v>0.5</v>
      </c>
      <c r="GTP13" s="139" t="n">
        <v>0.5</v>
      </c>
      <c r="GTQ13" s="139" t="n">
        <v>0.5</v>
      </c>
      <c r="GTR13" s="139" t="n">
        <v>0.5</v>
      </c>
      <c r="GTS13" s="139" t="n">
        <v>0.5</v>
      </c>
      <c r="GTT13" s="139" t="n">
        <v>0.5</v>
      </c>
      <c r="GTU13" s="139" t="n">
        <v>0.5</v>
      </c>
      <c r="GTV13" s="139" t="n">
        <v>0.5</v>
      </c>
      <c r="GTW13" s="139" t="n">
        <v>0.5</v>
      </c>
      <c r="GTX13" s="139" t="n">
        <v>0.5</v>
      </c>
      <c r="GTY13" s="139" t="n">
        <v>0.5</v>
      </c>
      <c r="GTZ13" s="139" t="n">
        <v>0.5</v>
      </c>
      <c r="GUA13" s="139" t="n">
        <v>0.5</v>
      </c>
      <c r="GUB13" s="139" t="n">
        <v>0.5</v>
      </c>
      <c r="GUC13" s="139" t="n">
        <v>0.5</v>
      </c>
      <c r="GUD13" s="139" t="n">
        <v>0.5</v>
      </c>
      <c r="GUE13" s="139" t="n">
        <v>0.5</v>
      </c>
      <c r="GUF13" s="139" t="n">
        <v>0.5</v>
      </c>
      <c r="GUG13" s="139" t="n">
        <v>0.5</v>
      </c>
      <c r="GUH13" s="139" t="n">
        <v>0.5</v>
      </c>
      <c r="GUI13" s="139" t="n">
        <v>0.5</v>
      </c>
      <c r="GUJ13" s="139" t="n">
        <v>0.5</v>
      </c>
      <c r="GUK13" s="139" t="n">
        <v>0.5</v>
      </c>
      <c r="GUL13" s="139" t="n">
        <v>0.5</v>
      </c>
      <c r="GUM13" s="139" t="n">
        <v>0.5</v>
      </c>
      <c r="GUN13" s="139" t="n">
        <v>0.5</v>
      </c>
      <c r="GUO13" s="139" t="n">
        <v>0.5</v>
      </c>
      <c r="GUP13" s="139" t="n">
        <v>0.5</v>
      </c>
      <c r="GUQ13" s="139" t="n">
        <v>0.5</v>
      </c>
      <c r="GUR13" s="139" t="n">
        <v>0.5</v>
      </c>
      <c r="GUS13" s="139" t="n">
        <v>0.5</v>
      </c>
      <c r="GUT13" s="139" t="n">
        <v>0.5</v>
      </c>
      <c r="GUU13" s="139" t="n">
        <v>0.5</v>
      </c>
      <c r="GUV13" s="139" t="n">
        <v>0.5</v>
      </c>
      <c r="GUW13" s="139" t="n">
        <v>0.5</v>
      </c>
      <c r="GUX13" s="139" t="n">
        <v>0.5</v>
      </c>
      <c r="GUY13" s="139" t="n">
        <v>0.5</v>
      </c>
      <c r="GUZ13" s="139" t="n">
        <v>0.5</v>
      </c>
      <c r="GVA13" s="139" t="n">
        <v>0.5</v>
      </c>
      <c r="GVB13" s="139" t="n">
        <v>0.5</v>
      </c>
      <c r="GVC13" s="139" t="n">
        <v>0.5</v>
      </c>
      <c r="GVD13" s="139" t="n">
        <v>0.5</v>
      </c>
      <c r="GVE13" s="139" t="n">
        <v>0.5</v>
      </c>
      <c r="GVF13" s="139" t="n">
        <v>0.5</v>
      </c>
      <c r="GVG13" s="139" t="n">
        <v>0.5</v>
      </c>
      <c r="GVH13" s="139" t="n">
        <v>0.5</v>
      </c>
      <c r="GVI13" s="139" t="n">
        <v>0.5</v>
      </c>
      <c r="GVJ13" s="139" t="n">
        <v>0.5</v>
      </c>
      <c r="GVK13" s="139" t="n">
        <v>0.5</v>
      </c>
      <c r="GVL13" s="139" t="n">
        <v>0.5</v>
      </c>
      <c r="GVM13" s="139" t="n">
        <v>0.5</v>
      </c>
      <c r="GVN13" s="139" t="n">
        <v>0.5</v>
      </c>
      <c r="GVO13" s="139" t="n">
        <v>0.5</v>
      </c>
      <c r="GVP13" s="139" t="n">
        <v>0.5</v>
      </c>
      <c r="GVQ13" s="139" t="n">
        <v>0.5</v>
      </c>
      <c r="GVR13" s="139" t="n">
        <v>0.5</v>
      </c>
      <c r="GVS13" s="139" t="n">
        <v>0.5</v>
      </c>
      <c r="GVT13" s="139" t="n">
        <v>0.5</v>
      </c>
      <c r="GVU13" s="139" t="n">
        <v>0.5</v>
      </c>
      <c r="GVV13" s="139" t="n">
        <v>0.5</v>
      </c>
      <c r="GVW13" s="139" t="n">
        <v>0.5</v>
      </c>
      <c r="GVX13" s="139" t="n">
        <v>0.5</v>
      </c>
      <c r="GVY13" s="139" t="n">
        <v>0.5</v>
      </c>
      <c r="GVZ13" s="139" t="n">
        <v>0.5</v>
      </c>
      <c r="GWA13" s="139" t="n">
        <v>0.5</v>
      </c>
      <c r="GWB13" s="139" t="n">
        <v>0.5</v>
      </c>
      <c r="GWC13" s="139" t="n">
        <v>0.5</v>
      </c>
      <c r="GWD13" s="139" t="n">
        <v>0.5</v>
      </c>
      <c r="GWE13" s="139" t="n">
        <v>0.5</v>
      </c>
      <c r="GWF13" s="139" t="n">
        <v>0.5</v>
      </c>
      <c r="GWG13" s="139" t="n">
        <v>0.5</v>
      </c>
      <c r="GWH13" s="139" t="n">
        <v>0.5</v>
      </c>
      <c r="GWI13" s="139" t="n">
        <v>0.5</v>
      </c>
      <c r="GWJ13" s="139" t="n">
        <v>0.5</v>
      </c>
      <c r="GWK13" s="139" t="n">
        <v>0.5</v>
      </c>
      <c r="GWL13" s="139" t="n">
        <v>0.5</v>
      </c>
      <c r="GWM13" s="139" t="n">
        <v>0.5</v>
      </c>
      <c r="GWN13" s="139" t="n">
        <v>0.5</v>
      </c>
      <c r="GWO13" s="139" t="n">
        <v>0.5</v>
      </c>
      <c r="GWP13" s="139" t="n">
        <v>0.5</v>
      </c>
      <c r="GWQ13" s="139" t="n">
        <v>0.5</v>
      </c>
      <c r="GWR13" s="139" t="n">
        <v>0.5</v>
      </c>
      <c r="GWS13" s="139" t="n">
        <v>0.5</v>
      </c>
      <c r="GWT13" s="139" t="n">
        <v>0.5</v>
      </c>
      <c r="GWU13" s="139" t="n">
        <v>0.5</v>
      </c>
      <c r="GWV13" s="139" t="n">
        <v>0.5</v>
      </c>
      <c r="GWW13" s="139" t="n">
        <v>0.5</v>
      </c>
      <c r="GWX13" s="139" t="n">
        <v>0.5</v>
      </c>
      <c r="GWY13" s="139" t="n">
        <v>0.5</v>
      </c>
      <c r="GWZ13" s="139" t="n">
        <v>0.5</v>
      </c>
      <c r="GXA13" s="139" t="n">
        <v>0.5</v>
      </c>
      <c r="GXB13" s="139" t="n">
        <v>0.5</v>
      </c>
      <c r="GXC13" s="139" t="n">
        <v>0.5</v>
      </c>
      <c r="GXD13" s="139" t="n">
        <v>0.5</v>
      </c>
      <c r="GXE13" s="139" t="n">
        <v>0.5</v>
      </c>
      <c r="GXF13" s="139" t="n">
        <v>0.5</v>
      </c>
      <c r="GXG13" s="139" t="n">
        <v>0.5</v>
      </c>
      <c r="GXH13" s="139" t="n">
        <v>0.5</v>
      </c>
      <c r="GXI13" s="139" t="n">
        <v>0.5</v>
      </c>
      <c r="GXJ13" s="139" t="n">
        <v>0.5</v>
      </c>
      <c r="GXK13" s="139" t="n">
        <v>0.5</v>
      </c>
      <c r="GXL13" s="139" t="n">
        <v>0.5</v>
      </c>
      <c r="GXM13" s="139" t="n">
        <v>0.5</v>
      </c>
      <c r="GXN13" s="139" t="n">
        <v>0.5</v>
      </c>
      <c r="GXO13" s="139" t="n">
        <v>0.5</v>
      </c>
      <c r="GXP13" s="139" t="n">
        <v>0.5</v>
      </c>
      <c r="GXQ13" s="139" t="n">
        <v>0.5</v>
      </c>
      <c r="GXR13" s="139" t="n">
        <v>0.5</v>
      </c>
      <c r="GXS13" s="139" t="n">
        <v>0.5</v>
      </c>
      <c r="GXT13" s="139" t="n">
        <v>0.5</v>
      </c>
      <c r="GXU13" s="139" t="n">
        <v>0.5</v>
      </c>
      <c r="GXV13" s="139" t="n">
        <v>0.5</v>
      </c>
      <c r="GXW13" s="139" t="n">
        <v>0.5</v>
      </c>
      <c r="GXX13" s="139" t="n">
        <v>0.5</v>
      </c>
      <c r="GXY13" s="139" t="n">
        <v>0.5</v>
      </c>
      <c r="GXZ13" s="139" t="n">
        <v>0.5</v>
      </c>
      <c r="GYA13" s="139" t="n">
        <v>0.5</v>
      </c>
      <c r="GYB13" s="139" t="n">
        <v>0.5</v>
      </c>
      <c r="GYC13" s="139" t="n">
        <v>0.5</v>
      </c>
      <c r="GYD13" s="139" t="n">
        <v>0.5</v>
      </c>
      <c r="GYE13" s="139" t="n">
        <v>0.5</v>
      </c>
      <c r="GYF13" s="139" t="n">
        <v>0.5</v>
      </c>
      <c r="GYG13" s="139" t="n">
        <v>0.5</v>
      </c>
      <c r="GYH13" s="139" t="n">
        <v>0.5</v>
      </c>
      <c r="GYI13" s="139" t="n">
        <v>0.5</v>
      </c>
      <c r="GYJ13" s="139" t="n">
        <v>0.5</v>
      </c>
      <c r="GYK13" s="139" t="n">
        <v>0.5</v>
      </c>
      <c r="GYL13" s="139" t="n">
        <v>0.5</v>
      </c>
      <c r="GYM13" s="139" t="n">
        <v>0.5</v>
      </c>
      <c r="GYN13" s="139" t="n">
        <v>0.5</v>
      </c>
      <c r="GYO13" s="139" t="n">
        <v>0.5</v>
      </c>
      <c r="GYP13" s="139" t="n">
        <v>0.5</v>
      </c>
      <c r="GYQ13" s="139" t="n">
        <v>0.5</v>
      </c>
      <c r="GYR13" s="139" t="n">
        <v>0.5</v>
      </c>
      <c r="GYS13" s="139" t="n">
        <v>0.5</v>
      </c>
      <c r="GYT13" s="139" t="n">
        <v>0.5</v>
      </c>
      <c r="GYU13" s="139" t="n">
        <v>0.5</v>
      </c>
      <c r="GYV13" s="139" t="n">
        <v>0.5</v>
      </c>
      <c r="GYW13" s="139" t="n">
        <v>0.5</v>
      </c>
      <c r="GYX13" s="139" t="n">
        <v>0.5</v>
      </c>
      <c r="GYY13" s="139" t="n">
        <v>0.5</v>
      </c>
      <c r="GYZ13" s="139" t="n">
        <v>0.5</v>
      </c>
      <c r="GZA13" s="139" t="n">
        <v>0.5</v>
      </c>
      <c r="GZB13" s="139" t="n">
        <v>0.5</v>
      </c>
      <c r="GZC13" s="139" t="n">
        <v>0.5</v>
      </c>
      <c r="GZD13" s="139" t="n">
        <v>0.5</v>
      </c>
      <c r="GZE13" s="139" t="n">
        <v>0.5</v>
      </c>
      <c r="GZF13" s="139" t="n">
        <v>0.5</v>
      </c>
      <c r="GZG13" s="139" t="n">
        <v>0.5</v>
      </c>
      <c r="GZH13" s="139" t="n">
        <v>0.5</v>
      </c>
      <c r="GZI13" s="139" t="n">
        <v>0.5</v>
      </c>
      <c r="GZJ13" s="139" t="n">
        <v>0.5</v>
      </c>
      <c r="GZK13" s="139" t="n">
        <v>0.5</v>
      </c>
      <c r="GZL13" s="139" t="n">
        <v>0.5</v>
      </c>
      <c r="GZM13" s="139" t="n">
        <v>0.5</v>
      </c>
      <c r="GZN13" s="139" t="n">
        <v>0.5</v>
      </c>
      <c r="GZO13" s="139" t="n">
        <v>0.5</v>
      </c>
      <c r="GZP13" s="139" t="n">
        <v>0.5</v>
      </c>
      <c r="GZQ13" s="139" t="n">
        <v>0.5</v>
      </c>
      <c r="GZR13" s="139" t="n">
        <v>0.5</v>
      </c>
      <c r="GZS13" s="139" t="n">
        <v>0.5</v>
      </c>
      <c r="GZT13" s="139" t="n">
        <v>0.5</v>
      </c>
      <c r="GZU13" s="139" t="n">
        <v>0.5</v>
      </c>
      <c r="GZV13" s="139" t="n">
        <v>0.5</v>
      </c>
      <c r="GZW13" s="139" t="n">
        <v>0.5</v>
      </c>
      <c r="GZX13" s="139" t="n">
        <v>0.5</v>
      </c>
      <c r="GZY13" s="139" t="n">
        <v>0.5</v>
      </c>
      <c r="GZZ13" s="139" t="n">
        <v>0.5</v>
      </c>
      <c r="HAA13" s="139" t="n">
        <v>0.5</v>
      </c>
      <c r="HAB13" s="139" t="n">
        <v>0.5</v>
      </c>
      <c r="HAC13" s="139" t="n">
        <v>0.5</v>
      </c>
      <c r="HAD13" s="139" t="n">
        <v>0.5</v>
      </c>
      <c r="HAE13" s="139" t="n">
        <v>0.5</v>
      </c>
      <c r="HAF13" s="139" t="n">
        <v>0.5</v>
      </c>
      <c r="HAG13" s="139" t="n">
        <v>0.5</v>
      </c>
      <c r="HAH13" s="139" t="n">
        <v>0.5</v>
      </c>
      <c r="HAI13" s="139" t="n">
        <v>0.5</v>
      </c>
      <c r="HAJ13" s="139" t="n">
        <v>0.5</v>
      </c>
      <c r="HAK13" s="139" t="n">
        <v>0.5</v>
      </c>
      <c r="HAL13" s="139" t="n">
        <v>0.5</v>
      </c>
      <c r="HAM13" s="139" t="n">
        <v>0.5</v>
      </c>
      <c r="HAN13" s="139" t="n">
        <v>0.5</v>
      </c>
      <c r="HAO13" s="139" t="n">
        <v>0.5</v>
      </c>
      <c r="HAP13" s="139" t="n">
        <v>0.5</v>
      </c>
      <c r="HAQ13" s="139" t="n">
        <v>0.5</v>
      </c>
      <c r="HAR13" s="139" t="n">
        <v>0.5</v>
      </c>
      <c r="HAS13" s="139" t="n">
        <v>0.5</v>
      </c>
      <c r="HAT13" s="139" t="n">
        <v>0.5</v>
      </c>
      <c r="HAU13" s="139" t="n">
        <v>0.5</v>
      </c>
      <c r="HAV13" s="139" t="n">
        <v>0.5</v>
      </c>
      <c r="HAW13" s="139" t="n">
        <v>0.5</v>
      </c>
      <c r="HAX13" s="139" t="n">
        <v>0.5</v>
      </c>
      <c r="HAY13" s="139" t="n">
        <v>0.5</v>
      </c>
      <c r="HAZ13" s="139" t="n">
        <v>0.5</v>
      </c>
      <c r="HBA13" s="139" t="n">
        <v>0.5</v>
      </c>
      <c r="HBB13" s="139" t="n">
        <v>0.5</v>
      </c>
      <c r="HBC13" s="139" t="n">
        <v>0.5</v>
      </c>
      <c r="HBD13" s="139" t="n">
        <v>0.5</v>
      </c>
      <c r="HBE13" s="139" t="n">
        <v>0.5</v>
      </c>
      <c r="HBF13" s="139" t="n">
        <v>0.5</v>
      </c>
      <c r="HBG13" s="139" t="n">
        <v>0.5</v>
      </c>
      <c r="HBH13" s="139" t="n">
        <v>0.5</v>
      </c>
      <c r="HBI13" s="139" t="n">
        <v>0.5</v>
      </c>
      <c r="HBJ13" s="139" t="n">
        <v>0.5</v>
      </c>
      <c r="HBK13" s="139" t="n">
        <v>0.5</v>
      </c>
      <c r="HBL13" s="139" t="n">
        <v>0.5</v>
      </c>
      <c r="HBM13" s="139" t="n">
        <v>0.5</v>
      </c>
      <c r="HBN13" s="139" t="n">
        <v>0.5</v>
      </c>
      <c r="HBO13" s="139" t="n">
        <v>0.5</v>
      </c>
      <c r="HBP13" s="139" t="n">
        <v>0.5</v>
      </c>
      <c r="HBQ13" s="139" t="n">
        <v>0.5</v>
      </c>
      <c r="HBR13" s="139" t="n">
        <v>0.5</v>
      </c>
      <c r="HBS13" s="139" t="n">
        <v>0.5</v>
      </c>
      <c r="HBT13" s="139" t="n">
        <v>0.5</v>
      </c>
      <c r="HBU13" s="139" t="n">
        <v>0.5</v>
      </c>
      <c r="HBV13" s="139" t="n">
        <v>0.5</v>
      </c>
      <c r="HBW13" s="139" t="n">
        <v>0.5</v>
      </c>
      <c r="HBX13" s="139" t="n">
        <v>0.5</v>
      </c>
      <c r="HBY13" s="139" t="n">
        <v>0.5</v>
      </c>
      <c r="HBZ13" s="139" t="n">
        <v>0.5</v>
      </c>
      <c r="HCA13" s="139" t="n">
        <v>0.5</v>
      </c>
      <c r="HCB13" s="139" t="n">
        <v>0.5</v>
      </c>
      <c r="HCC13" s="139" t="n">
        <v>0.5</v>
      </c>
      <c r="HCD13" s="139" t="n">
        <v>0.5</v>
      </c>
      <c r="HCE13" s="139" t="n">
        <v>0.5</v>
      </c>
      <c r="HCF13" s="139" t="n">
        <v>0.5</v>
      </c>
      <c r="HCG13" s="139" t="n">
        <v>0.5</v>
      </c>
      <c r="HCH13" s="139" t="n">
        <v>0.5</v>
      </c>
      <c r="HCI13" s="139" t="n">
        <v>0.5</v>
      </c>
      <c r="HCJ13" s="139" t="n">
        <v>0.5</v>
      </c>
      <c r="HCK13" s="139" t="n">
        <v>0.5</v>
      </c>
      <c r="HCL13" s="139" t="n">
        <v>0.5</v>
      </c>
      <c r="HCM13" s="139" t="n">
        <v>0.5</v>
      </c>
      <c r="HCN13" s="139" t="n">
        <v>0.5</v>
      </c>
      <c r="HCO13" s="139" t="n">
        <v>0.5</v>
      </c>
      <c r="HCP13" s="139" t="n">
        <v>0.5</v>
      </c>
      <c r="HCQ13" s="139" t="n">
        <v>0.5</v>
      </c>
      <c r="HCR13" s="139" t="n">
        <v>0.5</v>
      </c>
      <c r="HCS13" s="139" t="n">
        <v>0.5</v>
      </c>
      <c r="HCT13" s="139" t="n">
        <v>0.5</v>
      </c>
      <c r="HCU13" s="139" t="n">
        <v>0.5</v>
      </c>
      <c r="HCV13" s="139" t="n">
        <v>0.5</v>
      </c>
      <c r="HCW13" s="139" t="n">
        <v>0.5</v>
      </c>
      <c r="HCX13" s="139" t="n">
        <v>0.5</v>
      </c>
      <c r="HCY13" s="139" t="n">
        <v>0.5</v>
      </c>
      <c r="HCZ13" s="139" t="n">
        <v>0.5</v>
      </c>
      <c r="HDA13" s="139" t="n">
        <v>0.5</v>
      </c>
      <c r="HDB13" s="139" t="n">
        <v>0.5</v>
      </c>
      <c r="HDC13" s="139" t="n">
        <v>0.5</v>
      </c>
      <c r="HDD13" s="139" t="n">
        <v>0.5</v>
      </c>
      <c r="HDE13" s="139" t="n">
        <v>0.5</v>
      </c>
      <c r="HDF13" s="139" t="n">
        <v>0.5</v>
      </c>
      <c r="HDG13" s="139" t="n">
        <v>0.5</v>
      </c>
      <c r="HDH13" s="139" t="n">
        <v>0.5</v>
      </c>
      <c r="HDI13" s="139" t="n">
        <v>0.5</v>
      </c>
      <c r="HDJ13" s="139" t="n">
        <v>0.5</v>
      </c>
      <c r="HDK13" s="139" t="n">
        <v>0.5</v>
      </c>
      <c r="HDL13" s="139" t="n">
        <v>0.5</v>
      </c>
      <c r="HDM13" s="139" t="n">
        <v>0.5</v>
      </c>
      <c r="HDN13" s="139" t="n">
        <v>0.5</v>
      </c>
      <c r="HDO13" s="139" t="n">
        <v>0.5</v>
      </c>
      <c r="HDP13" s="139" t="n">
        <v>0.5</v>
      </c>
      <c r="HDQ13" s="139" t="n">
        <v>0.5</v>
      </c>
      <c r="HDR13" s="139" t="n">
        <v>0.5</v>
      </c>
      <c r="HDS13" s="139" t="n">
        <v>0.5</v>
      </c>
      <c r="HDT13" s="139" t="n">
        <v>0.5</v>
      </c>
      <c r="HDU13" s="139" t="n">
        <v>0.5</v>
      </c>
      <c r="HDV13" s="139" t="n">
        <v>0.5</v>
      </c>
      <c r="HDW13" s="139" t="n">
        <v>0.5</v>
      </c>
      <c r="HDX13" s="139" t="n">
        <v>0.5</v>
      </c>
      <c r="HDY13" s="139" t="n">
        <v>0.5</v>
      </c>
      <c r="HDZ13" s="139" t="n">
        <v>0.5</v>
      </c>
      <c r="HEA13" s="139" t="n">
        <v>0.5</v>
      </c>
      <c r="HEB13" s="139" t="n">
        <v>0.5</v>
      </c>
      <c r="HEC13" s="139" t="n">
        <v>0.5</v>
      </c>
      <c r="HED13" s="139" t="n">
        <v>0.5</v>
      </c>
      <c r="HEE13" s="139" t="n">
        <v>0.5</v>
      </c>
      <c r="HEF13" s="139" t="n">
        <v>0.5</v>
      </c>
      <c r="HEG13" s="139" t="n">
        <v>0.5</v>
      </c>
      <c r="HEH13" s="139" t="n">
        <v>0.5</v>
      </c>
      <c r="HEI13" s="139" t="n">
        <v>0.5</v>
      </c>
      <c r="HEJ13" s="139" t="n">
        <v>0.5</v>
      </c>
      <c r="HEK13" s="139" t="n">
        <v>0.5</v>
      </c>
      <c r="HEL13" s="139" t="n">
        <v>0.5</v>
      </c>
      <c r="HEM13" s="139" t="n">
        <v>0.5</v>
      </c>
      <c r="HEN13" s="139" t="n">
        <v>0.5</v>
      </c>
      <c r="HEO13" s="139" t="n">
        <v>0.5</v>
      </c>
      <c r="HEP13" s="139" t="n">
        <v>0.5</v>
      </c>
      <c r="HEQ13" s="139" t="n">
        <v>0.5</v>
      </c>
      <c r="HER13" s="139" t="n">
        <v>0.5</v>
      </c>
      <c r="HES13" s="139" t="n">
        <v>0.5</v>
      </c>
      <c r="HET13" s="139" t="n">
        <v>0.5</v>
      </c>
      <c r="HEU13" s="139" t="n">
        <v>0.5</v>
      </c>
      <c r="HEV13" s="139" t="n">
        <v>0.5</v>
      </c>
      <c r="HEW13" s="139" t="n">
        <v>0.5</v>
      </c>
      <c r="HEX13" s="139" t="n">
        <v>0.5</v>
      </c>
      <c r="HEY13" s="139" t="n">
        <v>0.5</v>
      </c>
      <c r="HEZ13" s="139" t="n">
        <v>0.5</v>
      </c>
      <c r="HFA13" s="139" t="n">
        <v>0.5</v>
      </c>
      <c r="HFB13" s="139" t="n">
        <v>0.5</v>
      </c>
      <c r="HFC13" s="139" t="n">
        <v>0.5</v>
      </c>
      <c r="HFD13" s="139" t="n">
        <v>0.5</v>
      </c>
      <c r="HFE13" s="139" t="n">
        <v>0.5</v>
      </c>
      <c r="HFF13" s="139" t="n">
        <v>0.5</v>
      </c>
      <c r="HFG13" s="139" t="n">
        <v>0.5</v>
      </c>
      <c r="HFH13" s="139" t="n">
        <v>0.5</v>
      </c>
      <c r="HFI13" s="139" t="n">
        <v>0.5</v>
      </c>
      <c r="HFJ13" s="139" t="n">
        <v>0.5</v>
      </c>
      <c r="HFK13" s="139" t="n">
        <v>0.5</v>
      </c>
      <c r="HFL13" s="139" t="n">
        <v>0.5</v>
      </c>
      <c r="HFM13" s="139" t="n">
        <v>0.5</v>
      </c>
      <c r="HFN13" s="139" t="n">
        <v>0.5</v>
      </c>
      <c r="HFO13" s="139" t="n">
        <v>0.5</v>
      </c>
      <c r="HFP13" s="139" t="n">
        <v>0.5</v>
      </c>
      <c r="HFQ13" s="139" t="n">
        <v>0.5</v>
      </c>
      <c r="HFR13" s="139" t="n">
        <v>0.5</v>
      </c>
      <c r="HFS13" s="139" t="n">
        <v>0.5</v>
      </c>
      <c r="HFT13" s="139" t="n">
        <v>0.5</v>
      </c>
      <c r="HFU13" s="139" t="n">
        <v>0.5</v>
      </c>
      <c r="HFV13" s="139" t="n">
        <v>0.5</v>
      </c>
      <c r="HFW13" s="139" t="n">
        <v>0.5</v>
      </c>
      <c r="HFX13" s="139" t="n">
        <v>0.5</v>
      </c>
      <c r="HFY13" s="139" t="n">
        <v>0.5</v>
      </c>
      <c r="HFZ13" s="139" t="n">
        <v>0.5</v>
      </c>
      <c r="HGA13" s="139" t="n">
        <v>0.5</v>
      </c>
      <c r="HGB13" s="139" t="n">
        <v>0.5</v>
      </c>
      <c r="HGC13" s="139" t="n">
        <v>0.5</v>
      </c>
      <c r="HGD13" s="139" t="n">
        <v>0.5</v>
      </c>
      <c r="HGE13" s="139" t="n">
        <v>0.5</v>
      </c>
      <c r="HGF13" s="139" t="n">
        <v>0.5</v>
      </c>
      <c r="HGG13" s="139" t="n">
        <v>0.5</v>
      </c>
      <c r="HGH13" s="139" t="n">
        <v>0.5</v>
      </c>
      <c r="HGI13" s="139" t="n">
        <v>0.5</v>
      </c>
      <c r="HGJ13" s="139" t="n">
        <v>0.5</v>
      </c>
      <c r="HGK13" s="139" t="n">
        <v>0.5</v>
      </c>
      <c r="HGL13" s="139" t="n">
        <v>0.5</v>
      </c>
      <c r="HGM13" s="139" t="n">
        <v>0.5</v>
      </c>
      <c r="HGN13" s="139" t="n">
        <v>0.5</v>
      </c>
      <c r="HGO13" s="139" t="n">
        <v>0.5</v>
      </c>
      <c r="HGP13" s="139" t="n">
        <v>0.5</v>
      </c>
      <c r="HGQ13" s="139" t="n">
        <v>0.5</v>
      </c>
      <c r="HGR13" s="139" t="n">
        <v>0.5</v>
      </c>
      <c r="HGS13" s="139" t="n">
        <v>0.5</v>
      </c>
      <c r="HGT13" s="139" t="n">
        <v>0.5</v>
      </c>
      <c r="HGU13" s="139" t="n">
        <v>0.5</v>
      </c>
      <c r="HGV13" s="139" t="n">
        <v>0.5</v>
      </c>
      <c r="HGW13" s="139" t="n">
        <v>0.5</v>
      </c>
      <c r="HGX13" s="139" t="n">
        <v>0.5</v>
      </c>
      <c r="HGY13" s="139" t="n">
        <v>0.5</v>
      </c>
      <c r="HGZ13" s="139" t="n">
        <v>0.5</v>
      </c>
      <c r="HHA13" s="139" t="n">
        <v>0.5</v>
      </c>
      <c r="HHB13" s="139" t="n">
        <v>0.5</v>
      </c>
      <c r="HHC13" s="139" t="n">
        <v>0.5</v>
      </c>
      <c r="HHD13" s="139" t="n">
        <v>0.5</v>
      </c>
      <c r="HHE13" s="139" t="n">
        <v>0.5</v>
      </c>
      <c r="HHF13" s="139" t="n">
        <v>0.5</v>
      </c>
      <c r="HHG13" s="139" t="n">
        <v>0.5</v>
      </c>
      <c r="HHH13" s="139" t="n">
        <v>0.5</v>
      </c>
      <c r="HHI13" s="139" t="n">
        <v>0.5</v>
      </c>
      <c r="HHJ13" s="139" t="n">
        <v>0.5</v>
      </c>
      <c r="HHK13" s="139" t="n">
        <v>0.5</v>
      </c>
      <c r="HHL13" s="139" t="n">
        <v>0.5</v>
      </c>
      <c r="HHM13" s="139" t="n">
        <v>0.5</v>
      </c>
      <c r="HHN13" s="139" t="n">
        <v>0.5</v>
      </c>
      <c r="HHO13" s="139" t="n">
        <v>0.5</v>
      </c>
      <c r="HHP13" s="139" t="n">
        <v>0.5</v>
      </c>
      <c r="HHQ13" s="139" t="n">
        <v>0.5</v>
      </c>
      <c r="HHR13" s="139" t="n">
        <v>0.5</v>
      </c>
      <c r="HHS13" s="139" t="n">
        <v>0.5</v>
      </c>
      <c r="HHT13" s="139" t="n">
        <v>0.5</v>
      </c>
      <c r="HHU13" s="139" t="n">
        <v>0.5</v>
      </c>
      <c r="HHV13" s="139" t="n">
        <v>0.5</v>
      </c>
      <c r="HHW13" s="139" t="n">
        <v>0.5</v>
      </c>
      <c r="HHX13" s="139" t="n">
        <v>0.5</v>
      </c>
      <c r="HHY13" s="139" t="n">
        <v>0.5</v>
      </c>
      <c r="HHZ13" s="139" t="n">
        <v>0.5</v>
      </c>
      <c r="HIA13" s="139" t="n">
        <v>0.5</v>
      </c>
      <c r="HIB13" s="139" t="n">
        <v>0.5</v>
      </c>
      <c r="HIC13" s="139" t="n">
        <v>0.5</v>
      </c>
      <c r="HID13" s="139" t="n">
        <v>0.5</v>
      </c>
      <c r="HIE13" s="139" t="n">
        <v>0.5</v>
      </c>
      <c r="HIF13" s="139" t="n">
        <v>0.5</v>
      </c>
      <c r="HIG13" s="139" t="n">
        <v>0.5</v>
      </c>
      <c r="HIH13" s="139" t="n">
        <v>0.5</v>
      </c>
      <c r="HII13" s="139" t="n">
        <v>0.5</v>
      </c>
      <c r="HIJ13" s="139" t="n">
        <v>0.5</v>
      </c>
      <c r="HIK13" s="139" t="n">
        <v>0.5</v>
      </c>
      <c r="HIL13" s="139" t="n">
        <v>0.5</v>
      </c>
      <c r="HIM13" s="139" t="n">
        <v>0.5</v>
      </c>
      <c r="HIN13" s="139" t="n">
        <v>0.5</v>
      </c>
      <c r="HIO13" s="139" t="n">
        <v>0.5</v>
      </c>
      <c r="HIP13" s="139" t="n">
        <v>0.5</v>
      </c>
      <c r="HIQ13" s="139" t="n">
        <v>0.5</v>
      </c>
      <c r="HIR13" s="139" t="n">
        <v>0.5</v>
      </c>
      <c r="HIS13" s="139" t="n">
        <v>0.5</v>
      </c>
      <c r="HIT13" s="139" t="n">
        <v>0.5</v>
      </c>
      <c r="HIU13" s="139" t="n">
        <v>0.5</v>
      </c>
      <c r="HIV13" s="139" t="n">
        <v>0.5</v>
      </c>
      <c r="HIW13" s="139" t="n">
        <v>0.5</v>
      </c>
      <c r="HIX13" s="139" t="n">
        <v>0.5</v>
      </c>
      <c r="HIY13" s="139" t="n">
        <v>0.5</v>
      </c>
      <c r="HIZ13" s="139" t="n">
        <v>0.5</v>
      </c>
      <c r="HJA13" s="139" t="n">
        <v>0.5</v>
      </c>
      <c r="HJB13" s="139" t="n">
        <v>0.5</v>
      </c>
      <c r="HJC13" s="139" t="n">
        <v>0.5</v>
      </c>
      <c r="HJD13" s="139" t="n">
        <v>0.5</v>
      </c>
      <c r="HJE13" s="139" t="n">
        <v>0.5</v>
      </c>
      <c r="HJF13" s="139" t="n">
        <v>0.5</v>
      </c>
      <c r="HJG13" s="139" t="n">
        <v>0.5</v>
      </c>
      <c r="HJH13" s="139" t="n">
        <v>0.5</v>
      </c>
      <c r="HJI13" s="139" t="n">
        <v>0.5</v>
      </c>
      <c r="HJJ13" s="139" t="n">
        <v>0.5</v>
      </c>
      <c r="HJK13" s="139" t="n">
        <v>0.5</v>
      </c>
      <c r="HJL13" s="139" t="n">
        <v>0.5</v>
      </c>
      <c r="HJM13" s="139" t="n">
        <v>0.5</v>
      </c>
      <c r="HJN13" s="139" t="n">
        <v>0.5</v>
      </c>
      <c r="HJO13" s="139" t="n">
        <v>0.5</v>
      </c>
      <c r="HJP13" s="139" t="n">
        <v>0.5</v>
      </c>
      <c r="HJQ13" s="139" t="n">
        <v>0.5</v>
      </c>
      <c r="HJR13" s="139" t="n">
        <v>0.5</v>
      </c>
      <c r="HJS13" s="139" t="n">
        <v>0.5</v>
      </c>
      <c r="HJT13" s="139" t="n">
        <v>0.5</v>
      </c>
      <c r="HJU13" s="139" t="n">
        <v>0.5</v>
      </c>
      <c r="HJV13" s="139" t="n">
        <v>0.5</v>
      </c>
      <c r="HJW13" s="139" t="n">
        <v>0.5</v>
      </c>
      <c r="HJX13" s="139" t="n">
        <v>0.5</v>
      </c>
      <c r="HJY13" s="139" t="n">
        <v>0.5</v>
      </c>
      <c r="HJZ13" s="139" t="n">
        <v>0.5</v>
      </c>
      <c r="HKA13" s="139" t="n">
        <v>0.5</v>
      </c>
      <c r="HKB13" s="139" t="n">
        <v>0.5</v>
      </c>
      <c r="HKC13" s="139" t="n">
        <v>0.5</v>
      </c>
      <c r="HKD13" s="139" t="n">
        <v>0.5</v>
      </c>
      <c r="HKE13" s="139" t="n">
        <v>0.5</v>
      </c>
      <c r="HKF13" s="139" t="n">
        <v>0.5</v>
      </c>
      <c r="HKG13" s="139" t="n">
        <v>0.5</v>
      </c>
      <c r="HKH13" s="139" t="n">
        <v>0.5</v>
      </c>
      <c r="HKI13" s="139" t="n">
        <v>0.5</v>
      </c>
      <c r="HKJ13" s="139" t="n">
        <v>0.5</v>
      </c>
      <c r="HKK13" s="139" t="n">
        <v>0.5</v>
      </c>
      <c r="HKL13" s="139" t="n">
        <v>0.5</v>
      </c>
      <c r="HKM13" s="139" t="n">
        <v>0.5</v>
      </c>
      <c r="HKN13" s="139" t="n">
        <v>0.5</v>
      </c>
      <c r="HKO13" s="139" t="n">
        <v>0.5</v>
      </c>
      <c r="HKP13" s="139" t="n">
        <v>0.5</v>
      </c>
      <c r="HKQ13" s="139" t="n">
        <v>0.5</v>
      </c>
      <c r="HKR13" s="139" t="n">
        <v>0.5</v>
      </c>
      <c r="HKS13" s="139" t="n">
        <v>0.5</v>
      </c>
      <c r="HKT13" s="139" t="n">
        <v>0.5</v>
      </c>
      <c r="HKU13" s="139" t="n">
        <v>0.5</v>
      </c>
      <c r="HKV13" s="139" t="n">
        <v>0.5</v>
      </c>
      <c r="HKW13" s="139" t="n">
        <v>0.5</v>
      </c>
      <c r="HKX13" s="139" t="n">
        <v>0.5</v>
      </c>
      <c r="HKY13" s="139" t="n">
        <v>0.5</v>
      </c>
      <c r="HKZ13" s="139" t="n">
        <v>0.5</v>
      </c>
      <c r="HLA13" s="139" t="n">
        <v>0.5</v>
      </c>
      <c r="HLB13" s="139" t="n">
        <v>0.5</v>
      </c>
      <c r="HLC13" s="139" t="n">
        <v>0.5</v>
      </c>
      <c r="HLD13" s="139" t="n">
        <v>0.5</v>
      </c>
      <c r="HLE13" s="139" t="n">
        <v>0.5</v>
      </c>
      <c r="HLF13" s="139" t="n">
        <v>0.5</v>
      </c>
      <c r="HLG13" s="139" t="n">
        <v>0.5</v>
      </c>
      <c r="HLH13" s="139" t="n">
        <v>0.5</v>
      </c>
      <c r="HLI13" s="139" t="n">
        <v>0.5</v>
      </c>
      <c r="HLJ13" s="139" t="n">
        <v>0.5</v>
      </c>
      <c r="HLK13" s="139" t="n">
        <v>0.5</v>
      </c>
      <c r="HLL13" s="139" t="n">
        <v>0.5</v>
      </c>
      <c r="HLM13" s="139" t="n">
        <v>0.5</v>
      </c>
      <c r="HLN13" s="139" t="n">
        <v>0.5</v>
      </c>
      <c r="HLO13" s="139" t="n">
        <v>0.5</v>
      </c>
      <c r="HLP13" s="139" t="n">
        <v>0.5</v>
      </c>
      <c r="HLQ13" s="139" t="n">
        <v>0.5</v>
      </c>
      <c r="HLR13" s="139" t="n">
        <v>0.5</v>
      </c>
      <c r="HLS13" s="139" t="n">
        <v>0.5</v>
      </c>
      <c r="HLT13" s="139" t="n">
        <v>0.5</v>
      </c>
      <c r="HLU13" s="139" t="n">
        <v>0.5</v>
      </c>
      <c r="HLV13" s="139" t="n">
        <v>0.5</v>
      </c>
      <c r="HLW13" s="139" t="n">
        <v>0.5</v>
      </c>
      <c r="HLX13" s="139" t="n">
        <v>0.5</v>
      </c>
      <c r="HLY13" s="139" t="n">
        <v>0.5</v>
      </c>
      <c r="HLZ13" s="139" t="n">
        <v>0.5</v>
      </c>
      <c r="HMA13" s="139" t="n">
        <v>0.5</v>
      </c>
      <c r="HMB13" s="139" t="n">
        <v>0.5</v>
      </c>
      <c r="HMC13" s="139" t="n">
        <v>0.5</v>
      </c>
      <c r="HMD13" s="139" t="n">
        <v>0.5</v>
      </c>
      <c r="HME13" s="139" t="n">
        <v>0.5</v>
      </c>
      <c r="HMF13" s="139" t="n">
        <v>0.5</v>
      </c>
      <c r="HMG13" s="139" t="n">
        <v>0.5</v>
      </c>
      <c r="HMH13" s="139" t="n">
        <v>0.5</v>
      </c>
      <c r="HMI13" s="139" t="n">
        <v>0.5</v>
      </c>
      <c r="HMJ13" s="139" t="n">
        <v>0.5</v>
      </c>
      <c r="HMK13" s="139" t="n">
        <v>0.5</v>
      </c>
      <c r="HML13" s="139" t="n">
        <v>0.5</v>
      </c>
      <c r="HMM13" s="139" t="n">
        <v>0.5</v>
      </c>
      <c r="HMN13" s="139" t="n">
        <v>0.5</v>
      </c>
      <c r="HMO13" s="139" t="n">
        <v>0.5</v>
      </c>
      <c r="HMP13" s="139" t="n">
        <v>0.5</v>
      </c>
      <c r="HMQ13" s="139" t="n">
        <v>0.5</v>
      </c>
      <c r="HMR13" s="139" t="n">
        <v>0.5</v>
      </c>
      <c r="HMS13" s="139" t="n">
        <v>0.5</v>
      </c>
      <c r="HMT13" s="139" t="n">
        <v>0.5</v>
      </c>
      <c r="HMU13" s="139" t="n">
        <v>0.5</v>
      </c>
      <c r="HMV13" s="139" t="n">
        <v>0.5</v>
      </c>
      <c r="HMW13" s="139" t="n">
        <v>0.5</v>
      </c>
      <c r="HMX13" s="139" t="n">
        <v>0.5</v>
      </c>
      <c r="HMY13" s="139" t="n">
        <v>0.5</v>
      </c>
      <c r="HMZ13" s="139" t="n">
        <v>0.5</v>
      </c>
      <c r="HNA13" s="139" t="n">
        <v>0.5</v>
      </c>
      <c r="HNB13" s="139" t="n">
        <v>0.5</v>
      </c>
      <c r="HNC13" s="139" t="n">
        <v>0.5</v>
      </c>
      <c r="HND13" s="139" t="n">
        <v>0.5</v>
      </c>
      <c r="HNE13" s="139" t="n">
        <v>0.5</v>
      </c>
      <c r="HNF13" s="139" t="n">
        <v>0.5</v>
      </c>
      <c r="HNG13" s="139" t="n">
        <v>0.5</v>
      </c>
      <c r="HNH13" s="139" t="n">
        <v>0.5</v>
      </c>
      <c r="HNI13" s="139" t="n">
        <v>0.5</v>
      </c>
      <c r="HNJ13" s="139" t="n">
        <v>0.5</v>
      </c>
      <c r="HNK13" s="139" t="n">
        <v>0.5</v>
      </c>
      <c r="HNL13" s="139" t="n">
        <v>0.5</v>
      </c>
      <c r="HNM13" s="139" t="n">
        <v>0.5</v>
      </c>
      <c r="HNN13" s="139" t="n">
        <v>0.5</v>
      </c>
      <c r="HNO13" s="139" t="n">
        <v>0.5</v>
      </c>
      <c r="HNP13" s="139" t="n">
        <v>0.5</v>
      </c>
      <c r="HNQ13" s="139" t="n">
        <v>0.5</v>
      </c>
      <c r="HNR13" s="139" t="n">
        <v>0.5</v>
      </c>
      <c r="HNS13" s="139" t="n">
        <v>0.5</v>
      </c>
      <c r="HNT13" s="139" t="n">
        <v>0.5</v>
      </c>
      <c r="HNU13" s="139" t="n">
        <v>0.5</v>
      </c>
      <c r="HNV13" s="139" t="n">
        <v>0.5</v>
      </c>
      <c r="HNW13" s="139" t="n">
        <v>0.5</v>
      </c>
      <c r="HNX13" s="139" t="n">
        <v>0.5</v>
      </c>
      <c r="HNY13" s="139" t="n">
        <v>0.5</v>
      </c>
      <c r="HNZ13" s="139" t="n">
        <v>0.5</v>
      </c>
      <c r="HOA13" s="139" t="n">
        <v>0.5</v>
      </c>
      <c r="HOB13" s="139" t="n">
        <v>0.5</v>
      </c>
      <c r="HOC13" s="139" t="n">
        <v>0.5</v>
      </c>
      <c r="HOD13" s="139" t="n">
        <v>0.5</v>
      </c>
      <c r="HOE13" s="139" t="n">
        <v>0.5</v>
      </c>
      <c r="HOF13" s="139" t="n">
        <v>0.5</v>
      </c>
      <c r="HOG13" s="139" t="n">
        <v>0.5</v>
      </c>
      <c r="HOH13" s="139" t="n">
        <v>0.5</v>
      </c>
      <c r="HOI13" s="139" t="n">
        <v>0.5</v>
      </c>
      <c r="HOJ13" s="139" t="n">
        <v>0.5</v>
      </c>
      <c r="HOK13" s="139" t="n">
        <v>0.5</v>
      </c>
      <c r="HOL13" s="139" t="n">
        <v>0.5</v>
      </c>
      <c r="HOM13" s="139" t="n">
        <v>0.5</v>
      </c>
      <c r="HON13" s="139" t="n">
        <v>0.5</v>
      </c>
      <c r="HOO13" s="139" t="n">
        <v>0.5</v>
      </c>
      <c r="HOP13" s="139" t="n">
        <v>0.5</v>
      </c>
      <c r="HOQ13" s="139" t="n">
        <v>0.5</v>
      </c>
      <c r="HOR13" s="139" t="n">
        <v>0.5</v>
      </c>
      <c r="HOS13" s="139" t="n">
        <v>0.5</v>
      </c>
      <c r="HOT13" s="139" t="n">
        <v>0.5</v>
      </c>
      <c r="HOU13" s="139" t="n">
        <v>0.5</v>
      </c>
      <c r="HOV13" s="139" t="n">
        <v>0.5</v>
      </c>
      <c r="HOW13" s="139" t="n">
        <v>0.5</v>
      </c>
      <c r="HOX13" s="139" t="n">
        <v>0.5</v>
      </c>
      <c r="HOY13" s="139" t="n">
        <v>0.5</v>
      </c>
      <c r="HOZ13" s="139" t="n">
        <v>0.5</v>
      </c>
      <c r="HPA13" s="139" t="n">
        <v>0.5</v>
      </c>
      <c r="HPB13" s="139" t="n">
        <v>0.5</v>
      </c>
      <c r="HPC13" s="139" t="n">
        <v>0.5</v>
      </c>
      <c r="HPD13" s="139" t="n">
        <v>0.5</v>
      </c>
      <c r="HPE13" s="139" t="n">
        <v>0.5</v>
      </c>
      <c r="HPF13" s="139" t="n">
        <v>0.5</v>
      </c>
      <c r="HPG13" s="139" t="n">
        <v>0.5</v>
      </c>
      <c r="HPH13" s="139" t="n">
        <v>0.5</v>
      </c>
      <c r="HPI13" s="139" t="n">
        <v>0.5</v>
      </c>
      <c r="HPJ13" s="139" t="n">
        <v>0.5</v>
      </c>
      <c r="HPK13" s="139" t="n">
        <v>0.5</v>
      </c>
      <c r="HPL13" s="139" t="n">
        <v>0.5</v>
      </c>
      <c r="HPM13" s="139" t="n">
        <v>0.5</v>
      </c>
      <c r="HPN13" s="139" t="n">
        <v>0.5</v>
      </c>
      <c r="HPO13" s="139" t="n">
        <v>0.5</v>
      </c>
      <c r="HPP13" s="139" t="n">
        <v>0.5</v>
      </c>
      <c r="HPQ13" s="139" t="n">
        <v>0.5</v>
      </c>
      <c r="HPR13" s="139" t="n">
        <v>0.5</v>
      </c>
      <c r="HPS13" s="139" t="n">
        <v>0.5</v>
      </c>
      <c r="HPT13" s="139" t="n">
        <v>0.5</v>
      </c>
      <c r="HPU13" s="139" t="n">
        <v>0.5</v>
      </c>
      <c r="HPV13" s="139" t="n">
        <v>0.5</v>
      </c>
      <c r="HPW13" s="139" t="n">
        <v>0.5</v>
      </c>
      <c r="HPX13" s="139" t="n">
        <v>0.5</v>
      </c>
      <c r="HPY13" s="139" t="n">
        <v>0.5</v>
      </c>
      <c r="HPZ13" s="139" t="n">
        <v>0.5</v>
      </c>
      <c r="HQA13" s="139" t="n">
        <v>0.5</v>
      </c>
      <c r="HQB13" s="139" t="n">
        <v>0.5</v>
      </c>
      <c r="HQC13" s="139" t="n">
        <v>0.5</v>
      </c>
      <c r="HQD13" s="139" t="n">
        <v>0.5</v>
      </c>
      <c r="HQE13" s="139" t="n">
        <v>0.5</v>
      </c>
      <c r="HQF13" s="139" t="n">
        <v>0.5</v>
      </c>
      <c r="HQG13" s="139" t="n">
        <v>0.5</v>
      </c>
      <c r="HQH13" s="139" t="n">
        <v>0.5</v>
      </c>
      <c r="HQI13" s="139" t="n">
        <v>0.5</v>
      </c>
      <c r="HQJ13" s="139" t="n">
        <v>0.5</v>
      </c>
      <c r="HQK13" s="139" t="n">
        <v>0.5</v>
      </c>
      <c r="HQL13" s="139" t="n">
        <v>0.5</v>
      </c>
      <c r="HQM13" s="139" t="n">
        <v>0.5</v>
      </c>
      <c r="HQN13" s="139" t="n">
        <v>0.5</v>
      </c>
      <c r="HQO13" s="139" t="n">
        <v>0.5</v>
      </c>
      <c r="HQP13" s="139" t="n">
        <v>0.5</v>
      </c>
      <c r="HQQ13" s="139" t="n">
        <v>0.5</v>
      </c>
      <c r="HQR13" s="139" t="n">
        <v>0.5</v>
      </c>
      <c r="HQS13" s="139" t="n">
        <v>0.5</v>
      </c>
      <c r="HQT13" s="139" t="n">
        <v>0.5</v>
      </c>
      <c r="HQU13" s="139" t="n">
        <v>0.5</v>
      </c>
      <c r="HQV13" s="139" t="n">
        <v>0.5</v>
      </c>
      <c r="HQW13" s="139" t="n">
        <v>0.5</v>
      </c>
      <c r="HQX13" s="139" t="n">
        <v>0.5</v>
      </c>
      <c r="HQY13" s="139" t="n">
        <v>0.5</v>
      </c>
      <c r="HQZ13" s="139" t="n">
        <v>0.5</v>
      </c>
      <c r="HRA13" s="139" t="n">
        <v>0.5</v>
      </c>
      <c r="HRB13" s="139" t="n">
        <v>0.5</v>
      </c>
      <c r="HRC13" s="139" t="n">
        <v>0.5</v>
      </c>
      <c r="HRD13" s="139" t="n">
        <v>0.5</v>
      </c>
      <c r="HRE13" s="139" t="n">
        <v>0.5</v>
      </c>
      <c r="HRF13" s="139" t="n">
        <v>0.5</v>
      </c>
      <c r="HRG13" s="139" t="n">
        <v>0.5</v>
      </c>
      <c r="HRH13" s="139" t="n">
        <v>0.5</v>
      </c>
      <c r="HRI13" s="139" t="n">
        <v>0.5</v>
      </c>
      <c r="HRJ13" s="139" t="n">
        <v>0.5</v>
      </c>
      <c r="HRK13" s="139" t="n">
        <v>0.5</v>
      </c>
      <c r="HRL13" s="139" t="n">
        <v>0.5</v>
      </c>
      <c r="HRM13" s="139" t="n">
        <v>0.5</v>
      </c>
      <c r="HRN13" s="139" t="n">
        <v>0.5</v>
      </c>
      <c r="HRO13" s="139" t="n">
        <v>0.5</v>
      </c>
      <c r="HRP13" s="139" t="n">
        <v>0.5</v>
      </c>
      <c r="HRQ13" s="139" t="n">
        <v>0.5</v>
      </c>
      <c r="HRR13" s="139" t="n">
        <v>0.5</v>
      </c>
      <c r="HRS13" s="139" t="n">
        <v>0.5</v>
      </c>
      <c r="HRT13" s="139" t="n">
        <v>0.5</v>
      </c>
      <c r="HRU13" s="139" t="n">
        <v>0.5</v>
      </c>
      <c r="HRV13" s="139" t="n">
        <v>0.5</v>
      </c>
      <c r="HRW13" s="139" t="n">
        <v>0.5</v>
      </c>
      <c r="HRX13" s="139" t="n">
        <v>0.5</v>
      </c>
      <c r="HRY13" s="139" t="n">
        <v>0.5</v>
      </c>
      <c r="HRZ13" s="139" t="n">
        <v>0.5</v>
      </c>
      <c r="HSA13" s="139" t="n">
        <v>0.5</v>
      </c>
      <c r="HSB13" s="139" t="n">
        <v>0.5</v>
      </c>
      <c r="HSC13" s="139" t="n">
        <v>0.5</v>
      </c>
      <c r="HSD13" s="139" t="n">
        <v>0.5</v>
      </c>
      <c r="HSE13" s="139" t="n">
        <v>0.5</v>
      </c>
      <c r="HSF13" s="139" t="n">
        <v>0.5</v>
      </c>
      <c r="HSG13" s="139" t="n">
        <v>0.5</v>
      </c>
      <c r="HSH13" s="139" t="n">
        <v>0.5</v>
      </c>
      <c r="HSI13" s="139" t="n">
        <v>0.5</v>
      </c>
      <c r="HSJ13" s="139" t="n">
        <v>0.5</v>
      </c>
      <c r="HSK13" s="139" t="n">
        <v>0.5</v>
      </c>
      <c r="HSL13" s="139" t="n">
        <v>0.5</v>
      </c>
      <c r="HSM13" s="139" t="n">
        <v>0.5</v>
      </c>
      <c r="HSN13" s="139" t="n">
        <v>0.5</v>
      </c>
      <c r="HSO13" s="139" t="n">
        <v>0.5</v>
      </c>
      <c r="HSP13" s="139" t="n">
        <v>0.5</v>
      </c>
      <c r="HSQ13" s="139" t="n">
        <v>0.5</v>
      </c>
      <c r="HSR13" s="139" t="n">
        <v>0.5</v>
      </c>
      <c r="HSS13" s="139" t="n">
        <v>0.5</v>
      </c>
      <c r="HST13" s="139" t="n">
        <v>0.5</v>
      </c>
      <c r="HSU13" s="139" t="n">
        <v>0.5</v>
      </c>
      <c r="HSV13" s="139" t="n">
        <v>0.5</v>
      </c>
      <c r="HSW13" s="139" t="n">
        <v>0.5</v>
      </c>
      <c r="HSX13" s="139" t="n">
        <v>0.5</v>
      </c>
      <c r="HSY13" s="139" t="n">
        <v>0.5</v>
      </c>
      <c r="HSZ13" s="139" t="n">
        <v>0.5</v>
      </c>
      <c r="HTA13" s="139" t="n">
        <v>0.5</v>
      </c>
      <c r="HTB13" s="139" t="n">
        <v>0.5</v>
      </c>
      <c r="HTC13" s="139" t="n">
        <v>0.5</v>
      </c>
      <c r="HTD13" s="139" t="n">
        <v>0.5</v>
      </c>
      <c r="HTE13" s="139" t="n">
        <v>0.5</v>
      </c>
      <c r="HTF13" s="139" t="n">
        <v>0.5</v>
      </c>
      <c r="HTG13" s="139" t="n">
        <v>0.5</v>
      </c>
      <c r="HTH13" s="139" t="n">
        <v>0.5</v>
      </c>
      <c r="HTI13" s="139" t="n">
        <v>0.5</v>
      </c>
      <c r="HTJ13" s="139" t="n">
        <v>0.5</v>
      </c>
      <c r="HTK13" s="139" t="n">
        <v>0.5</v>
      </c>
      <c r="HTL13" s="139" t="n">
        <v>0.5</v>
      </c>
      <c r="HTM13" s="139" t="n">
        <v>0.5</v>
      </c>
      <c r="HTN13" s="139" t="n">
        <v>0.5</v>
      </c>
      <c r="HTO13" s="139" t="n">
        <v>0.5</v>
      </c>
      <c r="HTP13" s="139" t="n">
        <v>0.5</v>
      </c>
      <c r="HTQ13" s="139" t="n">
        <v>0.5</v>
      </c>
      <c r="HTR13" s="139" t="n">
        <v>0.5</v>
      </c>
      <c r="HTS13" s="139" t="n">
        <v>0.5</v>
      </c>
      <c r="HTT13" s="139" t="n">
        <v>0.5</v>
      </c>
      <c r="HTU13" s="139" t="n">
        <v>0.5</v>
      </c>
      <c r="HTV13" s="139" t="n">
        <v>0.5</v>
      </c>
      <c r="HTW13" s="139" t="n">
        <v>0.5</v>
      </c>
      <c r="HTX13" s="139" t="n">
        <v>0.5</v>
      </c>
      <c r="HTY13" s="139" t="n">
        <v>0.5</v>
      </c>
      <c r="HTZ13" s="139" t="n">
        <v>0.5</v>
      </c>
      <c r="HUA13" s="139" t="n">
        <v>0.5</v>
      </c>
      <c r="HUB13" s="139" t="n">
        <v>0.5</v>
      </c>
      <c r="HUC13" s="139" t="n">
        <v>0.5</v>
      </c>
      <c r="HUD13" s="139" t="n">
        <v>0.5</v>
      </c>
      <c r="HUE13" s="139" t="n">
        <v>0.5</v>
      </c>
      <c r="HUF13" s="139" t="n">
        <v>0.5</v>
      </c>
      <c r="HUG13" s="139" t="n">
        <v>0.5</v>
      </c>
      <c r="HUH13" s="139" t="n">
        <v>0.5</v>
      </c>
      <c r="HUI13" s="139" t="n">
        <v>0.5</v>
      </c>
      <c r="HUJ13" s="139" t="n">
        <v>0.5</v>
      </c>
      <c r="HUK13" s="139" t="n">
        <v>0.5</v>
      </c>
      <c r="HUL13" s="139" t="n">
        <v>0.5</v>
      </c>
      <c r="HUM13" s="139" t="n">
        <v>0.5</v>
      </c>
      <c r="HUN13" s="139" t="n">
        <v>0.5</v>
      </c>
      <c r="HUO13" s="139" t="n">
        <v>0.5</v>
      </c>
      <c r="HUP13" s="139" t="n">
        <v>0.5</v>
      </c>
      <c r="HUQ13" s="139" t="n">
        <v>0.5</v>
      </c>
      <c r="HUR13" s="139" t="n">
        <v>0.5</v>
      </c>
      <c r="HUS13" s="139" t="n">
        <v>0.5</v>
      </c>
      <c r="HUT13" s="139" t="n">
        <v>0.5</v>
      </c>
      <c r="HUU13" s="139" t="n">
        <v>0.5</v>
      </c>
      <c r="HUV13" s="139" t="n">
        <v>0.5</v>
      </c>
      <c r="HUW13" s="139" t="n">
        <v>0.5</v>
      </c>
      <c r="HUX13" s="139" t="n">
        <v>0.5</v>
      </c>
      <c r="HUY13" s="139" t="n">
        <v>0.5</v>
      </c>
      <c r="HUZ13" s="139" t="n">
        <v>0.5</v>
      </c>
      <c r="HVA13" s="139" t="n">
        <v>0.5</v>
      </c>
      <c r="HVB13" s="139" t="n">
        <v>0.5</v>
      </c>
      <c r="HVC13" s="139" t="n">
        <v>0.5</v>
      </c>
      <c r="HVD13" s="139" t="n">
        <v>0.5</v>
      </c>
      <c r="HVE13" s="139" t="n">
        <v>0.5</v>
      </c>
      <c r="HVF13" s="139" t="n">
        <v>0.5</v>
      </c>
      <c r="HVG13" s="139" t="n">
        <v>0.5</v>
      </c>
      <c r="HVH13" s="139" t="n">
        <v>0.5</v>
      </c>
      <c r="HVI13" s="139" t="n">
        <v>0.5</v>
      </c>
      <c r="HVJ13" s="139" t="n">
        <v>0.5</v>
      </c>
      <c r="HVK13" s="139" t="n">
        <v>0.5</v>
      </c>
      <c r="HVL13" s="139" t="n">
        <v>0.5</v>
      </c>
      <c r="HVM13" s="139" t="n">
        <v>0.5</v>
      </c>
      <c r="HVN13" s="139" t="n">
        <v>0.5</v>
      </c>
      <c r="HVO13" s="139" t="n">
        <v>0.5</v>
      </c>
      <c r="HVP13" s="139" t="n">
        <v>0.5</v>
      </c>
      <c r="HVQ13" s="139" t="n">
        <v>0.5</v>
      </c>
      <c r="HVR13" s="139" t="n">
        <v>0.5</v>
      </c>
      <c r="HVS13" s="139" t="n">
        <v>0.5</v>
      </c>
      <c r="HVT13" s="139" t="n">
        <v>0.5</v>
      </c>
      <c r="HVU13" s="139" t="n">
        <v>0.5</v>
      </c>
      <c r="HVV13" s="139" t="n">
        <v>0.5</v>
      </c>
      <c r="HVW13" s="139" t="n">
        <v>0.5</v>
      </c>
      <c r="HVX13" s="139" t="n">
        <v>0.5</v>
      </c>
      <c r="HVY13" s="139" t="n">
        <v>0.5</v>
      </c>
      <c r="HVZ13" s="139" t="n">
        <v>0.5</v>
      </c>
      <c r="HWA13" s="139" t="n">
        <v>0.5</v>
      </c>
      <c r="HWB13" s="139" t="n">
        <v>0.5</v>
      </c>
      <c r="HWC13" s="139" t="n">
        <v>0.5</v>
      </c>
      <c r="HWD13" s="139" t="n">
        <v>0.5</v>
      </c>
      <c r="HWE13" s="139" t="n">
        <v>0.5</v>
      </c>
      <c r="HWF13" s="139" t="n">
        <v>0.5</v>
      </c>
      <c r="HWG13" s="139" t="n">
        <v>0.5</v>
      </c>
      <c r="HWH13" s="139" t="n">
        <v>0.5</v>
      </c>
      <c r="HWI13" s="139" t="n">
        <v>0.5</v>
      </c>
      <c r="HWJ13" s="139" t="n">
        <v>0.5</v>
      </c>
      <c r="HWK13" s="139" t="n">
        <v>0.5</v>
      </c>
      <c r="HWL13" s="139" t="n">
        <v>0.5</v>
      </c>
      <c r="HWM13" s="139" t="n">
        <v>0.5</v>
      </c>
      <c r="HWN13" s="139" t="n">
        <v>0.5</v>
      </c>
      <c r="HWO13" s="139" t="n">
        <v>0.5</v>
      </c>
      <c r="HWP13" s="139" t="n">
        <v>0.5</v>
      </c>
      <c r="HWQ13" s="139" t="n">
        <v>0.5</v>
      </c>
      <c r="HWR13" s="139" t="n">
        <v>0.5</v>
      </c>
      <c r="HWS13" s="139" t="n">
        <v>0.5</v>
      </c>
      <c r="HWT13" s="139" t="n">
        <v>0.5</v>
      </c>
      <c r="HWU13" s="139" t="n">
        <v>0.5</v>
      </c>
      <c r="HWV13" s="139" t="n">
        <v>0.5</v>
      </c>
      <c r="HWW13" s="139" t="n">
        <v>0.5</v>
      </c>
      <c r="HWX13" s="139" t="n">
        <v>0.5</v>
      </c>
      <c r="HWY13" s="139" t="n">
        <v>0.5</v>
      </c>
      <c r="HWZ13" s="139" t="n">
        <v>0.5</v>
      </c>
      <c r="HXA13" s="139" t="n">
        <v>0.5</v>
      </c>
      <c r="HXB13" s="139" t="n">
        <v>0.5</v>
      </c>
      <c r="HXC13" s="139" t="n">
        <v>0.5</v>
      </c>
      <c r="HXD13" s="139" t="n">
        <v>0.5</v>
      </c>
      <c r="HXE13" s="139" t="n">
        <v>0.5</v>
      </c>
      <c r="HXF13" s="139" t="n">
        <v>0.5</v>
      </c>
      <c r="HXG13" s="139" t="n">
        <v>0.5</v>
      </c>
      <c r="HXH13" s="139" t="n">
        <v>0.5</v>
      </c>
      <c r="HXI13" s="139" t="n">
        <v>0.5</v>
      </c>
      <c r="HXJ13" s="139" t="n">
        <v>0.5</v>
      </c>
      <c r="HXK13" s="139" t="n">
        <v>0.5</v>
      </c>
      <c r="HXL13" s="139" t="n">
        <v>0.5</v>
      </c>
      <c r="HXM13" s="139" t="n">
        <v>0.5</v>
      </c>
      <c r="HXN13" s="139" t="n">
        <v>0.5</v>
      </c>
      <c r="HXO13" s="139" t="n">
        <v>0.5</v>
      </c>
      <c r="HXP13" s="139" t="n">
        <v>0.5</v>
      </c>
      <c r="HXQ13" s="139" t="n">
        <v>0.5</v>
      </c>
      <c r="HXR13" s="139" t="n">
        <v>0.5</v>
      </c>
      <c r="HXS13" s="139" t="n">
        <v>0.5</v>
      </c>
      <c r="HXT13" s="139" t="n">
        <v>0.5</v>
      </c>
      <c r="HXU13" s="139" t="n">
        <v>0.5</v>
      </c>
      <c r="HXV13" s="139" t="n">
        <v>0.5</v>
      </c>
      <c r="HXW13" s="139" t="n">
        <v>0.5</v>
      </c>
      <c r="HXX13" s="139" t="n">
        <v>0.5</v>
      </c>
      <c r="HXY13" s="139" t="n">
        <v>0.5</v>
      </c>
      <c r="HXZ13" s="139" t="n">
        <v>0.5</v>
      </c>
      <c r="HYA13" s="139" t="n">
        <v>0.5</v>
      </c>
      <c r="HYB13" s="139" t="n">
        <v>0.5</v>
      </c>
      <c r="HYC13" s="139" t="n">
        <v>0.5</v>
      </c>
      <c r="HYD13" s="139" t="n">
        <v>0.5</v>
      </c>
      <c r="HYE13" s="139" t="n">
        <v>0.5</v>
      </c>
      <c r="HYF13" s="139" t="n">
        <v>0.5</v>
      </c>
      <c r="HYG13" s="139" t="n">
        <v>0.5</v>
      </c>
      <c r="HYH13" s="139" t="n">
        <v>0.5</v>
      </c>
      <c r="HYI13" s="139" t="n">
        <v>0.5</v>
      </c>
      <c r="HYJ13" s="139" t="n">
        <v>0.5</v>
      </c>
      <c r="HYK13" s="139" t="n">
        <v>0.5</v>
      </c>
      <c r="HYL13" s="139" t="n">
        <v>0.5</v>
      </c>
      <c r="HYM13" s="139" t="n">
        <v>0.5</v>
      </c>
      <c r="HYN13" s="139" t="n">
        <v>0.5</v>
      </c>
      <c r="HYO13" s="139" t="n">
        <v>0.5</v>
      </c>
      <c r="HYP13" s="139" t="n">
        <v>0.5</v>
      </c>
      <c r="HYQ13" s="139" t="n">
        <v>0.5</v>
      </c>
      <c r="HYR13" s="139" t="n">
        <v>0.5</v>
      </c>
      <c r="HYS13" s="139" t="n">
        <v>0.5</v>
      </c>
      <c r="HYT13" s="139" t="n">
        <v>0.5</v>
      </c>
      <c r="HYU13" s="139" t="n">
        <v>0.5</v>
      </c>
      <c r="HYV13" s="139" t="n">
        <v>0.5</v>
      </c>
      <c r="HYW13" s="139" t="n">
        <v>0.5</v>
      </c>
      <c r="HYX13" s="139" t="n">
        <v>0.5</v>
      </c>
      <c r="HYY13" s="139" t="n">
        <v>0.5</v>
      </c>
      <c r="HYZ13" s="139" t="n">
        <v>0.5</v>
      </c>
      <c r="HZA13" s="139" t="n">
        <v>0.5</v>
      </c>
      <c r="HZB13" s="139" t="n">
        <v>0.5</v>
      </c>
      <c r="HZC13" s="139" t="n">
        <v>0.5</v>
      </c>
      <c r="HZD13" s="139" t="n">
        <v>0.5</v>
      </c>
      <c r="HZE13" s="139" t="n">
        <v>0.5</v>
      </c>
      <c r="HZF13" s="139" t="n">
        <v>0.5</v>
      </c>
      <c r="HZG13" s="139" t="n">
        <v>0.5</v>
      </c>
      <c r="HZH13" s="139" t="n">
        <v>0.5</v>
      </c>
      <c r="HZI13" s="139" t="n">
        <v>0.5</v>
      </c>
      <c r="HZJ13" s="139" t="n">
        <v>0.5</v>
      </c>
      <c r="HZK13" s="139" t="n">
        <v>0.5</v>
      </c>
      <c r="HZL13" s="139" t="n">
        <v>0.5</v>
      </c>
      <c r="HZM13" s="139" t="n">
        <v>0.5</v>
      </c>
      <c r="HZN13" s="139" t="n">
        <v>0.5</v>
      </c>
      <c r="HZO13" s="139" t="n">
        <v>0.5</v>
      </c>
      <c r="HZP13" s="139" t="n">
        <v>0.5</v>
      </c>
      <c r="HZQ13" s="139" t="n">
        <v>0.5</v>
      </c>
      <c r="HZR13" s="139" t="n">
        <v>0.5</v>
      </c>
      <c r="HZS13" s="139" t="n">
        <v>0.5</v>
      </c>
      <c r="HZT13" s="139" t="n">
        <v>0.5</v>
      </c>
      <c r="HZU13" s="139" t="n">
        <v>0.5</v>
      </c>
      <c r="HZV13" s="139" t="n">
        <v>0.5</v>
      </c>
      <c r="HZW13" s="139" t="n">
        <v>0.5</v>
      </c>
      <c r="HZX13" s="139" t="n">
        <v>0.5</v>
      </c>
      <c r="HZY13" s="139" t="n">
        <v>0.5</v>
      </c>
      <c r="HZZ13" s="139" t="n">
        <v>0.5</v>
      </c>
      <c r="IAA13" s="139" t="n">
        <v>0.5</v>
      </c>
      <c r="IAB13" s="139" t="n">
        <v>0.5</v>
      </c>
      <c r="IAC13" s="139" t="n">
        <v>0.5</v>
      </c>
      <c r="IAD13" s="139" t="n">
        <v>0.5</v>
      </c>
      <c r="IAE13" s="139" t="n">
        <v>0.5</v>
      </c>
      <c r="IAF13" s="139" t="n">
        <v>0.5</v>
      </c>
      <c r="IAG13" s="139" t="n">
        <v>0.5</v>
      </c>
      <c r="IAH13" s="139" t="n">
        <v>0.5</v>
      </c>
      <c r="IAI13" s="139" t="n">
        <v>0.5</v>
      </c>
      <c r="IAJ13" s="139" t="n">
        <v>0.5</v>
      </c>
      <c r="IAK13" s="139" t="n">
        <v>0.5</v>
      </c>
      <c r="IAL13" s="139" t="n">
        <v>0.5</v>
      </c>
      <c r="IAM13" s="139" t="n">
        <v>0.5</v>
      </c>
      <c r="IAN13" s="139" t="n">
        <v>0.5</v>
      </c>
      <c r="IAO13" s="139" t="n">
        <v>0.5</v>
      </c>
      <c r="IAP13" s="139" t="n">
        <v>0.5</v>
      </c>
      <c r="IAQ13" s="139" t="n">
        <v>0.5</v>
      </c>
      <c r="IAR13" s="139" t="n">
        <v>0.5</v>
      </c>
      <c r="IAS13" s="139" t="n">
        <v>0.5</v>
      </c>
      <c r="IAT13" s="139" t="n">
        <v>0.5</v>
      </c>
      <c r="IAU13" s="139" t="n">
        <v>0.5</v>
      </c>
      <c r="IAV13" s="139" t="n">
        <v>0.5</v>
      </c>
      <c r="IAW13" s="139" t="n">
        <v>0.5</v>
      </c>
      <c r="IAX13" s="139" t="n">
        <v>0.5</v>
      </c>
      <c r="IAY13" s="139" t="n">
        <v>0.5</v>
      </c>
      <c r="IAZ13" s="139" t="n">
        <v>0.5</v>
      </c>
      <c r="IBA13" s="139" t="n">
        <v>0.5</v>
      </c>
      <c r="IBB13" s="139" t="n">
        <v>0.5</v>
      </c>
      <c r="IBC13" s="139" t="n">
        <v>0.5</v>
      </c>
      <c r="IBD13" s="139" t="n">
        <v>0.5</v>
      </c>
      <c r="IBE13" s="139" t="n">
        <v>0.5</v>
      </c>
      <c r="IBF13" s="139" t="n">
        <v>0.5</v>
      </c>
      <c r="IBG13" s="139" t="n">
        <v>0.5</v>
      </c>
      <c r="IBH13" s="139" t="n">
        <v>0.5</v>
      </c>
      <c r="IBI13" s="139" t="n">
        <v>0.5</v>
      </c>
      <c r="IBJ13" s="139" t="n">
        <v>0.5</v>
      </c>
      <c r="IBK13" s="139" t="n">
        <v>0.5</v>
      </c>
      <c r="IBL13" s="139" t="n">
        <v>0.5</v>
      </c>
      <c r="IBM13" s="139" t="n">
        <v>0.5</v>
      </c>
      <c r="IBN13" s="139" t="n">
        <v>0.5</v>
      </c>
      <c r="IBO13" s="139" t="n">
        <v>0.5</v>
      </c>
      <c r="IBP13" s="139" t="n">
        <v>0.5</v>
      </c>
      <c r="IBQ13" s="139" t="n">
        <v>0.5</v>
      </c>
      <c r="IBR13" s="139" t="n">
        <v>0.5</v>
      </c>
      <c r="IBS13" s="139" t="n">
        <v>0.5</v>
      </c>
      <c r="IBT13" s="139" t="n">
        <v>0.5</v>
      </c>
      <c r="IBU13" s="139" t="n">
        <v>0.5</v>
      </c>
      <c r="IBV13" s="139" t="n">
        <v>0.5</v>
      </c>
      <c r="IBW13" s="139" t="n">
        <v>0.5</v>
      </c>
      <c r="IBX13" s="139" t="n">
        <v>0.5</v>
      </c>
      <c r="IBY13" s="139" t="n">
        <v>0.5</v>
      </c>
      <c r="IBZ13" s="139" t="n">
        <v>0.5</v>
      </c>
      <c r="ICA13" s="139" t="n">
        <v>0.5</v>
      </c>
      <c r="ICB13" s="139" t="n">
        <v>0.5</v>
      </c>
      <c r="ICC13" s="139" t="n">
        <v>0.5</v>
      </c>
      <c r="ICD13" s="139" t="n">
        <v>0.5</v>
      </c>
      <c r="ICE13" s="139" t="n">
        <v>0.5</v>
      </c>
      <c r="ICF13" s="139" t="n">
        <v>0.5</v>
      </c>
      <c r="ICG13" s="139" t="n">
        <v>0.5</v>
      </c>
      <c r="ICH13" s="139" t="n">
        <v>0.5</v>
      </c>
      <c r="ICI13" s="139" t="n">
        <v>0.5</v>
      </c>
      <c r="ICJ13" s="139" t="n">
        <v>0.5</v>
      </c>
      <c r="ICK13" s="139" t="n">
        <v>0.5</v>
      </c>
      <c r="ICL13" s="139" t="n">
        <v>0.5</v>
      </c>
      <c r="ICM13" s="139" t="n">
        <v>0.5</v>
      </c>
      <c r="ICN13" s="139" t="n">
        <v>0.5</v>
      </c>
      <c r="ICO13" s="139" t="n">
        <v>0.5</v>
      </c>
      <c r="ICP13" s="139" t="n">
        <v>0.5</v>
      </c>
      <c r="ICQ13" s="139" t="n">
        <v>0.5</v>
      </c>
      <c r="ICR13" s="139" t="n">
        <v>0.5</v>
      </c>
      <c r="ICS13" s="139" t="n">
        <v>0.5</v>
      </c>
      <c r="ICT13" s="139" t="n">
        <v>0.5</v>
      </c>
      <c r="ICU13" s="139" t="n">
        <v>0.5</v>
      </c>
      <c r="ICV13" s="139" t="n">
        <v>0.5</v>
      </c>
      <c r="ICW13" s="139" t="n">
        <v>0.5</v>
      </c>
      <c r="ICX13" s="139" t="n">
        <v>0.5</v>
      </c>
      <c r="ICY13" s="139" t="n">
        <v>0.5</v>
      </c>
      <c r="ICZ13" s="139" t="n">
        <v>0.5</v>
      </c>
      <c r="IDA13" s="139" t="n">
        <v>0.5</v>
      </c>
      <c r="IDB13" s="139" t="n">
        <v>0.5</v>
      </c>
      <c r="IDC13" s="139" t="n">
        <v>0.5</v>
      </c>
      <c r="IDD13" s="139" t="n">
        <v>0.5</v>
      </c>
      <c r="IDE13" s="139" t="n">
        <v>0.5</v>
      </c>
      <c r="IDF13" s="139" t="n">
        <v>0.5</v>
      </c>
      <c r="IDG13" s="139" t="n">
        <v>0.5</v>
      </c>
      <c r="IDH13" s="139" t="n">
        <v>0.5</v>
      </c>
      <c r="IDI13" s="139" t="n">
        <v>0.5</v>
      </c>
      <c r="IDJ13" s="139" t="n">
        <v>0.5</v>
      </c>
      <c r="IDK13" s="139" t="n">
        <v>0.5</v>
      </c>
      <c r="IDL13" s="139" t="n">
        <v>0.5</v>
      </c>
      <c r="IDM13" s="139" t="n">
        <v>0.5</v>
      </c>
      <c r="IDN13" s="139" t="n">
        <v>0.5</v>
      </c>
      <c r="IDO13" s="139" t="n">
        <v>0.5</v>
      </c>
      <c r="IDP13" s="139" t="n">
        <v>0.5</v>
      </c>
      <c r="IDQ13" s="139" t="n">
        <v>0.5</v>
      </c>
      <c r="IDR13" s="139" t="n">
        <v>0.5</v>
      </c>
      <c r="IDS13" s="139" t="n">
        <v>0.5</v>
      </c>
      <c r="IDT13" s="139" t="n">
        <v>0.5</v>
      </c>
      <c r="IDU13" s="139" t="n">
        <v>0.5</v>
      </c>
      <c r="IDV13" s="139" t="n">
        <v>0.5</v>
      </c>
      <c r="IDW13" s="139" t="n">
        <v>0.5</v>
      </c>
      <c r="IDX13" s="139" t="n">
        <v>0.5</v>
      </c>
      <c r="IDY13" s="139" t="n">
        <v>0.5</v>
      </c>
      <c r="IDZ13" s="139" t="n">
        <v>0.5</v>
      </c>
      <c r="IEA13" s="139" t="n">
        <v>0.5</v>
      </c>
      <c r="IEB13" s="139" t="n">
        <v>0.5</v>
      </c>
      <c r="IEC13" s="139" t="n">
        <v>0.5</v>
      </c>
      <c r="IED13" s="139" t="n">
        <v>0.5</v>
      </c>
      <c r="IEE13" s="139" t="n">
        <v>0.5</v>
      </c>
      <c r="IEF13" s="139" t="n">
        <v>0.5</v>
      </c>
      <c r="IEG13" s="139" t="n">
        <v>0.5</v>
      </c>
      <c r="IEH13" s="139" t="n">
        <v>0.5</v>
      </c>
      <c r="IEI13" s="139" t="n">
        <v>0.5</v>
      </c>
      <c r="IEJ13" s="139" t="n">
        <v>0.5</v>
      </c>
      <c r="IEK13" s="139" t="n">
        <v>0.5</v>
      </c>
      <c r="IEL13" s="139" t="n">
        <v>0.5</v>
      </c>
      <c r="IEM13" s="139" t="n">
        <v>0.5</v>
      </c>
      <c r="IEN13" s="139" t="n">
        <v>0.5</v>
      </c>
      <c r="IEO13" s="139" t="n">
        <v>0.5</v>
      </c>
      <c r="IEP13" s="139" t="n">
        <v>0.5</v>
      </c>
      <c r="IEQ13" s="139" t="n">
        <v>0.5</v>
      </c>
      <c r="IER13" s="139" t="n">
        <v>0.5</v>
      </c>
      <c r="IES13" s="139" t="n">
        <v>0.5</v>
      </c>
      <c r="IET13" s="139" t="n">
        <v>0.5</v>
      </c>
      <c r="IEU13" s="139" t="n">
        <v>0.5</v>
      </c>
      <c r="IEV13" s="139" t="n">
        <v>0.5</v>
      </c>
      <c r="IEW13" s="139" t="n">
        <v>0.5</v>
      </c>
      <c r="IEX13" s="139" t="n">
        <v>0.5</v>
      </c>
      <c r="IEY13" s="139" t="n">
        <v>0.5</v>
      </c>
      <c r="IEZ13" s="139" t="n">
        <v>0.5</v>
      </c>
      <c r="IFA13" s="139" t="n">
        <v>0.5</v>
      </c>
      <c r="IFB13" s="139" t="n">
        <v>0.5</v>
      </c>
      <c r="IFC13" s="139" t="n">
        <v>0.5</v>
      </c>
      <c r="IFD13" s="139" t="n">
        <v>0.5</v>
      </c>
      <c r="IFE13" s="139" t="n">
        <v>0.5</v>
      </c>
      <c r="IFF13" s="139" t="n">
        <v>0.5</v>
      </c>
      <c r="IFG13" s="139" t="n">
        <v>0.5</v>
      </c>
      <c r="IFH13" s="139" t="n">
        <v>0.5</v>
      </c>
      <c r="IFI13" s="139" t="n">
        <v>0.5</v>
      </c>
      <c r="IFJ13" s="139" t="n">
        <v>0.5</v>
      </c>
      <c r="IFK13" s="139" t="n">
        <v>0.5</v>
      </c>
      <c r="IFL13" s="139" t="n">
        <v>0.5</v>
      </c>
      <c r="IFM13" s="139" t="n">
        <v>0.5</v>
      </c>
      <c r="IFN13" s="139" t="n">
        <v>0.5</v>
      </c>
      <c r="IFO13" s="139" t="n">
        <v>0.5</v>
      </c>
      <c r="IFP13" s="139" t="n">
        <v>0.5</v>
      </c>
      <c r="IFQ13" s="139" t="n">
        <v>0.5</v>
      </c>
      <c r="IFR13" s="139" t="n">
        <v>0.5</v>
      </c>
      <c r="IFS13" s="139" t="n">
        <v>0.5</v>
      </c>
      <c r="IFT13" s="139" t="n">
        <v>0.5</v>
      </c>
      <c r="IFU13" s="139" t="n">
        <v>0.5</v>
      </c>
      <c r="IFV13" s="139" t="n">
        <v>0.5</v>
      </c>
      <c r="IFW13" s="139" t="n">
        <v>0.5</v>
      </c>
      <c r="IFX13" s="139" t="n">
        <v>0.5</v>
      </c>
      <c r="IFY13" s="139" t="n">
        <v>0.5</v>
      </c>
      <c r="IFZ13" s="139" t="n">
        <v>0.5</v>
      </c>
      <c r="IGA13" s="139" t="n">
        <v>0.5</v>
      </c>
      <c r="IGB13" s="139" t="n">
        <v>0.5</v>
      </c>
      <c r="IGC13" s="139" t="n">
        <v>0.5</v>
      </c>
      <c r="IGD13" s="139" t="n">
        <v>0.5</v>
      </c>
      <c r="IGE13" s="139" t="n">
        <v>0.5</v>
      </c>
      <c r="IGF13" s="139" t="n">
        <v>0.5</v>
      </c>
      <c r="IGG13" s="139" t="n">
        <v>0.5</v>
      </c>
      <c r="IGH13" s="139" t="n">
        <v>0.5</v>
      </c>
      <c r="IGI13" s="139" t="n">
        <v>0.5</v>
      </c>
      <c r="IGJ13" s="139" t="n">
        <v>0.5</v>
      </c>
      <c r="IGK13" s="139" t="n">
        <v>0.5</v>
      </c>
      <c r="IGL13" s="139" t="n">
        <v>0.5</v>
      </c>
      <c r="IGM13" s="139" t="n">
        <v>0.5</v>
      </c>
      <c r="IGN13" s="139" t="n">
        <v>0.5</v>
      </c>
      <c r="IGO13" s="139" t="n">
        <v>0.5</v>
      </c>
      <c r="IGP13" s="139" t="n">
        <v>0.5</v>
      </c>
      <c r="IGQ13" s="139" t="n">
        <v>0.5</v>
      </c>
      <c r="IGR13" s="139" t="n">
        <v>0.5</v>
      </c>
      <c r="IGS13" s="139" t="n">
        <v>0.5</v>
      </c>
      <c r="IGT13" s="139" t="n">
        <v>0.5</v>
      </c>
      <c r="IGU13" s="139" t="n">
        <v>0.5</v>
      </c>
      <c r="IGV13" s="139" t="n">
        <v>0.5</v>
      </c>
      <c r="IGW13" s="139" t="n">
        <v>0.5</v>
      </c>
      <c r="IGX13" s="139" t="n">
        <v>0.5</v>
      </c>
      <c r="IGY13" s="139" t="n">
        <v>0.5</v>
      </c>
      <c r="IGZ13" s="139" t="n">
        <v>0.5</v>
      </c>
      <c r="IHA13" s="139" t="n">
        <v>0.5</v>
      </c>
      <c r="IHB13" s="139" t="n">
        <v>0.5</v>
      </c>
      <c r="IHC13" s="139" t="n">
        <v>0.5</v>
      </c>
      <c r="IHD13" s="139" t="n">
        <v>0.5</v>
      </c>
      <c r="IHE13" s="139" t="n">
        <v>0.5</v>
      </c>
      <c r="IHF13" s="139" t="n">
        <v>0.5</v>
      </c>
      <c r="IHG13" s="139" t="n">
        <v>0.5</v>
      </c>
      <c r="IHH13" s="139" t="n">
        <v>0.5</v>
      </c>
      <c r="IHI13" s="139" t="n">
        <v>0.5</v>
      </c>
      <c r="IHJ13" s="139" t="n">
        <v>0.5</v>
      </c>
      <c r="IHK13" s="139" t="n">
        <v>0.5</v>
      </c>
      <c r="IHL13" s="139" t="n">
        <v>0.5</v>
      </c>
      <c r="IHM13" s="139" t="n">
        <v>0.5</v>
      </c>
      <c r="IHN13" s="139" t="n">
        <v>0.5</v>
      </c>
      <c r="IHO13" s="139" t="n">
        <v>0.5</v>
      </c>
      <c r="IHP13" s="139" t="n">
        <v>0.5</v>
      </c>
      <c r="IHQ13" s="139" t="n">
        <v>0.5</v>
      </c>
      <c r="IHR13" s="139" t="n">
        <v>0.5</v>
      </c>
      <c r="IHS13" s="139" t="n">
        <v>0.5</v>
      </c>
      <c r="IHT13" s="139" t="n">
        <v>0.5</v>
      </c>
      <c r="IHU13" s="139" t="n">
        <v>0.5</v>
      </c>
      <c r="IHV13" s="139" t="n">
        <v>0.5</v>
      </c>
      <c r="IHW13" s="139" t="n">
        <v>0.5</v>
      </c>
      <c r="IHX13" s="139" t="n">
        <v>0.5</v>
      </c>
      <c r="IHY13" s="139" t="n">
        <v>0.5</v>
      </c>
      <c r="IHZ13" s="139" t="n">
        <v>0.5</v>
      </c>
      <c r="IIA13" s="139" t="n">
        <v>0.5</v>
      </c>
      <c r="IIB13" s="139" t="n">
        <v>0.5</v>
      </c>
      <c r="IIC13" s="139" t="n">
        <v>0.5</v>
      </c>
      <c r="IID13" s="139" t="n">
        <v>0.5</v>
      </c>
      <c r="IIE13" s="139" t="n">
        <v>0.5</v>
      </c>
      <c r="IIF13" s="139" t="n">
        <v>0.5</v>
      </c>
      <c r="IIG13" s="139" t="n">
        <v>0.5</v>
      </c>
      <c r="IIH13" s="139" t="n">
        <v>0.5</v>
      </c>
      <c r="III13" s="139" t="n">
        <v>0.5</v>
      </c>
      <c r="IIJ13" s="139" t="n">
        <v>0.5</v>
      </c>
      <c r="IIK13" s="139" t="n">
        <v>0.5</v>
      </c>
      <c r="IIL13" s="139" t="n">
        <v>0.5</v>
      </c>
      <c r="IIM13" s="139" t="n">
        <v>0.5</v>
      </c>
      <c r="IIN13" s="139" t="n">
        <v>0.5</v>
      </c>
      <c r="IIO13" s="139" t="n">
        <v>0.5</v>
      </c>
      <c r="IIP13" s="139" t="n">
        <v>0.5</v>
      </c>
      <c r="IIQ13" s="139" t="n">
        <v>0.5</v>
      </c>
      <c r="IIR13" s="139" t="n">
        <v>0.5</v>
      </c>
      <c r="IIS13" s="139" t="n">
        <v>0.5</v>
      </c>
      <c r="IIT13" s="139" t="n">
        <v>0.5</v>
      </c>
      <c r="IIU13" s="139" t="n">
        <v>0.5</v>
      </c>
      <c r="IIV13" s="139" t="n">
        <v>0.5</v>
      </c>
      <c r="IIW13" s="139" t="n">
        <v>0.5</v>
      </c>
      <c r="IIX13" s="139" t="n">
        <v>0.5</v>
      </c>
      <c r="IIY13" s="139" t="n">
        <v>0.5</v>
      </c>
      <c r="IIZ13" s="139" t="n">
        <v>0.5</v>
      </c>
      <c r="IJA13" s="139" t="n">
        <v>0.5</v>
      </c>
      <c r="IJB13" s="139" t="n">
        <v>0.5</v>
      </c>
      <c r="IJC13" s="139" t="n">
        <v>0.5</v>
      </c>
      <c r="IJD13" s="139" t="n">
        <v>0.5</v>
      </c>
      <c r="IJE13" s="139" t="n">
        <v>0.5</v>
      </c>
      <c r="IJF13" s="139" t="n">
        <v>0.5</v>
      </c>
      <c r="IJG13" s="139" t="n">
        <v>0.5</v>
      </c>
      <c r="IJH13" s="139" t="n">
        <v>0.5</v>
      </c>
      <c r="IJI13" s="139" t="n">
        <v>0.5</v>
      </c>
      <c r="IJJ13" s="139" t="n">
        <v>0.5</v>
      </c>
      <c r="IJK13" s="139" t="n">
        <v>0.5</v>
      </c>
      <c r="IJL13" s="139" t="n">
        <v>0.5</v>
      </c>
      <c r="IJM13" s="139" t="n">
        <v>0.5</v>
      </c>
      <c r="IJN13" s="139" t="n">
        <v>0.5</v>
      </c>
      <c r="IJO13" s="139" t="n">
        <v>0.5</v>
      </c>
      <c r="IJP13" s="139" t="n">
        <v>0.5</v>
      </c>
      <c r="IJQ13" s="139" t="n">
        <v>0.5</v>
      </c>
      <c r="IJR13" s="139" t="n">
        <v>0.5</v>
      </c>
      <c r="IJS13" s="139" t="n">
        <v>0.5</v>
      </c>
      <c r="IJT13" s="139" t="n">
        <v>0.5</v>
      </c>
      <c r="IJU13" s="139" t="n">
        <v>0.5</v>
      </c>
      <c r="IJV13" s="139" t="n">
        <v>0.5</v>
      </c>
      <c r="IJW13" s="139" t="n">
        <v>0.5</v>
      </c>
      <c r="IJX13" s="139" t="n">
        <v>0.5</v>
      </c>
      <c r="IJY13" s="139" t="n">
        <v>0.5</v>
      </c>
      <c r="IJZ13" s="139" t="n">
        <v>0.5</v>
      </c>
      <c r="IKA13" s="139" t="n">
        <v>0.5</v>
      </c>
      <c r="IKB13" s="139" t="n">
        <v>0.5</v>
      </c>
      <c r="IKC13" s="139" t="n">
        <v>0.5</v>
      </c>
      <c r="IKD13" s="139" t="n">
        <v>0.5</v>
      </c>
      <c r="IKE13" s="139" t="n">
        <v>0.5</v>
      </c>
      <c r="IKF13" s="139" t="n">
        <v>0.5</v>
      </c>
      <c r="IKG13" s="139" t="n">
        <v>0.5</v>
      </c>
      <c r="IKH13" s="139" t="n">
        <v>0.5</v>
      </c>
      <c r="IKI13" s="139" t="n">
        <v>0.5</v>
      </c>
      <c r="IKJ13" s="139" t="n">
        <v>0.5</v>
      </c>
      <c r="IKK13" s="139" t="n">
        <v>0.5</v>
      </c>
      <c r="IKL13" s="139" t="n">
        <v>0.5</v>
      </c>
      <c r="IKM13" s="139" t="n">
        <v>0.5</v>
      </c>
      <c r="IKN13" s="139" t="n">
        <v>0.5</v>
      </c>
      <c r="IKO13" s="139" t="n">
        <v>0.5</v>
      </c>
      <c r="IKP13" s="139" t="n">
        <v>0.5</v>
      </c>
      <c r="IKQ13" s="139" t="n">
        <v>0.5</v>
      </c>
      <c r="IKR13" s="139" t="n">
        <v>0.5</v>
      </c>
      <c r="IKS13" s="139" t="n">
        <v>0.5</v>
      </c>
      <c r="IKT13" s="139" t="n">
        <v>0.5</v>
      </c>
      <c r="IKU13" s="139" t="n">
        <v>0.5</v>
      </c>
      <c r="IKV13" s="139" t="n">
        <v>0.5</v>
      </c>
      <c r="IKW13" s="139" t="n">
        <v>0.5</v>
      </c>
      <c r="IKX13" s="139" t="n">
        <v>0.5</v>
      </c>
      <c r="IKY13" s="139" t="n">
        <v>0.5</v>
      </c>
      <c r="IKZ13" s="139" t="n">
        <v>0.5</v>
      </c>
      <c r="ILA13" s="139" t="n">
        <v>0.5</v>
      </c>
      <c r="ILB13" s="139" t="n">
        <v>0.5</v>
      </c>
      <c r="ILC13" s="139" t="n">
        <v>0.5</v>
      </c>
      <c r="ILD13" s="139" t="n">
        <v>0.5</v>
      </c>
      <c r="ILE13" s="139" t="n">
        <v>0.5</v>
      </c>
      <c r="ILF13" s="139" t="n">
        <v>0.5</v>
      </c>
      <c r="ILG13" s="139" t="n">
        <v>0.5</v>
      </c>
      <c r="ILH13" s="139" t="n">
        <v>0.5</v>
      </c>
      <c r="ILI13" s="139" t="n">
        <v>0.5</v>
      </c>
      <c r="ILJ13" s="139" t="n">
        <v>0.5</v>
      </c>
      <c r="ILK13" s="139" t="n">
        <v>0.5</v>
      </c>
      <c r="ILL13" s="139" t="n">
        <v>0.5</v>
      </c>
      <c r="ILM13" s="139" t="n">
        <v>0.5</v>
      </c>
      <c r="ILN13" s="139" t="n">
        <v>0.5</v>
      </c>
      <c r="ILO13" s="139" t="n">
        <v>0.5</v>
      </c>
      <c r="ILP13" s="139" t="n">
        <v>0.5</v>
      </c>
      <c r="ILQ13" s="139" t="n">
        <v>0.5</v>
      </c>
      <c r="ILR13" s="139" t="n">
        <v>0.5</v>
      </c>
      <c r="ILS13" s="139" t="n">
        <v>0.5</v>
      </c>
      <c r="ILT13" s="139" t="n">
        <v>0.5</v>
      </c>
      <c r="ILU13" s="139" t="n">
        <v>0.5</v>
      </c>
      <c r="ILV13" s="139" t="n">
        <v>0.5</v>
      </c>
      <c r="ILW13" s="139" t="n">
        <v>0.5</v>
      </c>
      <c r="ILX13" s="139" t="n">
        <v>0.5</v>
      </c>
      <c r="ILY13" s="139" t="n">
        <v>0.5</v>
      </c>
      <c r="ILZ13" s="139" t="n">
        <v>0.5</v>
      </c>
      <c r="IMA13" s="139" t="n">
        <v>0.5</v>
      </c>
      <c r="IMB13" s="139" t="n">
        <v>0.5</v>
      </c>
      <c r="IMC13" s="139" t="n">
        <v>0.5</v>
      </c>
      <c r="IMD13" s="139" t="n">
        <v>0.5</v>
      </c>
      <c r="IME13" s="139" t="n">
        <v>0.5</v>
      </c>
      <c r="IMF13" s="139" t="n">
        <v>0.5</v>
      </c>
      <c r="IMG13" s="139" t="n">
        <v>0.5</v>
      </c>
      <c r="IMH13" s="139" t="n">
        <v>0.5</v>
      </c>
      <c r="IMI13" s="139" t="n">
        <v>0.5</v>
      </c>
      <c r="IMJ13" s="139" t="n">
        <v>0.5</v>
      </c>
      <c r="IMK13" s="139" t="n">
        <v>0.5</v>
      </c>
      <c r="IML13" s="139" t="n">
        <v>0.5</v>
      </c>
      <c r="IMM13" s="139" t="n">
        <v>0.5</v>
      </c>
      <c r="IMN13" s="139" t="n">
        <v>0.5</v>
      </c>
      <c r="IMO13" s="139" t="n">
        <v>0.5</v>
      </c>
      <c r="IMP13" s="139" t="n">
        <v>0.5</v>
      </c>
      <c r="IMQ13" s="139" t="n">
        <v>0.5</v>
      </c>
      <c r="IMR13" s="139" t="n">
        <v>0.5</v>
      </c>
      <c r="IMS13" s="139" t="n">
        <v>0.5</v>
      </c>
      <c r="IMT13" s="139" t="n">
        <v>0.5</v>
      </c>
      <c r="IMU13" s="139" t="n">
        <v>0.5</v>
      </c>
      <c r="IMV13" s="139" t="n">
        <v>0.5</v>
      </c>
      <c r="IMW13" s="139" t="n">
        <v>0.5</v>
      </c>
      <c r="IMX13" s="139" t="n">
        <v>0.5</v>
      </c>
      <c r="IMY13" s="139" t="n">
        <v>0.5</v>
      </c>
      <c r="IMZ13" s="139" t="n">
        <v>0.5</v>
      </c>
      <c r="INA13" s="139" t="n">
        <v>0.5</v>
      </c>
      <c r="INB13" s="139" t="n">
        <v>0.5</v>
      </c>
      <c r="INC13" s="139" t="n">
        <v>0.5</v>
      </c>
      <c r="IND13" s="139" t="n">
        <v>0.5</v>
      </c>
      <c r="INE13" s="139" t="n">
        <v>0.5</v>
      </c>
      <c r="INF13" s="139" t="n">
        <v>0.5</v>
      </c>
      <c r="ING13" s="139" t="n">
        <v>0.5</v>
      </c>
      <c r="INH13" s="139" t="n">
        <v>0.5</v>
      </c>
      <c r="INI13" s="139" t="n">
        <v>0.5</v>
      </c>
      <c r="INJ13" s="139" t="n">
        <v>0.5</v>
      </c>
      <c r="INK13" s="139" t="n">
        <v>0.5</v>
      </c>
      <c r="INL13" s="139" t="n">
        <v>0.5</v>
      </c>
      <c r="INM13" s="139" t="n">
        <v>0.5</v>
      </c>
      <c r="INN13" s="139" t="n">
        <v>0.5</v>
      </c>
      <c r="INO13" s="139" t="n">
        <v>0.5</v>
      </c>
      <c r="INP13" s="139" t="n">
        <v>0.5</v>
      </c>
      <c r="INQ13" s="139" t="n">
        <v>0.5</v>
      </c>
      <c r="INR13" s="139" t="n">
        <v>0.5</v>
      </c>
      <c r="INS13" s="139" t="n">
        <v>0.5</v>
      </c>
      <c r="INT13" s="139" t="n">
        <v>0.5</v>
      </c>
      <c r="INU13" s="139" t="n">
        <v>0.5</v>
      </c>
      <c r="INV13" s="139" t="n">
        <v>0.5</v>
      </c>
      <c r="INW13" s="139" t="n">
        <v>0.5</v>
      </c>
      <c r="INX13" s="139" t="n">
        <v>0.5</v>
      </c>
      <c r="INY13" s="139" t="n">
        <v>0.5</v>
      </c>
      <c r="INZ13" s="139" t="n">
        <v>0.5</v>
      </c>
      <c r="IOA13" s="139" t="n">
        <v>0.5</v>
      </c>
      <c r="IOB13" s="139" t="n">
        <v>0.5</v>
      </c>
      <c r="IOC13" s="139" t="n">
        <v>0.5</v>
      </c>
      <c r="IOD13" s="139" t="n">
        <v>0.5</v>
      </c>
      <c r="IOE13" s="139" t="n">
        <v>0.5</v>
      </c>
      <c r="IOF13" s="139" t="n">
        <v>0.5</v>
      </c>
      <c r="IOG13" s="139" t="n">
        <v>0.5</v>
      </c>
      <c r="IOH13" s="139" t="n">
        <v>0.5</v>
      </c>
      <c r="IOI13" s="139" t="n">
        <v>0.5</v>
      </c>
      <c r="IOJ13" s="139" t="n">
        <v>0.5</v>
      </c>
      <c r="IOK13" s="139" t="n">
        <v>0.5</v>
      </c>
      <c r="IOL13" s="139" t="n">
        <v>0.5</v>
      </c>
      <c r="IOM13" s="139" t="n">
        <v>0.5</v>
      </c>
      <c r="ION13" s="139" t="n">
        <v>0.5</v>
      </c>
      <c r="IOO13" s="139" t="n">
        <v>0.5</v>
      </c>
      <c r="IOP13" s="139" t="n">
        <v>0.5</v>
      </c>
      <c r="IOQ13" s="139" t="n">
        <v>0.5</v>
      </c>
      <c r="IOR13" s="139" t="n">
        <v>0.5</v>
      </c>
      <c r="IOS13" s="139" t="n">
        <v>0.5</v>
      </c>
      <c r="IOT13" s="139" t="n">
        <v>0.5</v>
      </c>
      <c r="IOU13" s="139" t="n">
        <v>0.5</v>
      </c>
      <c r="IOV13" s="139" t="n">
        <v>0.5</v>
      </c>
      <c r="IOW13" s="139" t="n">
        <v>0.5</v>
      </c>
      <c r="IOX13" s="139" t="n">
        <v>0.5</v>
      </c>
      <c r="IOY13" s="139" t="n">
        <v>0.5</v>
      </c>
      <c r="IOZ13" s="139" t="n">
        <v>0.5</v>
      </c>
      <c r="IPA13" s="139" t="n">
        <v>0.5</v>
      </c>
      <c r="IPB13" s="139" t="n">
        <v>0.5</v>
      </c>
      <c r="IPC13" s="139" t="n">
        <v>0.5</v>
      </c>
      <c r="IPD13" s="139" t="n">
        <v>0.5</v>
      </c>
      <c r="IPE13" s="139" t="n">
        <v>0.5</v>
      </c>
      <c r="IPF13" s="139" t="n">
        <v>0.5</v>
      </c>
      <c r="IPG13" s="139" t="n">
        <v>0.5</v>
      </c>
      <c r="IPH13" s="139" t="n">
        <v>0.5</v>
      </c>
      <c r="IPI13" s="139" t="n">
        <v>0.5</v>
      </c>
      <c r="IPJ13" s="139" t="n">
        <v>0.5</v>
      </c>
      <c r="IPK13" s="139" t="n">
        <v>0.5</v>
      </c>
      <c r="IPL13" s="139" t="n">
        <v>0.5</v>
      </c>
      <c r="IPM13" s="139" t="n">
        <v>0.5</v>
      </c>
      <c r="IPN13" s="139" t="n">
        <v>0.5</v>
      </c>
      <c r="IPO13" s="139" t="n">
        <v>0.5</v>
      </c>
      <c r="IPP13" s="139" t="n">
        <v>0.5</v>
      </c>
      <c r="IPQ13" s="139" t="n">
        <v>0.5</v>
      </c>
      <c r="IPR13" s="139" t="n">
        <v>0.5</v>
      </c>
      <c r="IPS13" s="139" t="n">
        <v>0.5</v>
      </c>
      <c r="IPT13" s="139" t="n">
        <v>0.5</v>
      </c>
      <c r="IPU13" s="139" t="n">
        <v>0.5</v>
      </c>
      <c r="IPV13" s="139" t="n">
        <v>0.5</v>
      </c>
      <c r="IPW13" s="139" t="n">
        <v>0.5</v>
      </c>
      <c r="IPX13" s="139" t="n">
        <v>0.5</v>
      </c>
      <c r="IPY13" s="139" t="n">
        <v>0.5</v>
      </c>
      <c r="IPZ13" s="139" t="n">
        <v>0.5</v>
      </c>
      <c r="IQA13" s="139" t="n">
        <v>0.5</v>
      </c>
      <c r="IQB13" s="139" t="n">
        <v>0.5</v>
      </c>
      <c r="IQC13" s="139" t="n">
        <v>0.5</v>
      </c>
      <c r="IQD13" s="139" t="n">
        <v>0.5</v>
      </c>
      <c r="IQE13" s="139" t="n">
        <v>0.5</v>
      </c>
      <c r="IQF13" s="139" t="n">
        <v>0.5</v>
      </c>
      <c r="IQG13" s="139" t="n">
        <v>0.5</v>
      </c>
      <c r="IQH13" s="139" t="n">
        <v>0.5</v>
      </c>
      <c r="IQI13" s="139" t="n">
        <v>0.5</v>
      </c>
      <c r="IQJ13" s="139" t="n">
        <v>0.5</v>
      </c>
      <c r="IQK13" s="139" t="n">
        <v>0.5</v>
      </c>
      <c r="IQL13" s="139" t="n">
        <v>0.5</v>
      </c>
      <c r="IQM13" s="139" t="n">
        <v>0.5</v>
      </c>
      <c r="IQN13" s="139" t="n">
        <v>0.5</v>
      </c>
      <c r="IQO13" s="139" t="n">
        <v>0.5</v>
      </c>
      <c r="IQP13" s="139" t="n">
        <v>0.5</v>
      </c>
      <c r="IQQ13" s="139" t="n">
        <v>0.5</v>
      </c>
      <c r="IQR13" s="139" t="n">
        <v>0.5</v>
      </c>
      <c r="IQS13" s="139" t="n">
        <v>0.5</v>
      </c>
      <c r="IQT13" s="139" t="n">
        <v>0.5</v>
      </c>
      <c r="IQU13" s="139" t="n">
        <v>0.5</v>
      </c>
      <c r="IQV13" s="139" t="n">
        <v>0.5</v>
      </c>
      <c r="IQW13" s="139" t="n">
        <v>0.5</v>
      </c>
      <c r="IQX13" s="139" t="n">
        <v>0.5</v>
      </c>
      <c r="IQY13" s="139" t="n">
        <v>0.5</v>
      </c>
      <c r="IQZ13" s="139" t="n">
        <v>0.5</v>
      </c>
      <c r="IRA13" s="139" t="n">
        <v>0.5</v>
      </c>
      <c r="IRB13" s="139" t="n">
        <v>0.5</v>
      </c>
      <c r="IRC13" s="139" t="n">
        <v>0.5</v>
      </c>
      <c r="IRD13" s="139" t="n">
        <v>0.5</v>
      </c>
      <c r="IRE13" s="139" t="n">
        <v>0.5</v>
      </c>
      <c r="IRF13" s="139" t="n">
        <v>0.5</v>
      </c>
      <c r="IRG13" s="139" t="n">
        <v>0.5</v>
      </c>
      <c r="IRH13" s="139" t="n">
        <v>0.5</v>
      </c>
      <c r="IRI13" s="139" t="n">
        <v>0.5</v>
      </c>
      <c r="IRJ13" s="139" t="n">
        <v>0.5</v>
      </c>
      <c r="IRK13" s="139" t="n">
        <v>0.5</v>
      </c>
      <c r="IRL13" s="139" t="n">
        <v>0.5</v>
      </c>
      <c r="IRM13" s="139" t="n">
        <v>0.5</v>
      </c>
      <c r="IRN13" s="139" t="n">
        <v>0.5</v>
      </c>
      <c r="IRO13" s="139" t="n">
        <v>0.5</v>
      </c>
      <c r="IRP13" s="139" t="n">
        <v>0.5</v>
      </c>
      <c r="IRQ13" s="139" t="n">
        <v>0.5</v>
      </c>
      <c r="IRR13" s="139" t="n">
        <v>0.5</v>
      </c>
      <c r="IRS13" s="139" t="n">
        <v>0.5</v>
      </c>
      <c r="IRT13" s="139" t="n">
        <v>0.5</v>
      </c>
      <c r="IRU13" s="139" t="n">
        <v>0.5</v>
      </c>
      <c r="IRV13" s="139" t="n">
        <v>0.5</v>
      </c>
      <c r="IRW13" s="139" t="n">
        <v>0.5</v>
      </c>
      <c r="IRX13" s="139" t="n">
        <v>0.5</v>
      </c>
      <c r="IRY13" s="139" t="n">
        <v>0.5</v>
      </c>
      <c r="IRZ13" s="139" t="n">
        <v>0.5</v>
      </c>
      <c r="ISA13" s="139" t="n">
        <v>0.5</v>
      </c>
      <c r="ISB13" s="139" t="n">
        <v>0.5</v>
      </c>
      <c r="ISC13" s="139" t="n">
        <v>0.5</v>
      </c>
      <c r="ISD13" s="139" t="n">
        <v>0.5</v>
      </c>
      <c r="ISE13" s="139" t="n">
        <v>0.5</v>
      </c>
      <c r="ISF13" s="139" t="n">
        <v>0.5</v>
      </c>
      <c r="ISG13" s="139" t="n">
        <v>0.5</v>
      </c>
      <c r="ISH13" s="139" t="n">
        <v>0.5</v>
      </c>
      <c r="ISI13" s="139" t="n">
        <v>0.5</v>
      </c>
      <c r="ISJ13" s="139" t="n">
        <v>0.5</v>
      </c>
      <c r="ISK13" s="139" t="n">
        <v>0.5</v>
      </c>
      <c r="ISL13" s="139" t="n">
        <v>0.5</v>
      </c>
      <c r="ISM13" s="139" t="n">
        <v>0.5</v>
      </c>
      <c r="ISN13" s="139" t="n">
        <v>0.5</v>
      </c>
      <c r="ISO13" s="139" t="n">
        <v>0.5</v>
      </c>
      <c r="ISP13" s="139" t="n">
        <v>0.5</v>
      </c>
      <c r="ISQ13" s="139" t="n">
        <v>0.5</v>
      </c>
      <c r="ISR13" s="139" t="n">
        <v>0.5</v>
      </c>
      <c r="ISS13" s="139" t="n">
        <v>0.5</v>
      </c>
      <c r="IST13" s="139" t="n">
        <v>0.5</v>
      </c>
      <c r="ISU13" s="139" t="n">
        <v>0.5</v>
      </c>
      <c r="ISV13" s="139" t="n">
        <v>0.5</v>
      </c>
      <c r="ISW13" s="139" t="n">
        <v>0.5</v>
      </c>
      <c r="ISX13" s="139" t="n">
        <v>0.5</v>
      </c>
      <c r="ISY13" s="139" t="n">
        <v>0.5</v>
      </c>
      <c r="ISZ13" s="139" t="n">
        <v>0.5</v>
      </c>
      <c r="ITA13" s="139" t="n">
        <v>0.5</v>
      </c>
      <c r="ITB13" s="139" t="n">
        <v>0.5</v>
      </c>
      <c r="ITC13" s="139" t="n">
        <v>0.5</v>
      </c>
      <c r="ITD13" s="139" t="n">
        <v>0.5</v>
      </c>
      <c r="ITE13" s="139" t="n">
        <v>0.5</v>
      </c>
      <c r="ITF13" s="139" t="n">
        <v>0.5</v>
      </c>
      <c r="ITG13" s="139" t="n">
        <v>0.5</v>
      </c>
      <c r="ITH13" s="139" t="n">
        <v>0.5</v>
      </c>
      <c r="ITI13" s="139" t="n">
        <v>0.5</v>
      </c>
      <c r="ITJ13" s="139" t="n">
        <v>0.5</v>
      </c>
      <c r="ITK13" s="139" t="n">
        <v>0.5</v>
      </c>
      <c r="ITL13" s="139" t="n">
        <v>0.5</v>
      </c>
      <c r="ITM13" s="139" t="n">
        <v>0.5</v>
      </c>
      <c r="ITN13" s="139" t="n">
        <v>0.5</v>
      </c>
      <c r="ITO13" s="139" t="n">
        <v>0.5</v>
      </c>
      <c r="ITP13" s="139" t="n">
        <v>0.5</v>
      </c>
      <c r="ITQ13" s="139" t="n">
        <v>0.5</v>
      </c>
      <c r="ITR13" s="139" t="n">
        <v>0.5</v>
      </c>
      <c r="ITS13" s="139" t="n">
        <v>0.5</v>
      </c>
      <c r="ITT13" s="139" t="n">
        <v>0.5</v>
      </c>
      <c r="ITU13" s="139" t="n">
        <v>0.5</v>
      </c>
      <c r="ITV13" s="139" t="n">
        <v>0.5</v>
      </c>
      <c r="ITW13" s="139" t="n">
        <v>0.5</v>
      </c>
      <c r="ITX13" s="139" t="n">
        <v>0.5</v>
      </c>
      <c r="ITY13" s="139" t="n">
        <v>0.5</v>
      </c>
      <c r="ITZ13" s="139" t="n">
        <v>0.5</v>
      </c>
      <c r="IUA13" s="139" t="n">
        <v>0.5</v>
      </c>
      <c r="IUB13" s="139" t="n">
        <v>0.5</v>
      </c>
      <c r="IUC13" s="139" t="n">
        <v>0.5</v>
      </c>
      <c r="IUD13" s="139" t="n">
        <v>0.5</v>
      </c>
      <c r="IUE13" s="139" t="n">
        <v>0.5</v>
      </c>
      <c r="IUF13" s="139" t="n">
        <v>0.5</v>
      </c>
      <c r="IUG13" s="139" t="n">
        <v>0.5</v>
      </c>
      <c r="IUH13" s="139" t="n">
        <v>0.5</v>
      </c>
      <c r="IUI13" s="139" t="n">
        <v>0.5</v>
      </c>
      <c r="IUJ13" s="139" t="n">
        <v>0.5</v>
      </c>
      <c r="IUK13" s="139" t="n">
        <v>0.5</v>
      </c>
      <c r="IUL13" s="139" t="n">
        <v>0.5</v>
      </c>
      <c r="IUM13" s="139" t="n">
        <v>0.5</v>
      </c>
      <c r="IUN13" s="139" t="n">
        <v>0.5</v>
      </c>
      <c r="IUO13" s="139" t="n">
        <v>0.5</v>
      </c>
      <c r="IUP13" s="139" t="n">
        <v>0.5</v>
      </c>
      <c r="IUQ13" s="139" t="n">
        <v>0.5</v>
      </c>
      <c r="IUR13" s="139" t="n">
        <v>0.5</v>
      </c>
      <c r="IUS13" s="139" t="n">
        <v>0.5</v>
      </c>
      <c r="IUT13" s="139" t="n">
        <v>0.5</v>
      </c>
      <c r="IUU13" s="139" t="n">
        <v>0.5</v>
      </c>
      <c r="IUV13" s="139" t="n">
        <v>0.5</v>
      </c>
      <c r="IUW13" s="139" t="n">
        <v>0.5</v>
      </c>
      <c r="IUX13" s="139" t="n">
        <v>0.5</v>
      </c>
      <c r="IUY13" s="139" t="n">
        <v>0.5</v>
      </c>
      <c r="IUZ13" s="139" t="n">
        <v>0.5</v>
      </c>
      <c r="IVA13" s="139" t="n">
        <v>0.5</v>
      </c>
      <c r="IVB13" s="139" t="n">
        <v>0.5</v>
      </c>
      <c r="IVC13" s="139" t="n">
        <v>0.5</v>
      </c>
      <c r="IVD13" s="139" t="n">
        <v>0.5</v>
      </c>
      <c r="IVE13" s="139" t="n">
        <v>0.5</v>
      </c>
      <c r="IVF13" s="139" t="n">
        <v>0.5</v>
      </c>
      <c r="IVG13" s="139" t="n">
        <v>0.5</v>
      </c>
      <c r="IVH13" s="139" t="n">
        <v>0.5</v>
      </c>
      <c r="IVI13" s="139" t="n">
        <v>0.5</v>
      </c>
      <c r="IVJ13" s="139" t="n">
        <v>0.5</v>
      </c>
      <c r="IVK13" s="139" t="n">
        <v>0.5</v>
      </c>
      <c r="IVL13" s="139" t="n">
        <v>0.5</v>
      </c>
      <c r="IVM13" s="139" t="n">
        <v>0.5</v>
      </c>
      <c r="IVN13" s="139" t="n">
        <v>0.5</v>
      </c>
      <c r="IVO13" s="139" t="n">
        <v>0.5</v>
      </c>
      <c r="IVP13" s="139" t="n">
        <v>0.5</v>
      </c>
      <c r="IVQ13" s="139" t="n">
        <v>0.5</v>
      </c>
      <c r="IVR13" s="139" t="n">
        <v>0.5</v>
      </c>
      <c r="IVS13" s="139" t="n">
        <v>0.5</v>
      </c>
      <c r="IVT13" s="139" t="n">
        <v>0.5</v>
      </c>
      <c r="IVU13" s="139" t="n">
        <v>0.5</v>
      </c>
      <c r="IVV13" s="139" t="n">
        <v>0.5</v>
      </c>
      <c r="IVW13" s="139" t="n">
        <v>0.5</v>
      </c>
      <c r="IVX13" s="139" t="n">
        <v>0.5</v>
      </c>
      <c r="IVY13" s="139" t="n">
        <v>0.5</v>
      </c>
      <c r="IVZ13" s="139" t="n">
        <v>0.5</v>
      </c>
      <c r="IWA13" s="139" t="n">
        <v>0.5</v>
      </c>
      <c r="IWB13" s="139" t="n">
        <v>0.5</v>
      </c>
      <c r="IWC13" s="139" t="n">
        <v>0.5</v>
      </c>
      <c r="IWD13" s="139" t="n">
        <v>0.5</v>
      </c>
      <c r="IWE13" s="139" t="n">
        <v>0.5</v>
      </c>
      <c r="IWF13" s="139" t="n">
        <v>0.5</v>
      </c>
      <c r="IWG13" s="139" t="n">
        <v>0.5</v>
      </c>
      <c r="IWH13" s="139" t="n">
        <v>0.5</v>
      </c>
      <c r="IWI13" s="139" t="n">
        <v>0.5</v>
      </c>
      <c r="IWJ13" s="139" t="n">
        <v>0.5</v>
      </c>
      <c r="IWK13" s="139" t="n">
        <v>0.5</v>
      </c>
      <c r="IWL13" s="139" t="n">
        <v>0.5</v>
      </c>
      <c r="IWM13" s="139" t="n">
        <v>0.5</v>
      </c>
      <c r="IWN13" s="139" t="n">
        <v>0.5</v>
      </c>
      <c r="IWO13" s="139" t="n">
        <v>0.5</v>
      </c>
      <c r="IWP13" s="139" t="n">
        <v>0.5</v>
      </c>
      <c r="IWQ13" s="139" t="n">
        <v>0.5</v>
      </c>
      <c r="IWR13" s="139" t="n">
        <v>0.5</v>
      </c>
      <c r="IWS13" s="139" t="n">
        <v>0.5</v>
      </c>
      <c r="IWT13" s="139" t="n">
        <v>0.5</v>
      </c>
      <c r="IWU13" s="139" t="n">
        <v>0.5</v>
      </c>
      <c r="IWV13" s="139" t="n">
        <v>0.5</v>
      </c>
      <c r="IWW13" s="139" t="n">
        <v>0.5</v>
      </c>
      <c r="IWX13" s="139" t="n">
        <v>0.5</v>
      </c>
      <c r="IWY13" s="139" t="n">
        <v>0.5</v>
      </c>
      <c r="IWZ13" s="139" t="n">
        <v>0.5</v>
      </c>
      <c r="IXA13" s="139" t="n">
        <v>0.5</v>
      </c>
      <c r="IXB13" s="139" t="n">
        <v>0.5</v>
      </c>
      <c r="IXC13" s="139" t="n">
        <v>0.5</v>
      </c>
      <c r="IXD13" s="139" t="n">
        <v>0.5</v>
      </c>
      <c r="IXE13" s="139" t="n">
        <v>0.5</v>
      </c>
      <c r="IXF13" s="139" t="n">
        <v>0.5</v>
      </c>
      <c r="IXG13" s="139" t="n">
        <v>0.5</v>
      </c>
      <c r="IXH13" s="139" t="n">
        <v>0.5</v>
      </c>
      <c r="IXI13" s="139" t="n">
        <v>0.5</v>
      </c>
      <c r="IXJ13" s="139" t="n">
        <v>0.5</v>
      </c>
      <c r="IXK13" s="139" t="n">
        <v>0.5</v>
      </c>
      <c r="IXL13" s="139" t="n">
        <v>0.5</v>
      </c>
      <c r="IXM13" s="139" t="n">
        <v>0.5</v>
      </c>
      <c r="IXN13" s="139" t="n">
        <v>0.5</v>
      </c>
      <c r="IXO13" s="139" t="n">
        <v>0.5</v>
      </c>
      <c r="IXP13" s="139" t="n">
        <v>0.5</v>
      </c>
      <c r="IXQ13" s="139" t="n">
        <v>0.5</v>
      </c>
      <c r="IXR13" s="139" t="n">
        <v>0.5</v>
      </c>
      <c r="IXS13" s="139" t="n">
        <v>0.5</v>
      </c>
      <c r="IXT13" s="139" t="n">
        <v>0.5</v>
      </c>
      <c r="IXU13" s="139" t="n">
        <v>0.5</v>
      </c>
      <c r="IXV13" s="139" t="n">
        <v>0.5</v>
      </c>
      <c r="IXW13" s="139" t="n">
        <v>0.5</v>
      </c>
      <c r="IXX13" s="139" t="n">
        <v>0.5</v>
      </c>
      <c r="IXY13" s="139" t="n">
        <v>0.5</v>
      </c>
      <c r="IXZ13" s="139" t="n">
        <v>0.5</v>
      </c>
      <c r="IYA13" s="139" t="n">
        <v>0.5</v>
      </c>
      <c r="IYB13" s="139" t="n">
        <v>0.5</v>
      </c>
      <c r="IYC13" s="139" t="n">
        <v>0.5</v>
      </c>
      <c r="IYD13" s="139" t="n">
        <v>0.5</v>
      </c>
      <c r="IYE13" s="139" t="n">
        <v>0.5</v>
      </c>
      <c r="IYF13" s="139" t="n">
        <v>0.5</v>
      </c>
      <c r="IYG13" s="139" t="n">
        <v>0.5</v>
      </c>
      <c r="IYH13" s="139" t="n">
        <v>0.5</v>
      </c>
      <c r="IYI13" s="139" t="n">
        <v>0.5</v>
      </c>
      <c r="IYJ13" s="139" t="n">
        <v>0.5</v>
      </c>
      <c r="IYK13" s="139" t="n">
        <v>0.5</v>
      </c>
      <c r="IYL13" s="139" t="n">
        <v>0.5</v>
      </c>
      <c r="IYM13" s="139" t="n">
        <v>0.5</v>
      </c>
      <c r="IYN13" s="139" t="n">
        <v>0.5</v>
      </c>
      <c r="IYO13" s="139" t="n">
        <v>0.5</v>
      </c>
      <c r="IYP13" s="139" t="n">
        <v>0.5</v>
      </c>
      <c r="IYQ13" s="139" t="n">
        <v>0.5</v>
      </c>
      <c r="IYR13" s="139" t="n">
        <v>0.5</v>
      </c>
      <c r="IYS13" s="139" t="n">
        <v>0.5</v>
      </c>
      <c r="IYT13" s="139" t="n">
        <v>0.5</v>
      </c>
      <c r="IYU13" s="139" t="n">
        <v>0.5</v>
      </c>
      <c r="IYV13" s="139" t="n">
        <v>0.5</v>
      </c>
      <c r="IYW13" s="139" t="n">
        <v>0.5</v>
      </c>
      <c r="IYX13" s="139" t="n">
        <v>0.5</v>
      </c>
      <c r="IYY13" s="139" t="n">
        <v>0.5</v>
      </c>
      <c r="IYZ13" s="139" t="n">
        <v>0.5</v>
      </c>
      <c r="IZA13" s="139" t="n">
        <v>0.5</v>
      </c>
      <c r="IZB13" s="139" t="n">
        <v>0.5</v>
      </c>
      <c r="IZC13" s="139" t="n">
        <v>0.5</v>
      </c>
      <c r="IZD13" s="139" t="n">
        <v>0.5</v>
      </c>
      <c r="IZE13" s="139" t="n">
        <v>0.5</v>
      </c>
      <c r="IZF13" s="139" t="n">
        <v>0.5</v>
      </c>
      <c r="IZG13" s="139" t="n">
        <v>0.5</v>
      </c>
      <c r="IZH13" s="139" t="n">
        <v>0.5</v>
      </c>
      <c r="IZI13" s="139" t="n">
        <v>0.5</v>
      </c>
      <c r="IZJ13" s="139" t="n">
        <v>0.5</v>
      </c>
      <c r="IZK13" s="139" t="n">
        <v>0.5</v>
      </c>
      <c r="IZL13" s="139" t="n">
        <v>0.5</v>
      </c>
      <c r="IZM13" s="139" t="n">
        <v>0.5</v>
      </c>
      <c r="IZN13" s="139" t="n">
        <v>0.5</v>
      </c>
      <c r="IZO13" s="139" t="n">
        <v>0.5</v>
      </c>
      <c r="IZP13" s="139" t="n">
        <v>0.5</v>
      </c>
      <c r="IZQ13" s="139" t="n">
        <v>0.5</v>
      </c>
      <c r="IZR13" s="139" t="n">
        <v>0.5</v>
      </c>
      <c r="IZS13" s="139" t="n">
        <v>0.5</v>
      </c>
      <c r="IZT13" s="139" t="n">
        <v>0.5</v>
      </c>
      <c r="IZU13" s="139" t="n">
        <v>0.5</v>
      </c>
      <c r="IZV13" s="139" t="n">
        <v>0.5</v>
      </c>
      <c r="IZW13" s="139" t="n">
        <v>0.5</v>
      </c>
      <c r="IZX13" s="139" t="n">
        <v>0.5</v>
      </c>
      <c r="IZY13" s="139" t="n">
        <v>0.5</v>
      </c>
      <c r="IZZ13" s="139" t="n">
        <v>0.5</v>
      </c>
      <c r="JAA13" s="139" t="n">
        <v>0.5</v>
      </c>
      <c r="JAB13" s="139" t="n">
        <v>0.5</v>
      </c>
      <c r="JAC13" s="139" t="n">
        <v>0.5</v>
      </c>
      <c r="JAD13" s="139" t="n">
        <v>0.5</v>
      </c>
      <c r="JAE13" s="139" t="n">
        <v>0.5</v>
      </c>
      <c r="JAF13" s="139" t="n">
        <v>0.5</v>
      </c>
      <c r="JAG13" s="139" t="n">
        <v>0.5</v>
      </c>
      <c r="JAH13" s="139" t="n">
        <v>0.5</v>
      </c>
      <c r="JAI13" s="139" t="n">
        <v>0.5</v>
      </c>
      <c r="JAJ13" s="139" t="n">
        <v>0.5</v>
      </c>
      <c r="JAK13" s="139" t="n">
        <v>0.5</v>
      </c>
      <c r="JAL13" s="139" t="n">
        <v>0.5</v>
      </c>
      <c r="JAM13" s="139" t="n">
        <v>0.5</v>
      </c>
      <c r="JAN13" s="139" t="n">
        <v>0.5</v>
      </c>
      <c r="JAO13" s="139" t="n">
        <v>0.5</v>
      </c>
      <c r="JAP13" s="139" t="n">
        <v>0.5</v>
      </c>
      <c r="JAQ13" s="139" t="n">
        <v>0.5</v>
      </c>
      <c r="JAR13" s="139" t="n">
        <v>0.5</v>
      </c>
      <c r="JAS13" s="139" t="n">
        <v>0.5</v>
      </c>
      <c r="JAT13" s="139" t="n">
        <v>0.5</v>
      </c>
      <c r="JAU13" s="139" t="n">
        <v>0.5</v>
      </c>
      <c r="JAV13" s="139" t="n">
        <v>0.5</v>
      </c>
      <c r="JAW13" s="139" t="n">
        <v>0.5</v>
      </c>
      <c r="JAX13" s="139" t="n">
        <v>0.5</v>
      </c>
      <c r="JAY13" s="139" t="n">
        <v>0.5</v>
      </c>
      <c r="JAZ13" s="139" t="n">
        <v>0.5</v>
      </c>
      <c r="JBA13" s="139" t="n">
        <v>0.5</v>
      </c>
      <c r="JBB13" s="139" t="n">
        <v>0.5</v>
      </c>
      <c r="JBC13" s="139" t="n">
        <v>0.5</v>
      </c>
      <c r="JBD13" s="139" t="n">
        <v>0.5</v>
      </c>
      <c r="JBE13" s="139" t="n">
        <v>0.5</v>
      </c>
      <c r="JBF13" s="139" t="n">
        <v>0.5</v>
      </c>
      <c r="JBG13" s="139" t="n">
        <v>0.5</v>
      </c>
      <c r="JBH13" s="139" t="n">
        <v>0.5</v>
      </c>
      <c r="JBI13" s="139" t="n">
        <v>0.5</v>
      </c>
      <c r="JBJ13" s="139" t="n">
        <v>0.5</v>
      </c>
      <c r="JBK13" s="139" t="n">
        <v>0.5</v>
      </c>
      <c r="JBL13" s="139" t="n">
        <v>0.5</v>
      </c>
      <c r="JBM13" s="139" t="n">
        <v>0.5</v>
      </c>
      <c r="JBN13" s="139" t="n">
        <v>0.5</v>
      </c>
      <c r="JBO13" s="139" t="n">
        <v>0.5</v>
      </c>
      <c r="JBP13" s="139" t="n">
        <v>0.5</v>
      </c>
      <c r="JBQ13" s="139" t="n">
        <v>0.5</v>
      </c>
      <c r="JBR13" s="139" t="n">
        <v>0.5</v>
      </c>
      <c r="JBS13" s="139" t="n">
        <v>0.5</v>
      </c>
      <c r="JBT13" s="139" t="n">
        <v>0.5</v>
      </c>
      <c r="JBU13" s="139" t="n">
        <v>0.5</v>
      </c>
      <c r="JBV13" s="139" t="n">
        <v>0.5</v>
      </c>
      <c r="JBW13" s="139" t="n">
        <v>0.5</v>
      </c>
      <c r="JBX13" s="139" t="n">
        <v>0.5</v>
      </c>
      <c r="JBY13" s="139" t="n">
        <v>0.5</v>
      </c>
      <c r="JBZ13" s="139" t="n">
        <v>0.5</v>
      </c>
      <c r="JCA13" s="139" t="n">
        <v>0.5</v>
      </c>
      <c r="JCB13" s="139" t="n">
        <v>0.5</v>
      </c>
      <c r="JCC13" s="139" t="n">
        <v>0.5</v>
      </c>
      <c r="JCD13" s="139" t="n">
        <v>0.5</v>
      </c>
      <c r="JCE13" s="139" t="n">
        <v>0.5</v>
      </c>
      <c r="JCF13" s="139" t="n">
        <v>0.5</v>
      </c>
      <c r="JCG13" s="139" t="n">
        <v>0.5</v>
      </c>
      <c r="JCH13" s="139" t="n">
        <v>0.5</v>
      </c>
      <c r="JCI13" s="139" t="n">
        <v>0.5</v>
      </c>
      <c r="JCJ13" s="139" t="n">
        <v>0.5</v>
      </c>
      <c r="JCK13" s="139" t="n">
        <v>0.5</v>
      </c>
      <c r="JCL13" s="139" t="n">
        <v>0.5</v>
      </c>
      <c r="JCM13" s="139" t="n">
        <v>0.5</v>
      </c>
      <c r="JCN13" s="139" t="n">
        <v>0.5</v>
      </c>
      <c r="JCO13" s="139" t="n">
        <v>0.5</v>
      </c>
      <c r="JCP13" s="139" t="n">
        <v>0.5</v>
      </c>
      <c r="JCQ13" s="139" t="n">
        <v>0.5</v>
      </c>
      <c r="JCR13" s="139" t="n">
        <v>0.5</v>
      </c>
      <c r="JCS13" s="139" t="n">
        <v>0.5</v>
      </c>
      <c r="JCT13" s="139" t="n">
        <v>0.5</v>
      </c>
      <c r="JCU13" s="139" t="n">
        <v>0.5</v>
      </c>
      <c r="JCV13" s="139" t="n">
        <v>0.5</v>
      </c>
      <c r="JCW13" s="139" t="n">
        <v>0.5</v>
      </c>
      <c r="JCX13" s="139" t="n">
        <v>0.5</v>
      </c>
      <c r="JCY13" s="139" t="n">
        <v>0.5</v>
      </c>
      <c r="JCZ13" s="139" t="n">
        <v>0.5</v>
      </c>
      <c r="JDA13" s="139" t="n">
        <v>0.5</v>
      </c>
      <c r="JDB13" s="139" t="n">
        <v>0.5</v>
      </c>
      <c r="JDC13" s="139" t="n">
        <v>0.5</v>
      </c>
      <c r="JDD13" s="139" t="n">
        <v>0.5</v>
      </c>
      <c r="JDE13" s="139" t="n">
        <v>0.5</v>
      </c>
      <c r="JDF13" s="139" t="n">
        <v>0.5</v>
      </c>
      <c r="JDG13" s="139" t="n">
        <v>0.5</v>
      </c>
      <c r="JDH13" s="139" t="n">
        <v>0.5</v>
      </c>
      <c r="JDI13" s="139" t="n">
        <v>0.5</v>
      </c>
      <c r="JDJ13" s="139" t="n">
        <v>0.5</v>
      </c>
      <c r="JDK13" s="139" t="n">
        <v>0.5</v>
      </c>
      <c r="JDL13" s="139" t="n">
        <v>0.5</v>
      </c>
      <c r="JDM13" s="139" t="n">
        <v>0.5</v>
      </c>
      <c r="JDN13" s="139" t="n">
        <v>0.5</v>
      </c>
      <c r="JDO13" s="139" t="n">
        <v>0.5</v>
      </c>
      <c r="JDP13" s="139" t="n">
        <v>0.5</v>
      </c>
      <c r="JDQ13" s="139" t="n">
        <v>0.5</v>
      </c>
      <c r="JDR13" s="139" t="n">
        <v>0.5</v>
      </c>
      <c r="JDS13" s="139" t="n">
        <v>0.5</v>
      </c>
      <c r="JDT13" s="139" t="n">
        <v>0.5</v>
      </c>
      <c r="JDU13" s="139" t="n">
        <v>0.5</v>
      </c>
      <c r="JDV13" s="139" t="n">
        <v>0.5</v>
      </c>
      <c r="JDW13" s="139" t="n">
        <v>0.5</v>
      </c>
      <c r="JDX13" s="139" t="n">
        <v>0.5</v>
      </c>
      <c r="JDY13" s="139" t="n">
        <v>0.5</v>
      </c>
      <c r="JDZ13" s="139" t="n">
        <v>0.5</v>
      </c>
      <c r="JEA13" s="139" t="n">
        <v>0.5</v>
      </c>
      <c r="JEB13" s="139" t="n">
        <v>0.5</v>
      </c>
      <c r="JEC13" s="139" t="n">
        <v>0.5</v>
      </c>
      <c r="JED13" s="139" t="n">
        <v>0.5</v>
      </c>
      <c r="JEE13" s="139" t="n">
        <v>0.5</v>
      </c>
      <c r="JEF13" s="139" t="n">
        <v>0.5</v>
      </c>
      <c r="JEG13" s="139" t="n">
        <v>0.5</v>
      </c>
      <c r="JEH13" s="139" t="n">
        <v>0.5</v>
      </c>
      <c r="JEI13" s="139" t="n">
        <v>0.5</v>
      </c>
      <c r="JEJ13" s="139" t="n">
        <v>0.5</v>
      </c>
      <c r="JEK13" s="139" t="n">
        <v>0.5</v>
      </c>
      <c r="JEL13" s="139" t="n">
        <v>0.5</v>
      </c>
      <c r="JEM13" s="139" t="n">
        <v>0.5</v>
      </c>
      <c r="JEN13" s="139" t="n">
        <v>0.5</v>
      </c>
      <c r="JEO13" s="139" t="n">
        <v>0.5</v>
      </c>
      <c r="JEP13" s="139" t="n">
        <v>0.5</v>
      </c>
      <c r="JEQ13" s="139" t="n">
        <v>0.5</v>
      </c>
      <c r="JER13" s="139" t="n">
        <v>0.5</v>
      </c>
      <c r="JES13" s="139" t="n">
        <v>0.5</v>
      </c>
      <c r="JET13" s="139" t="n">
        <v>0.5</v>
      </c>
      <c r="JEU13" s="139" t="n">
        <v>0.5</v>
      </c>
      <c r="JEV13" s="139" t="n">
        <v>0.5</v>
      </c>
      <c r="JEW13" s="139" t="n">
        <v>0.5</v>
      </c>
      <c r="JEX13" s="139" t="n">
        <v>0.5</v>
      </c>
      <c r="JEY13" s="139" t="n">
        <v>0.5</v>
      </c>
      <c r="JEZ13" s="139" t="n">
        <v>0.5</v>
      </c>
      <c r="JFA13" s="139" t="n">
        <v>0.5</v>
      </c>
      <c r="JFB13" s="139" t="n">
        <v>0.5</v>
      </c>
      <c r="JFC13" s="139" t="n">
        <v>0.5</v>
      </c>
      <c r="JFD13" s="139" t="n">
        <v>0.5</v>
      </c>
      <c r="JFE13" s="139" t="n">
        <v>0.5</v>
      </c>
      <c r="JFF13" s="139" t="n">
        <v>0.5</v>
      </c>
      <c r="JFG13" s="139" t="n">
        <v>0.5</v>
      </c>
      <c r="JFH13" s="139" t="n">
        <v>0.5</v>
      </c>
      <c r="JFI13" s="139" t="n">
        <v>0.5</v>
      </c>
      <c r="JFJ13" s="139" t="n">
        <v>0.5</v>
      </c>
      <c r="JFK13" s="139" t="n">
        <v>0.5</v>
      </c>
      <c r="JFL13" s="139" t="n">
        <v>0.5</v>
      </c>
      <c r="JFM13" s="139" t="n">
        <v>0.5</v>
      </c>
      <c r="JFN13" s="139" t="n">
        <v>0.5</v>
      </c>
      <c r="JFO13" s="139" t="n">
        <v>0.5</v>
      </c>
      <c r="JFP13" s="139" t="n">
        <v>0.5</v>
      </c>
      <c r="JFQ13" s="139" t="n">
        <v>0.5</v>
      </c>
      <c r="JFR13" s="139" t="n">
        <v>0.5</v>
      </c>
      <c r="JFS13" s="139" t="n">
        <v>0.5</v>
      </c>
      <c r="JFT13" s="139" t="n">
        <v>0.5</v>
      </c>
      <c r="JFU13" s="139" t="n">
        <v>0.5</v>
      </c>
      <c r="JFV13" s="139" t="n">
        <v>0.5</v>
      </c>
      <c r="JFW13" s="139" t="n">
        <v>0.5</v>
      </c>
      <c r="JFX13" s="139" t="n">
        <v>0.5</v>
      </c>
      <c r="JFY13" s="139" t="n">
        <v>0.5</v>
      </c>
      <c r="JFZ13" s="139" t="n">
        <v>0.5</v>
      </c>
      <c r="JGA13" s="139" t="n">
        <v>0.5</v>
      </c>
      <c r="JGB13" s="139" t="n">
        <v>0.5</v>
      </c>
      <c r="JGC13" s="139" t="n">
        <v>0.5</v>
      </c>
      <c r="JGD13" s="139" t="n">
        <v>0.5</v>
      </c>
      <c r="JGE13" s="139" t="n">
        <v>0.5</v>
      </c>
      <c r="JGF13" s="139" t="n">
        <v>0.5</v>
      </c>
      <c r="JGG13" s="139" t="n">
        <v>0.5</v>
      </c>
      <c r="JGH13" s="139" t="n">
        <v>0.5</v>
      </c>
      <c r="JGI13" s="139" t="n">
        <v>0.5</v>
      </c>
      <c r="JGJ13" s="139" t="n">
        <v>0.5</v>
      </c>
      <c r="JGK13" s="139" t="n">
        <v>0.5</v>
      </c>
      <c r="JGL13" s="139" t="n">
        <v>0.5</v>
      </c>
      <c r="JGM13" s="139" t="n">
        <v>0.5</v>
      </c>
      <c r="JGN13" s="139" t="n">
        <v>0.5</v>
      </c>
      <c r="JGO13" s="139" t="n">
        <v>0.5</v>
      </c>
      <c r="JGP13" s="139" t="n">
        <v>0.5</v>
      </c>
      <c r="JGQ13" s="139" t="n">
        <v>0.5</v>
      </c>
      <c r="JGR13" s="139" t="n">
        <v>0.5</v>
      </c>
      <c r="JGS13" s="139" t="n">
        <v>0.5</v>
      </c>
      <c r="JGT13" s="139" t="n">
        <v>0.5</v>
      </c>
      <c r="JGU13" s="139" t="n">
        <v>0.5</v>
      </c>
      <c r="JGV13" s="139" t="n">
        <v>0.5</v>
      </c>
      <c r="JGW13" s="139" t="n">
        <v>0.5</v>
      </c>
      <c r="JGX13" s="139" t="n">
        <v>0.5</v>
      </c>
      <c r="JGY13" s="139" t="n">
        <v>0.5</v>
      </c>
      <c r="JGZ13" s="139" t="n">
        <v>0.5</v>
      </c>
      <c r="JHA13" s="139" t="n">
        <v>0.5</v>
      </c>
      <c r="JHB13" s="139" t="n">
        <v>0.5</v>
      </c>
      <c r="JHC13" s="139" t="n">
        <v>0.5</v>
      </c>
      <c r="JHD13" s="139" t="n">
        <v>0.5</v>
      </c>
      <c r="JHE13" s="139" t="n">
        <v>0.5</v>
      </c>
      <c r="JHF13" s="139" t="n">
        <v>0.5</v>
      </c>
      <c r="JHG13" s="139" t="n">
        <v>0.5</v>
      </c>
      <c r="JHH13" s="139" t="n">
        <v>0.5</v>
      </c>
      <c r="JHI13" s="139" t="n">
        <v>0.5</v>
      </c>
      <c r="JHJ13" s="139" t="n">
        <v>0.5</v>
      </c>
      <c r="JHK13" s="139" t="n">
        <v>0.5</v>
      </c>
      <c r="JHL13" s="139" t="n">
        <v>0.5</v>
      </c>
      <c r="JHM13" s="139" t="n">
        <v>0.5</v>
      </c>
      <c r="JHN13" s="139" t="n">
        <v>0.5</v>
      </c>
      <c r="JHO13" s="139" t="n">
        <v>0.5</v>
      </c>
      <c r="JHP13" s="139" t="n">
        <v>0.5</v>
      </c>
      <c r="JHQ13" s="139" t="n">
        <v>0.5</v>
      </c>
      <c r="JHR13" s="139" t="n">
        <v>0.5</v>
      </c>
      <c r="JHS13" s="139" t="n">
        <v>0.5</v>
      </c>
      <c r="JHT13" s="139" t="n">
        <v>0.5</v>
      </c>
      <c r="JHU13" s="139" t="n">
        <v>0.5</v>
      </c>
      <c r="JHV13" s="139" t="n">
        <v>0.5</v>
      </c>
      <c r="JHW13" s="139" t="n">
        <v>0.5</v>
      </c>
      <c r="JHX13" s="139" t="n">
        <v>0.5</v>
      </c>
      <c r="JHY13" s="139" t="n">
        <v>0.5</v>
      </c>
      <c r="JHZ13" s="139" t="n">
        <v>0.5</v>
      </c>
      <c r="JIA13" s="139" t="n">
        <v>0.5</v>
      </c>
      <c r="JIB13" s="139" t="n">
        <v>0.5</v>
      </c>
      <c r="JIC13" s="139" t="n">
        <v>0.5</v>
      </c>
      <c r="JID13" s="139" t="n">
        <v>0.5</v>
      </c>
      <c r="JIE13" s="139" t="n">
        <v>0.5</v>
      </c>
      <c r="JIF13" s="139" t="n">
        <v>0.5</v>
      </c>
      <c r="JIG13" s="139" t="n">
        <v>0.5</v>
      </c>
      <c r="JIH13" s="139" t="n">
        <v>0.5</v>
      </c>
      <c r="JII13" s="139" t="n">
        <v>0.5</v>
      </c>
      <c r="JIJ13" s="139" t="n">
        <v>0.5</v>
      </c>
      <c r="JIK13" s="139" t="n">
        <v>0.5</v>
      </c>
      <c r="JIL13" s="139" t="n">
        <v>0.5</v>
      </c>
      <c r="JIM13" s="139" t="n">
        <v>0.5</v>
      </c>
      <c r="JIN13" s="139" t="n">
        <v>0.5</v>
      </c>
      <c r="JIO13" s="139" t="n">
        <v>0.5</v>
      </c>
      <c r="JIP13" s="139" t="n">
        <v>0.5</v>
      </c>
      <c r="JIQ13" s="139" t="n">
        <v>0.5</v>
      </c>
      <c r="JIR13" s="139" t="n">
        <v>0.5</v>
      </c>
      <c r="JIS13" s="139" t="n">
        <v>0.5</v>
      </c>
      <c r="JIT13" s="139" t="n">
        <v>0.5</v>
      </c>
      <c r="JIU13" s="139" t="n">
        <v>0.5</v>
      </c>
      <c r="JIV13" s="139" t="n">
        <v>0.5</v>
      </c>
      <c r="JIW13" s="139" t="n">
        <v>0.5</v>
      </c>
      <c r="JIX13" s="139" t="n">
        <v>0.5</v>
      </c>
      <c r="JIY13" s="139" t="n">
        <v>0.5</v>
      </c>
      <c r="JIZ13" s="139" t="n">
        <v>0.5</v>
      </c>
      <c r="JJA13" s="139" t="n">
        <v>0.5</v>
      </c>
      <c r="JJB13" s="139" t="n">
        <v>0.5</v>
      </c>
      <c r="JJC13" s="139" t="n">
        <v>0.5</v>
      </c>
      <c r="JJD13" s="139" t="n">
        <v>0.5</v>
      </c>
      <c r="JJE13" s="139" t="n">
        <v>0.5</v>
      </c>
      <c r="JJF13" s="139" t="n">
        <v>0.5</v>
      </c>
      <c r="JJG13" s="139" t="n">
        <v>0.5</v>
      </c>
      <c r="JJH13" s="139" t="n">
        <v>0.5</v>
      </c>
      <c r="JJI13" s="139" t="n">
        <v>0.5</v>
      </c>
      <c r="JJJ13" s="139" t="n">
        <v>0.5</v>
      </c>
      <c r="JJK13" s="139" t="n">
        <v>0.5</v>
      </c>
      <c r="JJL13" s="139" t="n">
        <v>0.5</v>
      </c>
      <c r="JJM13" s="139" t="n">
        <v>0.5</v>
      </c>
      <c r="JJN13" s="139" t="n">
        <v>0.5</v>
      </c>
      <c r="JJO13" s="139" t="n">
        <v>0.5</v>
      </c>
      <c r="JJP13" s="139" t="n">
        <v>0.5</v>
      </c>
      <c r="JJQ13" s="139" t="n">
        <v>0.5</v>
      </c>
      <c r="JJR13" s="139" t="n">
        <v>0.5</v>
      </c>
      <c r="JJS13" s="139" t="n">
        <v>0.5</v>
      </c>
      <c r="JJT13" s="139" t="n">
        <v>0.5</v>
      </c>
      <c r="JJU13" s="139" t="n">
        <v>0.5</v>
      </c>
      <c r="JJV13" s="139" t="n">
        <v>0.5</v>
      </c>
      <c r="JJW13" s="139" t="n">
        <v>0.5</v>
      </c>
      <c r="JJX13" s="139" t="n">
        <v>0.5</v>
      </c>
      <c r="JJY13" s="139" t="n">
        <v>0.5</v>
      </c>
      <c r="JJZ13" s="139" t="n">
        <v>0.5</v>
      </c>
      <c r="JKA13" s="139" t="n">
        <v>0.5</v>
      </c>
      <c r="JKB13" s="139" t="n">
        <v>0.5</v>
      </c>
      <c r="JKC13" s="139" t="n">
        <v>0.5</v>
      </c>
      <c r="JKD13" s="139" t="n">
        <v>0.5</v>
      </c>
      <c r="JKE13" s="139" t="n">
        <v>0.5</v>
      </c>
      <c r="JKF13" s="139" t="n">
        <v>0.5</v>
      </c>
      <c r="JKG13" s="139" t="n">
        <v>0.5</v>
      </c>
      <c r="JKH13" s="139" t="n">
        <v>0.5</v>
      </c>
      <c r="JKI13" s="139" t="n">
        <v>0.5</v>
      </c>
      <c r="JKJ13" s="139" t="n">
        <v>0.5</v>
      </c>
      <c r="JKK13" s="139" t="n">
        <v>0.5</v>
      </c>
      <c r="JKL13" s="139" t="n">
        <v>0.5</v>
      </c>
      <c r="JKM13" s="139" t="n">
        <v>0.5</v>
      </c>
      <c r="JKN13" s="139" t="n">
        <v>0.5</v>
      </c>
      <c r="JKO13" s="139" t="n">
        <v>0.5</v>
      </c>
      <c r="JKP13" s="139" t="n">
        <v>0.5</v>
      </c>
      <c r="JKQ13" s="139" t="n">
        <v>0.5</v>
      </c>
      <c r="JKR13" s="139" t="n">
        <v>0.5</v>
      </c>
      <c r="JKS13" s="139" t="n">
        <v>0.5</v>
      </c>
      <c r="JKT13" s="139" t="n">
        <v>0.5</v>
      </c>
      <c r="JKU13" s="139" t="n">
        <v>0.5</v>
      </c>
      <c r="JKV13" s="139" t="n">
        <v>0.5</v>
      </c>
      <c r="JKW13" s="139" t="n">
        <v>0.5</v>
      </c>
      <c r="JKX13" s="139" t="n">
        <v>0.5</v>
      </c>
      <c r="JKY13" s="139" t="n">
        <v>0.5</v>
      </c>
      <c r="JKZ13" s="139" t="n">
        <v>0.5</v>
      </c>
      <c r="JLA13" s="139" t="n">
        <v>0.5</v>
      </c>
      <c r="JLB13" s="139" t="n">
        <v>0.5</v>
      </c>
      <c r="JLC13" s="139" t="n">
        <v>0.5</v>
      </c>
      <c r="JLD13" s="139" t="n">
        <v>0.5</v>
      </c>
      <c r="JLE13" s="139" t="n">
        <v>0.5</v>
      </c>
      <c r="JLF13" s="139" t="n">
        <v>0.5</v>
      </c>
      <c r="JLG13" s="139" t="n">
        <v>0.5</v>
      </c>
      <c r="JLH13" s="139" t="n">
        <v>0.5</v>
      </c>
      <c r="JLI13" s="139" t="n">
        <v>0.5</v>
      </c>
      <c r="JLJ13" s="139" t="n">
        <v>0.5</v>
      </c>
      <c r="JLK13" s="139" t="n">
        <v>0.5</v>
      </c>
      <c r="JLL13" s="139" t="n">
        <v>0.5</v>
      </c>
      <c r="JLM13" s="139" t="n">
        <v>0.5</v>
      </c>
      <c r="JLN13" s="139" t="n">
        <v>0.5</v>
      </c>
      <c r="JLO13" s="139" t="n">
        <v>0.5</v>
      </c>
      <c r="JLP13" s="139" t="n">
        <v>0.5</v>
      </c>
      <c r="JLQ13" s="139" t="n">
        <v>0.5</v>
      </c>
      <c r="JLR13" s="139" t="n">
        <v>0.5</v>
      </c>
      <c r="JLS13" s="139" t="n">
        <v>0.5</v>
      </c>
      <c r="JLT13" s="139" t="n">
        <v>0.5</v>
      </c>
      <c r="JLU13" s="139" t="n">
        <v>0.5</v>
      </c>
      <c r="JLV13" s="139" t="n">
        <v>0.5</v>
      </c>
      <c r="JLW13" s="139" t="n">
        <v>0.5</v>
      </c>
      <c r="JLX13" s="139" t="n">
        <v>0.5</v>
      </c>
      <c r="JLY13" s="139" t="n">
        <v>0.5</v>
      </c>
      <c r="JLZ13" s="139" t="n">
        <v>0.5</v>
      </c>
      <c r="JMA13" s="139" t="n">
        <v>0.5</v>
      </c>
      <c r="JMB13" s="139" t="n">
        <v>0.5</v>
      </c>
      <c r="JMC13" s="139" t="n">
        <v>0.5</v>
      </c>
      <c r="JMD13" s="139" t="n">
        <v>0.5</v>
      </c>
      <c r="JME13" s="139" t="n">
        <v>0.5</v>
      </c>
      <c r="JMF13" s="139" t="n">
        <v>0.5</v>
      </c>
      <c r="JMG13" s="139" t="n">
        <v>0.5</v>
      </c>
      <c r="JMH13" s="139" t="n">
        <v>0.5</v>
      </c>
      <c r="JMI13" s="139" t="n">
        <v>0.5</v>
      </c>
      <c r="JMJ13" s="139" t="n">
        <v>0.5</v>
      </c>
      <c r="JMK13" s="139" t="n">
        <v>0.5</v>
      </c>
      <c r="JML13" s="139" t="n">
        <v>0.5</v>
      </c>
      <c r="JMM13" s="139" t="n">
        <v>0.5</v>
      </c>
      <c r="JMN13" s="139" t="n">
        <v>0.5</v>
      </c>
      <c r="JMO13" s="139" t="n">
        <v>0.5</v>
      </c>
      <c r="JMP13" s="139" t="n">
        <v>0.5</v>
      </c>
      <c r="JMQ13" s="139" t="n">
        <v>0.5</v>
      </c>
      <c r="JMR13" s="139" t="n">
        <v>0.5</v>
      </c>
      <c r="JMS13" s="139" t="n">
        <v>0.5</v>
      </c>
      <c r="JMT13" s="139" t="n">
        <v>0.5</v>
      </c>
      <c r="JMU13" s="139" t="n">
        <v>0.5</v>
      </c>
      <c r="JMV13" s="139" t="n">
        <v>0.5</v>
      </c>
      <c r="JMW13" s="139" t="n">
        <v>0.5</v>
      </c>
      <c r="JMX13" s="139" t="n">
        <v>0.5</v>
      </c>
      <c r="JMY13" s="139" t="n">
        <v>0.5</v>
      </c>
      <c r="JMZ13" s="139" t="n">
        <v>0.5</v>
      </c>
      <c r="JNA13" s="139" t="n">
        <v>0.5</v>
      </c>
      <c r="JNB13" s="139" t="n">
        <v>0.5</v>
      </c>
      <c r="JNC13" s="139" t="n">
        <v>0.5</v>
      </c>
      <c r="JND13" s="139" t="n">
        <v>0.5</v>
      </c>
      <c r="JNE13" s="139" t="n">
        <v>0.5</v>
      </c>
      <c r="JNF13" s="139" t="n">
        <v>0.5</v>
      </c>
      <c r="JNG13" s="139" t="n">
        <v>0.5</v>
      </c>
      <c r="JNH13" s="139" t="n">
        <v>0.5</v>
      </c>
      <c r="JNI13" s="139" t="n">
        <v>0.5</v>
      </c>
      <c r="JNJ13" s="139" t="n">
        <v>0.5</v>
      </c>
      <c r="JNK13" s="139" t="n">
        <v>0.5</v>
      </c>
      <c r="JNL13" s="139" t="n">
        <v>0.5</v>
      </c>
      <c r="JNM13" s="139" t="n">
        <v>0.5</v>
      </c>
      <c r="JNN13" s="139" t="n">
        <v>0.5</v>
      </c>
      <c r="JNO13" s="139" t="n">
        <v>0.5</v>
      </c>
      <c r="JNP13" s="139" t="n">
        <v>0.5</v>
      </c>
      <c r="JNQ13" s="139" t="n">
        <v>0.5</v>
      </c>
      <c r="JNR13" s="139" t="n">
        <v>0.5</v>
      </c>
      <c r="JNS13" s="139" t="n">
        <v>0.5</v>
      </c>
      <c r="JNT13" s="139" t="n">
        <v>0.5</v>
      </c>
      <c r="JNU13" s="139" t="n">
        <v>0.5</v>
      </c>
      <c r="JNV13" s="139" t="n">
        <v>0.5</v>
      </c>
      <c r="JNW13" s="139" t="n">
        <v>0.5</v>
      </c>
      <c r="JNX13" s="139" t="n">
        <v>0.5</v>
      </c>
      <c r="JNY13" s="139" t="n">
        <v>0.5</v>
      </c>
      <c r="JNZ13" s="139" t="n">
        <v>0.5</v>
      </c>
      <c r="JOA13" s="139" t="n">
        <v>0.5</v>
      </c>
      <c r="JOB13" s="139" t="n">
        <v>0.5</v>
      </c>
      <c r="JOC13" s="139" t="n">
        <v>0.5</v>
      </c>
      <c r="JOD13" s="139" t="n">
        <v>0.5</v>
      </c>
      <c r="JOE13" s="139" t="n">
        <v>0.5</v>
      </c>
      <c r="JOF13" s="139" t="n">
        <v>0.5</v>
      </c>
      <c r="JOG13" s="139" t="n">
        <v>0.5</v>
      </c>
      <c r="JOH13" s="139" t="n">
        <v>0.5</v>
      </c>
      <c r="JOI13" s="139" t="n">
        <v>0.5</v>
      </c>
      <c r="JOJ13" s="139" t="n">
        <v>0.5</v>
      </c>
      <c r="JOK13" s="139" t="n">
        <v>0.5</v>
      </c>
      <c r="JOL13" s="139" t="n">
        <v>0.5</v>
      </c>
      <c r="JOM13" s="139" t="n">
        <v>0.5</v>
      </c>
      <c r="JON13" s="139" t="n">
        <v>0.5</v>
      </c>
      <c r="JOO13" s="139" t="n">
        <v>0.5</v>
      </c>
      <c r="JOP13" s="139" t="n">
        <v>0.5</v>
      </c>
      <c r="JOQ13" s="139" t="n">
        <v>0.5</v>
      </c>
      <c r="JOR13" s="139" t="n">
        <v>0.5</v>
      </c>
      <c r="JOS13" s="139" t="n">
        <v>0.5</v>
      </c>
      <c r="JOT13" s="139" t="n">
        <v>0.5</v>
      </c>
      <c r="JOU13" s="139" t="n">
        <v>0.5</v>
      </c>
      <c r="JOV13" s="139" t="n">
        <v>0.5</v>
      </c>
      <c r="JOW13" s="139" t="n">
        <v>0.5</v>
      </c>
      <c r="JOX13" s="139" t="n">
        <v>0.5</v>
      </c>
      <c r="JOY13" s="139" t="n">
        <v>0.5</v>
      </c>
      <c r="JOZ13" s="139" t="n">
        <v>0.5</v>
      </c>
      <c r="JPA13" s="139" t="n">
        <v>0.5</v>
      </c>
      <c r="JPB13" s="139" t="n">
        <v>0.5</v>
      </c>
      <c r="JPC13" s="139" t="n">
        <v>0.5</v>
      </c>
      <c r="JPD13" s="139" t="n">
        <v>0.5</v>
      </c>
      <c r="JPE13" s="139" t="n">
        <v>0.5</v>
      </c>
      <c r="JPF13" s="139" t="n">
        <v>0.5</v>
      </c>
      <c r="JPG13" s="139" t="n">
        <v>0.5</v>
      </c>
      <c r="JPH13" s="139" t="n">
        <v>0.5</v>
      </c>
      <c r="JPI13" s="139" t="n">
        <v>0.5</v>
      </c>
      <c r="JPJ13" s="139" t="n">
        <v>0.5</v>
      </c>
      <c r="JPK13" s="139" t="n">
        <v>0.5</v>
      </c>
      <c r="JPL13" s="139" t="n">
        <v>0.5</v>
      </c>
      <c r="JPM13" s="139" t="n">
        <v>0.5</v>
      </c>
      <c r="JPN13" s="139" t="n">
        <v>0.5</v>
      </c>
      <c r="JPO13" s="139" t="n">
        <v>0.5</v>
      </c>
      <c r="JPP13" s="139" t="n">
        <v>0.5</v>
      </c>
      <c r="JPQ13" s="139" t="n">
        <v>0.5</v>
      </c>
      <c r="JPR13" s="139" t="n">
        <v>0.5</v>
      </c>
      <c r="JPS13" s="139" t="n">
        <v>0.5</v>
      </c>
      <c r="JPT13" s="139" t="n">
        <v>0.5</v>
      </c>
      <c r="JPU13" s="139" t="n">
        <v>0.5</v>
      </c>
      <c r="JPV13" s="139" t="n">
        <v>0.5</v>
      </c>
      <c r="JPW13" s="139" t="n">
        <v>0.5</v>
      </c>
      <c r="JPX13" s="139" t="n">
        <v>0.5</v>
      </c>
      <c r="JPY13" s="139" t="n">
        <v>0.5</v>
      </c>
      <c r="JPZ13" s="139" t="n">
        <v>0.5</v>
      </c>
      <c r="JQA13" s="139" t="n">
        <v>0.5</v>
      </c>
      <c r="JQB13" s="139" t="n">
        <v>0.5</v>
      </c>
      <c r="JQC13" s="139" t="n">
        <v>0.5</v>
      </c>
      <c r="JQD13" s="139" t="n">
        <v>0.5</v>
      </c>
      <c r="JQE13" s="139" t="n">
        <v>0.5</v>
      </c>
      <c r="JQF13" s="139" t="n">
        <v>0.5</v>
      </c>
      <c r="JQG13" s="139" t="n">
        <v>0.5</v>
      </c>
      <c r="JQH13" s="139" t="n">
        <v>0.5</v>
      </c>
      <c r="JQI13" s="139" t="n">
        <v>0.5</v>
      </c>
      <c r="JQJ13" s="139" t="n">
        <v>0.5</v>
      </c>
      <c r="JQK13" s="139" t="n">
        <v>0.5</v>
      </c>
      <c r="JQL13" s="139" t="n">
        <v>0.5</v>
      </c>
      <c r="JQM13" s="139" t="n">
        <v>0.5</v>
      </c>
      <c r="JQN13" s="139" t="n">
        <v>0.5</v>
      </c>
      <c r="JQO13" s="139" t="n">
        <v>0.5</v>
      </c>
      <c r="JQP13" s="139" t="n">
        <v>0.5</v>
      </c>
      <c r="JQQ13" s="139" t="n">
        <v>0.5</v>
      </c>
      <c r="JQR13" s="139" t="n">
        <v>0.5</v>
      </c>
      <c r="JQS13" s="139" t="n">
        <v>0.5</v>
      </c>
      <c r="JQT13" s="139" t="n">
        <v>0.5</v>
      </c>
      <c r="JQU13" s="139" t="n">
        <v>0.5</v>
      </c>
      <c r="JQV13" s="139" t="n">
        <v>0.5</v>
      </c>
      <c r="JQW13" s="139" t="n">
        <v>0.5</v>
      </c>
      <c r="JQX13" s="139" t="n">
        <v>0.5</v>
      </c>
      <c r="JQY13" s="139" t="n">
        <v>0.5</v>
      </c>
      <c r="JQZ13" s="139" t="n">
        <v>0.5</v>
      </c>
      <c r="JRA13" s="139" t="n">
        <v>0.5</v>
      </c>
      <c r="JRB13" s="139" t="n">
        <v>0.5</v>
      </c>
      <c r="JRC13" s="139" t="n">
        <v>0.5</v>
      </c>
      <c r="JRD13" s="139" t="n">
        <v>0.5</v>
      </c>
      <c r="JRE13" s="139" t="n">
        <v>0.5</v>
      </c>
      <c r="JRF13" s="139" t="n">
        <v>0.5</v>
      </c>
      <c r="JRG13" s="139" t="n">
        <v>0.5</v>
      </c>
      <c r="JRH13" s="139" t="n">
        <v>0.5</v>
      </c>
      <c r="JRI13" s="139" t="n">
        <v>0.5</v>
      </c>
      <c r="JRJ13" s="139" t="n">
        <v>0.5</v>
      </c>
      <c r="JRK13" s="139" t="n">
        <v>0.5</v>
      </c>
      <c r="JRL13" s="139" t="n">
        <v>0.5</v>
      </c>
      <c r="JRM13" s="139" t="n">
        <v>0.5</v>
      </c>
      <c r="JRN13" s="139" t="n">
        <v>0.5</v>
      </c>
      <c r="JRO13" s="139" t="n">
        <v>0.5</v>
      </c>
      <c r="JRP13" s="139" t="n">
        <v>0.5</v>
      </c>
      <c r="JRQ13" s="139" t="n">
        <v>0.5</v>
      </c>
      <c r="JRR13" s="139" t="n">
        <v>0.5</v>
      </c>
      <c r="JRS13" s="139" t="n">
        <v>0.5</v>
      </c>
      <c r="JRT13" s="139" t="n">
        <v>0.5</v>
      </c>
      <c r="JRU13" s="139" t="n">
        <v>0.5</v>
      </c>
      <c r="JRV13" s="139" t="n">
        <v>0.5</v>
      </c>
      <c r="JRW13" s="139" t="n">
        <v>0.5</v>
      </c>
      <c r="JRX13" s="139" t="n">
        <v>0.5</v>
      </c>
      <c r="JRY13" s="139" t="n">
        <v>0.5</v>
      </c>
      <c r="JRZ13" s="139" t="n">
        <v>0.5</v>
      </c>
      <c r="JSA13" s="139" t="n">
        <v>0.5</v>
      </c>
      <c r="JSB13" s="139" t="n">
        <v>0.5</v>
      </c>
      <c r="JSC13" s="139" t="n">
        <v>0.5</v>
      </c>
      <c r="JSD13" s="139" t="n">
        <v>0.5</v>
      </c>
      <c r="JSE13" s="139" t="n">
        <v>0.5</v>
      </c>
      <c r="JSF13" s="139" t="n">
        <v>0.5</v>
      </c>
      <c r="JSG13" s="139" t="n">
        <v>0.5</v>
      </c>
      <c r="JSH13" s="139" t="n">
        <v>0.5</v>
      </c>
      <c r="JSI13" s="139" t="n">
        <v>0.5</v>
      </c>
      <c r="JSJ13" s="139" t="n">
        <v>0.5</v>
      </c>
      <c r="JSK13" s="139" t="n">
        <v>0.5</v>
      </c>
      <c r="JSL13" s="139" t="n">
        <v>0.5</v>
      </c>
      <c r="JSM13" s="139" t="n">
        <v>0.5</v>
      </c>
      <c r="JSN13" s="139" t="n">
        <v>0.5</v>
      </c>
      <c r="JSO13" s="139" t="n">
        <v>0.5</v>
      </c>
      <c r="JSP13" s="139" t="n">
        <v>0.5</v>
      </c>
      <c r="JSQ13" s="139" t="n">
        <v>0.5</v>
      </c>
      <c r="JSR13" s="139" t="n">
        <v>0.5</v>
      </c>
      <c r="JSS13" s="139" t="n">
        <v>0.5</v>
      </c>
      <c r="JST13" s="139" t="n">
        <v>0.5</v>
      </c>
      <c r="JSU13" s="139" t="n">
        <v>0.5</v>
      </c>
      <c r="JSV13" s="139" t="n">
        <v>0.5</v>
      </c>
      <c r="JSW13" s="139" t="n">
        <v>0.5</v>
      </c>
      <c r="JSX13" s="139" t="n">
        <v>0.5</v>
      </c>
      <c r="JSY13" s="139" t="n">
        <v>0.5</v>
      </c>
      <c r="JSZ13" s="139" t="n">
        <v>0.5</v>
      </c>
      <c r="JTA13" s="139" t="n">
        <v>0.5</v>
      </c>
      <c r="JTB13" s="139" t="n">
        <v>0.5</v>
      </c>
      <c r="JTC13" s="139" t="n">
        <v>0.5</v>
      </c>
      <c r="JTD13" s="139" t="n">
        <v>0.5</v>
      </c>
      <c r="JTE13" s="139" t="n">
        <v>0.5</v>
      </c>
      <c r="JTF13" s="139" t="n">
        <v>0.5</v>
      </c>
      <c r="JTG13" s="139" t="n">
        <v>0.5</v>
      </c>
      <c r="JTH13" s="139" t="n">
        <v>0.5</v>
      </c>
      <c r="JTI13" s="139" t="n">
        <v>0.5</v>
      </c>
      <c r="JTJ13" s="139" t="n">
        <v>0.5</v>
      </c>
      <c r="JTK13" s="139" t="n">
        <v>0.5</v>
      </c>
      <c r="JTL13" s="139" t="n">
        <v>0.5</v>
      </c>
      <c r="JTM13" s="139" t="n">
        <v>0.5</v>
      </c>
      <c r="JTN13" s="139" t="n">
        <v>0.5</v>
      </c>
      <c r="JTO13" s="139" t="n">
        <v>0.5</v>
      </c>
      <c r="JTP13" s="139" t="n">
        <v>0.5</v>
      </c>
      <c r="JTQ13" s="139" t="n">
        <v>0.5</v>
      </c>
      <c r="JTR13" s="139" t="n">
        <v>0.5</v>
      </c>
      <c r="JTS13" s="139" t="n">
        <v>0.5</v>
      </c>
      <c r="JTT13" s="139" t="n">
        <v>0.5</v>
      </c>
      <c r="JTU13" s="139" t="n">
        <v>0.5</v>
      </c>
      <c r="JTV13" s="139" t="n">
        <v>0.5</v>
      </c>
      <c r="JTW13" s="139" t="n">
        <v>0.5</v>
      </c>
      <c r="JTX13" s="139" t="n">
        <v>0.5</v>
      </c>
      <c r="JTY13" s="139" t="n">
        <v>0.5</v>
      </c>
      <c r="JTZ13" s="139" t="n">
        <v>0.5</v>
      </c>
      <c r="JUA13" s="139" t="n">
        <v>0.5</v>
      </c>
      <c r="JUB13" s="139" t="n">
        <v>0.5</v>
      </c>
      <c r="JUC13" s="139" t="n">
        <v>0.5</v>
      </c>
      <c r="JUD13" s="139" t="n">
        <v>0.5</v>
      </c>
      <c r="JUE13" s="139" t="n">
        <v>0.5</v>
      </c>
      <c r="JUF13" s="139" t="n">
        <v>0.5</v>
      </c>
      <c r="JUG13" s="139" t="n">
        <v>0.5</v>
      </c>
      <c r="JUH13" s="139" t="n">
        <v>0.5</v>
      </c>
      <c r="JUI13" s="139" t="n">
        <v>0.5</v>
      </c>
      <c r="JUJ13" s="139" t="n">
        <v>0.5</v>
      </c>
      <c r="JUK13" s="139" t="n">
        <v>0.5</v>
      </c>
      <c r="JUL13" s="139" t="n">
        <v>0.5</v>
      </c>
      <c r="JUM13" s="139" t="n">
        <v>0.5</v>
      </c>
      <c r="JUN13" s="139" t="n">
        <v>0.5</v>
      </c>
      <c r="JUO13" s="139" t="n">
        <v>0.5</v>
      </c>
      <c r="JUP13" s="139" t="n">
        <v>0.5</v>
      </c>
      <c r="JUQ13" s="139" t="n">
        <v>0.5</v>
      </c>
      <c r="JUR13" s="139" t="n">
        <v>0.5</v>
      </c>
      <c r="JUS13" s="139" t="n">
        <v>0.5</v>
      </c>
      <c r="JUT13" s="139" t="n">
        <v>0.5</v>
      </c>
      <c r="JUU13" s="139" t="n">
        <v>0.5</v>
      </c>
      <c r="JUV13" s="139" t="n">
        <v>0.5</v>
      </c>
      <c r="JUW13" s="139" t="n">
        <v>0.5</v>
      </c>
      <c r="JUX13" s="139" t="n">
        <v>0.5</v>
      </c>
      <c r="JUY13" s="139" t="n">
        <v>0.5</v>
      </c>
      <c r="JUZ13" s="139" t="n">
        <v>0.5</v>
      </c>
      <c r="JVA13" s="139" t="n">
        <v>0.5</v>
      </c>
      <c r="JVB13" s="139" t="n">
        <v>0.5</v>
      </c>
      <c r="JVC13" s="139" t="n">
        <v>0.5</v>
      </c>
      <c r="JVD13" s="139" t="n">
        <v>0.5</v>
      </c>
      <c r="JVE13" s="139" t="n">
        <v>0.5</v>
      </c>
      <c r="JVF13" s="139" t="n">
        <v>0.5</v>
      </c>
      <c r="JVG13" s="139" t="n">
        <v>0.5</v>
      </c>
      <c r="JVH13" s="139" t="n">
        <v>0.5</v>
      </c>
      <c r="JVI13" s="139" t="n">
        <v>0.5</v>
      </c>
      <c r="JVJ13" s="139" t="n">
        <v>0.5</v>
      </c>
      <c r="JVK13" s="139" t="n">
        <v>0.5</v>
      </c>
      <c r="JVL13" s="139" t="n">
        <v>0.5</v>
      </c>
      <c r="JVM13" s="139" t="n">
        <v>0.5</v>
      </c>
      <c r="JVN13" s="139" t="n">
        <v>0.5</v>
      </c>
      <c r="JVO13" s="139" t="n">
        <v>0.5</v>
      </c>
      <c r="JVP13" s="139" t="n">
        <v>0.5</v>
      </c>
      <c r="JVQ13" s="139" t="n">
        <v>0.5</v>
      </c>
      <c r="JVR13" s="139" t="n">
        <v>0.5</v>
      </c>
      <c r="JVS13" s="139" t="n">
        <v>0.5</v>
      </c>
      <c r="JVT13" s="139" t="n">
        <v>0.5</v>
      </c>
      <c r="JVU13" s="139" t="n">
        <v>0.5</v>
      </c>
      <c r="JVV13" s="139" t="n">
        <v>0.5</v>
      </c>
      <c r="JVW13" s="139" t="n">
        <v>0.5</v>
      </c>
      <c r="JVX13" s="139" t="n">
        <v>0.5</v>
      </c>
      <c r="JVY13" s="139" t="n">
        <v>0.5</v>
      </c>
      <c r="JVZ13" s="139" t="n">
        <v>0.5</v>
      </c>
      <c r="JWA13" s="139" t="n">
        <v>0.5</v>
      </c>
      <c r="JWB13" s="139" t="n">
        <v>0.5</v>
      </c>
      <c r="JWC13" s="139" t="n">
        <v>0.5</v>
      </c>
      <c r="JWD13" s="139" t="n">
        <v>0.5</v>
      </c>
      <c r="JWE13" s="139" t="n">
        <v>0.5</v>
      </c>
      <c r="JWF13" s="139" t="n">
        <v>0.5</v>
      </c>
      <c r="JWG13" s="139" t="n">
        <v>0.5</v>
      </c>
      <c r="JWH13" s="139" t="n">
        <v>0.5</v>
      </c>
      <c r="JWI13" s="139" t="n">
        <v>0.5</v>
      </c>
      <c r="JWJ13" s="139" t="n">
        <v>0.5</v>
      </c>
      <c r="JWK13" s="139" t="n">
        <v>0.5</v>
      </c>
      <c r="JWL13" s="139" t="n">
        <v>0.5</v>
      </c>
      <c r="JWM13" s="139" t="n">
        <v>0.5</v>
      </c>
      <c r="JWN13" s="139" t="n">
        <v>0.5</v>
      </c>
      <c r="JWO13" s="139" t="n">
        <v>0.5</v>
      </c>
      <c r="JWP13" s="139" t="n">
        <v>0.5</v>
      </c>
      <c r="JWQ13" s="139" t="n">
        <v>0.5</v>
      </c>
      <c r="JWR13" s="139" t="n">
        <v>0.5</v>
      </c>
      <c r="JWS13" s="139" t="n">
        <v>0.5</v>
      </c>
      <c r="JWT13" s="139" t="n">
        <v>0.5</v>
      </c>
      <c r="JWU13" s="139" t="n">
        <v>0.5</v>
      </c>
      <c r="JWV13" s="139" t="n">
        <v>0.5</v>
      </c>
      <c r="JWW13" s="139" t="n">
        <v>0.5</v>
      </c>
      <c r="JWX13" s="139" t="n">
        <v>0.5</v>
      </c>
      <c r="JWY13" s="139" t="n">
        <v>0.5</v>
      </c>
      <c r="JWZ13" s="139" t="n">
        <v>0.5</v>
      </c>
      <c r="JXA13" s="139" t="n">
        <v>0.5</v>
      </c>
      <c r="JXB13" s="139" t="n">
        <v>0.5</v>
      </c>
      <c r="JXC13" s="139" t="n">
        <v>0.5</v>
      </c>
      <c r="JXD13" s="139" t="n">
        <v>0.5</v>
      </c>
      <c r="JXE13" s="139" t="n">
        <v>0.5</v>
      </c>
      <c r="JXF13" s="139" t="n">
        <v>0.5</v>
      </c>
      <c r="JXG13" s="139" t="n">
        <v>0.5</v>
      </c>
      <c r="JXH13" s="139" t="n">
        <v>0.5</v>
      </c>
      <c r="JXI13" s="139" t="n">
        <v>0.5</v>
      </c>
      <c r="JXJ13" s="139" t="n">
        <v>0.5</v>
      </c>
      <c r="JXK13" s="139" t="n">
        <v>0.5</v>
      </c>
      <c r="JXL13" s="139" t="n">
        <v>0.5</v>
      </c>
      <c r="JXM13" s="139" t="n">
        <v>0.5</v>
      </c>
      <c r="JXN13" s="139" t="n">
        <v>0.5</v>
      </c>
      <c r="JXO13" s="139" t="n">
        <v>0.5</v>
      </c>
      <c r="JXP13" s="139" t="n">
        <v>0.5</v>
      </c>
      <c r="JXQ13" s="139" t="n">
        <v>0.5</v>
      </c>
      <c r="JXR13" s="139" t="n">
        <v>0.5</v>
      </c>
      <c r="JXS13" s="139" t="n">
        <v>0.5</v>
      </c>
      <c r="JXT13" s="139" t="n">
        <v>0.5</v>
      </c>
      <c r="JXU13" s="139" t="n">
        <v>0.5</v>
      </c>
      <c r="JXV13" s="139" t="n">
        <v>0.5</v>
      </c>
      <c r="JXW13" s="139" t="n">
        <v>0.5</v>
      </c>
      <c r="JXX13" s="139" t="n">
        <v>0.5</v>
      </c>
      <c r="JXY13" s="139" t="n">
        <v>0.5</v>
      </c>
      <c r="JXZ13" s="139" t="n">
        <v>0.5</v>
      </c>
      <c r="JYA13" s="139" t="n">
        <v>0.5</v>
      </c>
      <c r="JYB13" s="139" t="n">
        <v>0.5</v>
      </c>
      <c r="JYC13" s="139" t="n">
        <v>0.5</v>
      </c>
      <c r="JYD13" s="139" t="n">
        <v>0.5</v>
      </c>
      <c r="JYE13" s="139" t="n">
        <v>0.5</v>
      </c>
      <c r="JYF13" s="139" t="n">
        <v>0.5</v>
      </c>
      <c r="JYG13" s="139" t="n">
        <v>0.5</v>
      </c>
      <c r="JYH13" s="139" t="n">
        <v>0.5</v>
      </c>
      <c r="JYI13" s="139" t="n">
        <v>0.5</v>
      </c>
      <c r="JYJ13" s="139" t="n">
        <v>0.5</v>
      </c>
      <c r="JYK13" s="139" t="n">
        <v>0.5</v>
      </c>
      <c r="JYL13" s="139" t="n">
        <v>0.5</v>
      </c>
      <c r="JYM13" s="139" t="n">
        <v>0.5</v>
      </c>
      <c r="JYN13" s="139" t="n">
        <v>0.5</v>
      </c>
      <c r="JYO13" s="139" t="n">
        <v>0.5</v>
      </c>
      <c r="JYP13" s="139" t="n">
        <v>0.5</v>
      </c>
      <c r="JYQ13" s="139" t="n">
        <v>0.5</v>
      </c>
      <c r="JYR13" s="139" t="n">
        <v>0.5</v>
      </c>
      <c r="JYS13" s="139" t="n">
        <v>0.5</v>
      </c>
      <c r="JYT13" s="139" t="n">
        <v>0.5</v>
      </c>
      <c r="JYU13" s="139" t="n">
        <v>0.5</v>
      </c>
      <c r="JYV13" s="139" t="n">
        <v>0.5</v>
      </c>
      <c r="JYW13" s="139" t="n">
        <v>0.5</v>
      </c>
      <c r="JYX13" s="139" t="n">
        <v>0.5</v>
      </c>
      <c r="JYY13" s="139" t="n">
        <v>0.5</v>
      </c>
      <c r="JYZ13" s="139" t="n">
        <v>0.5</v>
      </c>
      <c r="JZA13" s="139" t="n">
        <v>0.5</v>
      </c>
      <c r="JZB13" s="139" t="n">
        <v>0.5</v>
      </c>
      <c r="JZC13" s="139" t="n">
        <v>0.5</v>
      </c>
      <c r="JZD13" s="139" t="n">
        <v>0.5</v>
      </c>
      <c r="JZE13" s="139" t="n">
        <v>0.5</v>
      </c>
      <c r="JZF13" s="139" t="n">
        <v>0.5</v>
      </c>
      <c r="JZG13" s="139" t="n">
        <v>0.5</v>
      </c>
      <c r="JZH13" s="139" t="n">
        <v>0.5</v>
      </c>
      <c r="JZI13" s="139" t="n">
        <v>0.5</v>
      </c>
      <c r="JZJ13" s="139" t="n">
        <v>0.5</v>
      </c>
      <c r="JZK13" s="139" t="n">
        <v>0.5</v>
      </c>
      <c r="JZL13" s="139" t="n">
        <v>0.5</v>
      </c>
      <c r="JZM13" s="139" t="n">
        <v>0.5</v>
      </c>
      <c r="JZN13" s="139" t="n">
        <v>0.5</v>
      </c>
      <c r="JZO13" s="139" t="n">
        <v>0.5</v>
      </c>
      <c r="JZP13" s="139" t="n">
        <v>0.5</v>
      </c>
      <c r="JZQ13" s="139" t="n">
        <v>0.5</v>
      </c>
      <c r="JZR13" s="139" t="n">
        <v>0.5</v>
      </c>
      <c r="JZS13" s="139" t="n">
        <v>0.5</v>
      </c>
      <c r="JZT13" s="139" t="n">
        <v>0.5</v>
      </c>
      <c r="JZU13" s="139" t="n">
        <v>0.5</v>
      </c>
      <c r="JZV13" s="139" t="n">
        <v>0.5</v>
      </c>
      <c r="JZW13" s="139" t="n">
        <v>0.5</v>
      </c>
      <c r="JZX13" s="139" t="n">
        <v>0.5</v>
      </c>
      <c r="JZY13" s="139" t="n">
        <v>0.5</v>
      </c>
      <c r="JZZ13" s="139" t="n">
        <v>0.5</v>
      </c>
      <c r="KAA13" s="139" t="n">
        <v>0.5</v>
      </c>
      <c r="KAB13" s="139" t="n">
        <v>0.5</v>
      </c>
      <c r="KAC13" s="139" t="n">
        <v>0.5</v>
      </c>
      <c r="KAD13" s="139" t="n">
        <v>0.5</v>
      </c>
      <c r="KAE13" s="139" t="n">
        <v>0.5</v>
      </c>
      <c r="KAF13" s="139" t="n">
        <v>0.5</v>
      </c>
      <c r="KAG13" s="139" t="n">
        <v>0.5</v>
      </c>
      <c r="KAH13" s="139" t="n">
        <v>0.5</v>
      </c>
      <c r="KAI13" s="139" t="n">
        <v>0.5</v>
      </c>
      <c r="KAJ13" s="139" t="n">
        <v>0.5</v>
      </c>
      <c r="KAK13" s="139" t="n">
        <v>0.5</v>
      </c>
      <c r="KAL13" s="139" t="n">
        <v>0.5</v>
      </c>
      <c r="KAM13" s="139" t="n">
        <v>0.5</v>
      </c>
      <c r="KAN13" s="139" t="n">
        <v>0.5</v>
      </c>
      <c r="KAO13" s="139" t="n">
        <v>0.5</v>
      </c>
      <c r="KAP13" s="139" t="n">
        <v>0.5</v>
      </c>
      <c r="KAQ13" s="139" t="n">
        <v>0.5</v>
      </c>
      <c r="KAR13" s="139" t="n">
        <v>0.5</v>
      </c>
      <c r="KAS13" s="139" t="n">
        <v>0.5</v>
      </c>
      <c r="KAT13" s="139" t="n">
        <v>0.5</v>
      </c>
      <c r="KAU13" s="139" t="n">
        <v>0.5</v>
      </c>
      <c r="KAV13" s="139" t="n">
        <v>0.5</v>
      </c>
      <c r="KAW13" s="139" t="n">
        <v>0.5</v>
      </c>
      <c r="KAX13" s="139" t="n">
        <v>0.5</v>
      </c>
      <c r="KAY13" s="139" t="n">
        <v>0.5</v>
      </c>
      <c r="KAZ13" s="139" t="n">
        <v>0.5</v>
      </c>
      <c r="KBA13" s="139" t="n">
        <v>0.5</v>
      </c>
      <c r="KBB13" s="139" t="n">
        <v>0.5</v>
      </c>
      <c r="KBC13" s="139" t="n">
        <v>0.5</v>
      </c>
      <c r="KBD13" s="139" t="n">
        <v>0.5</v>
      </c>
      <c r="KBE13" s="139" t="n">
        <v>0.5</v>
      </c>
      <c r="KBF13" s="139" t="n">
        <v>0.5</v>
      </c>
      <c r="KBG13" s="139" t="n">
        <v>0.5</v>
      </c>
      <c r="KBH13" s="139" t="n">
        <v>0.5</v>
      </c>
      <c r="KBI13" s="139" t="n">
        <v>0.5</v>
      </c>
      <c r="KBJ13" s="139" t="n">
        <v>0.5</v>
      </c>
      <c r="KBK13" s="139" t="n">
        <v>0.5</v>
      </c>
      <c r="KBL13" s="139" t="n">
        <v>0.5</v>
      </c>
      <c r="KBM13" s="139" t="n">
        <v>0.5</v>
      </c>
      <c r="KBN13" s="139" t="n">
        <v>0.5</v>
      </c>
      <c r="KBO13" s="139" t="n">
        <v>0.5</v>
      </c>
      <c r="KBP13" s="139" t="n">
        <v>0.5</v>
      </c>
      <c r="KBQ13" s="139" t="n">
        <v>0.5</v>
      </c>
      <c r="KBR13" s="139" t="n">
        <v>0.5</v>
      </c>
      <c r="KBS13" s="139" t="n">
        <v>0.5</v>
      </c>
      <c r="KBT13" s="139" t="n">
        <v>0.5</v>
      </c>
      <c r="KBU13" s="139" t="n">
        <v>0.5</v>
      </c>
      <c r="KBV13" s="139" t="n">
        <v>0.5</v>
      </c>
      <c r="KBW13" s="139" t="n">
        <v>0.5</v>
      </c>
      <c r="KBX13" s="139" t="n">
        <v>0.5</v>
      </c>
      <c r="KBY13" s="139" t="n">
        <v>0.5</v>
      </c>
      <c r="KBZ13" s="139" t="n">
        <v>0.5</v>
      </c>
      <c r="KCA13" s="139" t="n">
        <v>0.5</v>
      </c>
      <c r="KCB13" s="139" t="n">
        <v>0.5</v>
      </c>
      <c r="KCC13" s="139" t="n">
        <v>0.5</v>
      </c>
      <c r="KCD13" s="139" t="n">
        <v>0.5</v>
      </c>
      <c r="KCE13" s="139" t="n">
        <v>0.5</v>
      </c>
      <c r="KCF13" s="139" t="n">
        <v>0.5</v>
      </c>
      <c r="KCG13" s="139" t="n">
        <v>0.5</v>
      </c>
      <c r="KCH13" s="139" t="n">
        <v>0.5</v>
      </c>
      <c r="KCI13" s="139" t="n">
        <v>0.5</v>
      </c>
      <c r="KCJ13" s="139" t="n">
        <v>0.5</v>
      </c>
      <c r="KCK13" s="139" t="n">
        <v>0.5</v>
      </c>
      <c r="KCL13" s="139" t="n">
        <v>0.5</v>
      </c>
      <c r="KCM13" s="139" t="n">
        <v>0.5</v>
      </c>
      <c r="KCN13" s="139" t="n">
        <v>0.5</v>
      </c>
      <c r="KCO13" s="139" t="n">
        <v>0.5</v>
      </c>
      <c r="KCP13" s="139" t="n">
        <v>0.5</v>
      </c>
      <c r="KCQ13" s="139" t="n">
        <v>0.5</v>
      </c>
      <c r="KCR13" s="139" t="n">
        <v>0.5</v>
      </c>
      <c r="KCS13" s="139" t="n">
        <v>0.5</v>
      </c>
      <c r="KCT13" s="139" t="n">
        <v>0.5</v>
      </c>
      <c r="KCU13" s="139" t="n">
        <v>0.5</v>
      </c>
      <c r="KCV13" s="139" t="n">
        <v>0.5</v>
      </c>
      <c r="KCW13" s="139" t="n">
        <v>0.5</v>
      </c>
      <c r="KCX13" s="139" t="n">
        <v>0.5</v>
      </c>
      <c r="KCY13" s="139" t="n">
        <v>0.5</v>
      </c>
      <c r="KCZ13" s="139" t="n">
        <v>0.5</v>
      </c>
      <c r="KDA13" s="139" t="n">
        <v>0.5</v>
      </c>
      <c r="KDB13" s="139" t="n">
        <v>0.5</v>
      </c>
      <c r="KDC13" s="139" t="n">
        <v>0.5</v>
      </c>
      <c r="KDD13" s="139" t="n">
        <v>0.5</v>
      </c>
      <c r="KDE13" s="139" t="n">
        <v>0.5</v>
      </c>
      <c r="KDF13" s="139" t="n">
        <v>0.5</v>
      </c>
      <c r="KDG13" s="139" t="n">
        <v>0.5</v>
      </c>
      <c r="KDH13" s="139" t="n">
        <v>0.5</v>
      </c>
      <c r="KDI13" s="139" t="n">
        <v>0.5</v>
      </c>
      <c r="KDJ13" s="139" t="n">
        <v>0.5</v>
      </c>
      <c r="KDK13" s="139" t="n">
        <v>0.5</v>
      </c>
      <c r="KDL13" s="139" t="n">
        <v>0.5</v>
      </c>
      <c r="KDM13" s="139" t="n">
        <v>0.5</v>
      </c>
      <c r="KDN13" s="139" t="n">
        <v>0.5</v>
      </c>
      <c r="KDO13" s="139" t="n">
        <v>0.5</v>
      </c>
      <c r="KDP13" s="139" t="n">
        <v>0.5</v>
      </c>
      <c r="KDQ13" s="139" t="n">
        <v>0.5</v>
      </c>
      <c r="KDR13" s="139" t="n">
        <v>0.5</v>
      </c>
      <c r="KDS13" s="139" t="n">
        <v>0.5</v>
      </c>
      <c r="KDT13" s="139" t="n">
        <v>0.5</v>
      </c>
      <c r="KDU13" s="139" t="n">
        <v>0.5</v>
      </c>
      <c r="KDV13" s="139" t="n">
        <v>0.5</v>
      </c>
      <c r="KDW13" s="139" t="n">
        <v>0.5</v>
      </c>
      <c r="KDX13" s="139" t="n">
        <v>0.5</v>
      </c>
      <c r="KDY13" s="139" t="n">
        <v>0.5</v>
      </c>
      <c r="KDZ13" s="139" t="n">
        <v>0.5</v>
      </c>
      <c r="KEA13" s="139" t="n">
        <v>0.5</v>
      </c>
      <c r="KEB13" s="139" t="n">
        <v>0.5</v>
      </c>
      <c r="KEC13" s="139" t="n">
        <v>0.5</v>
      </c>
      <c r="KED13" s="139" t="n">
        <v>0.5</v>
      </c>
      <c r="KEE13" s="139" t="n">
        <v>0.5</v>
      </c>
      <c r="KEF13" s="139" t="n">
        <v>0.5</v>
      </c>
      <c r="KEG13" s="139" t="n">
        <v>0.5</v>
      </c>
      <c r="KEH13" s="139" t="n">
        <v>0.5</v>
      </c>
      <c r="KEI13" s="139" t="n">
        <v>0.5</v>
      </c>
      <c r="KEJ13" s="139" t="n">
        <v>0.5</v>
      </c>
      <c r="KEK13" s="139" t="n">
        <v>0.5</v>
      </c>
      <c r="KEL13" s="139" t="n">
        <v>0.5</v>
      </c>
      <c r="KEM13" s="139" t="n">
        <v>0.5</v>
      </c>
      <c r="KEN13" s="139" t="n">
        <v>0.5</v>
      </c>
      <c r="KEO13" s="139" t="n">
        <v>0.5</v>
      </c>
      <c r="KEP13" s="139" t="n">
        <v>0.5</v>
      </c>
      <c r="KEQ13" s="139" t="n">
        <v>0.5</v>
      </c>
      <c r="KER13" s="139" t="n">
        <v>0.5</v>
      </c>
      <c r="KES13" s="139" t="n">
        <v>0.5</v>
      </c>
      <c r="KET13" s="139" t="n">
        <v>0.5</v>
      </c>
      <c r="KEU13" s="139" t="n">
        <v>0.5</v>
      </c>
      <c r="KEV13" s="139" t="n">
        <v>0.5</v>
      </c>
      <c r="KEW13" s="139" t="n">
        <v>0.5</v>
      </c>
      <c r="KEX13" s="139" t="n">
        <v>0.5</v>
      </c>
      <c r="KEY13" s="139" t="n">
        <v>0.5</v>
      </c>
      <c r="KEZ13" s="139" t="n">
        <v>0.5</v>
      </c>
      <c r="KFA13" s="139" t="n">
        <v>0.5</v>
      </c>
      <c r="KFB13" s="139" t="n">
        <v>0.5</v>
      </c>
      <c r="KFC13" s="139" t="n">
        <v>0.5</v>
      </c>
      <c r="KFD13" s="139" t="n">
        <v>0.5</v>
      </c>
      <c r="KFE13" s="139" t="n">
        <v>0.5</v>
      </c>
      <c r="KFF13" s="139" t="n">
        <v>0.5</v>
      </c>
      <c r="KFG13" s="139" t="n">
        <v>0.5</v>
      </c>
      <c r="KFH13" s="139" t="n">
        <v>0.5</v>
      </c>
      <c r="KFI13" s="139" t="n">
        <v>0.5</v>
      </c>
      <c r="KFJ13" s="139" t="n">
        <v>0.5</v>
      </c>
      <c r="KFK13" s="139" t="n">
        <v>0.5</v>
      </c>
      <c r="KFL13" s="139" t="n">
        <v>0.5</v>
      </c>
      <c r="KFM13" s="139" t="n">
        <v>0.5</v>
      </c>
      <c r="KFN13" s="139" t="n">
        <v>0.5</v>
      </c>
      <c r="KFO13" s="139" t="n">
        <v>0.5</v>
      </c>
      <c r="KFP13" s="139" t="n">
        <v>0.5</v>
      </c>
      <c r="KFQ13" s="139" t="n">
        <v>0.5</v>
      </c>
      <c r="KFR13" s="139" t="n">
        <v>0.5</v>
      </c>
      <c r="KFS13" s="139" t="n">
        <v>0.5</v>
      </c>
      <c r="KFT13" s="139" t="n">
        <v>0.5</v>
      </c>
      <c r="KFU13" s="139" t="n">
        <v>0.5</v>
      </c>
      <c r="KFV13" s="139" t="n">
        <v>0.5</v>
      </c>
      <c r="KFW13" s="139" t="n">
        <v>0.5</v>
      </c>
      <c r="KFX13" s="139" t="n">
        <v>0.5</v>
      </c>
      <c r="KFY13" s="139" t="n">
        <v>0.5</v>
      </c>
      <c r="KFZ13" s="139" t="n">
        <v>0.5</v>
      </c>
      <c r="KGA13" s="139" t="n">
        <v>0.5</v>
      </c>
      <c r="KGB13" s="139" t="n">
        <v>0.5</v>
      </c>
      <c r="KGC13" s="139" t="n">
        <v>0.5</v>
      </c>
      <c r="KGD13" s="139" t="n">
        <v>0.5</v>
      </c>
      <c r="KGE13" s="139" t="n">
        <v>0.5</v>
      </c>
      <c r="KGF13" s="139" t="n">
        <v>0.5</v>
      </c>
      <c r="KGG13" s="139" t="n">
        <v>0.5</v>
      </c>
      <c r="KGH13" s="139" t="n">
        <v>0.5</v>
      </c>
      <c r="KGI13" s="139" t="n">
        <v>0.5</v>
      </c>
      <c r="KGJ13" s="139" t="n">
        <v>0.5</v>
      </c>
      <c r="KGK13" s="139" t="n">
        <v>0.5</v>
      </c>
      <c r="KGL13" s="139" t="n">
        <v>0.5</v>
      </c>
      <c r="KGM13" s="139" t="n">
        <v>0.5</v>
      </c>
      <c r="KGN13" s="139" t="n">
        <v>0.5</v>
      </c>
      <c r="KGO13" s="139" t="n">
        <v>0.5</v>
      </c>
      <c r="KGP13" s="139" t="n">
        <v>0.5</v>
      </c>
      <c r="KGQ13" s="139" t="n">
        <v>0.5</v>
      </c>
      <c r="KGR13" s="139" t="n">
        <v>0.5</v>
      </c>
      <c r="KGS13" s="139" t="n">
        <v>0.5</v>
      </c>
      <c r="KGT13" s="139" t="n">
        <v>0.5</v>
      </c>
      <c r="KGU13" s="139" t="n">
        <v>0.5</v>
      </c>
      <c r="KGV13" s="139" t="n">
        <v>0.5</v>
      </c>
      <c r="KGW13" s="139" t="n">
        <v>0.5</v>
      </c>
      <c r="KGX13" s="139" t="n">
        <v>0.5</v>
      </c>
      <c r="KGY13" s="139" t="n">
        <v>0.5</v>
      </c>
      <c r="KGZ13" s="139" t="n">
        <v>0.5</v>
      </c>
      <c r="KHA13" s="139" t="n">
        <v>0.5</v>
      </c>
      <c r="KHB13" s="139" t="n">
        <v>0.5</v>
      </c>
      <c r="KHC13" s="139" t="n">
        <v>0.5</v>
      </c>
      <c r="KHD13" s="139" t="n">
        <v>0.5</v>
      </c>
      <c r="KHE13" s="139" t="n">
        <v>0.5</v>
      </c>
      <c r="KHF13" s="139" t="n">
        <v>0.5</v>
      </c>
      <c r="KHG13" s="139" t="n">
        <v>0.5</v>
      </c>
      <c r="KHH13" s="139" t="n">
        <v>0.5</v>
      </c>
      <c r="KHI13" s="139" t="n">
        <v>0.5</v>
      </c>
      <c r="KHJ13" s="139" t="n">
        <v>0.5</v>
      </c>
      <c r="KHK13" s="139" t="n">
        <v>0.5</v>
      </c>
      <c r="KHL13" s="139" t="n">
        <v>0.5</v>
      </c>
      <c r="KHM13" s="139" t="n">
        <v>0.5</v>
      </c>
      <c r="KHN13" s="139" t="n">
        <v>0.5</v>
      </c>
      <c r="KHO13" s="139" t="n">
        <v>0.5</v>
      </c>
      <c r="KHP13" s="139" t="n">
        <v>0.5</v>
      </c>
      <c r="KHQ13" s="139" t="n">
        <v>0.5</v>
      </c>
      <c r="KHR13" s="139" t="n">
        <v>0.5</v>
      </c>
      <c r="KHS13" s="139" t="n">
        <v>0.5</v>
      </c>
      <c r="KHT13" s="139" t="n">
        <v>0.5</v>
      </c>
      <c r="KHU13" s="139" t="n">
        <v>0.5</v>
      </c>
      <c r="KHV13" s="139" t="n">
        <v>0.5</v>
      </c>
      <c r="KHW13" s="139" t="n">
        <v>0.5</v>
      </c>
      <c r="KHX13" s="139" t="n">
        <v>0.5</v>
      </c>
      <c r="KHY13" s="139" t="n">
        <v>0.5</v>
      </c>
      <c r="KHZ13" s="139" t="n">
        <v>0.5</v>
      </c>
      <c r="KIA13" s="139" t="n">
        <v>0.5</v>
      </c>
      <c r="KIB13" s="139" t="n">
        <v>0.5</v>
      </c>
      <c r="KIC13" s="139" t="n">
        <v>0.5</v>
      </c>
      <c r="KID13" s="139" t="n">
        <v>0.5</v>
      </c>
      <c r="KIE13" s="139" t="n">
        <v>0.5</v>
      </c>
      <c r="KIF13" s="139" t="n">
        <v>0.5</v>
      </c>
      <c r="KIG13" s="139" t="n">
        <v>0.5</v>
      </c>
      <c r="KIH13" s="139" t="n">
        <v>0.5</v>
      </c>
      <c r="KII13" s="139" t="n">
        <v>0.5</v>
      </c>
      <c r="KIJ13" s="139" t="n">
        <v>0.5</v>
      </c>
      <c r="KIK13" s="139" t="n">
        <v>0.5</v>
      </c>
      <c r="KIL13" s="139" t="n">
        <v>0.5</v>
      </c>
      <c r="KIM13" s="139" t="n">
        <v>0.5</v>
      </c>
      <c r="KIN13" s="139" t="n">
        <v>0.5</v>
      </c>
      <c r="KIO13" s="139" t="n">
        <v>0.5</v>
      </c>
      <c r="KIP13" s="139" t="n">
        <v>0.5</v>
      </c>
      <c r="KIQ13" s="139" t="n">
        <v>0.5</v>
      </c>
      <c r="KIR13" s="139" t="n">
        <v>0.5</v>
      </c>
      <c r="KIS13" s="139" t="n">
        <v>0.5</v>
      </c>
      <c r="KIT13" s="139" t="n">
        <v>0.5</v>
      </c>
      <c r="KIU13" s="139" t="n">
        <v>0.5</v>
      </c>
      <c r="KIV13" s="139" t="n">
        <v>0.5</v>
      </c>
      <c r="KIW13" s="139" t="n">
        <v>0.5</v>
      </c>
      <c r="KIX13" s="139" t="n">
        <v>0.5</v>
      </c>
      <c r="KIY13" s="139" t="n">
        <v>0.5</v>
      </c>
      <c r="KIZ13" s="139" t="n">
        <v>0.5</v>
      </c>
      <c r="KJA13" s="139" t="n">
        <v>0.5</v>
      </c>
      <c r="KJB13" s="139" t="n">
        <v>0.5</v>
      </c>
      <c r="KJC13" s="139" t="n">
        <v>0.5</v>
      </c>
      <c r="KJD13" s="139" t="n">
        <v>0.5</v>
      </c>
      <c r="KJE13" s="139" t="n">
        <v>0.5</v>
      </c>
      <c r="KJF13" s="139" t="n">
        <v>0.5</v>
      </c>
      <c r="KJG13" s="139" t="n">
        <v>0.5</v>
      </c>
      <c r="KJH13" s="139" t="n">
        <v>0.5</v>
      </c>
      <c r="KJI13" s="139" t="n">
        <v>0.5</v>
      </c>
      <c r="KJJ13" s="139" t="n">
        <v>0.5</v>
      </c>
      <c r="KJK13" s="139" t="n">
        <v>0.5</v>
      </c>
      <c r="KJL13" s="139" t="n">
        <v>0.5</v>
      </c>
      <c r="KJM13" s="139" t="n">
        <v>0.5</v>
      </c>
      <c r="KJN13" s="139" t="n">
        <v>0.5</v>
      </c>
      <c r="KJO13" s="139" t="n">
        <v>0.5</v>
      </c>
      <c r="KJP13" s="139" t="n">
        <v>0.5</v>
      </c>
      <c r="KJQ13" s="139" t="n">
        <v>0.5</v>
      </c>
      <c r="KJR13" s="139" t="n">
        <v>0.5</v>
      </c>
      <c r="KJS13" s="139" t="n">
        <v>0.5</v>
      </c>
      <c r="KJT13" s="139" t="n">
        <v>0.5</v>
      </c>
      <c r="KJU13" s="139" t="n">
        <v>0.5</v>
      </c>
      <c r="KJV13" s="139" t="n">
        <v>0.5</v>
      </c>
      <c r="KJW13" s="139" t="n">
        <v>0.5</v>
      </c>
      <c r="KJX13" s="139" t="n">
        <v>0.5</v>
      </c>
      <c r="KJY13" s="139" t="n">
        <v>0.5</v>
      </c>
      <c r="KJZ13" s="139" t="n">
        <v>0.5</v>
      </c>
      <c r="KKA13" s="139" t="n">
        <v>0.5</v>
      </c>
      <c r="KKB13" s="139" t="n">
        <v>0.5</v>
      </c>
      <c r="KKC13" s="139" t="n">
        <v>0.5</v>
      </c>
      <c r="KKD13" s="139" t="n">
        <v>0.5</v>
      </c>
      <c r="KKE13" s="139" t="n">
        <v>0.5</v>
      </c>
      <c r="KKF13" s="139" t="n">
        <v>0.5</v>
      </c>
      <c r="KKG13" s="139" t="n">
        <v>0.5</v>
      </c>
      <c r="KKH13" s="139" t="n">
        <v>0.5</v>
      </c>
      <c r="KKI13" s="139" t="n">
        <v>0.5</v>
      </c>
      <c r="KKJ13" s="139" t="n">
        <v>0.5</v>
      </c>
      <c r="KKK13" s="139" t="n">
        <v>0.5</v>
      </c>
      <c r="KKL13" s="139" t="n">
        <v>0.5</v>
      </c>
      <c r="KKM13" s="139" t="n">
        <v>0.5</v>
      </c>
      <c r="KKN13" s="139" t="n">
        <v>0.5</v>
      </c>
      <c r="KKO13" s="139" t="n">
        <v>0.5</v>
      </c>
      <c r="KKP13" s="139" t="n">
        <v>0.5</v>
      </c>
      <c r="KKQ13" s="139" t="n">
        <v>0.5</v>
      </c>
      <c r="KKR13" s="139" t="n">
        <v>0.5</v>
      </c>
      <c r="KKS13" s="139" t="n">
        <v>0.5</v>
      </c>
      <c r="KKT13" s="139" t="n">
        <v>0.5</v>
      </c>
      <c r="KKU13" s="139" t="n">
        <v>0.5</v>
      </c>
      <c r="KKV13" s="139" t="n">
        <v>0.5</v>
      </c>
      <c r="KKW13" s="139" t="n">
        <v>0.5</v>
      </c>
      <c r="KKX13" s="139" t="n">
        <v>0.5</v>
      </c>
      <c r="KKY13" s="139" t="n">
        <v>0.5</v>
      </c>
      <c r="KKZ13" s="139" t="n">
        <v>0.5</v>
      </c>
      <c r="KLA13" s="139" t="n">
        <v>0.5</v>
      </c>
      <c r="KLB13" s="139" t="n">
        <v>0.5</v>
      </c>
      <c r="KLC13" s="139" t="n">
        <v>0.5</v>
      </c>
      <c r="KLD13" s="139" t="n">
        <v>0.5</v>
      </c>
      <c r="KLE13" s="139" t="n">
        <v>0.5</v>
      </c>
      <c r="KLF13" s="139" t="n">
        <v>0.5</v>
      </c>
      <c r="KLG13" s="139" t="n">
        <v>0.5</v>
      </c>
      <c r="KLH13" s="139" t="n">
        <v>0.5</v>
      </c>
      <c r="KLI13" s="139" t="n">
        <v>0.5</v>
      </c>
      <c r="KLJ13" s="139" t="n">
        <v>0.5</v>
      </c>
      <c r="KLK13" s="139" t="n">
        <v>0.5</v>
      </c>
      <c r="KLL13" s="139" t="n">
        <v>0.5</v>
      </c>
      <c r="KLM13" s="139" t="n">
        <v>0.5</v>
      </c>
      <c r="KLN13" s="139" t="n">
        <v>0.5</v>
      </c>
      <c r="KLO13" s="139" t="n">
        <v>0.5</v>
      </c>
      <c r="KLP13" s="139" t="n">
        <v>0.5</v>
      </c>
      <c r="KLQ13" s="139" t="n">
        <v>0.5</v>
      </c>
      <c r="KLR13" s="139" t="n">
        <v>0.5</v>
      </c>
      <c r="KLS13" s="139" t="n">
        <v>0.5</v>
      </c>
      <c r="KLT13" s="139" t="n">
        <v>0.5</v>
      </c>
      <c r="KLU13" s="139" t="n">
        <v>0.5</v>
      </c>
      <c r="KLV13" s="139" t="n">
        <v>0.5</v>
      </c>
      <c r="KLW13" s="139" t="n">
        <v>0.5</v>
      </c>
      <c r="KLX13" s="139" t="n">
        <v>0.5</v>
      </c>
      <c r="KLY13" s="139" t="n">
        <v>0.5</v>
      </c>
      <c r="KLZ13" s="139" t="n">
        <v>0.5</v>
      </c>
      <c r="KMA13" s="139" t="n">
        <v>0.5</v>
      </c>
      <c r="KMB13" s="139" t="n">
        <v>0.5</v>
      </c>
      <c r="KMC13" s="139" t="n">
        <v>0.5</v>
      </c>
      <c r="KMD13" s="139" t="n">
        <v>0.5</v>
      </c>
      <c r="KME13" s="139" t="n">
        <v>0.5</v>
      </c>
      <c r="KMF13" s="139" t="n">
        <v>0.5</v>
      </c>
      <c r="KMG13" s="139" t="n">
        <v>0.5</v>
      </c>
      <c r="KMH13" s="139" t="n">
        <v>0.5</v>
      </c>
      <c r="KMI13" s="139" t="n">
        <v>0.5</v>
      </c>
      <c r="KMJ13" s="139" t="n">
        <v>0.5</v>
      </c>
      <c r="KMK13" s="139" t="n">
        <v>0.5</v>
      </c>
      <c r="KML13" s="139" t="n">
        <v>0.5</v>
      </c>
      <c r="KMM13" s="139" t="n">
        <v>0.5</v>
      </c>
      <c r="KMN13" s="139" t="n">
        <v>0.5</v>
      </c>
      <c r="KMO13" s="139" t="n">
        <v>0.5</v>
      </c>
      <c r="KMP13" s="139" t="n">
        <v>0.5</v>
      </c>
      <c r="KMQ13" s="139" t="n">
        <v>0.5</v>
      </c>
      <c r="KMR13" s="139" t="n">
        <v>0.5</v>
      </c>
      <c r="KMS13" s="139" t="n">
        <v>0.5</v>
      </c>
      <c r="KMT13" s="139" t="n">
        <v>0.5</v>
      </c>
      <c r="KMU13" s="139" t="n">
        <v>0.5</v>
      </c>
      <c r="KMV13" s="139" t="n">
        <v>0.5</v>
      </c>
      <c r="KMW13" s="139" t="n">
        <v>0.5</v>
      </c>
      <c r="KMX13" s="139" t="n">
        <v>0.5</v>
      </c>
      <c r="KMY13" s="139" t="n">
        <v>0.5</v>
      </c>
      <c r="KMZ13" s="139" t="n">
        <v>0.5</v>
      </c>
      <c r="KNA13" s="139" t="n">
        <v>0.5</v>
      </c>
      <c r="KNB13" s="139" t="n">
        <v>0.5</v>
      </c>
      <c r="KNC13" s="139" t="n">
        <v>0.5</v>
      </c>
      <c r="KND13" s="139" t="n">
        <v>0.5</v>
      </c>
      <c r="KNE13" s="139" t="n">
        <v>0.5</v>
      </c>
      <c r="KNF13" s="139" t="n">
        <v>0.5</v>
      </c>
      <c r="KNG13" s="139" t="n">
        <v>0.5</v>
      </c>
      <c r="KNH13" s="139" t="n">
        <v>0.5</v>
      </c>
      <c r="KNI13" s="139" t="n">
        <v>0.5</v>
      </c>
      <c r="KNJ13" s="139" t="n">
        <v>0.5</v>
      </c>
      <c r="KNK13" s="139" t="n">
        <v>0.5</v>
      </c>
      <c r="KNL13" s="139" t="n">
        <v>0.5</v>
      </c>
      <c r="KNM13" s="139" t="n">
        <v>0.5</v>
      </c>
      <c r="KNN13" s="139" t="n">
        <v>0.5</v>
      </c>
      <c r="KNO13" s="139" t="n">
        <v>0.5</v>
      </c>
      <c r="KNP13" s="139" t="n">
        <v>0.5</v>
      </c>
      <c r="KNQ13" s="139" t="n">
        <v>0.5</v>
      </c>
      <c r="KNR13" s="139" t="n">
        <v>0.5</v>
      </c>
      <c r="KNS13" s="139" t="n">
        <v>0.5</v>
      </c>
      <c r="KNT13" s="139" t="n">
        <v>0.5</v>
      </c>
      <c r="KNU13" s="139" t="n">
        <v>0.5</v>
      </c>
      <c r="KNV13" s="139" t="n">
        <v>0.5</v>
      </c>
      <c r="KNW13" s="139" t="n">
        <v>0.5</v>
      </c>
      <c r="KNX13" s="139" t="n">
        <v>0.5</v>
      </c>
      <c r="KNY13" s="139" t="n">
        <v>0.5</v>
      </c>
      <c r="KNZ13" s="139" t="n">
        <v>0.5</v>
      </c>
      <c r="KOA13" s="139" t="n">
        <v>0.5</v>
      </c>
      <c r="KOB13" s="139" t="n">
        <v>0.5</v>
      </c>
      <c r="KOC13" s="139" t="n">
        <v>0.5</v>
      </c>
      <c r="KOD13" s="139" t="n">
        <v>0.5</v>
      </c>
      <c r="KOE13" s="139" t="n">
        <v>0.5</v>
      </c>
      <c r="KOF13" s="139" t="n">
        <v>0.5</v>
      </c>
      <c r="KOG13" s="139" t="n">
        <v>0.5</v>
      </c>
      <c r="KOH13" s="139" t="n">
        <v>0.5</v>
      </c>
      <c r="KOI13" s="139" t="n">
        <v>0.5</v>
      </c>
      <c r="KOJ13" s="139" t="n">
        <v>0.5</v>
      </c>
      <c r="KOK13" s="139" t="n">
        <v>0.5</v>
      </c>
      <c r="KOL13" s="139" t="n">
        <v>0.5</v>
      </c>
      <c r="KOM13" s="139" t="n">
        <v>0.5</v>
      </c>
      <c r="KON13" s="139" t="n">
        <v>0.5</v>
      </c>
      <c r="KOO13" s="139" t="n">
        <v>0.5</v>
      </c>
      <c r="KOP13" s="139" t="n">
        <v>0.5</v>
      </c>
      <c r="KOQ13" s="139" t="n">
        <v>0.5</v>
      </c>
      <c r="KOR13" s="139" t="n">
        <v>0.5</v>
      </c>
      <c r="KOS13" s="139" t="n">
        <v>0.5</v>
      </c>
      <c r="KOT13" s="139" t="n">
        <v>0.5</v>
      </c>
      <c r="KOU13" s="139" t="n">
        <v>0.5</v>
      </c>
      <c r="KOV13" s="139" t="n">
        <v>0.5</v>
      </c>
      <c r="KOW13" s="139" t="n">
        <v>0.5</v>
      </c>
      <c r="KOX13" s="139" t="n">
        <v>0.5</v>
      </c>
      <c r="KOY13" s="139" t="n">
        <v>0.5</v>
      </c>
      <c r="KOZ13" s="139" t="n">
        <v>0.5</v>
      </c>
      <c r="KPA13" s="139" t="n">
        <v>0.5</v>
      </c>
      <c r="KPB13" s="139" t="n">
        <v>0.5</v>
      </c>
      <c r="KPC13" s="139" t="n">
        <v>0.5</v>
      </c>
      <c r="KPD13" s="139" t="n">
        <v>0.5</v>
      </c>
      <c r="KPE13" s="139" t="n">
        <v>0.5</v>
      </c>
      <c r="KPF13" s="139" t="n">
        <v>0.5</v>
      </c>
      <c r="KPG13" s="139" t="n">
        <v>0.5</v>
      </c>
      <c r="KPH13" s="139" t="n">
        <v>0.5</v>
      </c>
      <c r="KPI13" s="139" t="n">
        <v>0.5</v>
      </c>
      <c r="KPJ13" s="139" t="n">
        <v>0.5</v>
      </c>
      <c r="KPK13" s="139" t="n">
        <v>0.5</v>
      </c>
      <c r="KPL13" s="139" t="n">
        <v>0.5</v>
      </c>
      <c r="KPM13" s="139" t="n">
        <v>0.5</v>
      </c>
      <c r="KPN13" s="139" t="n">
        <v>0.5</v>
      </c>
      <c r="KPO13" s="139" t="n">
        <v>0.5</v>
      </c>
      <c r="KPP13" s="139" t="n">
        <v>0.5</v>
      </c>
      <c r="KPQ13" s="139" t="n">
        <v>0.5</v>
      </c>
      <c r="KPR13" s="139" t="n">
        <v>0.5</v>
      </c>
      <c r="KPS13" s="139" t="n">
        <v>0.5</v>
      </c>
      <c r="KPT13" s="139" t="n">
        <v>0.5</v>
      </c>
      <c r="KPU13" s="139" t="n">
        <v>0.5</v>
      </c>
      <c r="KPV13" s="139" t="n">
        <v>0.5</v>
      </c>
      <c r="KPW13" s="139" t="n">
        <v>0.5</v>
      </c>
      <c r="KPX13" s="139" t="n">
        <v>0.5</v>
      </c>
      <c r="KPY13" s="139" t="n">
        <v>0.5</v>
      </c>
      <c r="KPZ13" s="139" t="n">
        <v>0.5</v>
      </c>
      <c r="KQA13" s="139" t="n">
        <v>0.5</v>
      </c>
      <c r="KQB13" s="139" t="n">
        <v>0.5</v>
      </c>
      <c r="KQC13" s="139" t="n">
        <v>0.5</v>
      </c>
      <c r="KQD13" s="139" t="n">
        <v>0.5</v>
      </c>
      <c r="KQE13" s="139" t="n">
        <v>0.5</v>
      </c>
      <c r="KQF13" s="139" t="n">
        <v>0.5</v>
      </c>
      <c r="KQG13" s="139" t="n">
        <v>0.5</v>
      </c>
      <c r="KQH13" s="139" t="n">
        <v>0.5</v>
      </c>
      <c r="KQI13" s="139" t="n">
        <v>0.5</v>
      </c>
      <c r="KQJ13" s="139" t="n">
        <v>0.5</v>
      </c>
      <c r="KQK13" s="139" t="n">
        <v>0.5</v>
      </c>
      <c r="KQL13" s="139" t="n">
        <v>0.5</v>
      </c>
      <c r="KQM13" s="139" t="n">
        <v>0.5</v>
      </c>
      <c r="KQN13" s="139" t="n">
        <v>0.5</v>
      </c>
      <c r="KQO13" s="139" t="n">
        <v>0.5</v>
      </c>
      <c r="KQP13" s="139" t="n">
        <v>0.5</v>
      </c>
      <c r="KQQ13" s="139" t="n">
        <v>0.5</v>
      </c>
      <c r="KQR13" s="139" t="n">
        <v>0.5</v>
      </c>
      <c r="KQS13" s="139" t="n">
        <v>0.5</v>
      </c>
      <c r="KQT13" s="139" t="n">
        <v>0.5</v>
      </c>
      <c r="KQU13" s="139" t="n">
        <v>0.5</v>
      </c>
      <c r="KQV13" s="139" t="n">
        <v>0.5</v>
      </c>
      <c r="KQW13" s="139" t="n">
        <v>0.5</v>
      </c>
      <c r="KQX13" s="139" t="n">
        <v>0.5</v>
      </c>
      <c r="KQY13" s="139" t="n">
        <v>0.5</v>
      </c>
      <c r="KQZ13" s="139" t="n">
        <v>0.5</v>
      </c>
      <c r="KRA13" s="139" t="n">
        <v>0.5</v>
      </c>
      <c r="KRB13" s="139" t="n">
        <v>0.5</v>
      </c>
      <c r="KRC13" s="139" t="n">
        <v>0.5</v>
      </c>
      <c r="KRD13" s="139" t="n">
        <v>0.5</v>
      </c>
      <c r="KRE13" s="139" t="n">
        <v>0.5</v>
      </c>
      <c r="KRF13" s="139" t="n">
        <v>0.5</v>
      </c>
      <c r="KRG13" s="139" t="n">
        <v>0.5</v>
      </c>
      <c r="KRH13" s="139" t="n">
        <v>0.5</v>
      </c>
      <c r="KRI13" s="139" t="n">
        <v>0.5</v>
      </c>
      <c r="KRJ13" s="139" t="n">
        <v>0.5</v>
      </c>
      <c r="KRK13" s="139" t="n">
        <v>0.5</v>
      </c>
      <c r="KRL13" s="139" t="n">
        <v>0.5</v>
      </c>
      <c r="KRM13" s="139" t="n">
        <v>0.5</v>
      </c>
      <c r="KRN13" s="139" t="n">
        <v>0.5</v>
      </c>
      <c r="KRO13" s="139" t="n">
        <v>0.5</v>
      </c>
      <c r="KRP13" s="139" t="n">
        <v>0.5</v>
      </c>
      <c r="KRQ13" s="139" t="n">
        <v>0.5</v>
      </c>
      <c r="KRR13" s="139" t="n">
        <v>0.5</v>
      </c>
      <c r="KRS13" s="139" t="n">
        <v>0.5</v>
      </c>
      <c r="KRT13" s="139" t="n">
        <v>0.5</v>
      </c>
      <c r="KRU13" s="139" t="n">
        <v>0.5</v>
      </c>
      <c r="KRV13" s="139" t="n">
        <v>0.5</v>
      </c>
      <c r="KRW13" s="139" t="n">
        <v>0.5</v>
      </c>
      <c r="KRX13" s="139" t="n">
        <v>0.5</v>
      </c>
      <c r="KRY13" s="139" t="n">
        <v>0.5</v>
      </c>
      <c r="KRZ13" s="139" t="n">
        <v>0.5</v>
      </c>
      <c r="KSA13" s="139" t="n">
        <v>0.5</v>
      </c>
      <c r="KSB13" s="139" t="n">
        <v>0.5</v>
      </c>
      <c r="KSC13" s="139" t="n">
        <v>0.5</v>
      </c>
      <c r="KSD13" s="139" t="n">
        <v>0.5</v>
      </c>
      <c r="KSE13" s="139" t="n">
        <v>0.5</v>
      </c>
      <c r="KSF13" s="139" t="n">
        <v>0.5</v>
      </c>
      <c r="KSG13" s="139" t="n">
        <v>0.5</v>
      </c>
      <c r="KSH13" s="139" t="n">
        <v>0.5</v>
      </c>
      <c r="KSI13" s="139" t="n">
        <v>0.5</v>
      </c>
      <c r="KSJ13" s="139" t="n">
        <v>0.5</v>
      </c>
      <c r="KSK13" s="139" t="n">
        <v>0.5</v>
      </c>
      <c r="KSL13" s="139" t="n">
        <v>0.5</v>
      </c>
      <c r="KSM13" s="139" t="n">
        <v>0.5</v>
      </c>
      <c r="KSN13" s="139" t="n">
        <v>0.5</v>
      </c>
      <c r="KSO13" s="139" t="n">
        <v>0.5</v>
      </c>
      <c r="KSP13" s="139" t="n">
        <v>0.5</v>
      </c>
      <c r="KSQ13" s="139" t="n">
        <v>0.5</v>
      </c>
      <c r="KSR13" s="139" t="n">
        <v>0.5</v>
      </c>
      <c r="KSS13" s="139" t="n">
        <v>0.5</v>
      </c>
      <c r="KST13" s="139" t="n">
        <v>0.5</v>
      </c>
      <c r="KSU13" s="139" t="n">
        <v>0.5</v>
      </c>
      <c r="KSV13" s="139" t="n">
        <v>0.5</v>
      </c>
      <c r="KSW13" s="139" t="n">
        <v>0.5</v>
      </c>
      <c r="KSX13" s="139" t="n">
        <v>0.5</v>
      </c>
      <c r="KSY13" s="139" t="n">
        <v>0.5</v>
      </c>
      <c r="KSZ13" s="139" t="n">
        <v>0.5</v>
      </c>
      <c r="KTA13" s="139" t="n">
        <v>0.5</v>
      </c>
      <c r="KTB13" s="139" t="n">
        <v>0.5</v>
      </c>
      <c r="KTC13" s="139" t="n">
        <v>0.5</v>
      </c>
      <c r="KTD13" s="139" t="n">
        <v>0.5</v>
      </c>
      <c r="KTE13" s="139" t="n">
        <v>0.5</v>
      </c>
      <c r="KTF13" s="139" t="n">
        <v>0.5</v>
      </c>
      <c r="KTG13" s="139" t="n">
        <v>0.5</v>
      </c>
      <c r="KTH13" s="139" t="n">
        <v>0.5</v>
      </c>
      <c r="KTI13" s="139" t="n">
        <v>0.5</v>
      </c>
      <c r="KTJ13" s="139" t="n">
        <v>0.5</v>
      </c>
      <c r="KTK13" s="139" t="n">
        <v>0.5</v>
      </c>
      <c r="KTL13" s="139" t="n">
        <v>0.5</v>
      </c>
      <c r="KTM13" s="139" t="n">
        <v>0.5</v>
      </c>
      <c r="KTN13" s="139" t="n">
        <v>0.5</v>
      </c>
      <c r="KTO13" s="139" t="n">
        <v>0.5</v>
      </c>
      <c r="KTP13" s="139" t="n">
        <v>0.5</v>
      </c>
      <c r="KTQ13" s="139" t="n">
        <v>0.5</v>
      </c>
      <c r="KTR13" s="139" t="n">
        <v>0.5</v>
      </c>
      <c r="KTS13" s="139" t="n">
        <v>0.5</v>
      </c>
      <c r="KTT13" s="139" t="n">
        <v>0.5</v>
      </c>
      <c r="KTU13" s="139" t="n">
        <v>0.5</v>
      </c>
      <c r="KTV13" s="139" t="n">
        <v>0.5</v>
      </c>
      <c r="KTW13" s="139" t="n">
        <v>0.5</v>
      </c>
      <c r="KTX13" s="139" t="n">
        <v>0.5</v>
      </c>
      <c r="KTY13" s="139" t="n">
        <v>0.5</v>
      </c>
      <c r="KTZ13" s="139" t="n">
        <v>0.5</v>
      </c>
      <c r="KUA13" s="139" t="n">
        <v>0.5</v>
      </c>
      <c r="KUB13" s="139" t="n">
        <v>0.5</v>
      </c>
      <c r="KUC13" s="139" t="n">
        <v>0.5</v>
      </c>
      <c r="KUD13" s="139" t="n">
        <v>0.5</v>
      </c>
      <c r="KUE13" s="139" t="n">
        <v>0.5</v>
      </c>
      <c r="KUF13" s="139" t="n">
        <v>0.5</v>
      </c>
      <c r="KUG13" s="139" t="n">
        <v>0.5</v>
      </c>
      <c r="KUH13" s="139" t="n">
        <v>0.5</v>
      </c>
      <c r="KUI13" s="139" t="n">
        <v>0.5</v>
      </c>
      <c r="KUJ13" s="139" t="n">
        <v>0.5</v>
      </c>
      <c r="KUK13" s="139" t="n">
        <v>0.5</v>
      </c>
      <c r="KUL13" s="139" t="n">
        <v>0.5</v>
      </c>
      <c r="KUM13" s="139" t="n">
        <v>0.5</v>
      </c>
      <c r="KUN13" s="139" t="n">
        <v>0.5</v>
      </c>
      <c r="KUO13" s="139" t="n">
        <v>0.5</v>
      </c>
      <c r="KUP13" s="139" t="n">
        <v>0.5</v>
      </c>
      <c r="KUQ13" s="139" t="n">
        <v>0.5</v>
      </c>
      <c r="KUR13" s="139" t="n">
        <v>0.5</v>
      </c>
      <c r="KUS13" s="139" t="n">
        <v>0.5</v>
      </c>
      <c r="KUT13" s="139" t="n">
        <v>0.5</v>
      </c>
      <c r="KUU13" s="139" t="n">
        <v>0.5</v>
      </c>
      <c r="KUV13" s="139" t="n">
        <v>0.5</v>
      </c>
      <c r="KUW13" s="139" t="n">
        <v>0.5</v>
      </c>
      <c r="KUX13" s="139" t="n">
        <v>0.5</v>
      </c>
      <c r="KUY13" s="139" t="n">
        <v>0.5</v>
      </c>
      <c r="KUZ13" s="139" t="n">
        <v>0.5</v>
      </c>
      <c r="KVA13" s="139" t="n">
        <v>0.5</v>
      </c>
      <c r="KVB13" s="139" t="n">
        <v>0.5</v>
      </c>
      <c r="KVC13" s="139" t="n">
        <v>0.5</v>
      </c>
      <c r="KVD13" s="139" t="n">
        <v>0.5</v>
      </c>
      <c r="KVE13" s="139" t="n">
        <v>0.5</v>
      </c>
      <c r="KVF13" s="139" t="n">
        <v>0.5</v>
      </c>
      <c r="KVG13" s="139" t="n">
        <v>0.5</v>
      </c>
      <c r="KVH13" s="139" t="n">
        <v>0.5</v>
      </c>
      <c r="KVI13" s="139" t="n">
        <v>0.5</v>
      </c>
      <c r="KVJ13" s="139" t="n">
        <v>0.5</v>
      </c>
      <c r="KVK13" s="139" t="n">
        <v>0.5</v>
      </c>
      <c r="KVL13" s="139" t="n">
        <v>0.5</v>
      </c>
      <c r="KVM13" s="139" t="n">
        <v>0.5</v>
      </c>
      <c r="KVN13" s="139" t="n">
        <v>0.5</v>
      </c>
      <c r="KVO13" s="139" t="n">
        <v>0.5</v>
      </c>
      <c r="KVP13" s="139" t="n">
        <v>0.5</v>
      </c>
      <c r="KVQ13" s="139" t="n">
        <v>0.5</v>
      </c>
      <c r="KVR13" s="139" t="n">
        <v>0.5</v>
      </c>
      <c r="KVS13" s="139" t="n">
        <v>0.5</v>
      </c>
      <c r="KVT13" s="139" t="n">
        <v>0.5</v>
      </c>
      <c r="KVU13" s="139" t="n">
        <v>0.5</v>
      </c>
      <c r="KVV13" s="139" t="n">
        <v>0.5</v>
      </c>
      <c r="KVW13" s="139" t="n">
        <v>0.5</v>
      </c>
      <c r="KVX13" s="139" t="n">
        <v>0.5</v>
      </c>
      <c r="KVY13" s="139" t="n">
        <v>0.5</v>
      </c>
      <c r="KVZ13" s="139" t="n">
        <v>0.5</v>
      </c>
      <c r="KWA13" s="139" t="n">
        <v>0.5</v>
      </c>
      <c r="KWB13" s="139" t="n">
        <v>0.5</v>
      </c>
      <c r="KWC13" s="139" t="n">
        <v>0.5</v>
      </c>
      <c r="KWD13" s="139" t="n">
        <v>0.5</v>
      </c>
      <c r="KWE13" s="139" t="n">
        <v>0.5</v>
      </c>
      <c r="KWF13" s="139" t="n">
        <v>0.5</v>
      </c>
      <c r="KWG13" s="139" t="n">
        <v>0.5</v>
      </c>
      <c r="KWH13" s="139" t="n">
        <v>0.5</v>
      </c>
      <c r="KWI13" s="139" t="n">
        <v>0.5</v>
      </c>
      <c r="KWJ13" s="139" t="n">
        <v>0.5</v>
      </c>
      <c r="KWK13" s="139" t="n">
        <v>0.5</v>
      </c>
      <c r="KWL13" s="139" t="n">
        <v>0.5</v>
      </c>
      <c r="KWM13" s="139" t="n">
        <v>0.5</v>
      </c>
      <c r="KWN13" s="139" t="n">
        <v>0.5</v>
      </c>
      <c r="KWO13" s="139" t="n">
        <v>0.5</v>
      </c>
      <c r="KWP13" s="139" t="n">
        <v>0.5</v>
      </c>
      <c r="KWQ13" s="139" t="n">
        <v>0.5</v>
      </c>
      <c r="KWR13" s="139" t="n">
        <v>0.5</v>
      </c>
      <c r="KWS13" s="139" t="n">
        <v>0.5</v>
      </c>
      <c r="KWT13" s="139" t="n">
        <v>0.5</v>
      </c>
      <c r="KWU13" s="139" t="n">
        <v>0.5</v>
      </c>
      <c r="KWV13" s="139" t="n">
        <v>0.5</v>
      </c>
      <c r="KWW13" s="139" t="n">
        <v>0.5</v>
      </c>
      <c r="KWX13" s="139" t="n">
        <v>0.5</v>
      </c>
      <c r="KWY13" s="139" t="n">
        <v>0.5</v>
      </c>
      <c r="KWZ13" s="139" t="n">
        <v>0.5</v>
      </c>
      <c r="KXA13" s="139" t="n">
        <v>0.5</v>
      </c>
      <c r="KXB13" s="139" t="n">
        <v>0.5</v>
      </c>
      <c r="KXC13" s="139" t="n">
        <v>0.5</v>
      </c>
      <c r="KXD13" s="139" t="n">
        <v>0.5</v>
      </c>
      <c r="KXE13" s="139" t="n">
        <v>0.5</v>
      </c>
      <c r="KXF13" s="139" t="n">
        <v>0.5</v>
      </c>
      <c r="KXG13" s="139" t="n">
        <v>0.5</v>
      </c>
      <c r="KXH13" s="139" t="n">
        <v>0.5</v>
      </c>
      <c r="KXI13" s="139" t="n">
        <v>0.5</v>
      </c>
      <c r="KXJ13" s="139" t="n">
        <v>0.5</v>
      </c>
      <c r="KXK13" s="139" t="n">
        <v>0.5</v>
      </c>
      <c r="KXL13" s="139" t="n">
        <v>0.5</v>
      </c>
      <c r="KXM13" s="139" t="n">
        <v>0.5</v>
      </c>
      <c r="KXN13" s="139" t="n">
        <v>0.5</v>
      </c>
      <c r="KXO13" s="139" t="n">
        <v>0.5</v>
      </c>
      <c r="KXP13" s="139" t="n">
        <v>0.5</v>
      </c>
      <c r="KXQ13" s="139" t="n">
        <v>0.5</v>
      </c>
      <c r="KXR13" s="139" t="n">
        <v>0.5</v>
      </c>
      <c r="KXS13" s="139" t="n">
        <v>0.5</v>
      </c>
      <c r="KXT13" s="139" t="n">
        <v>0.5</v>
      </c>
      <c r="KXU13" s="139" t="n">
        <v>0.5</v>
      </c>
      <c r="KXV13" s="139" t="n">
        <v>0.5</v>
      </c>
      <c r="KXW13" s="139" t="n">
        <v>0.5</v>
      </c>
      <c r="KXX13" s="139" t="n">
        <v>0.5</v>
      </c>
      <c r="KXY13" s="139" t="n">
        <v>0.5</v>
      </c>
      <c r="KXZ13" s="139" t="n">
        <v>0.5</v>
      </c>
      <c r="KYA13" s="139" t="n">
        <v>0.5</v>
      </c>
      <c r="KYB13" s="139" t="n">
        <v>0.5</v>
      </c>
      <c r="KYC13" s="139" t="n">
        <v>0.5</v>
      </c>
      <c r="KYD13" s="139" t="n">
        <v>0.5</v>
      </c>
      <c r="KYE13" s="139" t="n">
        <v>0.5</v>
      </c>
      <c r="KYF13" s="139" t="n">
        <v>0.5</v>
      </c>
      <c r="KYG13" s="139" t="n">
        <v>0.5</v>
      </c>
      <c r="KYH13" s="139" t="n">
        <v>0.5</v>
      </c>
      <c r="KYI13" s="139" t="n">
        <v>0.5</v>
      </c>
      <c r="KYJ13" s="139" t="n">
        <v>0.5</v>
      </c>
      <c r="KYK13" s="139" t="n">
        <v>0.5</v>
      </c>
      <c r="KYL13" s="139" t="n">
        <v>0.5</v>
      </c>
      <c r="KYM13" s="139" t="n">
        <v>0.5</v>
      </c>
      <c r="KYN13" s="139" t="n">
        <v>0.5</v>
      </c>
      <c r="KYO13" s="139" t="n">
        <v>0.5</v>
      </c>
      <c r="KYP13" s="139" t="n">
        <v>0.5</v>
      </c>
      <c r="KYQ13" s="139" t="n">
        <v>0.5</v>
      </c>
      <c r="KYR13" s="139" t="n">
        <v>0.5</v>
      </c>
      <c r="KYS13" s="139" t="n">
        <v>0.5</v>
      </c>
      <c r="KYT13" s="139" t="n">
        <v>0.5</v>
      </c>
      <c r="KYU13" s="139" t="n">
        <v>0.5</v>
      </c>
      <c r="KYV13" s="139" t="n">
        <v>0.5</v>
      </c>
      <c r="KYW13" s="139" t="n">
        <v>0.5</v>
      </c>
      <c r="KYX13" s="139" t="n">
        <v>0.5</v>
      </c>
      <c r="KYY13" s="139" t="n">
        <v>0.5</v>
      </c>
      <c r="KYZ13" s="139" t="n">
        <v>0.5</v>
      </c>
      <c r="KZA13" s="139" t="n">
        <v>0.5</v>
      </c>
      <c r="KZB13" s="139" t="n">
        <v>0.5</v>
      </c>
      <c r="KZC13" s="139" t="n">
        <v>0.5</v>
      </c>
      <c r="KZD13" s="139" t="n">
        <v>0.5</v>
      </c>
      <c r="KZE13" s="139" t="n">
        <v>0.5</v>
      </c>
      <c r="KZF13" s="139" t="n">
        <v>0.5</v>
      </c>
      <c r="KZG13" s="139" t="n">
        <v>0.5</v>
      </c>
      <c r="KZH13" s="139" t="n">
        <v>0.5</v>
      </c>
      <c r="KZI13" s="139" t="n">
        <v>0.5</v>
      </c>
      <c r="KZJ13" s="139" t="n">
        <v>0.5</v>
      </c>
      <c r="KZK13" s="139" t="n">
        <v>0.5</v>
      </c>
      <c r="KZL13" s="139" t="n">
        <v>0.5</v>
      </c>
      <c r="KZM13" s="139" t="n">
        <v>0.5</v>
      </c>
      <c r="KZN13" s="139" t="n">
        <v>0.5</v>
      </c>
      <c r="KZO13" s="139" t="n">
        <v>0.5</v>
      </c>
      <c r="KZP13" s="139" t="n">
        <v>0.5</v>
      </c>
      <c r="KZQ13" s="139" t="n">
        <v>0.5</v>
      </c>
      <c r="KZR13" s="139" t="n">
        <v>0.5</v>
      </c>
      <c r="KZS13" s="139" t="n">
        <v>0.5</v>
      </c>
      <c r="KZT13" s="139" t="n">
        <v>0.5</v>
      </c>
      <c r="KZU13" s="139" t="n">
        <v>0.5</v>
      </c>
      <c r="KZV13" s="139" t="n">
        <v>0.5</v>
      </c>
      <c r="KZW13" s="139" t="n">
        <v>0.5</v>
      </c>
      <c r="KZX13" s="139" t="n">
        <v>0.5</v>
      </c>
      <c r="KZY13" s="139" t="n">
        <v>0.5</v>
      </c>
      <c r="KZZ13" s="139" t="n">
        <v>0.5</v>
      </c>
      <c r="LAA13" s="139" t="n">
        <v>0.5</v>
      </c>
      <c r="LAB13" s="139" t="n">
        <v>0.5</v>
      </c>
      <c r="LAC13" s="139" t="n">
        <v>0.5</v>
      </c>
      <c r="LAD13" s="139" t="n">
        <v>0.5</v>
      </c>
      <c r="LAE13" s="139" t="n">
        <v>0.5</v>
      </c>
      <c r="LAF13" s="139" t="n">
        <v>0.5</v>
      </c>
      <c r="LAG13" s="139" t="n">
        <v>0.5</v>
      </c>
      <c r="LAH13" s="139" t="n">
        <v>0.5</v>
      </c>
      <c r="LAI13" s="139" t="n">
        <v>0.5</v>
      </c>
      <c r="LAJ13" s="139" t="n">
        <v>0.5</v>
      </c>
      <c r="LAK13" s="139" t="n">
        <v>0.5</v>
      </c>
      <c r="LAL13" s="139" t="n">
        <v>0.5</v>
      </c>
      <c r="LAM13" s="139" t="n">
        <v>0.5</v>
      </c>
      <c r="LAN13" s="139" t="n">
        <v>0.5</v>
      </c>
      <c r="LAO13" s="139" t="n">
        <v>0.5</v>
      </c>
      <c r="LAP13" s="139" t="n">
        <v>0.5</v>
      </c>
      <c r="LAQ13" s="139" t="n">
        <v>0.5</v>
      </c>
      <c r="LAR13" s="139" t="n">
        <v>0.5</v>
      </c>
      <c r="LAS13" s="139" t="n">
        <v>0.5</v>
      </c>
      <c r="LAT13" s="139" t="n">
        <v>0.5</v>
      </c>
      <c r="LAU13" s="139" t="n">
        <v>0.5</v>
      </c>
      <c r="LAV13" s="139" t="n">
        <v>0.5</v>
      </c>
      <c r="LAW13" s="139" t="n">
        <v>0.5</v>
      </c>
      <c r="LAX13" s="139" t="n">
        <v>0.5</v>
      </c>
      <c r="LAY13" s="139" t="n">
        <v>0.5</v>
      </c>
      <c r="LAZ13" s="139" t="n">
        <v>0.5</v>
      </c>
      <c r="LBA13" s="139" t="n">
        <v>0.5</v>
      </c>
      <c r="LBB13" s="139" t="n">
        <v>0.5</v>
      </c>
      <c r="LBC13" s="139" t="n">
        <v>0.5</v>
      </c>
      <c r="LBD13" s="139" t="n">
        <v>0.5</v>
      </c>
      <c r="LBE13" s="139" t="n">
        <v>0.5</v>
      </c>
      <c r="LBF13" s="139" t="n">
        <v>0.5</v>
      </c>
      <c r="LBG13" s="139" t="n">
        <v>0.5</v>
      </c>
      <c r="LBH13" s="139" t="n">
        <v>0.5</v>
      </c>
      <c r="LBI13" s="139" t="n">
        <v>0.5</v>
      </c>
      <c r="LBJ13" s="139" t="n">
        <v>0.5</v>
      </c>
      <c r="LBK13" s="139" t="n">
        <v>0.5</v>
      </c>
      <c r="LBL13" s="139" t="n">
        <v>0.5</v>
      </c>
      <c r="LBM13" s="139" t="n">
        <v>0.5</v>
      </c>
      <c r="LBN13" s="139" t="n">
        <v>0.5</v>
      </c>
      <c r="LBO13" s="139" t="n">
        <v>0.5</v>
      </c>
      <c r="LBP13" s="139" t="n">
        <v>0.5</v>
      </c>
      <c r="LBQ13" s="139" t="n">
        <v>0.5</v>
      </c>
      <c r="LBR13" s="139" t="n">
        <v>0.5</v>
      </c>
      <c r="LBS13" s="139" t="n">
        <v>0.5</v>
      </c>
      <c r="LBT13" s="139" t="n">
        <v>0.5</v>
      </c>
      <c r="LBU13" s="139" t="n">
        <v>0.5</v>
      </c>
      <c r="LBV13" s="139" t="n">
        <v>0.5</v>
      </c>
      <c r="LBW13" s="139" t="n">
        <v>0.5</v>
      </c>
      <c r="LBX13" s="139" t="n">
        <v>0.5</v>
      </c>
      <c r="LBY13" s="139" t="n">
        <v>0.5</v>
      </c>
      <c r="LBZ13" s="139" t="n">
        <v>0.5</v>
      </c>
      <c r="LCA13" s="139" t="n">
        <v>0.5</v>
      </c>
      <c r="LCB13" s="139" t="n">
        <v>0.5</v>
      </c>
      <c r="LCC13" s="139" t="n">
        <v>0.5</v>
      </c>
      <c r="LCD13" s="139" t="n">
        <v>0.5</v>
      </c>
      <c r="LCE13" s="139" t="n">
        <v>0.5</v>
      </c>
      <c r="LCF13" s="139" t="n">
        <v>0.5</v>
      </c>
      <c r="LCG13" s="139" t="n">
        <v>0.5</v>
      </c>
      <c r="LCH13" s="139" t="n">
        <v>0.5</v>
      </c>
      <c r="LCI13" s="139" t="n">
        <v>0.5</v>
      </c>
      <c r="LCJ13" s="139" t="n">
        <v>0.5</v>
      </c>
      <c r="LCK13" s="139" t="n">
        <v>0.5</v>
      </c>
      <c r="LCL13" s="139" t="n">
        <v>0.5</v>
      </c>
      <c r="LCM13" s="139" t="n">
        <v>0.5</v>
      </c>
      <c r="LCN13" s="139" t="n">
        <v>0.5</v>
      </c>
      <c r="LCO13" s="139" t="n">
        <v>0.5</v>
      </c>
      <c r="LCP13" s="139" t="n">
        <v>0.5</v>
      </c>
      <c r="LCQ13" s="139" t="n">
        <v>0.5</v>
      </c>
      <c r="LCR13" s="139" t="n">
        <v>0.5</v>
      </c>
      <c r="LCS13" s="139" t="n">
        <v>0.5</v>
      </c>
      <c r="LCT13" s="139" t="n">
        <v>0.5</v>
      </c>
      <c r="LCU13" s="139" t="n">
        <v>0.5</v>
      </c>
      <c r="LCV13" s="139" t="n">
        <v>0.5</v>
      </c>
      <c r="LCW13" s="139" t="n">
        <v>0.5</v>
      </c>
      <c r="LCX13" s="139" t="n">
        <v>0.5</v>
      </c>
      <c r="LCY13" s="139" t="n">
        <v>0.5</v>
      </c>
      <c r="LCZ13" s="139" t="n">
        <v>0.5</v>
      </c>
      <c r="LDA13" s="139" t="n">
        <v>0.5</v>
      </c>
      <c r="LDB13" s="139" t="n">
        <v>0.5</v>
      </c>
      <c r="LDC13" s="139" t="n">
        <v>0.5</v>
      </c>
      <c r="LDD13" s="139" t="n">
        <v>0.5</v>
      </c>
      <c r="LDE13" s="139" t="n">
        <v>0.5</v>
      </c>
      <c r="LDF13" s="139" t="n">
        <v>0.5</v>
      </c>
      <c r="LDG13" s="139" t="n">
        <v>0.5</v>
      </c>
      <c r="LDH13" s="139" t="n">
        <v>0.5</v>
      </c>
      <c r="LDI13" s="139" t="n">
        <v>0.5</v>
      </c>
      <c r="LDJ13" s="139" t="n">
        <v>0.5</v>
      </c>
      <c r="LDK13" s="139" t="n">
        <v>0.5</v>
      </c>
      <c r="LDL13" s="139" t="n">
        <v>0.5</v>
      </c>
      <c r="LDM13" s="139" t="n">
        <v>0.5</v>
      </c>
      <c r="LDN13" s="139" t="n">
        <v>0.5</v>
      </c>
      <c r="LDO13" s="139" t="n">
        <v>0.5</v>
      </c>
      <c r="LDP13" s="139" t="n">
        <v>0.5</v>
      </c>
      <c r="LDQ13" s="139" t="n">
        <v>0.5</v>
      </c>
      <c r="LDR13" s="139" t="n">
        <v>0.5</v>
      </c>
      <c r="LDS13" s="139" t="n">
        <v>0.5</v>
      </c>
      <c r="LDT13" s="139" t="n">
        <v>0.5</v>
      </c>
      <c r="LDU13" s="139" t="n">
        <v>0.5</v>
      </c>
      <c r="LDV13" s="139" t="n">
        <v>0.5</v>
      </c>
      <c r="LDW13" s="139" t="n">
        <v>0.5</v>
      </c>
      <c r="LDX13" s="139" t="n">
        <v>0.5</v>
      </c>
      <c r="LDY13" s="139" t="n">
        <v>0.5</v>
      </c>
      <c r="LDZ13" s="139" t="n">
        <v>0.5</v>
      </c>
      <c r="LEA13" s="139" t="n">
        <v>0.5</v>
      </c>
      <c r="LEB13" s="139" t="n">
        <v>0.5</v>
      </c>
      <c r="LEC13" s="139" t="n">
        <v>0.5</v>
      </c>
      <c r="LED13" s="139" t="n">
        <v>0.5</v>
      </c>
      <c r="LEE13" s="139" t="n">
        <v>0.5</v>
      </c>
      <c r="LEF13" s="139" t="n">
        <v>0.5</v>
      </c>
      <c r="LEG13" s="139" t="n">
        <v>0.5</v>
      </c>
      <c r="LEH13" s="139" t="n">
        <v>0.5</v>
      </c>
      <c r="LEI13" s="139" t="n">
        <v>0.5</v>
      </c>
      <c r="LEJ13" s="139" t="n">
        <v>0.5</v>
      </c>
      <c r="LEK13" s="139" t="n">
        <v>0.5</v>
      </c>
      <c r="LEL13" s="139" t="n">
        <v>0.5</v>
      </c>
      <c r="LEM13" s="139" t="n">
        <v>0.5</v>
      </c>
      <c r="LEN13" s="139" t="n">
        <v>0.5</v>
      </c>
      <c r="LEO13" s="139" t="n">
        <v>0.5</v>
      </c>
      <c r="LEP13" s="139" t="n">
        <v>0.5</v>
      </c>
      <c r="LEQ13" s="139" t="n">
        <v>0.5</v>
      </c>
      <c r="LER13" s="139" t="n">
        <v>0.5</v>
      </c>
      <c r="LES13" s="139" t="n">
        <v>0.5</v>
      </c>
      <c r="LET13" s="139" t="n">
        <v>0.5</v>
      </c>
      <c r="LEU13" s="139" t="n">
        <v>0.5</v>
      </c>
      <c r="LEV13" s="139" t="n">
        <v>0.5</v>
      </c>
      <c r="LEW13" s="139" t="n">
        <v>0.5</v>
      </c>
      <c r="LEX13" s="139" t="n">
        <v>0.5</v>
      </c>
      <c r="LEY13" s="139" t="n">
        <v>0.5</v>
      </c>
      <c r="LEZ13" s="139" t="n">
        <v>0.5</v>
      </c>
      <c r="LFA13" s="139" t="n">
        <v>0.5</v>
      </c>
      <c r="LFB13" s="139" t="n">
        <v>0.5</v>
      </c>
      <c r="LFC13" s="139" t="n">
        <v>0.5</v>
      </c>
      <c r="LFD13" s="139" t="n">
        <v>0.5</v>
      </c>
      <c r="LFE13" s="139" t="n">
        <v>0.5</v>
      </c>
      <c r="LFF13" s="139" t="n">
        <v>0.5</v>
      </c>
      <c r="LFG13" s="139" t="n">
        <v>0.5</v>
      </c>
      <c r="LFH13" s="139" t="n">
        <v>0.5</v>
      </c>
      <c r="LFI13" s="139" t="n">
        <v>0.5</v>
      </c>
      <c r="LFJ13" s="139" t="n">
        <v>0.5</v>
      </c>
      <c r="LFK13" s="139" t="n">
        <v>0.5</v>
      </c>
      <c r="LFL13" s="139" t="n">
        <v>0.5</v>
      </c>
      <c r="LFM13" s="139" t="n">
        <v>0.5</v>
      </c>
      <c r="LFN13" s="139" t="n">
        <v>0.5</v>
      </c>
      <c r="LFO13" s="139" t="n">
        <v>0.5</v>
      </c>
      <c r="LFP13" s="139" t="n">
        <v>0.5</v>
      </c>
      <c r="LFQ13" s="139" t="n">
        <v>0.5</v>
      </c>
      <c r="LFR13" s="139" t="n">
        <v>0.5</v>
      </c>
      <c r="LFS13" s="139" t="n">
        <v>0.5</v>
      </c>
      <c r="LFT13" s="139" t="n">
        <v>0.5</v>
      </c>
      <c r="LFU13" s="139" t="n">
        <v>0.5</v>
      </c>
      <c r="LFV13" s="139" t="n">
        <v>0.5</v>
      </c>
      <c r="LFW13" s="139" t="n">
        <v>0.5</v>
      </c>
      <c r="LFX13" s="139" t="n">
        <v>0.5</v>
      </c>
      <c r="LFY13" s="139" t="n">
        <v>0.5</v>
      </c>
      <c r="LFZ13" s="139" t="n">
        <v>0.5</v>
      </c>
      <c r="LGA13" s="139" t="n">
        <v>0.5</v>
      </c>
      <c r="LGB13" s="139" t="n">
        <v>0.5</v>
      </c>
      <c r="LGC13" s="139" t="n">
        <v>0.5</v>
      </c>
      <c r="LGD13" s="139" t="n">
        <v>0.5</v>
      </c>
      <c r="LGE13" s="139" t="n">
        <v>0.5</v>
      </c>
      <c r="LGF13" s="139" t="n">
        <v>0.5</v>
      </c>
      <c r="LGG13" s="139" t="n">
        <v>0.5</v>
      </c>
      <c r="LGH13" s="139" t="n">
        <v>0.5</v>
      </c>
      <c r="LGI13" s="139" t="n">
        <v>0.5</v>
      </c>
      <c r="LGJ13" s="139" t="n">
        <v>0.5</v>
      </c>
      <c r="LGK13" s="139" t="n">
        <v>0.5</v>
      </c>
      <c r="LGL13" s="139" t="n">
        <v>0.5</v>
      </c>
      <c r="LGM13" s="139" t="n">
        <v>0.5</v>
      </c>
      <c r="LGN13" s="139" t="n">
        <v>0.5</v>
      </c>
      <c r="LGO13" s="139" t="n">
        <v>0.5</v>
      </c>
      <c r="LGP13" s="139" t="n">
        <v>0.5</v>
      </c>
      <c r="LGQ13" s="139" t="n">
        <v>0.5</v>
      </c>
      <c r="LGR13" s="139" t="n">
        <v>0.5</v>
      </c>
      <c r="LGS13" s="139" t="n">
        <v>0.5</v>
      </c>
      <c r="LGT13" s="139" t="n">
        <v>0.5</v>
      </c>
      <c r="LGU13" s="139" t="n">
        <v>0.5</v>
      </c>
      <c r="LGV13" s="139" t="n">
        <v>0.5</v>
      </c>
      <c r="LGW13" s="139" t="n">
        <v>0.5</v>
      </c>
      <c r="LGX13" s="139" t="n">
        <v>0.5</v>
      </c>
      <c r="LGY13" s="139" t="n">
        <v>0.5</v>
      </c>
      <c r="LGZ13" s="139" t="n">
        <v>0.5</v>
      </c>
      <c r="LHA13" s="139" t="n">
        <v>0.5</v>
      </c>
      <c r="LHB13" s="139" t="n">
        <v>0.5</v>
      </c>
      <c r="LHC13" s="139" t="n">
        <v>0.5</v>
      </c>
      <c r="LHD13" s="139" t="n">
        <v>0.5</v>
      </c>
      <c r="LHE13" s="139" t="n">
        <v>0.5</v>
      </c>
      <c r="LHF13" s="139" t="n">
        <v>0.5</v>
      </c>
      <c r="LHG13" s="139" t="n">
        <v>0.5</v>
      </c>
      <c r="LHH13" s="139" t="n">
        <v>0.5</v>
      </c>
      <c r="LHI13" s="139" t="n">
        <v>0.5</v>
      </c>
      <c r="LHJ13" s="139" t="n">
        <v>0.5</v>
      </c>
      <c r="LHK13" s="139" t="n">
        <v>0.5</v>
      </c>
      <c r="LHL13" s="139" t="n">
        <v>0.5</v>
      </c>
      <c r="LHM13" s="139" t="n">
        <v>0.5</v>
      </c>
      <c r="LHN13" s="139" t="n">
        <v>0.5</v>
      </c>
      <c r="LHO13" s="139" t="n">
        <v>0.5</v>
      </c>
      <c r="LHP13" s="139" t="n">
        <v>0.5</v>
      </c>
      <c r="LHQ13" s="139" t="n">
        <v>0.5</v>
      </c>
      <c r="LHR13" s="139" t="n">
        <v>0.5</v>
      </c>
      <c r="LHS13" s="139" t="n">
        <v>0.5</v>
      </c>
      <c r="LHT13" s="139" t="n">
        <v>0.5</v>
      </c>
      <c r="LHU13" s="139" t="n">
        <v>0.5</v>
      </c>
      <c r="LHV13" s="139" t="n">
        <v>0.5</v>
      </c>
      <c r="LHW13" s="139" t="n">
        <v>0.5</v>
      </c>
      <c r="LHX13" s="139" t="n">
        <v>0.5</v>
      </c>
      <c r="LHY13" s="139" t="n">
        <v>0.5</v>
      </c>
      <c r="LHZ13" s="139" t="n">
        <v>0.5</v>
      </c>
      <c r="LIA13" s="139" t="n">
        <v>0.5</v>
      </c>
      <c r="LIB13" s="139" t="n">
        <v>0.5</v>
      </c>
      <c r="LIC13" s="139" t="n">
        <v>0.5</v>
      </c>
      <c r="LID13" s="139" t="n">
        <v>0.5</v>
      </c>
      <c r="LIE13" s="139" t="n">
        <v>0.5</v>
      </c>
      <c r="LIF13" s="139" t="n">
        <v>0.5</v>
      </c>
      <c r="LIG13" s="139" t="n">
        <v>0.5</v>
      </c>
      <c r="LIH13" s="139" t="n">
        <v>0.5</v>
      </c>
      <c r="LII13" s="139" t="n">
        <v>0.5</v>
      </c>
      <c r="LIJ13" s="139" t="n">
        <v>0.5</v>
      </c>
      <c r="LIK13" s="139" t="n">
        <v>0.5</v>
      </c>
      <c r="LIL13" s="139" t="n">
        <v>0.5</v>
      </c>
      <c r="LIM13" s="139" t="n">
        <v>0.5</v>
      </c>
      <c r="LIN13" s="139" t="n">
        <v>0.5</v>
      </c>
      <c r="LIO13" s="139" t="n">
        <v>0.5</v>
      </c>
      <c r="LIP13" s="139" t="n">
        <v>0.5</v>
      </c>
      <c r="LIQ13" s="139" t="n">
        <v>0.5</v>
      </c>
      <c r="LIR13" s="139" t="n">
        <v>0.5</v>
      </c>
      <c r="LIS13" s="139" t="n">
        <v>0.5</v>
      </c>
      <c r="LIT13" s="139" t="n">
        <v>0.5</v>
      </c>
      <c r="LIU13" s="139" t="n">
        <v>0.5</v>
      </c>
      <c r="LIV13" s="139" t="n">
        <v>0.5</v>
      </c>
      <c r="LIW13" s="139" t="n">
        <v>0.5</v>
      </c>
      <c r="LIX13" s="139" t="n">
        <v>0.5</v>
      </c>
      <c r="LIY13" s="139" t="n">
        <v>0.5</v>
      </c>
      <c r="LIZ13" s="139" t="n">
        <v>0.5</v>
      </c>
      <c r="LJA13" s="139" t="n">
        <v>0.5</v>
      </c>
      <c r="LJB13" s="139" t="n">
        <v>0.5</v>
      </c>
      <c r="LJC13" s="139" t="n">
        <v>0.5</v>
      </c>
      <c r="LJD13" s="139" t="n">
        <v>0.5</v>
      </c>
      <c r="LJE13" s="139" t="n">
        <v>0.5</v>
      </c>
      <c r="LJF13" s="139" t="n">
        <v>0.5</v>
      </c>
      <c r="LJG13" s="139" t="n">
        <v>0.5</v>
      </c>
      <c r="LJH13" s="139" t="n">
        <v>0.5</v>
      </c>
      <c r="LJI13" s="139" t="n">
        <v>0.5</v>
      </c>
      <c r="LJJ13" s="139" t="n">
        <v>0.5</v>
      </c>
      <c r="LJK13" s="139" t="n">
        <v>0.5</v>
      </c>
      <c r="LJL13" s="139" t="n">
        <v>0.5</v>
      </c>
      <c r="LJM13" s="139" t="n">
        <v>0.5</v>
      </c>
      <c r="LJN13" s="139" t="n">
        <v>0.5</v>
      </c>
      <c r="LJO13" s="139" t="n">
        <v>0.5</v>
      </c>
      <c r="LJP13" s="139" t="n">
        <v>0.5</v>
      </c>
      <c r="LJQ13" s="139" t="n">
        <v>0.5</v>
      </c>
      <c r="LJR13" s="139" t="n">
        <v>0.5</v>
      </c>
      <c r="LJS13" s="139" t="n">
        <v>0.5</v>
      </c>
      <c r="LJT13" s="139" t="n">
        <v>0.5</v>
      </c>
      <c r="LJU13" s="139" t="n">
        <v>0.5</v>
      </c>
      <c r="LJV13" s="139" t="n">
        <v>0.5</v>
      </c>
      <c r="LJW13" s="139" t="n">
        <v>0.5</v>
      </c>
      <c r="LJX13" s="139" t="n">
        <v>0.5</v>
      </c>
      <c r="LJY13" s="139" t="n">
        <v>0.5</v>
      </c>
      <c r="LJZ13" s="139" t="n">
        <v>0.5</v>
      </c>
      <c r="LKA13" s="139" t="n">
        <v>0.5</v>
      </c>
      <c r="LKB13" s="139" t="n">
        <v>0.5</v>
      </c>
      <c r="LKC13" s="139" t="n">
        <v>0.5</v>
      </c>
      <c r="LKD13" s="139" t="n">
        <v>0.5</v>
      </c>
      <c r="LKE13" s="139" t="n">
        <v>0.5</v>
      </c>
      <c r="LKF13" s="139" t="n">
        <v>0.5</v>
      </c>
      <c r="LKG13" s="139" t="n">
        <v>0.5</v>
      </c>
      <c r="LKH13" s="139" t="n">
        <v>0.5</v>
      </c>
      <c r="LKI13" s="139" t="n">
        <v>0.5</v>
      </c>
      <c r="LKJ13" s="139" t="n">
        <v>0.5</v>
      </c>
      <c r="LKK13" s="139" t="n">
        <v>0.5</v>
      </c>
      <c r="LKL13" s="139" t="n">
        <v>0.5</v>
      </c>
      <c r="LKM13" s="139" t="n">
        <v>0.5</v>
      </c>
      <c r="LKN13" s="139" t="n">
        <v>0.5</v>
      </c>
      <c r="LKO13" s="139" t="n">
        <v>0.5</v>
      </c>
      <c r="LKP13" s="139" t="n">
        <v>0.5</v>
      </c>
      <c r="LKQ13" s="139" t="n">
        <v>0.5</v>
      </c>
      <c r="LKR13" s="139" t="n">
        <v>0.5</v>
      </c>
      <c r="LKS13" s="139" t="n">
        <v>0.5</v>
      </c>
      <c r="LKT13" s="139" t="n">
        <v>0.5</v>
      </c>
      <c r="LKU13" s="139" t="n">
        <v>0.5</v>
      </c>
      <c r="LKV13" s="139" t="n">
        <v>0.5</v>
      </c>
      <c r="LKW13" s="139" t="n">
        <v>0.5</v>
      </c>
      <c r="LKX13" s="139" t="n">
        <v>0.5</v>
      </c>
      <c r="LKY13" s="139" t="n">
        <v>0.5</v>
      </c>
      <c r="LKZ13" s="139" t="n">
        <v>0.5</v>
      </c>
      <c r="LLA13" s="139" t="n">
        <v>0.5</v>
      </c>
      <c r="LLB13" s="139" t="n">
        <v>0.5</v>
      </c>
      <c r="LLC13" s="139" t="n">
        <v>0.5</v>
      </c>
      <c r="LLD13" s="139" t="n">
        <v>0.5</v>
      </c>
      <c r="LLE13" s="139" t="n">
        <v>0.5</v>
      </c>
      <c r="LLF13" s="139" t="n">
        <v>0.5</v>
      </c>
      <c r="LLG13" s="139" t="n">
        <v>0.5</v>
      </c>
      <c r="LLH13" s="139" t="n">
        <v>0.5</v>
      </c>
      <c r="LLI13" s="139" t="n">
        <v>0.5</v>
      </c>
      <c r="LLJ13" s="139" t="n">
        <v>0.5</v>
      </c>
      <c r="LLK13" s="139" t="n">
        <v>0.5</v>
      </c>
      <c r="LLL13" s="139" t="n">
        <v>0.5</v>
      </c>
      <c r="LLM13" s="139" t="n">
        <v>0.5</v>
      </c>
      <c r="LLN13" s="139" t="n">
        <v>0.5</v>
      </c>
      <c r="LLO13" s="139" t="n">
        <v>0.5</v>
      </c>
      <c r="LLP13" s="139" t="n">
        <v>0.5</v>
      </c>
      <c r="LLQ13" s="139" t="n">
        <v>0.5</v>
      </c>
      <c r="LLR13" s="139" t="n">
        <v>0.5</v>
      </c>
      <c r="LLS13" s="139" t="n">
        <v>0.5</v>
      </c>
      <c r="LLT13" s="139" t="n">
        <v>0.5</v>
      </c>
      <c r="LLU13" s="139" t="n">
        <v>0.5</v>
      </c>
      <c r="LLV13" s="139" t="n">
        <v>0.5</v>
      </c>
      <c r="LLW13" s="139" t="n">
        <v>0.5</v>
      </c>
      <c r="LLX13" s="139" t="n">
        <v>0.5</v>
      </c>
      <c r="LLY13" s="139" t="n">
        <v>0.5</v>
      </c>
      <c r="LLZ13" s="139" t="n">
        <v>0.5</v>
      </c>
      <c r="LMA13" s="139" t="n">
        <v>0.5</v>
      </c>
      <c r="LMB13" s="139" t="n">
        <v>0.5</v>
      </c>
      <c r="LMC13" s="139" t="n">
        <v>0.5</v>
      </c>
      <c r="LMD13" s="139" t="n">
        <v>0.5</v>
      </c>
      <c r="LME13" s="139" t="n">
        <v>0.5</v>
      </c>
      <c r="LMF13" s="139" t="n">
        <v>0.5</v>
      </c>
      <c r="LMG13" s="139" t="n">
        <v>0.5</v>
      </c>
      <c r="LMH13" s="139" t="n">
        <v>0.5</v>
      </c>
      <c r="LMI13" s="139" t="n">
        <v>0.5</v>
      </c>
      <c r="LMJ13" s="139" t="n">
        <v>0.5</v>
      </c>
      <c r="LMK13" s="139" t="n">
        <v>0.5</v>
      </c>
      <c r="LML13" s="139" t="n">
        <v>0.5</v>
      </c>
      <c r="LMM13" s="139" t="n">
        <v>0.5</v>
      </c>
      <c r="LMN13" s="139" t="n">
        <v>0.5</v>
      </c>
      <c r="LMO13" s="139" t="n">
        <v>0.5</v>
      </c>
      <c r="LMP13" s="139" t="n">
        <v>0.5</v>
      </c>
      <c r="LMQ13" s="139" t="n">
        <v>0.5</v>
      </c>
      <c r="LMR13" s="139" t="n">
        <v>0.5</v>
      </c>
      <c r="LMS13" s="139" t="n">
        <v>0.5</v>
      </c>
      <c r="LMT13" s="139" t="n">
        <v>0.5</v>
      </c>
      <c r="LMU13" s="139" t="n">
        <v>0.5</v>
      </c>
      <c r="LMV13" s="139" t="n">
        <v>0.5</v>
      </c>
      <c r="LMW13" s="139" t="n">
        <v>0.5</v>
      </c>
      <c r="LMX13" s="139" t="n">
        <v>0.5</v>
      </c>
      <c r="LMY13" s="139" t="n">
        <v>0.5</v>
      </c>
      <c r="LMZ13" s="139" t="n">
        <v>0.5</v>
      </c>
      <c r="LNA13" s="139" t="n">
        <v>0.5</v>
      </c>
      <c r="LNB13" s="139" t="n">
        <v>0.5</v>
      </c>
      <c r="LNC13" s="139" t="n">
        <v>0.5</v>
      </c>
      <c r="LND13" s="139" t="n">
        <v>0.5</v>
      </c>
      <c r="LNE13" s="139" t="n">
        <v>0.5</v>
      </c>
      <c r="LNF13" s="139" t="n">
        <v>0.5</v>
      </c>
      <c r="LNG13" s="139" t="n">
        <v>0.5</v>
      </c>
      <c r="LNH13" s="139" t="n">
        <v>0.5</v>
      </c>
      <c r="LNI13" s="139" t="n">
        <v>0.5</v>
      </c>
      <c r="LNJ13" s="139" t="n">
        <v>0.5</v>
      </c>
      <c r="LNK13" s="139" t="n">
        <v>0.5</v>
      </c>
      <c r="LNL13" s="139" t="n">
        <v>0.5</v>
      </c>
      <c r="LNM13" s="139" t="n">
        <v>0.5</v>
      </c>
      <c r="LNN13" s="139" t="n">
        <v>0.5</v>
      </c>
      <c r="LNO13" s="139" t="n">
        <v>0.5</v>
      </c>
      <c r="LNP13" s="139" t="n">
        <v>0.5</v>
      </c>
      <c r="LNQ13" s="139" t="n">
        <v>0.5</v>
      </c>
      <c r="LNR13" s="139" t="n">
        <v>0.5</v>
      </c>
      <c r="LNS13" s="139" t="n">
        <v>0.5</v>
      </c>
      <c r="LNT13" s="139" t="n">
        <v>0.5</v>
      </c>
      <c r="LNU13" s="139" t="n">
        <v>0.5</v>
      </c>
      <c r="LNV13" s="139" t="n">
        <v>0.5</v>
      </c>
      <c r="LNW13" s="139" t="n">
        <v>0.5</v>
      </c>
      <c r="LNX13" s="139" t="n">
        <v>0.5</v>
      </c>
      <c r="LNY13" s="139" t="n">
        <v>0.5</v>
      </c>
      <c r="LNZ13" s="139" t="n">
        <v>0.5</v>
      </c>
      <c r="LOA13" s="139" t="n">
        <v>0.5</v>
      </c>
      <c r="LOB13" s="139" t="n">
        <v>0.5</v>
      </c>
      <c r="LOC13" s="139" t="n">
        <v>0.5</v>
      </c>
      <c r="LOD13" s="139" t="n">
        <v>0.5</v>
      </c>
      <c r="LOE13" s="139" t="n">
        <v>0.5</v>
      </c>
      <c r="LOF13" s="139" t="n">
        <v>0.5</v>
      </c>
      <c r="LOG13" s="139" t="n">
        <v>0.5</v>
      </c>
      <c r="LOH13" s="139" t="n">
        <v>0.5</v>
      </c>
      <c r="LOI13" s="139" t="n">
        <v>0.5</v>
      </c>
      <c r="LOJ13" s="139" t="n">
        <v>0.5</v>
      </c>
      <c r="LOK13" s="139" t="n">
        <v>0.5</v>
      </c>
      <c r="LOL13" s="139" t="n">
        <v>0.5</v>
      </c>
      <c r="LOM13" s="139" t="n">
        <v>0.5</v>
      </c>
      <c r="LON13" s="139" t="n">
        <v>0.5</v>
      </c>
      <c r="LOO13" s="139" t="n">
        <v>0.5</v>
      </c>
      <c r="LOP13" s="139" t="n">
        <v>0.5</v>
      </c>
      <c r="LOQ13" s="139" t="n">
        <v>0.5</v>
      </c>
      <c r="LOR13" s="139" t="n">
        <v>0.5</v>
      </c>
      <c r="LOS13" s="139" t="n">
        <v>0.5</v>
      </c>
      <c r="LOT13" s="139" t="n">
        <v>0.5</v>
      </c>
      <c r="LOU13" s="139" t="n">
        <v>0.5</v>
      </c>
      <c r="LOV13" s="139" t="n">
        <v>0.5</v>
      </c>
      <c r="LOW13" s="139" t="n">
        <v>0.5</v>
      </c>
      <c r="LOX13" s="139" t="n">
        <v>0.5</v>
      </c>
      <c r="LOY13" s="139" t="n">
        <v>0.5</v>
      </c>
      <c r="LOZ13" s="139" t="n">
        <v>0.5</v>
      </c>
      <c r="LPA13" s="139" t="n">
        <v>0.5</v>
      </c>
      <c r="LPB13" s="139" t="n">
        <v>0.5</v>
      </c>
      <c r="LPC13" s="139" t="n">
        <v>0.5</v>
      </c>
      <c r="LPD13" s="139" t="n">
        <v>0.5</v>
      </c>
      <c r="LPE13" s="139" t="n">
        <v>0.5</v>
      </c>
      <c r="LPF13" s="139" t="n">
        <v>0.5</v>
      </c>
      <c r="LPG13" s="139" t="n">
        <v>0.5</v>
      </c>
      <c r="LPH13" s="139" t="n">
        <v>0.5</v>
      </c>
      <c r="LPI13" s="139" t="n">
        <v>0.5</v>
      </c>
      <c r="LPJ13" s="139" t="n">
        <v>0.5</v>
      </c>
      <c r="LPK13" s="139" t="n">
        <v>0.5</v>
      </c>
      <c r="LPL13" s="139" t="n">
        <v>0.5</v>
      </c>
      <c r="LPM13" s="139" t="n">
        <v>0.5</v>
      </c>
      <c r="LPN13" s="139" t="n">
        <v>0.5</v>
      </c>
      <c r="LPO13" s="139" t="n">
        <v>0.5</v>
      </c>
      <c r="LPP13" s="139" t="n">
        <v>0.5</v>
      </c>
      <c r="LPQ13" s="139" t="n">
        <v>0.5</v>
      </c>
      <c r="LPR13" s="139" t="n">
        <v>0.5</v>
      </c>
      <c r="LPS13" s="139" t="n">
        <v>0.5</v>
      </c>
      <c r="LPT13" s="139" t="n">
        <v>0.5</v>
      </c>
      <c r="LPU13" s="139" t="n">
        <v>0.5</v>
      </c>
      <c r="LPV13" s="139" t="n">
        <v>0.5</v>
      </c>
      <c r="LPW13" s="139" t="n">
        <v>0.5</v>
      </c>
      <c r="LPX13" s="139" t="n">
        <v>0.5</v>
      </c>
      <c r="LPY13" s="139" t="n">
        <v>0.5</v>
      </c>
      <c r="LPZ13" s="139" t="n">
        <v>0.5</v>
      </c>
      <c r="LQA13" s="139" t="n">
        <v>0.5</v>
      </c>
      <c r="LQB13" s="139" t="n">
        <v>0.5</v>
      </c>
      <c r="LQC13" s="139" t="n">
        <v>0.5</v>
      </c>
      <c r="LQD13" s="139" t="n">
        <v>0.5</v>
      </c>
      <c r="LQE13" s="139" t="n">
        <v>0.5</v>
      </c>
      <c r="LQF13" s="139" t="n">
        <v>0.5</v>
      </c>
      <c r="LQG13" s="139" t="n">
        <v>0.5</v>
      </c>
      <c r="LQH13" s="139" t="n">
        <v>0.5</v>
      </c>
      <c r="LQI13" s="139" t="n">
        <v>0.5</v>
      </c>
      <c r="LQJ13" s="139" t="n">
        <v>0.5</v>
      </c>
      <c r="LQK13" s="139" t="n">
        <v>0.5</v>
      </c>
      <c r="LQL13" s="139" t="n">
        <v>0.5</v>
      </c>
      <c r="LQM13" s="139" t="n">
        <v>0.5</v>
      </c>
      <c r="LQN13" s="139" t="n">
        <v>0.5</v>
      </c>
      <c r="LQO13" s="139" t="n">
        <v>0.5</v>
      </c>
      <c r="LQP13" s="139" t="n">
        <v>0.5</v>
      </c>
      <c r="LQQ13" s="139" t="n">
        <v>0.5</v>
      </c>
      <c r="LQR13" s="139" t="n">
        <v>0.5</v>
      </c>
      <c r="LQS13" s="139" t="n">
        <v>0.5</v>
      </c>
      <c r="LQT13" s="139" t="n">
        <v>0.5</v>
      </c>
      <c r="LQU13" s="139" t="n">
        <v>0.5</v>
      </c>
      <c r="LQV13" s="139" t="n">
        <v>0.5</v>
      </c>
      <c r="LQW13" s="139" t="n">
        <v>0.5</v>
      </c>
      <c r="LQX13" s="139" t="n">
        <v>0.5</v>
      </c>
      <c r="LQY13" s="139" t="n">
        <v>0.5</v>
      </c>
      <c r="LQZ13" s="139" t="n">
        <v>0.5</v>
      </c>
      <c r="LRA13" s="139" t="n">
        <v>0.5</v>
      </c>
      <c r="LRB13" s="139" t="n">
        <v>0.5</v>
      </c>
      <c r="LRC13" s="139" t="n">
        <v>0.5</v>
      </c>
      <c r="LRD13" s="139" t="n">
        <v>0.5</v>
      </c>
      <c r="LRE13" s="139" t="n">
        <v>0.5</v>
      </c>
      <c r="LRF13" s="139" t="n">
        <v>0.5</v>
      </c>
      <c r="LRG13" s="139" t="n">
        <v>0.5</v>
      </c>
      <c r="LRH13" s="139" t="n">
        <v>0.5</v>
      </c>
      <c r="LRI13" s="139" t="n">
        <v>0.5</v>
      </c>
      <c r="LRJ13" s="139" t="n">
        <v>0.5</v>
      </c>
      <c r="LRK13" s="139" t="n">
        <v>0.5</v>
      </c>
      <c r="LRL13" s="139" t="n">
        <v>0.5</v>
      </c>
      <c r="LRM13" s="139" t="n">
        <v>0.5</v>
      </c>
      <c r="LRN13" s="139" t="n">
        <v>0.5</v>
      </c>
      <c r="LRO13" s="139" t="n">
        <v>0.5</v>
      </c>
      <c r="LRP13" s="139" t="n">
        <v>0.5</v>
      </c>
      <c r="LRQ13" s="139" t="n">
        <v>0.5</v>
      </c>
      <c r="LRR13" s="139" t="n">
        <v>0.5</v>
      </c>
      <c r="LRS13" s="139" t="n">
        <v>0.5</v>
      </c>
      <c r="LRT13" s="139" t="n">
        <v>0.5</v>
      </c>
      <c r="LRU13" s="139" t="n">
        <v>0.5</v>
      </c>
      <c r="LRV13" s="139" t="n">
        <v>0.5</v>
      </c>
      <c r="LRW13" s="139" t="n">
        <v>0.5</v>
      </c>
      <c r="LRX13" s="139" t="n">
        <v>0.5</v>
      </c>
      <c r="LRY13" s="139" t="n">
        <v>0.5</v>
      </c>
      <c r="LRZ13" s="139" t="n">
        <v>0.5</v>
      </c>
      <c r="LSA13" s="139" t="n">
        <v>0.5</v>
      </c>
      <c r="LSB13" s="139" t="n">
        <v>0.5</v>
      </c>
      <c r="LSC13" s="139" t="n">
        <v>0.5</v>
      </c>
      <c r="LSD13" s="139" t="n">
        <v>0.5</v>
      </c>
      <c r="LSE13" s="139" t="n">
        <v>0.5</v>
      </c>
      <c r="LSF13" s="139" t="n">
        <v>0.5</v>
      </c>
      <c r="LSG13" s="139" t="n">
        <v>0.5</v>
      </c>
      <c r="LSH13" s="139" t="n">
        <v>0.5</v>
      </c>
      <c r="LSI13" s="139" t="n">
        <v>0.5</v>
      </c>
      <c r="LSJ13" s="139" t="n">
        <v>0.5</v>
      </c>
      <c r="LSK13" s="139" t="n">
        <v>0.5</v>
      </c>
      <c r="LSL13" s="139" t="n">
        <v>0.5</v>
      </c>
      <c r="LSM13" s="139" t="n">
        <v>0.5</v>
      </c>
      <c r="LSN13" s="139" t="n">
        <v>0.5</v>
      </c>
      <c r="LSO13" s="139" t="n">
        <v>0.5</v>
      </c>
      <c r="LSP13" s="139" t="n">
        <v>0.5</v>
      </c>
      <c r="LSQ13" s="139" t="n">
        <v>0.5</v>
      </c>
      <c r="LSR13" s="139" t="n">
        <v>0.5</v>
      </c>
      <c r="LSS13" s="139" t="n">
        <v>0.5</v>
      </c>
      <c r="LST13" s="139" t="n">
        <v>0.5</v>
      </c>
      <c r="LSU13" s="139" t="n">
        <v>0.5</v>
      </c>
      <c r="LSV13" s="139" t="n">
        <v>0.5</v>
      </c>
      <c r="LSW13" s="139" t="n">
        <v>0.5</v>
      </c>
      <c r="LSX13" s="139" t="n">
        <v>0.5</v>
      </c>
      <c r="LSY13" s="139" t="n">
        <v>0.5</v>
      </c>
      <c r="LSZ13" s="139" t="n">
        <v>0.5</v>
      </c>
      <c r="LTA13" s="139" t="n">
        <v>0.5</v>
      </c>
      <c r="LTB13" s="139" t="n">
        <v>0.5</v>
      </c>
      <c r="LTC13" s="139" t="n">
        <v>0.5</v>
      </c>
      <c r="LTD13" s="139" t="n">
        <v>0.5</v>
      </c>
      <c r="LTE13" s="139" t="n">
        <v>0.5</v>
      </c>
      <c r="LTF13" s="139" t="n">
        <v>0.5</v>
      </c>
      <c r="LTG13" s="139" t="n">
        <v>0.5</v>
      </c>
      <c r="LTH13" s="139" t="n">
        <v>0.5</v>
      </c>
      <c r="LTI13" s="139" t="n">
        <v>0.5</v>
      </c>
      <c r="LTJ13" s="139" t="n">
        <v>0.5</v>
      </c>
      <c r="LTK13" s="139" t="n">
        <v>0.5</v>
      </c>
      <c r="LTL13" s="139" t="n">
        <v>0.5</v>
      </c>
      <c r="LTM13" s="139" t="n">
        <v>0.5</v>
      </c>
      <c r="LTN13" s="139" t="n">
        <v>0.5</v>
      </c>
      <c r="LTO13" s="139" t="n">
        <v>0.5</v>
      </c>
      <c r="LTP13" s="139" t="n">
        <v>0.5</v>
      </c>
      <c r="LTQ13" s="139" t="n">
        <v>0.5</v>
      </c>
      <c r="LTR13" s="139" t="n">
        <v>0.5</v>
      </c>
      <c r="LTS13" s="139" t="n">
        <v>0.5</v>
      </c>
      <c r="LTT13" s="139" t="n">
        <v>0.5</v>
      </c>
      <c r="LTU13" s="139" t="n">
        <v>0.5</v>
      </c>
      <c r="LTV13" s="139" t="n">
        <v>0.5</v>
      </c>
      <c r="LTW13" s="139" t="n">
        <v>0.5</v>
      </c>
      <c r="LTX13" s="139" t="n">
        <v>0.5</v>
      </c>
      <c r="LTY13" s="139" t="n">
        <v>0.5</v>
      </c>
      <c r="LTZ13" s="139" t="n">
        <v>0.5</v>
      </c>
      <c r="LUA13" s="139" t="n">
        <v>0.5</v>
      </c>
      <c r="LUB13" s="139" t="n">
        <v>0.5</v>
      </c>
      <c r="LUC13" s="139" t="n">
        <v>0.5</v>
      </c>
      <c r="LUD13" s="139" t="n">
        <v>0.5</v>
      </c>
      <c r="LUE13" s="139" t="n">
        <v>0.5</v>
      </c>
      <c r="LUF13" s="139" t="n">
        <v>0.5</v>
      </c>
      <c r="LUG13" s="139" t="n">
        <v>0.5</v>
      </c>
      <c r="LUH13" s="139" t="n">
        <v>0.5</v>
      </c>
      <c r="LUI13" s="139" t="n">
        <v>0.5</v>
      </c>
      <c r="LUJ13" s="139" t="n">
        <v>0.5</v>
      </c>
      <c r="LUK13" s="139" t="n">
        <v>0.5</v>
      </c>
      <c r="LUL13" s="139" t="n">
        <v>0.5</v>
      </c>
      <c r="LUM13" s="139" t="n">
        <v>0.5</v>
      </c>
      <c r="LUN13" s="139" t="n">
        <v>0.5</v>
      </c>
      <c r="LUO13" s="139" t="n">
        <v>0.5</v>
      </c>
      <c r="LUP13" s="139" t="n">
        <v>0.5</v>
      </c>
      <c r="LUQ13" s="139" t="n">
        <v>0.5</v>
      </c>
      <c r="LUR13" s="139" t="n">
        <v>0.5</v>
      </c>
      <c r="LUS13" s="139" t="n">
        <v>0.5</v>
      </c>
      <c r="LUT13" s="139" t="n">
        <v>0.5</v>
      </c>
      <c r="LUU13" s="139" t="n">
        <v>0.5</v>
      </c>
      <c r="LUV13" s="139" t="n">
        <v>0.5</v>
      </c>
      <c r="LUW13" s="139" t="n">
        <v>0.5</v>
      </c>
      <c r="LUX13" s="139" t="n">
        <v>0.5</v>
      </c>
      <c r="LUY13" s="139" t="n">
        <v>0.5</v>
      </c>
      <c r="LUZ13" s="139" t="n">
        <v>0.5</v>
      </c>
      <c r="LVA13" s="139" t="n">
        <v>0.5</v>
      </c>
      <c r="LVB13" s="139" t="n">
        <v>0.5</v>
      </c>
      <c r="LVC13" s="139" t="n">
        <v>0.5</v>
      </c>
      <c r="LVD13" s="139" t="n">
        <v>0.5</v>
      </c>
      <c r="LVE13" s="139" t="n">
        <v>0.5</v>
      </c>
      <c r="LVF13" s="139" t="n">
        <v>0.5</v>
      </c>
      <c r="LVG13" s="139" t="n">
        <v>0.5</v>
      </c>
      <c r="LVH13" s="139" t="n">
        <v>0.5</v>
      </c>
      <c r="LVI13" s="139" t="n">
        <v>0.5</v>
      </c>
      <c r="LVJ13" s="139" t="n">
        <v>0.5</v>
      </c>
      <c r="LVK13" s="139" t="n">
        <v>0.5</v>
      </c>
      <c r="LVL13" s="139" t="n">
        <v>0.5</v>
      </c>
      <c r="LVM13" s="139" t="n">
        <v>0.5</v>
      </c>
      <c r="LVN13" s="139" t="n">
        <v>0.5</v>
      </c>
      <c r="LVO13" s="139" t="n">
        <v>0.5</v>
      </c>
      <c r="LVP13" s="139" t="n">
        <v>0.5</v>
      </c>
      <c r="LVQ13" s="139" t="n">
        <v>0.5</v>
      </c>
      <c r="LVR13" s="139" t="n">
        <v>0.5</v>
      </c>
      <c r="LVS13" s="139" t="n">
        <v>0.5</v>
      </c>
      <c r="LVT13" s="139" t="n">
        <v>0.5</v>
      </c>
      <c r="LVU13" s="139" t="n">
        <v>0.5</v>
      </c>
      <c r="LVV13" s="139" t="n">
        <v>0.5</v>
      </c>
      <c r="LVW13" s="139" t="n">
        <v>0.5</v>
      </c>
      <c r="LVX13" s="139" t="n">
        <v>0.5</v>
      </c>
      <c r="LVY13" s="139" t="n">
        <v>0.5</v>
      </c>
      <c r="LVZ13" s="139" t="n">
        <v>0.5</v>
      </c>
      <c r="LWA13" s="139" t="n">
        <v>0.5</v>
      </c>
      <c r="LWB13" s="139" t="n">
        <v>0.5</v>
      </c>
      <c r="LWC13" s="139" t="n">
        <v>0.5</v>
      </c>
      <c r="LWD13" s="139" t="n">
        <v>0.5</v>
      </c>
      <c r="LWE13" s="139" t="n">
        <v>0.5</v>
      </c>
      <c r="LWF13" s="139" t="n">
        <v>0.5</v>
      </c>
      <c r="LWG13" s="139" t="n">
        <v>0.5</v>
      </c>
      <c r="LWH13" s="139" t="n">
        <v>0.5</v>
      </c>
      <c r="LWI13" s="139" t="n">
        <v>0.5</v>
      </c>
      <c r="LWJ13" s="139" t="n">
        <v>0.5</v>
      </c>
      <c r="LWK13" s="139" t="n">
        <v>0.5</v>
      </c>
      <c r="LWL13" s="139" t="n">
        <v>0.5</v>
      </c>
      <c r="LWM13" s="139" t="n">
        <v>0.5</v>
      </c>
      <c r="LWN13" s="139" t="n">
        <v>0.5</v>
      </c>
      <c r="LWO13" s="139" t="n">
        <v>0.5</v>
      </c>
      <c r="LWP13" s="139" t="n">
        <v>0.5</v>
      </c>
      <c r="LWQ13" s="139" t="n">
        <v>0.5</v>
      </c>
      <c r="LWR13" s="139" t="n">
        <v>0.5</v>
      </c>
      <c r="LWS13" s="139" t="n">
        <v>0.5</v>
      </c>
      <c r="LWT13" s="139" t="n">
        <v>0.5</v>
      </c>
      <c r="LWU13" s="139" t="n">
        <v>0.5</v>
      </c>
      <c r="LWV13" s="139" t="n">
        <v>0.5</v>
      </c>
      <c r="LWW13" s="139" t="n">
        <v>0.5</v>
      </c>
      <c r="LWX13" s="139" t="n">
        <v>0.5</v>
      </c>
      <c r="LWY13" s="139" t="n">
        <v>0.5</v>
      </c>
      <c r="LWZ13" s="139" t="n">
        <v>0.5</v>
      </c>
      <c r="LXA13" s="139" t="n">
        <v>0.5</v>
      </c>
      <c r="LXB13" s="139" t="n">
        <v>0.5</v>
      </c>
      <c r="LXC13" s="139" t="n">
        <v>0.5</v>
      </c>
      <c r="LXD13" s="139" t="n">
        <v>0.5</v>
      </c>
      <c r="LXE13" s="139" t="n">
        <v>0.5</v>
      </c>
      <c r="LXF13" s="139" t="n">
        <v>0.5</v>
      </c>
      <c r="LXG13" s="139" t="n">
        <v>0.5</v>
      </c>
      <c r="LXH13" s="139" t="n">
        <v>0.5</v>
      </c>
      <c r="LXI13" s="139" t="n">
        <v>0.5</v>
      </c>
      <c r="LXJ13" s="139" t="n">
        <v>0.5</v>
      </c>
      <c r="LXK13" s="139" t="n">
        <v>0.5</v>
      </c>
      <c r="LXL13" s="139" t="n">
        <v>0.5</v>
      </c>
      <c r="LXM13" s="139" t="n">
        <v>0.5</v>
      </c>
      <c r="LXN13" s="139" t="n">
        <v>0.5</v>
      </c>
      <c r="LXO13" s="139" t="n">
        <v>0.5</v>
      </c>
      <c r="LXP13" s="139" t="n">
        <v>0.5</v>
      </c>
      <c r="LXQ13" s="139" t="n">
        <v>0.5</v>
      </c>
      <c r="LXR13" s="139" t="n">
        <v>0.5</v>
      </c>
      <c r="LXS13" s="139" t="n">
        <v>0.5</v>
      </c>
      <c r="LXT13" s="139" t="n">
        <v>0.5</v>
      </c>
      <c r="LXU13" s="139" t="n">
        <v>0.5</v>
      </c>
      <c r="LXV13" s="139" t="n">
        <v>0.5</v>
      </c>
      <c r="LXW13" s="139" t="n">
        <v>0.5</v>
      </c>
      <c r="LXX13" s="139" t="n">
        <v>0.5</v>
      </c>
      <c r="LXY13" s="139" t="n">
        <v>0.5</v>
      </c>
      <c r="LXZ13" s="139" t="n">
        <v>0.5</v>
      </c>
      <c r="LYA13" s="139" t="n">
        <v>0.5</v>
      </c>
      <c r="LYB13" s="139" t="n">
        <v>0.5</v>
      </c>
      <c r="LYC13" s="139" t="n">
        <v>0.5</v>
      </c>
      <c r="LYD13" s="139" t="n">
        <v>0.5</v>
      </c>
      <c r="LYE13" s="139" t="n">
        <v>0.5</v>
      </c>
      <c r="LYF13" s="139" t="n">
        <v>0.5</v>
      </c>
      <c r="LYG13" s="139" t="n">
        <v>0.5</v>
      </c>
      <c r="LYH13" s="139" t="n">
        <v>0.5</v>
      </c>
      <c r="LYI13" s="139" t="n">
        <v>0.5</v>
      </c>
      <c r="LYJ13" s="139" t="n">
        <v>0.5</v>
      </c>
      <c r="LYK13" s="139" t="n">
        <v>0.5</v>
      </c>
      <c r="LYL13" s="139" t="n">
        <v>0.5</v>
      </c>
      <c r="LYM13" s="139" t="n">
        <v>0.5</v>
      </c>
      <c r="LYN13" s="139" t="n">
        <v>0.5</v>
      </c>
      <c r="LYO13" s="139" t="n">
        <v>0.5</v>
      </c>
      <c r="LYP13" s="139" t="n">
        <v>0.5</v>
      </c>
      <c r="LYQ13" s="139" t="n">
        <v>0.5</v>
      </c>
      <c r="LYR13" s="139" t="n">
        <v>0.5</v>
      </c>
      <c r="LYS13" s="139" t="n">
        <v>0.5</v>
      </c>
      <c r="LYT13" s="139" t="n">
        <v>0.5</v>
      </c>
      <c r="LYU13" s="139" t="n">
        <v>0.5</v>
      </c>
      <c r="LYV13" s="139" t="n">
        <v>0.5</v>
      </c>
      <c r="LYW13" s="139" t="n">
        <v>0.5</v>
      </c>
      <c r="LYX13" s="139" t="n">
        <v>0.5</v>
      </c>
      <c r="LYY13" s="139" t="n">
        <v>0.5</v>
      </c>
      <c r="LYZ13" s="139" t="n">
        <v>0.5</v>
      </c>
      <c r="LZA13" s="139" t="n">
        <v>0.5</v>
      </c>
      <c r="LZB13" s="139" t="n">
        <v>0.5</v>
      </c>
      <c r="LZC13" s="139" t="n">
        <v>0.5</v>
      </c>
      <c r="LZD13" s="139" t="n">
        <v>0.5</v>
      </c>
      <c r="LZE13" s="139" t="n">
        <v>0.5</v>
      </c>
      <c r="LZF13" s="139" t="n">
        <v>0.5</v>
      </c>
      <c r="LZG13" s="139" t="n">
        <v>0.5</v>
      </c>
      <c r="LZH13" s="139" t="n">
        <v>0.5</v>
      </c>
      <c r="LZI13" s="139" t="n">
        <v>0.5</v>
      </c>
      <c r="LZJ13" s="139" t="n">
        <v>0.5</v>
      </c>
      <c r="LZK13" s="139" t="n">
        <v>0.5</v>
      </c>
      <c r="LZL13" s="139" t="n">
        <v>0.5</v>
      </c>
      <c r="LZM13" s="139" t="n">
        <v>0.5</v>
      </c>
      <c r="LZN13" s="139" t="n">
        <v>0.5</v>
      </c>
      <c r="LZO13" s="139" t="n">
        <v>0.5</v>
      </c>
      <c r="LZP13" s="139" t="n">
        <v>0.5</v>
      </c>
      <c r="LZQ13" s="139" t="n">
        <v>0.5</v>
      </c>
      <c r="LZR13" s="139" t="n">
        <v>0.5</v>
      </c>
      <c r="LZS13" s="139" t="n">
        <v>0.5</v>
      </c>
      <c r="LZT13" s="139" t="n">
        <v>0.5</v>
      </c>
      <c r="LZU13" s="139" t="n">
        <v>0.5</v>
      </c>
      <c r="LZV13" s="139" t="n">
        <v>0.5</v>
      </c>
      <c r="LZW13" s="139" t="n">
        <v>0.5</v>
      </c>
      <c r="LZX13" s="139" t="n">
        <v>0.5</v>
      </c>
      <c r="LZY13" s="139" t="n">
        <v>0.5</v>
      </c>
      <c r="LZZ13" s="139" t="n">
        <v>0.5</v>
      </c>
      <c r="MAA13" s="139" t="n">
        <v>0.5</v>
      </c>
      <c r="MAB13" s="139" t="n">
        <v>0.5</v>
      </c>
      <c r="MAC13" s="139" t="n">
        <v>0.5</v>
      </c>
      <c r="MAD13" s="139" t="n">
        <v>0.5</v>
      </c>
      <c r="MAE13" s="139" t="n">
        <v>0.5</v>
      </c>
      <c r="MAF13" s="139" t="n">
        <v>0.5</v>
      </c>
      <c r="MAG13" s="139" t="n">
        <v>0.5</v>
      </c>
      <c r="MAH13" s="139" t="n">
        <v>0.5</v>
      </c>
      <c r="MAI13" s="139" t="n">
        <v>0.5</v>
      </c>
      <c r="MAJ13" s="139" t="n">
        <v>0.5</v>
      </c>
      <c r="MAK13" s="139" t="n">
        <v>0.5</v>
      </c>
      <c r="MAL13" s="139" t="n">
        <v>0.5</v>
      </c>
      <c r="MAM13" s="139" t="n">
        <v>0.5</v>
      </c>
      <c r="MAN13" s="139" t="n">
        <v>0.5</v>
      </c>
      <c r="MAO13" s="139" t="n">
        <v>0.5</v>
      </c>
      <c r="MAP13" s="139" t="n">
        <v>0.5</v>
      </c>
      <c r="MAQ13" s="139" t="n">
        <v>0.5</v>
      </c>
      <c r="MAR13" s="139" t="n">
        <v>0.5</v>
      </c>
      <c r="MAS13" s="139" t="n">
        <v>0.5</v>
      </c>
      <c r="MAT13" s="139" t="n">
        <v>0.5</v>
      </c>
      <c r="MAU13" s="139" t="n">
        <v>0.5</v>
      </c>
      <c r="MAV13" s="139" t="n">
        <v>0.5</v>
      </c>
      <c r="MAW13" s="139" t="n">
        <v>0.5</v>
      </c>
      <c r="MAX13" s="139" t="n">
        <v>0.5</v>
      </c>
      <c r="MAY13" s="139" t="n">
        <v>0.5</v>
      </c>
      <c r="MAZ13" s="139" t="n">
        <v>0.5</v>
      </c>
      <c r="MBA13" s="139" t="n">
        <v>0.5</v>
      </c>
      <c r="MBB13" s="139" t="n">
        <v>0.5</v>
      </c>
      <c r="MBC13" s="139" t="n">
        <v>0.5</v>
      </c>
      <c r="MBD13" s="139" t="n">
        <v>0.5</v>
      </c>
      <c r="MBE13" s="139" t="n">
        <v>0.5</v>
      </c>
      <c r="MBF13" s="139" t="n">
        <v>0.5</v>
      </c>
      <c r="MBG13" s="139" t="n">
        <v>0.5</v>
      </c>
      <c r="MBH13" s="139" t="n">
        <v>0.5</v>
      </c>
      <c r="MBI13" s="139" t="n">
        <v>0.5</v>
      </c>
      <c r="MBJ13" s="139" t="n">
        <v>0.5</v>
      </c>
      <c r="MBK13" s="139" t="n">
        <v>0.5</v>
      </c>
      <c r="MBL13" s="139" t="n">
        <v>0.5</v>
      </c>
      <c r="MBM13" s="139" t="n">
        <v>0.5</v>
      </c>
      <c r="MBN13" s="139" t="n">
        <v>0.5</v>
      </c>
      <c r="MBO13" s="139" t="n">
        <v>0.5</v>
      </c>
      <c r="MBP13" s="139" t="n">
        <v>0.5</v>
      </c>
      <c r="MBQ13" s="139" t="n">
        <v>0.5</v>
      </c>
      <c r="MBR13" s="139" t="n">
        <v>0.5</v>
      </c>
      <c r="MBS13" s="139" t="n">
        <v>0.5</v>
      </c>
      <c r="MBT13" s="139" t="n">
        <v>0.5</v>
      </c>
      <c r="MBU13" s="139" t="n">
        <v>0.5</v>
      </c>
      <c r="MBV13" s="139" t="n">
        <v>0.5</v>
      </c>
      <c r="MBW13" s="139" t="n">
        <v>0.5</v>
      </c>
      <c r="MBX13" s="139" t="n">
        <v>0.5</v>
      </c>
      <c r="MBY13" s="139" t="n">
        <v>0.5</v>
      </c>
      <c r="MBZ13" s="139" t="n">
        <v>0.5</v>
      </c>
      <c r="MCA13" s="139" t="n">
        <v>0.5</v>
      </c>
      <c r="MCB13" s="139" t="n">
        <v>0.5</v>
      </c>
      <c r="MCC13" s="139" t="n">
        <v>0.5</v>
      </c>
      <c r="MCD13" s="139" t="n">
        <v>0.5</v>
      </c>
      <c r="MCE13" s="139" t="n">
        <v>0.5</v>
      </c>
      <c r="MCF13" s="139" t="n">
        <v>0.5</v>
      </c>
      <c r="MCG13" s="139" t="n">
        <v>0.5</v>
      </c>
      <c r="MCH13" s="139" t="n">
        <v>0.5</v>
      </c>
      <c r="MCI13" s="139" t="n">
        <v>0.5</v>
      </c>
      <c r="MCJ13" s="139" t="n">
        <v>0.5</v>
      </c>
      <c r="MCK13" s="139" t="n">
        <v>0.5</v>
      </c>
      <c r="MCL13" s="139" t="n">
        <v>0.5</v>
      </c>
      <c r="MCM13" s="139" t="n">
        <v>0.5</v>
      </c>
      <c r="MCN13" s="139" t="n">
        <v>0.5</v>
      </c>
      <c r="MCO13" s="139" t="n">
        <v>0.5</v>
      </c>
      <c r="MCP13" s="139" t="n">
        <v>0.5</v>
      </c>
      <c r="MCQ13" s="139" t="n">
        <v>0.5</v>
      </c>
      <c r="MCR13" s="139" t="n">
        <v>0.5</v>
      </c>
      <c r="MCS13" s="139" t="n">
        <v>0.5</v>
      </c>
      <c r="MCT13" s="139" t="n">
        <v>0.5</v>
      </c>
      <c r="MCU13" s="139" t="n">
        <v>0.5</v>
      </c>
      <c r="MCV13" s="139" t="n">
        <v>0.5</v>
      </c>
      <c r="MCW13" s="139" t="n">
        <v>0.5</v>
      </c>
      <c r="MCX13" s="139" t="n">
        <v>0.5</v>
      </c>
      <c r="MCY13" s="139" t="n">
        <v>0.5</v>
      </c>
      <c r="MCZ13" s="139" t="n">
        <v>0.5</v>
      </c>
      <c r="MDA13" s="139" t="n">
        <v>0.5</v>
      </c>
      <c r="MDB13" s="139" t="n">
        <v>0.5</v>
      </c>
      <c r="MDC13" s="139" t="n">
        <v>0.5</v>
      </c>
      <c r="MDD13" s="139" t="n">
        <v>0.5</v>
      </c>
      <c r="MDE13" s="139" t="n">
        <v>0.5</v>
      </c>
      <c r="MDF13" s="139" t="n">
        <v>0.5</v>
      </c>
      <c r="MDG13" s="139" t="n">
        <v>0.5</v>
      </c>
      <c r="MDH13" s="139" t="n">
        <v>0.5</v>
      </c>
      <c r="MDI13" s="139" t="n">
        <v>0.5</v>
      </c>
      <c r="MDJ13" s="139" t="n">
        <v>0.5</v>
      </c>
      <c r="MDK13" s="139" t="n">
        <v>0.5</v>
      </c>
      <c r="MDL13" s="139" t="n">
        <v>0.5</v>
      </c>
      <c r="MDM13" s="139" t="n">
        <v>0.5</v>
      </c>
      <c r="MDN13" s="139" t="n">
        <v>0.5</v>
      </c>
      <c r="MDO13" s="139" t="n">
        <v>0.5</v>
      </c>
      <c r="MDP13" s="139" t="n">
        <v>0.5</v>
      </c>
      <c r="MDQ13" s="139" t="n">
        <v>0.5</v>
      </c>
      <c r="MDR13" s="139" t="n">
        <v>0.5</v>
      </c>
      <c r="MDS13" s="139" t="n">
        <v>0.5</v>
      </c>
      <c r="MDT13" s="139" t="n">
        <v>0.5</v>
      </c>
      <c r="MDU13" s="139" t="n">
        <v>0.5</v>
      </c>
      <c r="MDV13" s="139" t="n">
        <v>0.5</v>
      </c>
      <c r="MDW13" s="139" t="n">
        <v>0.5</v>
      </c>
      <c r="MDX13" s="139" t="n">
        <v>0.5</v>
      </c>
      <c r="MDY13" s="139" t="n">
        <v>0.5</v>
      </c>
      <c r="MDZ13" s="139" t="n">
        <v>0.5</v>
      </c>
      <c r="MEA13" s="139" t="n">
        <v>0.5</v>
      </c>
      <c r="MEB13" s="139" t="n">
        <v>0.5</v>
      </c>
      <c r="MEC13" s="139" t="n">
        <v>0.5</v>
      </c>
      <c r="MED13" s="139" t="n">
        <v>0.5</v>
      </c>
      <c r="MEE13" s="139" t="n">
        <v>0.5</v>
      </c>
      <c r="MEF13" s="139" t="n">
        <v>0.5</v>
      </c>
      <c r="MEG13" s="139" t="n">
        <v>0.5</v>
      </c>
      <c r="MEH13" s="139" t="n">
        <v>0.5</v>
      </c>
      <c r="MEI13" s="139" t="n">
        <v>0.5</v>
      </c>
      <c r="MEJ13" s="139" t="n">
        <v>0.5</v>
      </c>
      <c r="MEK13" s="139" t="n">
        <v>0.5</v>
      </c>
      <c r="MEL13" s="139" t="n">
        <v>0.5</v>
      </c>
      <c r="MEM13" s="139" t="n">
        <v>0.5</v>
      </c>
      <c r="MEN13" s="139" t="n">
        <v>0.5</v>
      </c>
      <c r="MEO13" s="139" t="n">
        <v>0.5</v>
      </c>
      <c r="MEP13" s="139" t="n">
        <v>0.5</v>
      </c>
      <c r="MEQ13" s="139" t="n">
        <v>0.5</v>
      </c>
      <c r="MER13" s="139" t="n">
        <v>0.5</v>
      </c>
      <c r="MES13" s="139" t="n">
        <v>0.5</v>
      </c>
      <c r="MET13" s="139" t="n">
        <v>0.5</v>
      </c>
      <c r="MEU13" s="139" t="n">
        <v>0.5</v>
      </c>
      <c r="MEV13" s="139" t="n">
        <v>0.5</v>
      </c>
      <c r="MEW13" s="139" t="n">
        <v>0.5</v>
      </c>
      <c r="MEX13" s="139" t="n">
        <v>0.5</v>
      </c>
      <c r="MEY13" s="139" t="n">
        <v>0.5</v>
      </c>
      <c r="MEZ13" s="139" t="n">
        <v>0.5</v>
      </c>
      <c r="MFA13" s="139" t="n">
        <v>0.5</v>
      </c>
      <c r="MFB13" s="139" t="n">
        <v>0.5</v>
      </c>
      <c r="MFC13" s="139" t="n">
        <v>0.5</v>
      </c>
      <c r="MFD13" s="139" t="n">
        <v>0.5</v>
      </c>
      <c r="MFE13" s="139" t="n">
        <v>0.5</v>
      </c>
      <c r="MFF13" s="139" t="n">
        <v>0.5</v>
      </c>
      <c r="MFG13" s="139" t="n">
        <v>0.5</v>
      </c>
      <c r="MFH13" s="139" t="n">
        <v>0.5</v>
      </c>
      <c r="MFI13" s="139" t="n">
        <v>0.5</v>
      </c>
      <c r="MFJ13" s="139" t="n">
        <v>0.5</v>
      </c>
      <c r="MFK13" s="139" t="n">
        <v>0.5</v>
      </c>
      <c r="MFL13" s="139" t="n">
        <v>0.5</v>
      </c>
      <c r="MFM13" s="139" t="n">
        <v>0.5</v>
      </c>
      <c r="MFN13" s="139" t="n">
        <v>0.5</v>
      </c>
      <c r="MFO13" s="139" t="n">
        <v>0.5</v>
      </c>
      <c r="MFP13" s="139" t="n">
        <v>0.5</v>
      </c>
      <c r="MFQ13" s="139" t="n">
        <v>0.5</v>
      </c>
      <c r="MFR13" s="139" t="n">
        <v>0.5</v>
      </c>
      <c r="MFS13" s="139" t="n">
        <v>0.5</v>
      </c>
      <c r="MFT13" s="139" t="n">
        <v>0.5</v>
      </c>
      <c r="MFU13" s="139" t="n">
        <v>0.5</v>
      </c>
      <c r="MFV13" s="139" t="n">
        <v>0.5</v>
      </c>
      <c r="MFW13" s="139" t="n">
        <v>0.5</v>
      </c>
      <c r="MFX13" s="139" t="n">
        <v>0.5</v>
      </c>
      <c r="MFY13" s="139" t="n">
        <v>0.5</v>
      </c>
      <c r="MFZ13" s="139" t="n">
        <v>0.5</v>
      </c>
      <c r="MGA13" s="139" t="n">
        <v>0.5</v>
      </c>
      <c r="MGB13" s="139" t="n">
        <v>0.5</v>
      </c>
      <c r="MGC13" s="139" t="n">
        <v>0.5</v>
      </c>
      <c r="MGD13" s="139" t="n">
        <v>0.5</v>
      </c>
      <c r="MGE13" s="139" t="n">
        <v>0.5</v>
      </c>
      <c r="MGF13" s="139" t="n">
        <v>0.5</v>
      </c>
      <c r="MGG13" s="139" t="n">
        <v>0.5</v>
      </c>
      <c r="MGH13" s="139" t="n">
        <v>0.5</v>
      </c>
      <c r="MGI13" s="139" t="n">
        <v>0.5</v>
      </c>
      <c r="MGJ13" s="139" t="n">
        <v>0.5</v>
      </c>
      <c r="MGK13" s="139" t="n">
        <v>0.5</v>
      </c>
      <c r="MGL13" s="139" t="n">
        <v>0.5</v>
      </c>
      <c r="MGM13" s="139" t="n">
        <v>0.5</v>
      </c>
      <c r="MGN13" s="139" t="n">
        <v>0.5</v>
      </c>
      <c r="MGO13" s="139" t="n">
        <v>0.5</v>
      </c>
      <c r="MGP13" s="139" t="n">
        <v>0.5</v>
      </c>
      <c r="MGQ13" s="139" t="n">
        <v>0.5</v>
      </c>
      <c r="MGR13" s="139" t="n">
        <v>0.5</v>
      </c>
      <c r="MGS13" s="139" t="n">
        <v>0.5</v>
      </c>
      <c r="MGT13" s="139" t="n">
        <v>0.5</v>
      </c>
      <c r="MGU13" s="139" t="n">
        <v>0.5</v>
      </c>
      <c r="MGV13" s="139" t="n">
        <v>0.5</v>
      </c>
      <c r="MGW13" s="139" t="n">
        <v>0.5</v>
      </c>
      <c r="MGX13" s="139" t="n">
        <v>0.5</v>
      </c>
      <c r="MGY13" s="139" t="n">
        <v>0.5</v>
      </c>
      <c r="MGZ13" s="139" t="n">
        <v>0.5</v>
      </c>
      <c r="MHA13" s="139" t="n">
        <v>0.5</v>
      </c>
      <c r="MHB13" s="139" t="n">
        <v>0.5</v>
      </c>
      <c r="MHC13" s="139" t="n">
        <v>0.5</v>
      </c>
      <c r="MHD13" s="139" t="n">
        <v>0.5</v>
      </c>
      <c r="MHE13" s="139" t="n">
        <v>0.5</v>
      </c>
      <c r="MHF13" s="139" t="n">
        <v>0.5</v>
      </c>
      <c r="MHG13" s="139" t="n">
        <v>0.5</v>
      </c>
      <c r="MHH13" s="139" t="n">
        <v>0.5</v>
      </c>
      <c r="MHI13" s="139" t="n">
        <v>0.5</v>
      </c>
      <c r="MHJ13" s="139" t="n">
        <v>0.5</v>
      </c>
      <c r="MHK13" s="139" t="n">
        <v>0.5</v>
      </c>
      <c r="MHL13" s="139" t="n">
        <v>0.5</v>
      </c>
      <c r="MHM13" s="139" t="n">
        <v>0.5</v>
      </c>
      <c r="MHN13" s="139" t="n">
        <v>0.5</v>
      </c>
      <c r="MHO13" s="139" t="n">
        <v>0.5</v>
      </c>
      <c r="MHP13" s="139" t="n">
        <v>0.5</v>
      </c>
      <c r="MHQ13" s="139" t="n">
        <v>0.5</v>
      </c>
      <c r="MHR13" s="139" t="n">
        <v>0.5</v>
      </c>
      <c r="MHS13" s="139" t="n">
        <v>0.5</v>
      </c>
      <c r="MHT13" s="139" t="n">
        <v>0.5</v>
      </c>
      <c r="MHU13" s="139" t="n">
        <v>0.5</v>
      </c>
      <c r="MHV13" s="139" t="n">
        <v>0.5</v>
      </c>
      <c r="MHW13" s="139" t="n">
        <v>0.5</v>
      </c>
      <c r="MHX13" s="139" t="n">
        <v>0.5</v>
      </c>
      <c r="MHY13" s="139" t="n">
        <v>0.5</v>
      </c>
      <c r="MHZ13" s="139" t="n">
        <v>0.5</v>
      </c>
      <c r="MIA13" s="139" t="n">
        <v>0.5</v>
      </c>
      <c r="MIB13" s="139" t="n">
        <v>0.5</v>
      </c>
      <c r="MIC13" s="139" t="n">
        <v>0.5</v>
      </c>
      <c r="MID13" s="139" t="n">
        <v>0.5</v>
      </c>
      <c r="MIE13" s="139" t="n">
        <v>0.5</v>
      </c>
      <c r="MIF13" s="139" t="n">
        <v>0.5</v>
      </c>
      <c r="MIG13" s="139" t="n">
        <v>0.5</v>
      </c>
      <c r="MIH13" s="139" t="n">
        <v>0.5</v>
      </c>
      <c r="MII13" s="139" t="n">
        <v>0.5</v>
      </c>
      <c r="MIJ13" s="139" t="n">
        <v>0.5</v>
      </c>
      <c r="MIK13" s="139" t="n">
        <v>0.5</v>
      </c>
      <c r="MIL13" s="139" t="n">
        <v>0.5</v>
      </c>
      <c r="MIM13" s="139" t="n">
        <v>0.5</v>
      </c>
      <c r="MIN13" s="139" t="n">
        <v>0.5</v>
      </c>
      <c r="MIO13" s="139" t="n">
        <v>0.5</v>
      </c>
      <c r="MIP13" s="139" t="n">
        <v>0.5</v>
      </c>
      <c r="MIQ13" s="139" t="n">
        <v>0.5</v>
      </c>
      <c r="MIR13" s="139" t="n">
        <v>0.5</v>
      </c>
      <c r="MIS13" s="139" t="n">
        <v>0.5</v>
      </c>
      <c r="MIT13" s="139" t="n">
        <v>0.5</v>
      </c>
      <c r="MIU13" s="139" t="n">
        <v>0.5</v>
      </c>
      <c r="MIV13" s="139" t="n">
        <v>0.5</v>
      </c>
      <c r="MIW13" s="139" t="n">
        <v>0.5</v>
      </c>
      <c r="MIX13" s="139" t="n">
        <v>0.5</v>
      </c>
      <c r="MIY13" s="139" t="n">
        <v>0.5</v>
      </c>
      <c r="MIZ13" s="139" t="n">
        <v>0.5</v>
      </c>
      <c r="MJA13" s="139" t="n">
        <v>0.5</v>
      </c>
      <c r="MJB13" s="139" t="n">
        <v>0.5</v>
      </c>
      <c r="MJC13" s="139" t="n">
        <v>0.5</v>
      </c>
      <c r="MJD13" s="139" t="n">
        <v>0.5</v>
      </c>
      <c r="MJE13" s="139" t="n">
        <v>0.5</v>
      </c>
      <c r="MJF13" s="139" t="n">
        <v>0.5</v>
      </c>
      <c r="MJG13" s="139" t="n">
        <v>0.5</v>
      </c>
      <c r="MJH13" s="139" t="n">
        <v>0.5</v>
      </c>
      <c r="MJI13" s="139" t="n">
        <v>0.5</v>
      </c>
      <c r="MJJ13" s="139" t="n">
        <v>0.5</v>
      </c>
      <c r="MJK13" s="139" t="n">
        <v>0.5</v>
      </c>
      <c r="MJL13" s="139" t="n">
        <v>0.5</v>
      </c>
      <c r="MJM13" s="139" t="n">
        <v>0.5</v>
      </c>
      <c r="MJN13" s="139" t="n">
        <v>0.5</v>
      </c>
      <c r="MJO13" s="139" t="n">
        <v>0.5</v>
      </c>
      <c r="MJP13" s="139" t="n">
        <v>0.5</v>
      </c>
      <c r="MJQ13" s="139" t="n">
        <v>0.5</v>
      </c>
      <c r="MJR13" s="139" t="n">
        <v>0.5</v>
      </c>
      <c r="MJS13" s="139" t="n">
        <v>0.5</v>
      </c>
      <c r="MJT13" s="139" t="n">
        <v>0.5</v>
      </c>
      <c r="MJU13" s="139" t="n">
        <v>0.5</v>
      </c>
      <c r="MJV13" s="139" t="n">
        <v>0.5</v>
      </c>
      <c r="MJW13" s="139" t="n">
        <v>0.5</v>
      </c>
      <c r="MJX13" s="139" t="n">
        <v>0.5</v>
      </c>
      <c r="MJY13" s="139" t="n">
        <v>0.5</v>
      </c>
      <c r="MJZ13" s="139" t="n">
        <v>0.5</v>
      </c>
      <c r="MKA13" s="139" t="n">
        <v>0.5</v>
      </c>
      <c r="MKB13" s="139" t="n">
        <v>0.5</v>
      </c>
      <c r="MKC13" s="139" t="n">
        <v>0.5</v>
      </c>
      <c r="MKD13" s="139" t="n">
        <v>0.5</v>
      </c>
      <c r="MKE13" s="139" t="n">
        <v>0.5</v>
      </c>
      <c r="MKF13" s="139" t="n">
        <v>0.5</v>
      </c>
      <c r="MKG13" s="139" t="n">
        <v>0.5</v>
      </c>
      <c r="MKH13" s="139" t="n">
        <v>0.5</v>
      </c>
      <c r="MKI13" s="139" t="n">
        <v>0.5</v>
      </c>
      <c r="MKJ13" s="139" t="n">
        <v>0.5</v>
      </c>
      <c r="MKK13" s="139" t="n">
        <v>0.5</v>
      </c>
      <c r="MKL13" s="139" t="n">
        <v>0.5</v>
      </c>
      <c r="MKM13" s="139" t="n">
        <v>0.5</v>
      </c>
      <c r="MKN13" s="139" t="n">
        <v>0.5</v>
      </c>
      <c r="MKO13" s="139" t="n">
        <v>0.5</v>
      </c>
      <c r="MKP13" s="139" t="n">
        <v>0.5</v>
      </c>
      <c r="MKQ13" s="139" t="n">
        <v>0.5</v>
      </c>
      <c r="MKR13" s="139" t="n">
        <v>0.5</v>
      </c>
      <c r="MKS13" s="139" t="n">
        <v>0.5</v>
      </c>
      <c r="MKT13" s="139" t="n">
        <v>0.5</v>
      </c>
      <c r="MKU13" s="139" t="n">
        <v>0.5</v>
      </c>
      <c r="MKV13" s="139" t="n">
        <v>0.5</v>
      </c>
      <c r="MKW13" s="139" t="n">
        <v>0.5</v>
      </c>
      <c r="MKX13" s="139" t="n">
        <v>0.5</v>
      </c>
      <c r="MKY13" s="139" t="n">
        <v>0.5</v>
      </c>
      <c r="MKZ13" s="139" t="n">
        <v>0.5</v>
      </c>
      <c r="MLA13" s="139" t="n">
        <v>0.5</v>
      </c>
      <c r="MLB13" s="139" t="n">
        <v>0.5</v>
      </c>
      <c r="MLC13" s="139" t="n">
        <v>0.5</v>
      </c>
      <c r="MLD13" s="139" t="n">
        <v>0.5</v>
      </c>
      <c r="MLE13" s="139" t="n">
        <v>0.5</v>
      </c>
      <c r="MLF13" s="139" t="n">
        <v>0.5</v>
      </c>
      <c r="MLG13" s="139" t="n">
        <v>0.5</v>
      </c>
      <c r="MLH13" s="139" t="n">
        <v>0.5</v>
      </c>
      <c r="MLI13" s="139" t="n">
        <v>0.5</v>
      </c>
      <c r="MLJ13" s="139" t="n">
        <v>0.5</v>
      </c>
      <c r="MLK13" s="139" t="n">
        <v>0.5</v>
      </c>
      <c r="MLL13" s="139" t="n">
        <v>0.5</v>
      </c>
      <c r="MLM13" s="139" t="n">
        <v>0.5</v>
      </c>
      <c r="MLN13" s="139" t="n">
        <v>0.5</v>
      </c>
      <c r="MLO13" s="139" t="n">
        <v>0.5</v>
      </c>
      <c r="MLP13" s="139" t="n">
        <v>0.5</v>
      </c>
      <c r="MLQ13" s="139" t="n">
        <v>0.5</v>
      </c>
      <c r="MLR13" s="139" t="n">
        <v>0.5</v>
      </c>
      <c r="MLS13" s="139" t="n">
        <v>0.5</v>
      </c>
      <c r="MLT13" s="139" t="n">
        <v>0.5</v>
      </c>
      <c r="MLU13" s="139" t="n">
        <v>0.5</v>
      </c>
      <c r="MLV13" s="139" t="n">
        <v>0.5</v>
      </c>
      <c r="MLW13" s="139" t="n">
        <v>0.5</v>
      </c>
      <c r="MLX13" s="139" t="n">
        <v>0.5</v>
      </c>
      <c r="MLY13" s="139" t="n">
        <v>0.5</v>
      </c>
      <c r="MLZ13" s="139" t="n">
        <v>0.5</v>
      </c>
      <c r="MMA13" s="139" t="n">
        <v>0.5</v>
      </c>
      <c r="MMB13" s="139" t="n">
        <v>0.5</v>
      </c>
      <c r="MMC13" s="139" t="n">
        <v>0.5</v>
      </c>
      <c r="MMD13" s="139" t="n">
        <v>0.5</v>
      </c>
      <c r="MME13" s="139" t="n">
        <v>0.5</v>
      </c>
      <c r="MMF13" s="139" t="n">
        <v>0.5</v>
      </c>
      <c r="MMG13" s="139" t="n">
        <v>0.5</v>
      </c>
      <c r="MMH13" s="139" t="n">
        <v>0.5</v>
      </c>
      <c r="MMI13" s="139" t="n">
        <v>0.5</v>
      </c>
      <c r="MMJ13" s="139" t="n">
        <v>0.5</v>
      </c>
      <c r="MMK13" s="139" t="n">
        <v>0.5</v>
      </c>
      <c r="MML13" s="139" t="n">
        <v>0.5</v>
      </c>
      <c r="MMM13" s="139" t="n">
        <v>0.5</v>
      </c>
      <c r="MMN13" s="139" t="n">
        <v>0.5</v>
      </c>
      <c r="MMO13" s="139" t="n">
        <v>0.5</v>
      </c>
      <c r="MMP13" s="139" t="n">
        <v>0.5</v>
      </c>
      <c r="MMQ13" s="139" t="n">
        <v>0.5</v>
      </c>
      <c r="MMR13" s="139" t="n">
        <v>0.5</v>
      </c>
      <c r="MMS13" s="139" t="n">
        <v>0.5</v>
      </c>
      <c r="MMT13" s="139" t="n">
        <v>0.5</v>
      </c>
      <c r="MMU13" s="139" t="n">
        <v>0.5</v>
      </c>
      <c r="MMV13" s="139" t="n">
        <v>0.5</v>
      </c>
      <c r="MMW13" s="139" t="n">
        <v>0.5</v>
      </c>
      <c r="MMX13" s="139" t="n">
        <v>0.5</v>
      </c>
      <c r="MMY13" s="139" t="n">
        <v>0.5</v>
      </c>
      <c r="MMZ13" s="139" t="n">
        <v>0.5</v>
      </c>
      <c r="MNA13" s="139" t="n">
        <v>0.5</v>
      </c>
      <c r="MNB13" s="139" t="n">
        <v>0.5</v>
      </c>
      <c r="MNC13" s="139" t="n">
        <v>0.5</v>
      </c>
      <c r="MND13" s="139" t="n">
        <v>0.5</v>
      </c>
      <c r="MNE13" s="139" t="n">
        <v>0.5</v>
      </c>
      <c r="MNF13" s="139" t="n">
        <v>0.5</v>
      </c>
      <c r="MNG13" s="139" t="n">
        <v>0.5</v>
      </c>
      <c r="MNH13" s="139" t="n">
        <v>0.5</v>
      </c>
      <c r="MNI13" s="139" t="n">
        <v>0.5</v>
      </c>
      <c r="MNJ13" s="139" t="n">
        <v>0.5</v>
      </c>
      <c r="MNK13" s="139" t="n">
        <v>0.5</v>
      </c>
      <c r="MNL13" s="139" t="n">
        <v>0.5</v>
      </c>
      <c r="MNM13" s="139" t="n">
        <v>0.5</v>
      </c>
      <c r="MNN13" s="139" t="n">
        <v>0.5</v>
      </c>
      <c r="MNO13" s="139" t="n">
        <v>0.5</v>
      </c>
      <c r="MNP13" s="139" t="n">
        <v>0.5</v>
      </c>
      <c r="MNQ13" s="139" t="n">
        <v>0.5</v>
      </c>
      <c r="MNR13" s="139" t="n">
        <v>0.5</v>
      </c>
      <c r="MNS13" s="139" t="n">
        <v>0.5</v>
      </c>
      <c r="MNT13" s="139" t="n">
        <v>0.5</v>
      </c>
      <c r="MNU13" s="139" t="n">
        <v>0.5</v>
      </c>
      <c r="MNV13" s="139" t="n">
        <v>0.5</v>
      </c>
      <c r="MNW13" s="139" t="n">
        <v>0.5</v>
      </c>
      <c r="MNX13" s="139" t="n">
        <v>0.5</v>
      </c>
      <c r="MNY13" s="139" t="n">
        <v>0.5</v>
      </c>
      <c r="MNZ13" s="139" t="n">
        <v>0.5</v>
      </c>
      <c r="MOA13" s="139" t="n">
        <v>0.5</v>
      </c>
      <c r="MOB13" s="139" t="n">
        <v>0.5</v>
      </c>
      <c r="MOC13" s="139" t="n">
        <v>0.5</v>
      </c>
      <c r="MOD13" s="139" t="n">
        <v>0.5</v>
      </c>
      <c r="MOE13" s="139" t="n">
        <v>0.5</v>
      </c>
      <c r="MOF13" s="139" t="n">
        <v>0.5</v>
      </c>
      <c r="MOG13" s="139" t="n">
        <v>0.5</v>
      </c>
      <c r="MOH13" s="139" t="n">
        <v>0.5</v>
      </c>
      <c r="MOI13" s="139" t="n">
        <v>0.5</v>
      </c>
      <c r="MOJ13" s="139" t="n">
        <v>0.5</v>
      </c>
      <c r="MOK13" s="139" t="n">
        <v>0.5</v>
      </c>
      <c r="MOL13" s="139" t="n">
        <v>0.5</v>
      </c>
      <c r="MOM13" s="139" t="n">
        <v>0.5</v>
      </c>
      <c r="MON13" s="139" t="n">
        <v>0.5</v>
      </c>
      <c r="MOO13" s="139" t="n">
        <v>0.5</v>
      </c>
      <c r="MOP13" s="139" t="n">
        <v>0.5</v>
      </c>
      <c r="MOQ13" s="139" t="n">
        <v>0.5</v>
      </c>
      <c r="MOR13" s="139" t="n">
        <v>0.5</v>
      </c>
      <c r="MOS13" s="139" t="n">
        <v>0.5</v>
      </c>
      <c r="MOT13" s="139" t="n">
        <v>0.5</v>
      </c>
      <c r="MOU13" s="139" t="n">
        <v>0.5</v>
      </c>
      <c r="MOV13" s="139" t="n">
        <v>0.5</v>
      </c>
      <c r="MOW13" s="139" t="n">
        <v>0.5</v>
      </c>
      <c r="MOX13" s="139" t="n">
        <v>0.5</v>
      </c>
      <c r="MOY13" s="139" t="n">
        <v>0.5</v>
      </c>
      <c r="MOZ13" s="139" t="n">
        <v>0.5</v>
      </c>
      <c r="MPA13" s="139" t="n">
        <v>0.5</v>
      </c>
      <c r="MPB13" s="139" t="n">
        <v>0.5</v>
      </c>
      <c r="MPC13" s="139" t="n">
        <v>0.5</v>
      </c>
      <c r="MPD13" s="139" t="n">
        <v>0.5</v>
      </c>
      <c r="MPE13" s="139" t="n">
        <v>0.5</v>
      </c>
      <c r="MPF13" s="139" t="n">
        <v>0.5</v>
      </c>
      <c r="MPG13" s="139" t="n">
        <v>0.5</v>
      </c>
      <c r="MPH13" s="139" t="n">
        <v>0.5</v>
      </c>
      <c r="MPI13" s="139" t="n">
        <v>0.5</v>
      </c>
      <c r="MPJ13" s="139" t="n">
        <v>0.5</v>
      </c>
      <c r="MPK13" s="139" t="n">
        <v>0.5</v>
      </c>
      <c r="MPL13" s="139" t="n">
        <v>0.5</v>
      </c>
      <c r="MPM13" s="139" t="n">
        <v>0.5</v>
      </c>
      <c r="MPN13" s="139" t="n">
        <v>0.5</v>
      </c>
      <c r="MPO13" s="139" t="n">
        <v>0.5</v>
      </c>
      <c r="MPP13" s="139" t="n">
        <v>0.5</v>
      </c>
      <c r="MPQ13" s="139" t="n">
        <v>0.5</v>
      </c>
      <c r="MPR13" s="139" t="n">
        <v>0.5</v>
      </c>
      <c r="MPS13" s="139" t="n">
        <v>0.5</v>
      </c>
      <c r="MPT13" s="139" t="n">
        <v>0.5</v>
      </c>
      <c r="MPU13" s="139" t="n">
        <v>0.5</v>
      </c>
      <c r="MPV13" s="139" t="n">
        <v>0.5</v>
      </c>
      <c r="MPW13" s="139" t="n">
        <v>0.5</v>
      </c>
      <c r="MPX13" s="139" t="n">
        <v>0.5</v>
      </c>
      <c r="MPY13" s="139" t="n">
        <v>0.5</v>
      </c>
      <c r="MPZ13" s="139" t="n">
        <v>0.5</v>
      </c>
      <c r="MQA13" s="139" t="n">
        <v>0.5</v>
      </c>
      <c r="MQB13" s="139" t="n">
        <v>0.5</v>
      </c>
      <c r="MQC13" s="139" t="n">
        <v>0.5</v>
      </c>
      <c r="MQD13" s="139" t="n">
        <v>0.5</v>
      </c>
      <c r="MQE13" s="139" t="n">
        <v>0.5</v>
      </c>
      <c r="MQF13" s="139" t="n">
        <v>0.5</v>
      </c>
      <c r="MQG13" s="139" t="n">
        <v>0.5</v>
      </c>
      <c r="MQH13" s="139" t="n">
        <v>0.5</v>
      </c>
      <c r="MQI13" s="139" t="n">
        <v>0.5</v>
      </c>
      <c r="MQJ13" s="139" t="n">
        <v>0.5</v>
      </c>
      <c r="MQK13" s="139" t="n">
        <v>0.5</v>
      </c>
      <c r="MQL13" s="139" t="n">
        <v>0.5</v>
      </c>
      <c r="MQM13" s="139" t="n">
        <v>0.5</v>
      </c>
      <c r="MQN13" s="139" t="n">
        <v>0.5</v>
      </c>
      <c r="MQO13" s="139" t="n">
        <v>0.5</v>
      </c>
      <c r="MQP13" s="139" t="n">
        <v>0.5</v>
      </c>
      <c r="MQQ13" s="139" t="n">
        <v>0.5</v>
      </c>
      <c r="MQR13" s="139" t="n">
        <v>0.5</v>
      </c>
      <c r="MQS13" s="139" t="n">
        <v>0.5</v>
      </c>
      <c r="MQT13" s="139" t="n">
        <v>0.5</v>
      </c>
      <c r="MQU13" s="139" t="n">
        <v>0.5</v>
      </c>
      <c r="MQV13" s="139" t="n">
        <v>0.5</v>
      </c>
      <c r="MQW13" s="139" t="n">
        <v>0.5</v>
      </c>
      <c r="MQX13" s="139" t="n">
        <v>0.5</v>
      </c>
      <c r="MQY13" s="139" t="n">
        <v>0.5</v>
      </c>
      <c r="MQZ13" s="139" t="n">
        <v>0.5</v>
      </c>
      <c r="MRA13" s="139" t="n">
        <v>0.5</v>
      </c>
      <c r="MRB13" s="139" t="n">
        <v>0.5</v>
      </c>
      <c r="MRC13" s="139" t="n">
        <v>0.5</v>
      </c>
      <c r="MRD13" s="139" t="n">
        <v>0.5</v>
      </c>
      <c r="MRE13" s="139" t="n">
        <v>0.5</v>
      </c>
      <c r="MRF13" s="139" t="n">
        <v>0.5</v>
      </c>
      <c r="MRG13" s="139" t="n">
        <v>0.5</v>
      </c>
      <c r="MRH13" s="139" t="n">
        <v>0.5</v>
      </c>
      <c r="MRI13" s="139" t="n">
        <v>0.5</v>
      </c>
      <c r="MRJ13" s="139" t="n">
        <v>0.5</v>
      </c>
      <c r="MRK13" s="139" t="n">
        <v>0.5</v>
      </c>
      <c r="MRL13" s="139" t="n">
        <v>0.5</v>
      </c>
      <c r="MRM13" s="139" t="n">
        <v>0.5</v>
      </c>
      <c r="MRN13" s="139" t="n">
        <v>0.5</v>
      </c>
      <c r="MRO13" s="139" t="n">
        <v>0.5</v>
      </c>
      <c r="MRP13" s="139" t="n">
        <v>0.5</v>
      </c>
      <c r="MRQ13" s="139" t="n">
        <v>0.5</v>
      </c>
      <c r="MRR13" s="139" t="n">
        <v>0.5</v>
      </c>
      <c r="MRS13" s="139" t="n">
        <v>0.5</v>
      </c>
      <c r="MRT13" s="139" t="n">
        <v>0.5</v>
      </c>
      <c r="MRU13" s="139" t="n">
        <v>0.5</v>
      </c>
      <c r="MRV13" s="139" t="n">
        <v>0.5</v>
      </c>
      <c r="MRW13" s="139" t="n">
        <v>0.5</v>
      </c>
      <c r="MRX13" s="139" t="n">
        <v>0.5</v>
      </c>
      <c r="MRY13" s="139" t="n">
        <v>0.5</v>
      </c>
      <c r="MRZ13" s="139" t="n">
        <v>0.5</v>
      </c>
      <c r="MSA13" s="139" t="n">
        <v>0.5</v>
      </c>
      <c r="MSB13" s="139" t="n">
        <v>0.5</v>
      </c>
      <c r="MSC13" s="139" t="n">
        <v>0.5</v>
      </c>
      <c r="MSD13" s="139" t="n">
        <v>0.5</v>
      </c>
      <c r="MSE13" s="139" t="n">
        <v>0.5</v>
      </c>
      <c r="MSF13" s="139" t="n">
        <v>0.5</v>
      </c>
      <c r="MSG13" s="139" t="n">
        <v>0.5</v>
      </c>
      <c r="MSH13" s="139" t="n">
        <v>0.5</v>
      </c>
      <c r="MSI13" s="139" t="n">
        <v>0.5</v>
      </c>
      <c r="MSJ13" s="139" t="n">
        <v>0.5</v>
      </c>
      <c r="MSK13" s="139" t="n">
        <v>0.5</v>
      </c>
      <c r="MSL13" s="139" t="n">
        <v>0.5</v>
      </c>
      <c r="MSM13" s="139" t="n">
        <v>0.5</v>
      </c>
      <c r="MSN13" s="139" t="n">
        <v>0.5</v>
      </c>
      <c r="MSO13" s="139" t="n">
        <v>0.5</v>
      </c>
      <c r="MSP13" s="139" t="n">
        <v>0.5</v>
      </c>
      <c r="MSQ13" s="139" t="n">
        <v>0.5</v>
      </c>
      <c r="MSR13" s="139" t="n">
        <v>0.5</v>
      </c>
      <c r="MSS13" s="139" t="n">
        <v>0.5</v>
      </c>
      <c r="MST13" s="139" t="n">
        <v>0.5</v>
      </c>
      <c r="MSU13" s="139" t="n">
        <v>0.5</v>
      </c>
      <c r="MSV13" s="139" t="n">
        <v>0.5</v>
      </c>
      <c r="MSW13" s="139" t="n">
        <v>0.5</v>
      </c>
      <c r="MSX13" s="139" t="n">
        <v>0.5</v>
      </c>
      <c r="MSY13" s="139" t="n">
        <v>0.5</v>
      </c>
      <c r="MSZ13" s="139" t="n">
        <v>0.5</v>
      </c>
      <c r="MTA13" s="139" t="n">
        <v>0.5</v>
      </c>
      <c r="MTB13" s="139" t="n">
        <v>0.5</v>
      </c>
      <c r="MTC13" s="139" t="n">
        <v>0.5</v>
      </c>
      <c r="MTD13" s="139" t="n">
        <v>0.5</v>
      </c>
      <c r="MTE13" s="139" t="n">
        <v>0.5</v>
      </c>
      <c r="MTF13" s="139" t="n">
        <v>0.5</v>
      </c>
      <c r="MTG13" s="139" t="n">
        <v>0.5</v>
      </c>
      <c r="MTH13" s="139" t="n">
        <v>0.5</v>
      </c>
      <c r="MTI13" s="139" t="n">
        <v>0.5</v>
      </c>
      <c r="MTJ13" s="139" t="n">
        <v>0.5</v>
      </c>
      <c r="MTK13" s="139" t="n">
        <v>0.5</v>
      </c>
      <c r="MTL13" s="139" t="n">
        <v>0.5</v>
      </c>
      <c r="MTM13" s="139" t="n">
        <v>0.5</v>
      </c>
      <c r="MTN13" s="139" t="n">
        <v>0.5</v>
      </c>
      <c r="MTO13" s="139" t="n">
        <v>0.5</v>
      </c>
      <c r="MTP13" s="139" t="n">
        <v>0.5</v>
      </c>
      <c r="MTQ13" s="139" t="n">
        <v>0.5</v>
      </c>
      <c r="MTR13" s="139" t="n">
        <v>0.5</v>
      </c>
      <c r="MTS13" s="139" t="n">
        <v>0.5</v>
      </c>
      <c r="MTT13" s="139" t="n">
        <v>0.5</v>
      </c>
      <c r="MTU13" s="139" t="n">
        <v>0.5</v>
      </c>
      <c r="MTV13" s="139" t="n">
        <v>0.5</v>
      </c>
      <c r="MTW13" s="139" t="n">
        <v>0.5</v>
      </c>
      <c r="MTX13" s="139" t="n">
        <v>0.5</v>
      </c>
      <c r="MTY13" s="139" t="n">
        <v>0.5</v>
      </c>
      <c r="MTZ13" s="139" t="n">
        <v>0.5</v>
      </c>
      <c r="MUA13" s="139" t="n">
        <v>0.5</v>
      </c>
      <c r="MUB13" s="139" t="n">
        <v>0.5</v>
      </c>
      <c r="MUC13" s="139" t="n">
        <v>0.5</v>
      </c>
      <c r="MUD13" s="139" t="n">
        <v>0.5</v>
      </c>
      <c r="MUE13" s="139" t="n">
        <v>0.5</v>
      </c>
      <c r="MUF13" s="139" t="n">
        <v>0.5</v>
      </c>
      <c r="MUG13" s="139" t="n">
        <v>0.5</v>
      </c>
      <c r="MUH13" s="139" t="n">
        <v>0.5</v>
      </c>
      <c r="MUI13" s="139" t="n">
        <v>0.5</v>
      </c>
      <c r="MUJ13" s="139" t="n">
        <v>0.5</v>
      </c>
      <c r="MUK13" s="139" t="n">
        <v>0.5</v>
      </c>
      <c r="MUL13" s="139" t="n">
        <v>0.5</v>
      </c>
      <c r="MUM13" s="139" t="n">
        <v>0.5</v>
      </c>
      <c r="MUN13" s="139" t="n">
        <v>0.5</v>
      </c>
      <c r="MUO13" s="139" t="n">
        <v>0.5</v>
      </c>
      <c r="MUP13" s="139" t="n">
        <v>0.5</v>
      </c>
      <c r="MUQ13" s="139" t="n">
        <v>0.5</v>
      </c>
      <c r="MUR13" s="139" t="n">
        <v>0.5</v>
      </c>
      <c r="MUS13" s="139" t="n">
        <v>0.5</v>
      </c>
      <c r="MUT13" s="139" t="n">
        <v>0.5</v>
      </c>
      <c r="MUU13" s="139" t="n">
        <v>0.5</v>
      </c>
      <c r="MUV13" s="139" t="n">
        <v>0.5</v>
      </c>
      <c r="MUW13" s="139" t="n">
        <v>0.5</v>
      </c>
      <c r="MUX13" s="139" t="n">
        <v>0.5</v>
      </c>
      <c r="MUY13" s="139" t="n">
        <v>0.5</v>
      </c>
      <c r="MUZ13" s="139" t="n">
        <v>0.5</v>
      </c>
      <c r="MVA13" s="139" t="n">
        <v>0.5</v>
      </c>
      <c r="MVB13" s="139" t="n">
        <v>0.5</v>
      </c>
      <c r="MVC13" s="139" t="n">
        <v>0.5</v>
      </c>
      <c r="MVD13" s="139" t="n">
        <v>0.5</v>
      </c>
      <c r="MVE13" s="139" t="n">
        <v>0.5</v>
      </c>
      <c r="MVF13" s="139" t="n">
        <v>0.5</v>
      </c>
      <c r="MVG13" s="139" t="n">
        <v>0.5</v>
      </c>
      <c r="MVH13" s="139" t="n">
        <v>0.5</v>
      </c>
      <c r="MVI13" s="139" t="n">
        <v>0.5</v>
      </c>
      <c r="MVJ13" s="139" t="n">
        <v>0.5</v>
      </c>
      <c r="MVK13" s="139" t="n">
        <v>0.5</v>
      </c>
      <c r="MVL13" s="139" t="n">
        <v>0.5</v>
      </c>
      <c r="MVM13" s="139" t="n">
        <v>0.5</v>
      </c>
      <c r="MVN13" s="139" t="n">
        <v>0.5</v>
      </c>
      <c r="MVO13" s="139" t="n">
        <v>0.5</v>
      </c>
      <c r="MVP13" s="139" t="n">
        <v>0.5</v>
      </c>
      <c r="MVQ13" s="139" t="n">
        <v>0.5</v>
      </c>
      <c r="MVR13" s="139" t="n">
        <v>0.5</v>
      </c>
      <c r="MVS13" s="139" t="n">
        <v>0.5</v>
      </c>
      <c r="MVT13" s="139" t="n">
        <v>0.5</v>
      </c>
      <c r="MVU13" s="139" t="n">
        <v>0.5</v>
      </c>
      <c r="MVV13" s="139" t="n">
        <v>0.5</v>
      </c>
      <c r="MVW13" s="139" t="n">
        <v>0.5</v>
      </c>
      <c r="MVX13" s="139" t="n">
        <v>0.5</v>
      </c>
      <c r="MVY13" s="139" t="n">
        <v>0.5</v>
      </c>
      <c r="MVZ13" s="139" t="n">
        <v>0.5</v>
      </c>
      <c r="MWA13" s="139" t="n">
        <v>0.5</v>
      </c>
      <c r="MWB13" s="139" t="n">
        <v>0.5</v>
      </c>
      <c r="MWC13" s="139" t="n">
        <v>0.5</v>
      </c>
      <c r="MWD13" s="139" t="n">
        <v>0.5</v>
      </c>
      <c r="MWE13" s="139" t="n">
        <v>0.5</v>
      </c>
      <c r="MWF13" s="139" t="n">
        <v>0.5</v>
      </c>
      <c r="MWG13" s="139" t="n">
        <v>0.5</v>
      </c>
      <c r="MWH13" s="139" t="n">
        <v>0.5</v>
      </c>
      <c r="MWI13" s="139" t="n">
        <v>0.5</v>
      </c>
      <c r="MWJ13" s="139" t="n">
        <v>0.5</v>
      </c>
      <c r="MWK13" s="139" t="n">
        <v>0.5</v>
      </c>
      <c r="MWL13" s="139" t="n">
        <v>0.5</v>
      </c>
      <c r="MWM13" s="139" t="n">
        <v>0.5</v>
      </c>
      <c r="MWN13" s="139" t="n">
        <v>0.5</v>
      </c>
      <c r="MWO13" s="139" t="n">
        <v>0.5</v>
      </c>
      <c r="MWP13" s="139" t="n">
        <v>0.5</v>
      </c>
      <c r="MWQ13" s="139" t="n">
        <v>0.5</v>
      </c>
      <c r="MWR13" s="139" t="n">
        <v>0.5</v>
      </c>
      <c r="MWS13" s="139" t="n">
        <v>0.5</v>
      </c>
      <c r="MWT13" s="139" t="n">
        <v>0.5</v>
      </c>
      <c r="MWU13" s="139" t="n">
        <v>0.5</v>
      </c>
      <c r="MWV13" s="139" t="n">
        <v>0.5</v>
      </c>
      <c r="MWW13" s="139" t="n">
        <v>0.5</v>
      </c>
      <c r="MWX13" s="139" t="n">
        <v>0.5</v>
      </c>
      <c r="MWY13" s="139" t="n">
        <v>0.5</v>
      </c>
      <c r="MWZ13" s="139" t="n">
        <v>0.5</v>
      </c>
      <c r="MXA13" s="139" t="n">
        <v>0.5</v>
      </c>
      <c r="MXB13" s="139" t="n">
        <v>0.5</v>
      </c>
      <c r="MXC13" s="139" t="n">
        <v>0.5</v>
      </c>
      <c r="MXD13" s="139" t="n">
        <v>0.5</v>
      </c>
      <c r="MXE13" s="139" t="n">
        <v>0.5</v>
      </c>
      <c r="MXF13" s="139" t="n">
        <v>0.5</v>
      </c>
      <c r="MXG13" s="139" t="n">
        <v>0.5</v>
      </c>
      <c r="MXH13" s="139" t="n">
        <v>0.5</v>
      </c>
      <c r="MXI13" s="139" t="n">
        <v>0.5</v>
      </c>
      <c r="MXJ13" s="139" t="n">
        <v>0.5</v>
      </c>
      <c r="MXK13" s="139" t="n">
        <v>0.5</v>
      </c>
      <c r="MXL13" s="139" t="n">
        <v>0.5</v>
      </c>
      <c r="MXM13" s="139" t="n">
        <v>0.5</v>
      </c>
      <c r="MXN13" s="139" t="n">
        <v>0.5</v>
      </c>
      <c r="MXO13" s="139" t="n">
        <v>0.5</v>
      </c>
      <c r="MXP13" s="139" t="n">
        <v>0.5</v>
      </c>
      <c r="MXQ13" s="139" t="n">
        <v>0.5</v>
      </c>
      <c r="MXR13" s="139" t="n">
        <v>0.5</v>
      </c>
      <c r="MXS13" s="139" t="n">
        <v>0.5</v>
      </c>
      <c r="MXT13" s="139" t="n">
        <v>0.5</v>
      </c>
      <c r="MXU13" s="139" t="n">
        <v>0.5</v>
      </c>
      <c r="MXV13" s="139" t="n">
        <v>0.5</v>
      </c>
      <c r="MXW13" s="139" t="n">
        <v>0.5</v>
      </c>
      <c r="MXX13" s="139" t="n">
        <v>0.5</v>
      </c>
      <c r="MXY13" s="139" t="n">
        <v>0.5</v>
      </c>
      <c r="MXZ13" s="139" t="n">
        <v>0.5</v>
      </c>
      <c r="MYA13" s="139" t="n">
        <v>0.5</v>
      </c>
      <c r="MYB13" s="139" t="n">
        <v>0.5</v>
      </c>
      <c r="MYC13" s="139" t="n">
        <v>0.5</v>
      </c>
      <c r="MYD13" s="139" t="n">
        <v>0.5</v>
      </c>
      <c r="MYE13" s="139" t="n">
        <v>0.5</v>
      </c>
      <c r="MYF13" s="139" t="n">
        <v>0.5</v>
      </c>
      <c r="MYG13" s="139" t="n">
        <v>0.5</v>
      </c>
      <c r="MYH13" s="139" t="n">
        <v>0.5</v>
      </c>
      <c r="MYI13" s="139" t="n">
        <v>0.5</v>
      </c>
      <c r="MYJ13" s="139" t="n">
        <v>0.5</v>
      </c>
      <c r="MYK13" s="139" t="n">
        <v>0.5</v>
      </c>
      <c r="MYL13" s="139" t="n">
        <v>0.5</v>
      </c>
      <c r="MYM13" s="139" t="n">
        <v>0.5</v>
      </c>
      <c r="MYN13" s="139" t="n">
        <v>0.5</v>
      </c>
      <c r="MYO13" s="139" t="n">
        <v>0.5</v>
      </c>
      <c r="MYP13" s="139" t="n">
        <v>0.5</v>
      </c>
      <c r="MYQ13" s="139" t="n">
        <v>0.5</v>
      </c>
      <c r="MYR13" s="139" t="n">
        <v>0.5</v>
      </c>
      <c r="MYS13" s="139" t="n">
        <v>0.5</v>
      </c>
      <c r="MYT13" s="139" t="n">
        <v>0.5</v>
      </c>
      <c r="MYU13" s="139" t="n">
        <v>0.5</v>
      </c>
      <c r="MYV13" s="139" t="n">
        <v>0.5</v>
      </c>
      <c r="MYW13" s="139" t="n">
        <v>0.5</v>
      </c>
      <c r="MYX13" s="139" t="n">
        <v>0.5</v>
      </c>
      <c r="MYY13" s="139" t="n">
        <v>0.5</v>
      </c>
      <c r="MYZ13" s="139" t="n">
        <v>0.5</v>
      </c>
      <c r="MZA13" s="139" t="n">
        <v>0.5</v>
      </c>
      <c r="MZB13" s="139" t="n">
        <v>0.5</v>
      </c>
      <c r="MZC13" s="139" t="n">
        <v>0.5</v>
      </c>
      <c r="MZD13" s="139" t="n">
        <v>0.5</v>
      </c>
      <c r="MZE13" s="139" t="n">
        <v>0.5</v>
      </c>
      <c r="MZF13" s="139" t="n">
        <v>0.5</v>
      </c>
      <c r="MZG13" s="139" t="n">
        <v>0.5</v>
      </c>
      <c r="MZH13" s="139" t="n">
        <v>0.5</v>
      </c>
      <c r="MZI13" s="139" t="n">
        <v>0.5</v>
      </c>
      <c r="MZJ13" s="139" t="n">
        <v>0.5</v>
      </c>
      <c r="MZK13" s="139" t="n">
        <v>0.5</v>
      </c>
      <c r="MZL13" s="139" t="n">
        <v>0.5</v>
      </c>
      <c r="MZM13" s="139" t="n">
        <v>0.5</v>
      </c>
      <c r="MZN13" s="139" t="n">
        <v>0.5</v>
      </c>
      <c r="MZO13" s="139" t="n">
        <v>0.5</v>
      </c>
      <c r="MZP13" s="139" t="n">
        <v>0.5</v>
      </c>
      <c r="MZQ13" s="139" t="n">
        <v>0.5</v>
      </c>
      <c r="MZR13" s="139" t="n">
        <v>0.5</v>
      </c>
      <c r="MZS13" s="139" t="n">
        <v>0.5</v>
      </c>
      <c r="MZT13" s="139" t="n">
        <v>0.5</v>
      </c>
      <c r="MZU13" s="139" t="n">
        <v>0.5</v>
      </c>
      <c r="MZV13" s="139" t="n">
        <v>0.5</v>
      </c>
      <c r="MZW13" s="139" t="n">
        <v>0.5</v>
      </c>
      <c r="MZX13" s="139" t="n">
        <v>0.5</v>
      </c>
      <c r="MZY13" s="139" t="n">
        <v>0.5</v>
      </c>
      <c r="MZZ13" s="139" t="n">
        <v>0.5</v>
      </c>
      <c r="NAA13" s="139" t="n">
        <v>0.5</v>
      </c>
      <c r="NAB13" s="139" t="n">
        <v>0.5</v>
      </c>
      <c r="NAC13" s="139" t="n">
        <v>0.5</v>
      </c>
      <c r="NAD13" s="139" t="n">
        <v>0.5</v>
      </c>
      <c r="NAE13" s="139" t="n">
        <v>0.5</v>
      </c>
      <c r="NAF13" s="139" t="n">
        <v>0.5</v>
      </c>
      <c r="NAG13" s="139" t="n">
        <v>0.5</v>
      </c>
      <c r="NAH13" s="139" t="n">
        <v>0.5</v>
      </c>
      <c r="NAI13" s="139" t="n">
        <v>0.5</v>
      </c>
      <c r="NAJ13" s="139" t="n">
        <v>0.5</v>
      </c>
      <c r="NAK13" s="139" t="n">
        <v>0.5</v>
      </c>
      <c r="NAL13" s="139" t="n">
        <v>0.5</v>
      </c>
      <c r="NAM13" s="139" t="n">
        <v>0.5</v>
      </c>
      <c r="NAN13" s="139" t="n">
        <v>0.5</v>
      </c>
      <c r="NAO13" s="139" t="n">
        <v>0.5</v>
      </c>
      <c r="NAP13" s="139" t="n">
        <v>0.5</v>
      </c>
      <c r="NAQ13" s="139" t="n">
        <v>0.5</v>
      </c>
      <c r="NAR13" s="139" t="n">
        <v>0.5</v>
      </c>
      <c r="NAS13" s="139" t="n">
        <v>0.5</v>
      </c>
      <c r="NAT13" s="139" t="n">
        <v>0.5</v>
      </c>
      <c r="NAU13" s="139" t="n">
        <v>0.5</v>
      </c>
      <c r="NAV13" s="139" t="n">
        <v>0.5</v>
      </c>
      <c r="NAW13" s="139" t="n">
        <v>0.5</v>
      </c>
      <c r="NAX13" s="139" t="n">
        <v>0.5</v>
      </c>
      <c r="NAY13" s="139" t="n">
        <v>0.5</v>
      </c>
      <c r="NAZ13" s="139" t="n">
        <v>0.5</v>
      </c>
      <c r="NBA13" s="139" t="n">
        <v>0.5</v>
      </c>
      <c r="NBB13" s="139" t="n">
        <v>0.5</v>
      </c>
      <c r="NBC13" s="139" t="n">
        <v>0.5</v>
      </c>
      <c r="NBD13" s="139" t="n">
        <v>0.5</v>
      </c>
      <c r="NBE13" s="139" t="n">
        <v>0.5</v>
      </c>
      <c r="NBF13" s="139" t="n">
        <v>0.5</v>
      </c>
      <c r="NBG13" s="139" t="n">
        <v>0.5</v>
      </c>
      <c r="NBH13" s="139" t="n">
        <v>0.5</v>
      </c>
      <c r="NBI13" s="139" t="n">
        <v>0.5</v>
      </c>
      <c r="NBJ13" s="139" t="n">
        <v>0.5</v>
      </c>
      <c r="NBK13" s="139" t="n">
        <v>0.5</v>
      </c>
      <c r="NBL13" s="139" t="n">
        <v>0.5</v>
      </c>
      <c r="NBM13" s="139" t="n">
        <v>0.5</v>
      </c>
      <c r="NBN13" s="139" t="n">
        <v>0.5</v>
      </c>
      <c r="NBO13" s="139" t="n">
        <v>0.5</v>
      </c>
      <c r="NBP13" s="139" t="n">
        <v>0.5</v>
      </c>
      <c r="NBQ13" s="139" t="n">
        <v>0.5</v>
      </c>
      <c r="NBR13" s="139" t="n">
        <v>0.5</v>
      </c>
      <c r="NBS13" s="139" t="n">
        <v>0.5</v>
      </c>
      <c r="NBT13" s="139" t="n">
        <v>0.5</v>
      </c>
      <c r="NBU13" s="139" t="n">
        <v>0.5</v>
      </c>
      <c r="NBV13" s="139" t="n">
        <v>0.5</v>
      </c>
      <c r="NBW13" s="139" t="n">
        <v>0.5</v>
      </c>
      <c r="NBX13" s="139" t="n">
        <v>0.5</v>
      </c>
      <c r="NBY13" s="139" t="n">
        <v>0.5</v>
      </c>
      <c r="NBZ13" s="139" t="n">
        <v>0.5</v>
      </c>
      <c r="NCA13" s="139" t="n">
        <v>0.5</v>
      </c>
      <c r="NCB13" s="139" t="n">
        <v>0.5</v>
      </c>
      <c r="NCC13" s="139" t="n">
        <v>0.5</v>
      </c>
      <c r="NCD13" s="139" t="n">
        <v>0.5</v>
      </c>
      <c r="NCE13" s="139" t="n">
        <v>0.5</v>
      </c>
      <c r="NCF13" s="139" t="n">
        <v>0.5</v>
      </c>
      <c r="NCG13" s="139" t="n">
        <v>0.5</v>
      </c>
      <c r="NCH13" s="139" t="n">
        <v>0.5</v>
      </c>
      <c r="NCI13" s="139" t="n">
        <v>0.5</v>
      </c>
      <c r="NCJ13" s="139" t="n">
        <v>0.5</v>
      </c>
      <c r="NCK13" s="139" t="n">
        <v>0.5</v>
      </c>
      <c r="NCL13" s="139" t="n">
        <v>0.5</v>
      </c>
      <c r="NCM13" s="139" t="n">
        <v>0.5</v>
      </c>
      <c r="NCN13" s="139" t="n">
        <v>0.5</v>
      </c>
      <c r="NCO13" s="139" t="n">
        <v>0.5</v>
      </c>
      <c r="NCP13" s="139" t="n">
        <v>0.5</v>
      </c>
      <c r="NCQ13" s="139" t="n">
        <v>0.5</v>
      </c>
      <c r="NCR13" s="139" t="n">
        <v>0.5</v>
      </c>
      <c r="NCS13" s="139" t="n">
        <v>0.5</v>
      </c>
      <c r="NCT13" s="139" t="n">
        <v>0.5</v>
      </c>
      <c r="NCU13" s="139" t="n">
        <v>0.5</v>
      </c>
      <c r="NCV13" s="139" t="n">
        <v>0.5</v>
      </c>
      <c r="NCW13" s="139" t="n">
        <v>0.5</v>
      </c>
      <c r="NCX13" s="139" t="n">
        <v>0.5</v>
      </c>
      <c r="NCY13" s="139" t="n">
        <v>0.5</v>
      </c>
      <c r="NCZ13" s="139" t="n">
        <v>0.5</v>
      </c>
      <c r="NDA13" s="139" t="n">
        <v>0.5</v>
      </c>
      <c r="NDB13" s="139" t="n">
        <v>0.5</v>
      </c>
      <c r="NDC13" s="139" t="n">
        <v>0.5</v>
      </c>
      <c r="NDD13" s="139" t="n">
        <v>0.5</v>
      </c>
      <c r="NDE13" s="139" t="n">
        <v>0.5</v>
      </c>
      <c r="NDF13" s="139" t="n">
        <v>0.5</v>
      </c>
      <c r="NDG13" s="139" t="n">
        <v>0.5</v>
      </c>
      <c r="NDH13" s="139" t="n">
        <v>0.5</v>
      </c>
      <c r="NDI13" s="139" t="n">
        <v>0.5</v>
      </c>
      <c r="NDJ13" s="139" t="n">
        <v>0.5</v>
      </c>
      <c r="NDK13" s="139" t="n">
        <v>0.5</v>
      </c>
      <c r="NDL13" s="139" t="n">
        <v>0.5</v>
      </c>
      <c r="NDM13" s="139" t="n">
        <v>0.5</v>
      </c>
      <c r="NDN13" s="139" t="n">
        <v>0.5</v>
      </c>
      <c r="NDO13" s="139" t="n">
        <v>0.5</v>
      </c>
      <c r="NDP13" s="139" t="n">
        <v>0.5</v>
      </c>
      <c r="NDQ13" s="139" t="n">
        <v>0.5</v>
      </c>
      <c r="NDR13" s="139" t="n">
        <v>0.5</v>
      </c>
      <c r="NDS13" s="139" t="n">
        <v>0.5</v>
      </c>
      <c r="NDT13" s="139" t="n">
        <v>0.5</v>
      </c>
      <c r="NDU13" s="139" t="n">
        <v>0.5</v>
      </c>
      <c r="NDV13" s="139" t="n">
        <v>0.5</v>
      </c>
      <c r="NDW13" s="139" t="n">
        <v>0.5</v>
      </c>
      <c r="NDX13" s="139" t="n">
        <v>0.5</v>
      </c>
      <c r="NDY13" s="139" t="n">
        <v>0.5</v>
      </c>
      <c r="NDZ13" s="139" t="n">
        <v>0.5</v>
      </c>
      <c r="NEA13" s="139" t="n">
        <v>0.5</v>
      </c>
      <c r="NEB13" s="139" t="n">
        <v>0.5</v>
      </c>
      <c r="NEC13" s="139" t="n">
        <v>0.5</v>
      </c>
      <c r="NED13" s="139" t="n">
        <v>0.5</v>
      </c>
      <c r="NEE13" s="139" t="n">
        <v>0.5</v>
      </c>
      <c r="NEF13" s="139" t="n">
        <v>0.5</v>
      </c>
      <c r="NEG13" s="139" t="n">
        <v>0.5</v>
      </c>
      <c r="NEH13" s="139" t="n">
        <v>0.5</v>
      </c>
      <c r="NEI13" s="139" t="n">
        <v>0.5</v>
      </c>
      <c r="NEJ13" s="139" t="n">
        <v>0.5</v>
      </c>
      <c r="NEK13" s="139" t="n">
        <v>0.5</v>
      </c>
      <c r="NEL13" s="139" t="n">
        <v>0.5</v>
      </c>
      <c r="NEM13" s="139" t="n">
        <v>0.5</v>
      </c>
      <c r="NEN13" s="139" t="n">
        <v>0.5</v>
      </c>
      <c r="NEO13" s="139" t="n">
        <v>0.5</v>
      </c>
      <c r="NEP13" s="139" t="n">
        <v>0.5</v>
      </c>
      <c r="NEQ13" s="139" t="n">
        <v>0.5</v>
      </c>
      <c r="NER13" s="139" t="n">
        <v>0.5</v>
      </c>
      <c r="NES13" s="139" t="n">
        <v>0.5</v>
      </c>
      <c r="NET13" s="139" t="n">
        <v>0.5</v>
      </c>
      <c r="NEU13" s="139" t="n">
        <v>0.5</v>
      </c>
      <c r="NEV13" s="139" t="n">
        <v>0.5</v>
      </c>
      <c r="NEW13" s="139" t="n">
        <v>0.5</v>
      </c>
      <c r="NEX13" s="139" t="n">
        <v>0.5</v>
      </c>
      <c r="NEY13" s="139" t="n">
        <v>0.5</v>
      </c>
      <c r="NEZ13" s="139" t="n">
        <v>0.5</v>
      </c>
      <c r="NFA13" s="139" t="n">
        <v>0.5</v>
      </c>
      <c r="NFB13" s="139" t="n">
        <v>0.5</v>
      </c>
      <c r="NFC13" s="139" t="n">
        <v>0.5</v>
      </c>
      <c r="NFD13" s="139" t="n">
        <v>0.5</v>
      </c>
      <c r="NFE13" s="139" t="n">
        <v>0.5</v>
      </c>
      <c r="NFF13" s="139" t="n">
        <v>0.5</v>
      </c>
      <c r="NFG13" s="139" t="n">
        <v>0.5</v>
      </c>
      <c r="NFH13" s="139" t="n">
        <v>0.5</v>
      </c>
      <c r="NFI13" s="139" t="n">
        <v>0.5</v>
      </c>
      <c r="NFJ13" s="139" t="n">
        <v>0.5</v>
      </c>
      <c r="NFK13" s="139" t="n">
        <v>0.5</v>
      </c>
      <c r="NFL13" s="139" t="n">
        <v>0.5</v>
      </c>
      <c r="NFM13" s="139" t="n">
        <v>0.5</v>
      </c>
      <c r="NFN13" s="139" t="n">
        <v>0.5</v>
      </c>
      <c r="NFO13" s="139" t="n">
        <v>0.5</v>
      </c>
      <c r="NFP13" s="139" t="n">
        <v>0.5</v>
      </c>
      <c r="NFQ13" s="139" t="n">
        <v>0.5</v>
      </c>
      <c r="NFR13" s="139" t="n">
        <v>0.5</v>
      </c>
      <c r="NFS13" s="139" t="n">
        <v>0.5</v>
      </c>
      <c r="NFT13" s="139" t="n">
        <v>0.5</v>
      </c>
      <c r="NFU13" s="139" t="n">
        <v>0.5</v>
      </c>
      <c r="NFV13" s="139" t="n">
        <v>0.5</v>
      </c>
      <c r="NFW13" s="139" t="n">
        <v>0.5</v>
      </c>
      <c r="NFX13" s="139" t="n">
        <v>0.5</v>
      </c>
      <c r="NFY13" s="139" t="n">
        <v>0.5</v>
      </c>
      <c r="NFZ13" s="139" t="n">
        <v>0.5</v>
      </c>
      <c r="NGA13" s="139" t="n">
        <v>0.5</v>
      </c>
      <c r="NGB13" s="139" t="n">
        <v>0.5</v>
      </c>
      <c r="NGC13" s="139" t="n">
        <v>0.5</v>
      </c>
      <c r="NGD13" s="139" t="n">
        <v>0.5</v>
      </c>
      <c r="NGE13" s="139" t="n">
        <v>0.5</v>
      </c>
      <c r="NGF13" s="139" t="n">
        <v>0.5</v>
      </c>
      <c r="NGG13" s="139" t="n">
        <v>0.5</v>
      </c>
      <c r="NGH13" s="139" t="n">
        <v>0.5</v>
      </c>
      <c r="NGI13" s="139" t="n">
        <v>0.5</v>
      </c>
      <c r="NGJ13" s="139" t="n">
        <v>0.5</v>
      </c>
      <c r="NGK13" s="139" t="n">
        <v>0.5</v>
      </c>
      <c r="NGL13" s="139" t="n">
        <v>0.5</v>
      </c>
      <c r="NGM13" s="139" t="n">
        <v>0.5</v>
      </c>
      <c r="NGN13" s="139" t="n">
        <v>0.5</v>
      </c>
      <c r="NGO13" s="139" t="n">
        <v>0.5</v>
      </c>
      <c r="NGP13" s="139" t="n">
        <v>0.5</v>
      </c>
      <c r="NGQ13" s="139" t="n">
        <v>0.5</v>
      </c>
      <c r="NGR13" s="139" t="n">
        <v>0.5</v>
      </c>
      <c r="NGS13" s="139" t="n">
        <v>0.5</v>
      </c>
      <c r="NGT13" s="139" t="n">
        <v>0.5</v>
      </c>
      <c r="NGU13" s="139" t="n">
        <v>0.5</v>
      </c>
      <c r="NGV13" s="139" t="n">
        <v>0.5</v>
      </c>
      <c r="NGW13" s="139" t="n">
        <v>0.5</v>
      </c>
      <c r="NGX13" s="139" t="n">
        <v>0.5</v>
      </c>
      <c r="NGY13" s="139" t="n">
        <v>0.5</v>
      </c>
      <c r="NGZ13" s="139" t="n">
        <v>0.5</v>
      </c>
      <c r="NHA13" s="139" t="n">
        <v>0.5</v>
      </c>
      <c r="NHB13" s="139" t="n">
        <v>0.5</v>
      </c>
      <c r="NHC13" s="139" t="n">
        <v>0.5</v>
      </c>
      <c r="NHD13" s="139" t="n">
        <v>0.5</v>
      </c>
      <c r="NHE13" s="139" t="n">
        <v>0.5</v>
      </c>
      <c r="NHF13" s="139" t="n">
        <v>0.5</v>
      </c>
      <c r="NHG13" s="139" t="n">
        <v>0.5</v>
      </c>
      <c r="NHH13" s="139" t="n">
        <v>0.5</v>
      </c>
      <c r="NHI13" s="139" t="n">
        <v>0.5</v>
      </c>
      <c r="NHJ13" s="139" t="n">
        <v>0.5</v>
      </c>
      <c r="NHK13" s="139" t="n">
        <v>0.5</v>
      </c>
      <c r="NHL13" s="139" t="n">
        <v>0.5</v>
      </c>
      <c r="NHM13" s="139" t="n">
        <v>0.5</v>
      </c>
      <c r="NHN13" s="139" t="n">
        <v>0.5</v>
      </c>
      <c r="NHO13" s="139" t="n">
        <v>0.5</v>
      </c>
      <c r="NHP13" s="139" t="n">
        <v>0.5</v>
      </c>
      <c r="NHQ13" s="139" t="n">
        <v>0.5</v>
      </c>
      <c r="NHR13" s="139" t="n">
        <v>0.5</v>
      </c>
      <c r="NHS13" s="139" t="n">
        <v>0.5</v>
      </c>
      <c r="NHT13" s="139" t="n">
        <v>0.5</v>
      </c>
      <c r="NHU13" s="139" t="n">
        <v>0.5</v>
      </c>
      <c r="NHV13" s="139" t="n">
        <v>0.5</v>
      </c>
      <c r="NHW13" s="139" t="n">
        <v>0.5</v>
      </c>
      <c r="NHX13" s="139" t="n">
        <v>0.5</v>
      </c>
      <c r="NHY13" s="139" t="n">
        <v>0.5</v>
      </c>
      <c r="NHZ13" s="139" t="n">
        <v>0.5</v>
      </c>
      <c r="NIA13" s="139" t="n">
        <v>0.5</v>
      </c>
      <c r="NIB13" s="139" t="n">
        <v>0.5</v>
      </c>
      <c r="NIC13" s="139" t="n">
        <v>0.5</v>
      </c>
      <c r="NID13" s="139" t="n">
        <v>0.5</v>
      </c>
      <c r="NIE13" s="139" t="n">
        <v>0.5</v>
      </c>
      <c r="NIF13" s="139" t="n">
        <v>0.5</v>
      </c>
      <c r="NIG13" s="139" t="n">
        <v>0.5</v>
      </c>
      <c r="NIH13" s="139" t="n">
        <v>0.5</v>
      </c>
      <c r="NII13" s="139" t="n">
        <v>0.5</v>
      </c>
      <c r="NIJ13" s="139" t="n">
        <v>0.5</v>
      </c>
      <c r="NIK13" s="139" t="n">
        <v>0.5</v>
      </c>
      <c r="NIL13" s="139" t="n">
        <v>0.5</v>
      </c>
      <c r="NIM13" s="139" t="n">
        <v>0.5</v>
      </c>
      <c r="NIN13" s="139" t="n">
        <v>0.5</v>
      </c>
      <c r="NIO13" s="139" t="n">
        <v>0.5</v>
      </c>
      <c r="NIP13" s="139" t="n">
        <v>0.5</v>
      </c>
      <c r="NIQ13" s="139" t="n">
        <v>0.5</v>
      </c>
      <c r="NIR13" s="139" t="n">
        <v>0.5</v>
      </c>
      <c r="NIS13" s="139" t="n">
        <v>0.5</v>
      </c>
      <c r="NIT13" s="139" t="n">
        <v>0.5</v>
      </c>
      <c r="NIU13" s="139" t="n">
        <v>0.5</v>
      </c>
      <c r="NIV13" s="139" t="n">
        <v>0.5</v>
      </c>
      <c r="NIW13" s="139" t="n">
        <v>0.5</v>
      </c>
      <c r="NIX13" s="139" t="n">
        <v>0.5</v>
      </c>
      <c r="NIY13" s="139" t="n">
        <v>0.5</v>
      </c>
      <c r="NIZ13" s="139" t="n">
        <v>0.5</v>
      </c>
      <c r="NJA13" s="139" t="n">
        <v>0.5</v>
      </c>
      <c r="NJB13" s="139" t="n">
        <v>0.5</v>
      </c>
      <c r="NJC13" s="139" t="n">
        <v>0.5</v>
      </c>
      <c r="NJD13" s="139" t="n">
        <v>0.5</v>
      </c>
      <c r="NJE13" s="139" t="n">
        <v>0.5</v>
      </c>
      <c r="NJF13" s="139" t="n">
        <v>0.5</v>
      </c>
      <c r="NJG13" s="139" t="n">
        <v>0.5</v>
      </c>
      <c r="NJH13" s="139" t="n">
        <v>0.5</v>
      </c>
      <c r="NJI13" s="139" t="n">
        <v>0.5</v>
      </c>
      <c r="NJJ13" s="139" t="n">
        <v>0.5</v>
      </c>
      <c r="NJK13" s="139" t="n">
        <v>0.5</v>
      </c>
      <c r="NJL13" s="139" t="n">
        <v>0.5</v>
      </c>
      <c r="NJM13" s="139" t="n">
        <v>0.5</v>
      </c>
      <c r="NJN13" s="139" t="n">
        <v>0.5</v>
      </c>
      <c r="NJO13" s="139" t="n">
        <v>0.5</v>
      </c>
      <c r="NJP13" s="139" t="n">
        <v>0.5</v>
      </c>
      <c r="NJQ13" s="139" t="n">
        <v>0.5</v>
      </c>
      <c r="NJR13" s="139" t="n">
        <v>0.5</v>
      </c>
      <c r="NJS13" s="139" t="n">
        <v>0.5</v>
      </c>
      <c r="NJT13" s="139" t="n">
        <v>0.5</v>
      </c>
      <c r="NJU13" s="139" t="n">
        <v>0.5</v>
      </c>
      <c r="NJV13" s="139" t="n">
        <v>0.5</v>
      </c>
      <c r="NJW13" s="139" t="n">
        <v>0.5</v>
      </c>
      <c r="NJX13" s="139" t="n">
        <v>0.5</v>
      </c>
      <c r="NJY13" s="139" t="n">
        <v>0.5</v>
      </c>
      <c r="NJZ13" s="139" t="n">
        <v>0.5</v>
      </c>
      <c r="NKA13" s="139" t="n">
        <v>0.5</v>
      </c>
      <c r="NKB13" s="139" t="n">
        <v>0.5</v>
      </c>
      <c r="NKC13" s="139" t="n">
        <v>0.5</v>
      </c>
      <c r="NKD13" s="139" t="n">
        <v>0.5</v>
      </c>
      <c r="NKE13" s="139" t="n">
        <v>0.5</v>
      </c>
      <c r="NKF13" s="139" t="n">
        <v>0.5</v>
      </c>
      <c r="NKG13" s="139" t="n">
        <v>0.5</v>
      </c>
      <c r="NKH13" s="139" t="n">
        <v>0.5</v>
      </c>
      <c r="NKI13" s="139" t="n">
        <v>0.5</v>
      </c>
      <c r="NKJ13" s="139" t="n">
        <v>0.5</v>
      </c>
      <c r="NKK13" s="139" t="n">
        <v>0.5</v>
      </c>
      <c r="NKL13" s="139" t="n">
        <v>0.5</v>
      </c>
      <c r="NKM13" s="139" t="n">
        <v>0.5</v>
      </c>
      <c r="NKN13" s="139" t="n">
        <v>0.5</v>
      </c>
      <c r="NKO13" s="139" t="n">
        <v>0.5</v>
      </c>
      <c r="NKP13" s="139" t="n">
        <v>0.5</v>
      </c>
      <c r="NKQ13" s="139" t="n">
        <v>0.5</v>
      </c>
      <c r="NKR13" s="139" t="n">
        <v>0.5</v>
      </c>
      <c r="NKS13" s="139" t="n">
        <v>0.5</v>
      </c>
      <c r="NKT13" s="139" t="n">
        <v>0.5</v>
      </c>
      <c r="NKU13" s="139" t="n">
        <v>0.5</v>
      </c>
      <c r="NKV13" s="139" t="n">
        <v>0.5</v>
      </c>
      <c r="NKW13" s="139" t="n">
        <v>0.5</v>
      </c>
      <c r="NKX13" s="139" t="n">
        <v>0.5</v>
      </c>
      <c r="NKY13" s="139" t="n">
        <v>0.5</v>
      </c>
      <c r="NKZ13" s="139" t="n">
        <v>0.5</v>
      </c>
      <c r="NLA13" s="139" t="n">
        <v>0.5</v>
      </c>
      <c r="NLB13" s="139" t="n">
        <v>0.5</v>
      </c>
      <c r="NLC13" s="139" t="n">
        <v>0.5</v>
      </c>
      <c r="NLD13" s="139" t="n">
        <v>0.5</v>
      </c>
      <c r="NLE13" s="139" t="n">
        <v>0.5</v>
      </c>
      <c r="NLF13" s="139" t="n">
        <v>0.5</v>
      </c>
      <c r="NLG13" s="139" t="n">
        <v>0.5</v>
      </c>
      <c r="NLH13" s="139" t="n">
        <v>0.5</v>
      </c>
      <c r="NLI13" s="139" t="n">
        <v>0.5</v>
      </c>
      <c r="NLJ13" s="139" t="n">
        <v>0.5</v>
      </c>
      <c r="NLK13" s="139" t="n">
        <v>0.5</v>
      </c>
      <c r="NLL13" s="139" t="n">
        <v>0.5</v>
      </c>
      <c r="NLM13" s="139" t="n">
        <v>0.5</v>
      </c>
      <c r="NLN13" s="139" t="n">
        <v>0.5</v>
      </c>
      <c r="NLO13" s="139" t="n">
        <v>0.5</v>
      </c>
      <c r="NLP13" s="139" t="n">
        <v>0.5</v>
      </c>
      <c r="NLQ13" s="139" t="n">
        <v>0.5</v>
      </c>
      <c r="NLR13" s="139" t="n">
        <v>0.5</v>
      </c>
      <c r="NLS13" s="139" t="n">
        <v>0.5</v>
      </c>
      <c r="NLT13" s="139" t="n">
        <v>0.5</v>
      </c>
      <c r="NLU13" s="139" t="n">
        <v>0.5</v>
      </c>
      <c r="NLV13" s="139" t="n">
        <v>0.5</v>
      </c>
      <c r="NLW13" s="139" t="n">
        <v>0.5</v>
      </c>
      <c r="NLX13" s="139" t="n">
        <v>0.5</v>
      </c>
      <c r="NLY13" s="139" t="n">
        <v>0.5</v>
      </c>
      <c r="NLZ13" s="139" t="n">
        <v>0.5</v>
      </c>
      <c r="NMA13" s="139" t="n">
        <v>0.5</v>
      </c>
      <c r="NMB13" s="139" t="n">
        <v>0.5</v>
      </c>
      <c r="NMC13" s="139" t="n">
        <v>0.5</v>
      </c>
      <c r="NMD13" s="139" t="n">
        <v>0.5</v>
      </c>
      <c r="NME13" s="139" t="n">
        <v>0.5</v>
      </c>
      <c r="NMF13" s="139" t="n">
        <v>0.5</v>
      </c>
      <c r="NMG13" s="139" t="n">
        <v>0.5</v>
      </c>
      <c r="NMH13" s="139" t="n">
        <v>0.5</v>
      </c>
      <c r="NMI13" s="139" t="n">
        <v>0.5</v>
      </c>
      <c r="NMJ13" s="139" t="n">
        <v>0.5</v>
      </c>
      <c r="NMK13" s="139" t="n">
        <v>0.5</v>
      </c>
      <c r="NML13" s="139" t="n">
        <v>0.5</v>
      </c>
      <c r="NMM13" s="139" t="n">
        <v>0.5</v>
      </c>
      <c r="NMN13" s="139" t="n">
        <v>0.5</v>
      </c>
      <c r="NMO13" s="139" t="n">
        <v>0.5</v>
      </c>
      <c r="NMP13" s="139" t="n">
        <v>0.5</v>
      </c>
      <c r="NMQ13" s="139" t="n">
        <v>0.5</v>
      </c>
      <c r="NMR13" s="139" t="n">
        <v>0.5</v>
      </c>
      <c r="NMS13" s="139" t="n">
        <v>0.5</v>
      </c>
      <c r="NMT13" s="139" t="n">
        <v>0.5</v>
      </c>
      <c r="NMU13" s="139" t="n">
        <v>0.5</v>
      </c>
      <c r="NMV13" s="139" t="n">
        <v>0.5</v>
      </c>
      <c r="NMW13" s="139" t="n">
        <v>0.5</v>
      </c>
      <c r="NMX13" s="139" t="n">
        <v>0.5</v>
      </c>
      <c r="NMY13" s="139" t="n">
        <v>0.5</v>
      </c>
      <c r="NMZ13" s="139" t="n">
        <v>0.5</v>
      </c>
      <c r="NNA13" s="139" t="n">
        <v>0.5</v>
      </c>
      <c r="NNB13" s="139" t="n">
        <v>0.5</v>
      </c>
      <c r="NNC13" s="139" t="n">
        <v>0.5</v>
      </c>
      <c r="NND13" s="139" t="n">
        <v>0.5</v>
      </c>
      <c r="NNE13" s="139" t="n">
        <v>0.5</v>
      </c>
      <c r="NNF13" s="139" t="n">
        <v>0.5</v>
      </c>
      <c r="NNG13" s="139" t="n">
        <v>0.5</v>
      </c>
      <c r="NNH13" s="139" t="n">
        <v>0.5</v>
      </c>
      <c r="NNI13" s="139" t="n">
        <v>0.5</v>
      </c>
      <c r="NNJ13" s="139" t="n">
        <v>0.5</v>
      </c>
      <c r="NNK13" s="139" t="n">
        <v>0.5</v>
      </c>
      <c r="NNL13" s="139" t="n">
        <v>0.5</v>
      </c>
      <c r="NNM13" s="139" t="n">
        <v>0.5</v>
      </c>
      <c r="NNN13" s="139" t="n">
        <v>0.5</v>
      </c>
      <c r="NNO13" s="139" t="n">
        <v>0.5</v>
      </c>
      <c r="NNP13" s="139" t="n">
        <v>0.5</v>
      </c>
      <c r="NNQ13" s="139" t="n">
        <v>0.5</v>
      </c>
      <c r="NNR13" s="139" t="n">
        <v>0.5</v>
      </c>
      <c r="NNS13" s="139" t="n">
        <v>0.5</v>
      </c>
      <c r="NNT13" s="139" t="n">
        <v>0.5</v>
      </c>
      <c r="NNU13" s="139" t="n">
        <v>0.5</v>
      </c>
      <c r="NNV13" s="139" t="n">
        <v>0.5</v>
      </c>
      <c r="NNW13" s="139" t="n">
        <v>0.5</v>
      </c>
      <c r="NNX13" s="139" t="n">
        <v>0.5</v>
      </c>
      <c r="NNY13" s="139" t="n">
        <v>0.5</v>
      </c>
      <c r="NNZ13" s="139" t="n">
        <v>0.5</v>
      </c>
      <c r="NOA13" s="139" t="n">
        <v>0.5</v>
      </c>
      <c r="NOB13" s="139" t="n">
        <v>0.5</v>
      </c>
      <c r="NOC13" s="139" t="n">
        <v>0.5</v>
      </c>
      <c r="NOD13" s="139" t="n">
        <v>0.5</v>
      </c>
      <c r="NOE13" s="139" t="n">
        <v>0.5</v>
      </c>
      <c r="NOF13" s="139" t="n">
        <v>0.5</v>
      </c>
      <c r="NOG13" s="139" t="n">
        <v>0.5</v>
      </c>
      <c r="NOH13" s="139" t="n">
        <v>0.5</v>
      </c>
      <c r="NOI13" s="139" t="n">
        <v>0.5</v>
      </c>
      <c r="NOJ13" s="139" t="n">
        <v>0.5</v>
      </c>
      <c r="NOK13" s="139" t="n">
        <v>0.5</v>
      </c>
      <c r="NOL13" s="139" t="n">
        <v>0.5</v>
      </c>
      <c r="NOM13" s="139" t="n">
        <v>0.5</v>
      </c>
      <c r="NON13" s="139" t="n">
        <v>0.5</v>
      </c>
      <c r="NOO13" s="139" t="n">
        <v>0.5</v>
      </c>
      <c r="NOP13" s="139" t="n">
        <v>0.5</v>
      </c>
      <c r="NOQ13" s="139" t="n">
        <v>0.5</v>
      </c>
      <c r="NOR13" s="139" t="n">
        <v>0.5</v>
      </c>
      <c r="NOS13" s="139" t="n">
        <v>0.5</v>
      </c>
      <c r="NOT13" s="139" t="n">
        <v>0.5</v>
      </c>
      <c r="NOU13" s="139" t="n">
        <v>0.5</v>
      </c>
      <c r="NOV13" s="139" t="n">
        <v>0.5</v>
      </c>
      <c r="NOW13" s="139" t="n">
        <v>0.5</v>
      </c>
      <c r="NOX13" s="139" t="n">
        <v>0.5</v>
      </c>
      <c r="NOY13" s="139" t="n">
        <v>0.5</v>
      </c>
      <c r="NOZ13" s="139" t="n">
        <v>0.5</v>
      </c>
      <c r="NPA13" s="139" t="n">
        <v>0.5</v>
      </c>
      <c r="NPB13" s="139" t="n">
        <v>0.5</v>
      </c>
      <c r="NPC13" s="139" t="n">
        <v>0.5</v>
      </c>
      <c r="NPD13" s="139" t="n">
        <v>0.5</v>
      </c>
      <c r="NPE13" s="139" t="n">
        <v>0.5</v>
      </c>
      <c r="NPF13" s="139" t="n">
        <v>0.5</v>
      </c>
      <c r="NPG13" s="139" t="n">
        <v>0.5</v>
      </c>
      <c r="NPH13" s="139" t="n">
        <v>0.5</v>
      </c>
      <c r="NPI13" s="139" t="n">
        <v>0.5</v>
      </c>
      <c r="NPJ13" s="139" t="n">
        <v>0.5</v>
      </c>
      <c r="NPK13" s="139" t="n">
        <v>0.5</v>
      </c>
      <c r="NPL13" s="139" t="n">
        <v>0.5</v>
      </c>
      <c r="NPM13" s="139" t="n">
        <v>0.5</v>
      </c>
      <c r="NPN13" s="139" t="n">
        <v>0.5</v>
      </c>
      <c r="NPO13" s="139" t="n">
        <v>0.5</v>
      </c>
      <c r="NPP13" s="139" t="n">
        <v>0.5</v>
      </c>
      <c r="NPQ13" s="139" t="n">
        <v>0.5</v>
      </c>
      <c r="NPR13" s="139" t="n">
        <v>0.5</v>
      </c>
      <c r="NPS13" s="139" t="n">
        <v>0.5</v>
      </c>
      <c r="NPT13" s="139" t="n">
        <v>0.5</v>
      </c>
      <c r="NPU13" s="139" t="n">
        <v>0.5</v>
      </c>
      <c r="NPV13" s="139" t="n">
        <v>0.5</v>
      </c>
      <c r="NPW13" s="139" t="n">
        <v>0.5</v>
      </c>
      <c r="NPX13" s="139" t="n">
        <v>0.5</v>
      </c>
      <c r="NPY13" s="139" t="n">
        <v>0.5</v>
      </c>
      <c r="NPZ13" s="139" t="n">
        <v>0.5</v>
      </c>
      <c r="NQA13" s="139" t="n">
        <v>0.5</v>
      </c>
      <c r="NQB13" s="139" t="n">
        <v>0.5</v>
      </c>
      <c r="NQC13" s="139" t="n">
        <v>0.5</v>
      </c>
      <c r="NQD13" s="139" t="n">
        <v>0.5</v>
      </c>
      <c r="NQE13" s="139" t="n">
        <v>0.5</v>
      </c>
      <c r="NQF13" s="139" t="n">
        <v>0.5</v>
      </c>
      <c r="NQG13" s="139" t="n">
        <v>0.5</v>
      </c>
      <c r="NQH13" s="139" t="n">
        <v>0.5</v>
      </c>
      <c r="NQI13" s="139" t="n">
        <v>0.5</v>
      </c>
      <c r="NQJ13" s="139" t="n">
        <v>0.5</v>
      </c>
      <c r="NQK13" s="139" t="n">
        <v>0.5</v>
      </c>
      <c r="NQL13" s="139" t="n">
        <v>0.5</v>
      </c>
      <c r="NQM13" s="139" t="n">
        <v>0.5</v>
      </c>
      <c r="NQN13" s="139" t="n">
        <v>0.5</v>
      </c>
      <c r="NQO13" s="139" t="n">
        <v>0.5</v>
      </c>
      <c r="NQP13" s="139" t="n">
        <v>0.5</v>
      </c>
      <c r="NQQ13" s="139" t="n">
        <v>0.5</v>
      </c>
      <c r="NQR13" s="139" t="n">
        <v>0.5</v>
      </c>
      <c r="NQS13" s="139" t="n">
        <v>0.5</v>
      </c>
      <c r="NQT13" s="139" t="n">
        <v>0.5</v>
      </c>
      <c r="NQU13" s="139" t="n">
        <v>0.5</v>
      </c>
      <c r="NQV13" s="139" t="n">
        <v>0.5</v>
      </c>
      <c r="NQW13" s="139" t="n">
        <v>0.5</v>
      </c>
      <c r="NQX13" s="139" t="n">
        <v>0.5</v>
      </c>
      <c r="NQY13" s="139" t="n">
        <v>0.5</v>
      </c>
      <c r="NQZ13" s="139" t="n">
        <v>0.5</v>
      </c>
      <c r="NRA13" s="139" t="n">
        <v>0.5</v>
      </c>
      <c r="NRB13" s="139" t="n">
        <v>0.5</v>
      </c>
      <c r="NRC13" s="139" t="n">
        <v>0.5</v>
      </c>
      <c r="NRD13" s="139" t="n">
        <v>0.5</v>
      </c>
      <c r="NRE13" s="139" t="n">
        <v>0.5</v>
      </c>
      <c r="NRF13" s="139" t="n">
        <v>0.5</v>
      </c>
      <c r="NRG13" s="139" t="n">
        <v>0.5</v>
      </c>
      <c r="NRH13" s="139" t="n">
        <v>0.5</v>
      </c>
      <c r="NRI13" s="139" t="n">
        <v>0.5</v>
      </c>
      <c r="NRJ13" s="139" t="n">
        <v>0.5</v>
      </c>
      <c r="NRK13" s="139" t="n">
        <v>0.5</v>
      </c>
      <c r="NRL13" s="139" t="n">
        <v>0.5</v>
      </c>
      <c r="NRM13" s="139" t="n">
        <v>0.5</v>
      </c>
      <c r="NRN13" s="139" t="n">
        <v>0.5</v>
      </c>
      <c r="NRO13" s="139" t="n">
        <v>0.5</v>
      </c>
      <c r="NRP13" s="139" t="n">
        <v>0.5</v>
      </c>
      <c r="NRQ13" s="139" t="n">
        <v>0.5</v>
      </c>
      <c r="NRR13" s="139" t="n">
        <v>0.5</v>
      </c>
      <c r="NRS13" s="139" t="n">
        <v>0.5</v>
      </c>
      <c r="NRT13" s="139" t="n">
        <v>0.5</v>
      </c>
      <c r="NRU13" s="139" t="n">
        <v>0.5</v>
      </c>
      <c r="NRV13" s="139" t="n">
        <v>0.5</v>
      </c>
      <c r="NRW13" s="139" t="n">
        <v>0.5</v>
      </c>
      <c r="NRX13" s="139" t="n">
        <v>0.5</v>
      </c>
      <c r="NRY13" s="139" t="n">
        <v>0.5</v>
      </c>
      <c r="NRZ13" s="139" t="n">
        <v>0.5</v>
      </c>
      <c r="NSA13" s="139" t="n">
        <v>0.5</v>
      </c>
      <c r="NSB13" s="139" t="n">
        <v>0.5</v>
      </c>
      <c r="NSC13" s="139" t="n">
        <v>0.5</v>
      </c>
      <c r="NSD13" s="139" t="n">
        <v>0.5</v>
      </c>
      <c r="NSE13" s="139" t="n">
        <v>0.5</v>
      </c>
      <c r="NSF13" s="139" t="n">
        <v>0.5</v>
      </c>
      <c r="NSG13" s="139" t="n">
        <v>0.5</v>
      </c>
      <c r="NSH13" s="139" t="n">
        <v>0.5</v>
      </c>
      <c r="NSI13" s="139" t="n">
        <v>0.5</v>
      </c>
      <c r="NSJ13" s="139" t="n">
        <v>0.5</v>
      </c>
      <c r="NSK13" s="139" t="n">
        <v>0.5</v>
      </c>
      <c r="NSL13" s="139" t="n">
        <v>0.5</v>
      </c>
      <c r="NSM13" s="139" t="n">
        <v>0.5</v>
      </c>
      <c r="NSN13" s="139" t="n">
        <v>0.5</v>
      </c>
      <c r="NSO13" s="139" t="n">
        <v>0.5</v>
      </c>
      <c r="NSP13" s="139" t="n">
        <v>0.5</v>
      </c>
      <c r="NSQ13" s="139" t="n">
        <v>0.5</v>
      </c>
      <c r="NSR13" s="139" t="n">
        <v>0.5</v>
      </c>
      <c r="NSS13" s="139" t="n">
        <v>0.5</v>
      </c>
      <c r="NST13" s="139" t="n">
        <v>0.5</v>
      </c>
      <c r="NSU13" s="139" t="n">
        <v>0.5</v>
      </c>
      <c r="NSV13" s="139" t="n">
        <v>0.5</v>
      </c>
      <c r="NSW13" s="139" t="n">
        <v>0.5</v>
      </c>
      <c r="NSX13" s="139" t="n">
        <v>0.5</v>
      </c>
      <c r="NSY13" s="139" t="n">
        <v>0.5</v>
      </c>
      <c r="NSZ13" s="139" t="n">
        <v>0.5</v>
      </c>
      <c r="NTA13" s="139" t="n">
        <v>0.5</v>
      </c>
      <c r="NTB13" s="139" t="n">
        <v>0.5</v>
      </c>
      <c r="NTC13" s="139" t="n">
        <v>0.5</v>
      </c>
      <c r="NTD13" s="139" t="n">
        <v>0.5</v>
      </c>
      <c r="NTE13" s="139" t="n">
        <v>0.5</v>
      </c>
      <c r="NTF13" s="139" t="n">
        <v>0.5</v>
      </c>
      <c r="NTG13" s="139" t="n">
        <v>0.5</v>
      </c>
      <c r="NTH13" s="139" t="n">
        <v>0.5</v>
      </c>
      <c r="NTI13" s="139" t="n">
        <v>0.5</v>
      </c>
      <c r="NTJ13" s="139" t="n">
        <v>0.5</v>
      </c>
      <c r="NTK13" s="139" t="n">
        <v>0.5</v>
      </c>
      <c r="NTL13" s="139" t="n">
        <v>0.5</v>
      </c>
      <c r="NTM13" s="139" t="n">
        <v>0.5</v>
      </c>
      <c r="NTN13" s="139" t="n">
        <v>0.5</v>
      </c>
      <c r="NTO13" s="139" t="n">
        <v>0.5</v>
      </c>
      <c r="NTP13" s="139" t="n">
        <v>0.5</v>
      </c>
      <c r="NTQ13" s="139" t="n">
        <v>0.5</v>
      </c>
      <c r="NTR13" s="139" t="n">
        <v>0.5</v>
      </c>
      <c r="NTS13" s="139" t="n">
        <v>0.5</v>
      </c>
      <c r="NTT13" s="139" t="n">
        <v>0.5</v>
      </c>
      <c r="NTU13" s="139" t="n">
        <v>0.5</v>
      </c>
      <c r="NTV13" s="139" t="n">
        <v>0.5</v>
      </c>
      <c r="NTW13" s="139" t="n">
        <v>0.5</v>
      </c>
      <c r="NTX13" s="139" t="n">
        <v>0.5</v>
      </c>
      <c r="NTY13" s="139" t="n">
        <v>0.5</v>
      </c>
      <c r="NTZ13" s="139" t="n">
        <v>0.5</v>
      </c>
      <c r="NUA13" s="139" t="n">
        <v>0.5</v>
      </c>
      <c r="NUB13" s="139" t="n">
        <v>0.5</v>
      </c>
      <c r="NUC13" s="139" t="n">
        <v>0.5</v>
      </c>
      <c r="NUD13" s="139" t="n">
        <v>0.5</v>
      </c>
      <c r="NUE13" s="139" t="n">
        <v>0.5</v>
      </c>
      <c r="NUF13" s="139" t="n">
        <v>0.5</v>
      </c>
      <c r="NUG13" s="139" t="n">
        <v>0.5</v>
      </c>
      <c r="NUH13" s="139" t="n">
        <v>0.5</v>
      </c>
      <c r="NUI13" s="139" t="n">
        <v>0.5</v>
      </c>
      <c r="NUJ13" s="139" t="n">
        <v>0.5</v>
      </c>
      <c r="NUK13" s="139" t="n">
        <v>0.5</v>
      </c>
      <c r="NUL13" s="139" t="n">
        <v>0.5</v>
      </c>
      <c r="NUM13" s="139" t="n">
        <v>0.5</v>
      </c>
      <c r="NUN13" s="139" t="n">
        <v>0.5</v>
      </c>
      <c r="NUO13" s="139" t="n">
        <v>0.5</v>
      </c>
      <c r="NUP13" s="139" t="n">
        <v>0.5</v>
      </c>
      <c r="NUQ13" s="139" t="n">
        <v>0.5</v>
      </c>
      <c r="NUR13" s="139" t="n">
        <v>0.5</v>
      </c>
      <c r="NUS13" s="139" t="n">
        <v>0.5</v>
      </c>
      <c r="NUT13" s="139" t="n">
        <v>0.5</v>
      </c>
      <c r="NUU13" s="139" t="n">
        <v>0.5</v>
      </c>
      <c r="NUV13" s="139" t="n">
        <v>0.5</v>
      </c>
      <c r="NUW13" s="139" t="n">
        <v>0.5</v>
      </c>
      <c r="NUX13" s="139" t="n">
        <v>0.5</v>
      </c>
      <c r="NUY13" s="139" t="n">
        <v>0.5</v>
      </c>
      <c r="NUZ13" s="139" t="n">
        <v>0.5</v>
      </c>
      <c r="NVA13" s="139" t="n">
        <v>0.5</v>
      </c>
      <c r="NVB13" s="139" t="n">
        <v>0.5</v>
      </c>
      <c r="NVC13" s="139" t="n">
        <v>0.5</v>
      </c>
      <c r="NVD13" s="139" t="n">
        <v>0.5</v>
      </c>
      <c r="NVE13" s="139" t="n">
        <v>0.5</v>
      </c>
      <c r="NVF13" s="139" t="n">
        <v>0.5</v>
      </c>
      <c r="NVG13" s="139" t="n">
        <v>0.5</v>
      </c>
      <c r="NVH13" s="139" t="n">
        <v>0.5</v>
      </c>
      <c r="NVI13" s="139" t="n">
        <v>0.5</v>
      </c>
      <c r="NVJ13" s="139" t="n">
        <v>0.5</v>
      </c>
      <c r="NVK13" s="139" t="n">
        <v>0.5</v>
      </c>
      <c r="NVL13" s="139" t="n">
        <v>0.5</v>
      </c>
      <c r="NVM13" s="139" t="n">
        <v>0.5</v>
      </c>
      <c r="NVN13" s="139" t="n">
        <v>0.5</v>
      </c>
      <c r="NVO13" s="139" t="n">
        <v>0.5</v>
      </c>
      <c r="NVP13" s="139" t="n">
        <v>0.5</v>
      </c>
      <c r="NVQ13" s="139" t="n">
        <v>0.5</v>
      </c>
      <c r="NVR13" s="139" t="n">
        <v>0.5</v>
      </c>
      <c r="NVS13" s="139" t="n">
        <v>0.5</v>
      </c>
      <c r="NVT13" s="139" t="n">
        <v>0.5</v>
      </c>
      <c r="NVU13" s="139" t="n">
        <v>0.5</v>
      </c>
      <c r="NVV13" s="139" t="n">
        <v>0.5</v>
      </c>
      <c r="NVW13" s="139" t="n">
        <v>0.5</v>
      </c>
      <c r="NVX13" s="139" t="n">
        <v>0.5</v>
      </c>
      <c r="NVY13" s="139" t="n">
        <v>0.5</v>
      </c>
      <c r="NVZ13" s="139" t="n">
        <v>0.5</v>
      </c>
      <c r="NWA13" s="139" t="n">
        <v>0.5</v>
      </c>
      <c r="NWB13" s="139" t="n">
        <v>0.5</v>
      </c>
      <c r="NWC13" s="139" t="n">
        <v>0.5</v>
      </c>
      <c r="NWD13" s="139" t="n">
        <v>0.5</v>
      </c>
      <c r="NWE13" s="139" t="n">
        <v>0.5</v>
      </c>
      <c r="NWF13" s="139" t="n">
        <v>0.5</v>
      </c>
      <c r="NWG13" s="139" t="n">
        <v>0.5</v>
      </c>
      <c r="NWH13" s="139" t="n">
        <v>0.5</v>
      </c>
      <c r="NWI13" s="139" t="n">
        <v>0.5</v>
      </c>
      <c r="NWJ13" s="139" t="n">
        <v>0.5</v>
      </c>
      <c r="NWK13" s="139" t="n">
        <v>0.5</v>
      </c>
      <c r="NWL13" s="139" t="n">
        <v>0.5</v>
      </c>
      <c r="NWM13" s="139" t="n">
        <v>0.5</v>
      </c>
      <c r="NWN13" s="139" t="n">
        <v>0.5</v>
      </c>
      <c r="NWO13" s="139" t="n">
        <v>0.5</v>
      </c>
      <c r="NWP13" s="139" t="n">
        <v>0.5</v>
      </c>
      <c r="NWQ13" s="139" t="n">
        <v>0.5</v>
      </c>
      <c r="NWR13" s="139" t="n">
        <v>0.5</v>
      </c>
      <c r="NWS13" s="139" t="n">
        <v>0.5</v>
      </c>
      <c r="NWT13" s="139" t="n">
        <v>0.5</v>
      </c>
      <c r="NWU13" s="139" t="n">
        <v>0.5</v>
      </c>
      <c r="NWV13" s="139" t="n">
        <v>0.5</v>
      </c>
      <c r="NWW13" s="139" t="n">
        <v>0.5</v>
      </c>
      <c r="NWX13" s="139" t="n">
        <v>0.5</v>
      </c>
      <c r="NWY13" s="139" t="n">
        <v>0.5</v>
      </c>
      <c r="NWZ13" s="139" t="n">
        <v>0.5</v>
      </c>
      <c r="NXA13" s="139" t="n">
        <v>0.5</v>
      </c>
      <c r="NXB13" s="139" t="n">
        <v>0.5</v>
      </c>
      <c r="NXC13" s="139" t="n">
        <v>0.5</v>
      </c>
      <c r="NXD13" s="139" t="n">
        <v>0.5</v>
      </c>
      <c r="NXE13" s="139" t="n">
        <v>0.5</v>
      </c>
      <c r="NXF13" s="139" t="n">
        <v>0.5</v>
      </c>
      <c r="NXG13" s="139" t="n">
        <v>0.5</v>
      </c>
      <c r="NXH13" s="139" t="n">
        <v>0.5</v>
      </c>
      <c r="NXI13" s="139" t="n">
        <v>0.5</v>
      </c>
      <c r="NXJ13" s="139" t="n">
        <v>0.5</v>
      </c>
      <c r="NXK13" s="139" t="n">
        <v>0.5</v>
      </c>
      <c r="NXL13" s="139" t="n">
        <v>0.5</v>
      </c>
      <c r="NXM13" s="139" t="n">
        <v>0.5</v>
      </c>
      <c r="NXN13" s="139" t="n">
        <v>0.5</v>
      </c>
      <c r="NXO13" s="139" t="n">
        <v>0.5</v>
      </c>
      <c r="NXP13" s="139" t="n">
        <v>0.5</v>
      </c>
      <c r="NXQ13" s="139" t="n">
        <v>0.5</v>
      </c>
      <c r="NXR13" s="139" t="n">
        <v>0.5</v>
      </c>
      <c r="NXS13" s="139" t="n">
        <v>0.5</v>
      </c>
      <c r="NXT13" s="139" t="n">
        <v>0.5</v>
      </c>
      <c r="NXU13" s="139" t="n">
        <v>0.5</v>
      </c>
      <c r="NXV13" s="139" t="n">
        <v>0.5</v>
      </c>
      <c r="NXW13" s="139" t="n">
        <v>0.5</v>
      </c>
      <c r="NXX13" s="139" t="n">
        <v>0.5</v>
      </c>
      <c r="NXY13" s="139" t="n">
        <v>0.5</v>
      </c>
      <c r="NXZ13" s="139" t="n">
        <v>0.5</v>
      </c>
      <c r="NYA13" s="139" t="n">
        <v>0.5</v>
      </c>
      <c r="NYB13" s="139" t="n">
        <v>0.5</v>
      </c>
      <c r="NYC13" s="139" t="n">
        <v>0.5</v>
      </c>
      <c r="NYD13" s="139" t="n">
        <v>0.5</v>
      </c>
      <c r="NYE13" s="139" t="n">
        <v>0.5</v>
      </c>
      <c r="NYF13" s="139" t="n">
        <v>0.5</v>
      </c>
      <c r="NYG13" s="139" t="n">
        <v>0.5</v>
      </c>
      <c r="NYH13" s="139" t="n">
        <v>0.5</v>
      </c>
      <c r="NYI13" s="139" t="n">
        <v>0.5</v>
      </c>
      <c r="NYJ13" s="139" t="n">
        <v>0.5</v>
      </c>
      <c r="NYK13" s="139" t="n">
        <v>0.5</v>
      </c>
      <c r="NYL13" s="139" t="n">
        <v>0.5</v>
      </c>
      <c r="NYM13" s="139" t="n">
        <v>0.5</v>
      </c>
      <c r="NYN13" s="139" t="n">
        <v>0.5</v>
      </c>
      <c r="NYO13" s="139" t="n">
        <v>0.5</v>
      </c>
      <c r="NYP13" s="139" t="n">
        <v>0.5</v>
      </c>
      <c r="NYQ13" s="139" t="n">
        <v>0.5</v>
      </c>
      <c r="NYR13" s="139" t="n">
        <v>0.5</v>
      </c>
      <c r="NYS13" s="139" t="n">
        <v>0.5</v>
      </c>
      <c r="NYT13" s="139" t="n">
        <v>0.5</v>
      </c>
      <c r="NYU13" s="139" t="n">
        <v>0.5</v>
      </c>
      <c r="NYV13" s="139" t="n">
        <v>0.5</v>
      </c>
      <c r="NYW13" s="139" t="n">
        <v>0.5</v>
      </c>
      <c r="NYX13" s="139" t="n">
        <v>0.5</v>
      </c>
      <c r="NYY13" s="139" t="n">
        <v>0.5</v>
      </c>
      <c r="NYZ13" s="139" t="n">
        <v>0.5</v>
      </c>
      <c r="NZA13" s="139" t="n">
        <v>0.5</v>
      </c>
      <c r="NZB13" s="139" t="n">
        <v>0.5</v>
      </c>
      <c r="NZC13" s="139" t="n">
        <v>0.5</v>
      </c>
      <c r="NZD13" s="139" t="n">
        <v>0.5</v>
      </c>
      <c r="NZE13" s="139" t="n">
        <v>0.5</v>
      </c>
      <c r="NZF13" s="139" t="n">
        <v>0.5</v>
      </c>
      <c r="NZG13" s="139" t="n">
        <v>0.5</v>
      </c>
      <c r="NZH13" s="139" t="n">
        <v>0.5</v>
      </c>
      <c r="NZI13" s="139" t="n">
        <v>0.5</v>
      </c>
      <c r="NZJ13" s="139" t="n">
        <v>0.5</v>
      </c>
      <c r="NZK13" s="139" t="n">
        <v>0.5</v>
      </c>
      <c r="NZL13" s="139" t="n">
        <v>0.5</v>
      </c>
      <c r="NZM13" s="139" t="n">
        <v>0.5</v>
      </c>
      <c r="NZN13" s="139" t="n">
        <v>0.5</v>
      </c>
      <c r="NZO13" s="139" t="n">
        <v>0.5</v>
      </c>
      <c r="NZP13" s="139" t="n">
        <v>0.5</v>
      </c>
      <c r="NZQ13" s="139" t="n">
        <v>0.5</v>
      </c>
      <c r="NZR13" s="139" t="n">
        <v>0.5</v>
      </c>
      <c r="NZS13" s="139" t="n">
        <v>0.5</v>
      </c>
      <c r="NZT13" s="139" t="n">
        <v>0.5</v>
      </c>
      <c r="NZU13" s="139" t="n">
        <v>0.5</v>
      </c>
      <c r="NZV13" s="139" t="n">
        <v>0.5</v>
      </c>
      <c r="NZW13" s="139" t="n">
        <v>0.5</v>
      </c>
      <c r="NZX13" s="139" t="n">
        <v>0.5</v>
      </c>
      <c r="NZY13" s="139" t="n">
        <v>0.5</v>
      </c>
      <c r="NZZ13" s="139" t="n">
        <v>0.5</v>
      </c>
      <c r="OAA13" s="139" t="n">
        <v>0.5</v>
      </c>
      <c r="OAB13" s="139" t="n">
        <v>0.5</v>
      </c>
      <c r="OAC13" s="139" t="n">
        <v>0.5</v>
      </c>
      <c r="OAD13" s="139" t="n">
        <v>0.5</v>
      </c>
      <c r="OAE13" s="139" t="n">
        <v>0.5</v>
      </c>
      <c r="OAF13" s="139" t="n">
        <v>0.5</v>
      </c>
      <c r="OAG13" s="139" t="n">
        <v>0.5</v>
      </c>
      <c r="OAH13" s="139" t="n">
        <v>0.5</v>
      </c>
      <c r="OAI13" s="139" t="n">
        <v>0.5</v>
      </c>
      <c r="OAJ13" s="139" t="n">
        <v>0.5</v>
      </c>
      <c r="OAK13" s="139" t="n">
        <v>0.5</v>
      </c>
      <c r="OAL13" s="139" t="n">
        <v>0.5</v>
      </c>
      <c r="OAM13" s="139" t="n">
        <v>0.5</v>
      </c>
      <c r="OAN13" s="139" t="n">
        <v>0.5</v>
      </c>
      <c r="OAO13" s="139" t="n">
        <v>0.5</v>
      </c>
      <c r="OAP13" s="139" t="n">
        <v>0.5</v>
      </c>
      <c r="OAQ13" s="139" t="n">
        <v>0.5</v>
      </c>
      <c r="OAR13" s="139" t="n">
        <v>0.5</v>
      </c>
      <c r="OAS13" s="139" t="n">
        <v>0.5</v>
      </c>
      <c r="OAT13" s="139" t="n">
        <v>0.5</v>
      </c>
      <c r="OAU13" s="139" t="n">
        <v>0.5</v>
      </c>
      <c r="OAV13" s="139" t="n">
        <v>0.5</v>
      </c>
      <c r="OAW13" s="139" t="n">
        <v>0.5</v>
      </c>
      <c r="OAX13" s="139" t="n">
        <v>0.5</v>
      </c>
      <c r="OAY13" s="139" t="n">
        <v>0.5</v>
      </c>
      <c r="OAZ13" s="139" t="n">
        <v>0.5</v>
      </c>
      <c r="OBA13" s="139" t="n">
        <v>0.5</v>
      </c>
      <c r="OBB13" s="139" t="n">
        <v>0.5</v>
      </c>
      <c r="OBC13" s="139" t="n">
        <v>0.5</v>
      </c>
      <c r="OBD13" s="139" t="n">
        <v>0.5</v>
      </c>
      <c r="OBE13" s="139" t="n">
        <v>0.5</v>
      </c>
      <c r="OBF13" s="139" t="n">
        <v>0.5</v>
      </c>
      <c r="OBG13" s="139" t="n">
        <v>0.5</v>
      </c>
      <c r="OBH13" s="139" t="n">
        <v>0.5</v>
      </c>
      <c r="OBI13" s="139" t="n">
        <v>0.5</v>
      </c>
      <c r="OBJ13" s="139" t="n">
        <v>0.5</v>
      </c>
      <c r="OBK13" s="139" t="n">
        <v>0.5</v>
      </c>
      <c r="OBL13" s="139" t="n">
        <v>0.5</v>
      </c>
      <c r="OBM13" s="139" t="n">
        <v>0.5</v>
      </c>
      <c r="OBN13" s="139" t="n">
        <v>0.5</v>
      </c>
      <c r="OBO13" s="139" t="n">
        <v>0.5</v>
      </c>
      <c r="OBP13" s="139" t="n">
        <v>0.5</v>
      </c>
      <c r="OBQ13" s="139" t="n">
        <v>0.5</v>
      </c>
      <c r="OBR13" s="139" t="n">
        <v>0.5</v>
      </c>
      <c r="OBS13" s="139" t="n">
        <v>0.5</v>
      </c>
      <c r="OBT13" s="139" t="n">
        <v>0.5</v>
      </c>
      <c r="OBU13" s="139" t="n">
        <v>0.5</v>
      </c>
      <c r="OBV13" s="139" t="n">
        <v>0.5</v>
      </c>
      <c r="OBW13" s="139" t="n">
        <v>0.5</v>
      </c>
      <c r="OBX13" s="139" t="n">
        <v>0.5</v>
      </c>
      <c r="OBY13" s="139" t="n">
        <v>0.5</v>
      </c>
      <c r="OBZ13" s="139" t="n">
        <v>0.5</v>
      </c>
      <c r="OCA13" s="139" t="n">
        <v>0.5</v>
      </c>
      <c r="OCB13" s="139" t="n">
        <v>0.5</v>
      </c>
      <c r="OCC13" s="139" t="n">
        <v>0.5</v>
      </c>
      <c r="OCD13" s="139" t="n">
        <v>0.5</v>
      </c>
      <c r="OCE13" s="139" t="n">
        <v>0.5</v>
      </c>
      <c r="OCF13" s="139" t="n">
        <v>0.5</v>
      </c>
      <c r="OCG13" s="139" t="n">
        <v>0.5</v>
      </c>
      <c r="OCH13" s="139" t="n">
        <v>0.5</v>
      </c>
      <c r="OCI13" s="139" t="n">
        <v>0.5</v>
      </c>
      <c r="OCJ13" s="139" t="n">
        <v>0.5</v>
      </c>
      <c r="OCK13" s="139" t="n">
        <v>0.5</v>
      </c>
      <c r="OCL13" s="139" t="n">
        <v>0.5</v>
      </c>
      <c r="OCM13" s="139" t="n">
        <v>0.5</v>
      </c>
      <c r="OCN13" s="139" t="n">
        <v>0.5</v>
      </c>
      <c r="OCO13" s="139" t="n">
        <v>0.5</v>
      </c>
      <c r="OCP13" s="139" t="n">
        <v>0.5</v>
      </c>
      <c r="OCQ13" s="139" t="n">
        <v>0.5</v>
      </c>
      <c r="OCR13" s="139" t="n">
        <v>0.5</v>
      </c>
      <c r="OCS13" s="139" t="n">
        <v>0.5</v>
      </c>
      <c r="OCT13" s="139" t="n">
        <v>0.5</v>
      </c>
      <c r="OCU13" s="139" t="n">
        <v>0.5</v>
      </c>
      <c r="OCV13" s="139" t="n">
        <v>0.5</v>
      </c>
      <c r="OCW13" s="139" t="n">
        <v>0.5</v>
      </c>
      <c r="OCX13" s="139" t="n">
        <v>0.5</v>
      </c>
      <c r="OCY13" s="139" t="n">
        <v>0.5</v>
      </c>
      <c r="OCZ13" s="139" t="n">
        <v>0.5</v>
      </c>
      <c r="ODA13" s="139" t="n">
        <v>0.5</v>
      </c>
      <c r="ODB13" s="139" t="n">
        <v>0.5</v>
      </c>
      <c r="ODC13" s="139" t="n">
        <v>0.5</v>
      </c>
      <c r="ODD13" s="139" t="n">
        <v>0.5</v>
      </c>
      <c r="ODE13" s="139" t="n">
        <v>0.5</v>
      </c>
      <c r="ODF13" s="139" t="n">
        <v>0.5</v>
      </c>
      <c r="ODG13" s="139" t="n">
        <v>0.5</v>
      </c>
      <c r="ODH13" s="139" t="n">
        <v>0.5</v>
      </c>
      <c r="ODI13" s="139" t="n">
        <v>0.5</v>
      </c>
      <c r="ODJ13" s="139" t="n">
        <v>0.5</v>
      </c>
      <c r="ODK13" s="139" t="n">
        <v>0.5</v>
      </c>
      <c r="ODL13" s="139" t="n">
        <v>0.5</v>
      </c>
      <c r="ODM13" s="139" t="n">
        <v>0.5</v>
      </c>
      <c r="ODN13" s="139" t="n">
        <v>0.5</v>
      </c>
      <c r="ODO13" s="139" t="n">
        <v>0.5</v>
      </c>
      <c r="ODP13" s="139" t="n">
        <v>0.5</v>
      </c>
      <c r="ODQ13" s="139" t="n">
        <v>0.5</v>
      </c>
      <c r="ODR13" s="139" t="n">
        <v>0.5</v>
      </c>
      <c r="ODS13" s="139" t="n">
        <v>0.5</v>
      </c>
      <c r="ODT13" s="139" t="n">
        <v>0.5</v>
      </c>
      <c r="ODU13" s="139" t="n">
        <v>0.5</v>
      </c>
      <c r="ODV13" s="139" t="n">
        <v>0.5</v>
      </c>
      <c r="ODW13" s="139" t="n">
        <v>0.5</v>
      </c>
      <c r="ODX13" s="139" t="n">
        <v>0.5</v>
      </c>
      <c r="ODY13" s="139" t="n">
        <v>0.5</v>
      </c>
      <c r="ODZ13" s="139" t="n">
        <v>0.5</v>
      </c>
      <c r="OEA13" s="139" t="n">
        <v>0.5</v>
      </c>
      <c r="OEB13" s="139" t="n">
        <v>0.5</v>
      </c>
      <c r="OEC13" s="139" t="n">
        <v>0.5</v>
      </c>
      <c r="OED13" s="139" t="n">
        <v>0.5</v>
      </c>
      <c r="OEE13" s="139" t="n">
        <v>0.5</v>
      </c>
      <c r="OEF13" s="139" t="n">
        <v>0.5</v>
      </c>
      <c r="OEG13" s="139" t="n">
        <v>0.5</v>
      </c>
      <c r="OEH13" s="139" t="n">
        <v>0.5</v>
      </c>
      <c r="OEI13" s="139" t="n">
        <v>0.5</v>
      </c>
      <c r="OEJ13" s="139" t="n">
        <v>0.5</v>
      </c>
      <c r="OEK13" s="139" t="n">
        <v>0.5</v>
      </c>
      <c r="OEL13" s="139" t="n">
        <v>0.5</v>
      </c>
      <c r="OEM13" s="139" t="n">
        <v>0.5</v>
      </c>
      <c r="OEN13" s="139" t="n">
        <v>0.5</v>
      </c>
      <c r="OEO13" s="139" t="n">
        <v>0.5</v>
      </c>
      <c r="OEP13" s="139" t="n">
        <v>0.5</v>
      </c>
      <c r="OEQ13" s="139" t="n">
        <v>0.5</v>
      </c>
      <c r="OER13" s="139" t="n">
        <v>0.5</v>
      </c>
      <c r="OES13" s="139" t="n">
        <v>0.5</v>
      </c>
      <c r="OET13" s="139" t="n">
        <v>0.5</v>
      </c>
      <c r="OEU13" s="139" t="n">
        <v>0.5</v>
      </c>
      <c r="OEV13" s="139" t="n">
        <v>0.5</v>
      </c>
      <c r="OEW13" s="139" t="n">
        <v>0.5</v>
      </c>
      <c r="OEX13" s="139" t="n">
        <v>0.5</v>
      </c>
      <c r="OEY13" s="139" t="n">
        <v>0.5</v>
      </c>
      <c r="OEZ13" s="139" t="n">
        <v>0.5</v>
      </c>
      <c r="OFA13" s="139" t="n">
        <v>0.5</v>
      </c>
      <c r="OFB13" s="139" t="n">
        <v>0.5</v>
      </c>
      <c r="OFC13" s="139" t="n">
        <v>0.5</v>
      </c>
      <c r="OFD13" s="139" t="n">
        <v>0.5</v>
      </c>
      <c r="OFE13" s="139" t="n">
        <v>0.5</v>
      </c>
      <c r="OFF13" s="139" t="n">
        <v>0.5</v>
      </c>
      <c r="OFG13" s="139" t="n">
        <v>0.5</v>
      </c>
      <c r="OFH13" s="139" t="n">
        <v>0.5</v>
      </c>
      <c r="OFI13" s="139" t="n">
        <v>0.5</v>
      </c>
      <c r="OFJ13" s="139" t="n">
        <v>0.5</v>
      </c>
      <c r="OFK13" s="139" t="n">
        <v>0.5</v>
      </c>
      <c r="OFL13" s="139" t="n">
        <v>0.5</v>
      </c>
      <c r="OFM13" s="139" t="n">
        <v>0.5</v>
      </c>
      <c r="OFN13" s="139" t="n">
        <v>0.5</v>
      </c>
      <c r="OFO13" s="139" t="n">
        <v>0.5</v>
      </c>
      <c r="OFP13" s="139" t="n">
        <v>0.5</v>
      </c>
      <c r="OFQ13" s="139" t="n">
        <v>0.5</v>
      </c>
      <c r="OFR13" s="139" t="n">
        <v>0.5</v>
      </c>
      <c r="OFS13" s="139" t="n">
        <v>0.5</v>
      </c>
      <c r="OFT13" s="139" t="n">
        <v>0.5</v>
      </c>
      <c r="OFU13" s="139" t="n">
        <v>0.5</v>
      </c>
      <c r="OFV13" s="139" t="n">
        <v>0.5</v>
      </c>
      <c r="OFW13" s="139" t="n">
        <v>0.5</v>
      </c>
      <c r="OFX13" s="139" t="n">
        <v>0.5</v>
      </c>
      <c r="OFY13" s="139" t="n">
        <v>0.5</v>
      </c>
      <c r="OFZ13" s="139" t="n">
        <v>0.5</v>
      </c>
      <c r="OGA13" s="139" t="n">
        <v>0.5</v>
      </c>
      <c r="OGB13" s="139" t="n">
        <v>0.5</v>
      </c>
      <c r="OGC13" s="139" t="n">
        <v>0.5</v>
      </c>
      <c r="OGD13" s="139" t="n">
        <v>0.5</v>
      </c>
      <c r="OGE13" s="139" t="n">
        <v>0.5</v>
      </c>
      <c r="OGF13" s="139" t="n">
        <v>0.5</v>
      </c>
      <c r="OGG13" s="139" t="n">
        <v>0.5</v>
      </c>
      <c r="OGH13" s="139" t="n">
        <v>0.5</v>
      </c>
      <c r="OGI13" s="139" t="n">
        <v>0.5</v>
      </c>
      <c r="OGJ13" s="139" t="n">
        <v>0.5</v>
      </c>
      <c r="OGK13" s="139" t="n">
        <v>0.5</v>
      </c>
      <c r="OGL13" s="139" t="n">
        <v>0.5</v>
      </c>
      <c r="OGM13" s="139" t="n">
        <v>0.5</v>
      </c>
      <c r="OGN13" s="139" t="n">
        <v>0.5</v>
      </c>
      <c r="OGO13" s="139" t="n">
        <v>0.5</v>
      </c>
      <c r="OGP13" s="139" t="n">
        <v>0.5</v>
      </c>
      <c r="OGQ13" s="139" t="n">
        <v>0.5</v>
      </c>
      <c r="OGR13" s="139" t="n">
        <v>0.5</v>
      </c>
      <c r="OGS13" s="139" t="n">
        <v>0.5</v>
      </c>
      <c r="OGT13" s="139" t="n">
        <v>0.5</v>
      </c>
      <c r="OGU13" s="139" t="n">
        <v>0.5</v>
      </c>
      <c r="OGV13" s="139" t="n">
        <v>0.5</v>
      </c>
      <c r="OGW13" s="139" t="n">
        <v>0.5</v>
      </c>
      <c r="OGX13" s="139" t="n">
        <v>0.5</v>
      </c>
      <c r="OGY13" s="139" t="n">
        <v>0.5</v>
      </c>
      <c r="OGZ13" s="139" t="n">
        <v>0.5</v>
      </c>
      <c r="OHA13" s="139" t="n">
        <v>0.5</v>
      </c>
      <c r="OHB13" s="139" t="n">
        <v>0.5</v>
      </c>
      <c r="OHC13" s="139" t="n">
        <v>0.5</v>
      </c>
      <c r="OHD13" s="139" t="n">
        <v>0.5</v>
      </c>
      <c r="OHE13" s="139" t="n">
        <v>0.5</v>
      </c>
      <c r="OHF13" s="139" t="n">
        <v>0.5</v>
      </c>
      <c r="OHG13" s="139" t="n">
        <v>0.5</v>
      </c>
      <c r="OHH13" s="139" t="n">
        <v>0.5</v>
      </c>
      <c r="OHI13" s="139" t="n">
        <v>0.5</v>
      </c>
      <c r="OHJ13" s="139" t="n">
        <v>0.5</v>
      </c>
      <c r="OHK13" s="139" t="n">
        <v>0.5</v>
      </c>
      <c r="OHL13" s="139" t="n">
        <v>0.5</v>
      </c>
      <c r="OHM13" s="139" t="n">
        <v>0.5</v>
      </c>
      <c r="OHN13" s="139" t="n">
        <v>0.5</v>
      </c>
      <c r="OHO13" s="139" t="n">
        <v>0.5</v>
      </c>
      <c r="OHP13" s="139" t="n">
        <v>0.5</v>
      </c>
      <c r="OHQ13" s="139" t="n">
        <v>0.5</v>
      </c>
      <c r="OHR13" s="139" t="n">
        <v>0.5</v>
      </c>
      <c r="OHS13" s="139" t="n">
        <v>0.5</v>
      </c>
      <c r="OHT13" s="139" t="n">
        <v>0.5</v>
      </c>
      <c r="OHU13" s="139" t="n">
        <v>0.5</v>
      </c>
      <c r="OHV13" s="139" t="n">
        <v>0.5</v>
      </c>
      <c r="OHW13" s="139" t="n">
        <v>0.5</v>
      </c>
      <c r="OHX13" s="139" t="n">
        <v>0.5</v>
      </c>
      <c r="OHY13" s="139" t="n">
        <v>0.5</v>
      </c>
      <c r="OHZ13" s="139" t="n">
        <v>0.5</v>
      </c>
      <c r="OIA13" s="139" t="n">
        <v>0.5</v>
      </c>
      <c r="OIB13" s="139" t="n">
        <v>0.5</v>
      </c>
      <c r="OIC13" s="139" t="n">
        <v>0.5</v>
      </c>
      <c r="OID13" s="139" t="n">
        <v>0.5</v>
      </c>
      <c r="OIE13" s="139" t="n">
        <v>0.5</v>
      </c>
      <c r="OIF13" s="139" t="n">
        <v>0.5</v>
      </c>
      <c r="OIG13" s="139" t="n">
        <v>0.5</v>
      </c>
      <c r="OIH13" s="139" t="n">
        <v>0.5</v>
      </c>
      <c r="OII13" s="139" t="n">
        <v>0.5</v>
      </c>
      <c r="OIJ13" s="139" t="n">
        <v>0.5</v>
      </c>
      <c r="OIK13" s="139" t="n">
        <v>0.5</v>
      </c>
      <c r="OIL13" s="139" t="n">
        <v>0.5</v>
      </c>
      <c r="OIM13" s="139" t="n">
        <v>0.5</v>
      </c>
      <c r="OIN13" s="139" t="n">
        <v>0.5</v>
      </c>
      <c r="OIO13" s="139" t="n">
        <v>0.5</v>
      </c>
      <c r="OIP13" s="139" t="n">
        <v>0.5</v>
      </c>
      <c r="OIQ13" s="139" t="n">
        <v>0.5</v>
      </c>
      <c r="OIR13" s="139" t="n">
        <v>0.5</v>
      </c>
      <c r="OIS13" s="139" t="n">
        <v>0.5</v>
      </c>
      <c r="OIT13" s="139" t="n">
        <v>0.5</v>
      </c>
      <c r="OIU13" s="139" t="n">
        <v>0.5</v>
      </c>
      <c r="OIV13" s="139" t="n">
        <v>0.5</v>
      </c>
      <c r="OIW13" s="139" t="n">
        <v>0.5</v>
      </c>
      <c r="OIX13" s="139" t="n">
        <v>0.5</v>
      </c>
      <c r="OIY13" s="139" t="n">
        <v>0.5</v>
      </c>
      <c r="OIZ13" s="139" t="n">
        <v>0.5</v>
      </c>
      <c r="OJA13" s="139" t="n">
        <v>0.5</v>
      </c>
      <c r="OJB13" s="139" t="n">
        <v>0.5</v>
      </c>
      <c r="OJC13" s="139" t="n">
        <v>0.5</v>
      </c>
      <c r="OJD13" s="139" t="n">
        <v>0.5</v>
      </c>
      <c r="OJE13" s="139" t="n">
        <v>0.5</v>
      </c>
      <c r="OJF13" s="139" t="n">
        <v>0.5</v>
      </c>
      <c r="OJG13" s="139" t="n">
        <v>0.5</v>
      </c>
      <c r="OJH13" s="139" t="n">
        <v>0.5</v>
      </c>
      <c r="OJI13" s="139" t="n">
        <v>0.5</v>
      </c>
      <c r="OJJ13" s="139" t="n">
        <v>0.5</v>
      </c>
      <c r="OJK13" s="139" t="n">
        <v>0.5</v>
      </c>
      <c r="OJL13" s="139" t="n">
        <v>0.5</v>
      </c>
      <c r="OJM13" s="139" t="n">
        <v>0.5</v>
      </c>
      <c r="OJN13" s="139" t="n">
        <v>0.5</v>
      </c>
      <c r="OJO13" s="139" t="n">
        <v>0.5</v>
      </c>
      <c r="OJP13" s="139" t="n">
        <v>0.5</v>
      </c>
      <c r="OJQ13" s="139" t="n">
        <v>0.5</v>
      </c>
      <c r="OJR13" s="139" t="n">
        <v>0.5</v>
      </c>
      <c r="OJS13" s="139" t="n">
        <v>0.5</v>
      </c>
      <c r="OJT13" s="139" t="n">
        <v>0.5</v>
      </c>
      <c r="OJU13" s="139" t="n">
        <v>0.5</v>
      </c>
      <c r="OJV13" s="139" t="n">
        <v>0.5</v>
      </c>
      <c r="OJW13" s="139" t="n">
        <v>0.5</v>
      </c>
      <c r="OJX13" s="139" t="n">
        <v>0.5</v>
      </c>
      <c r="OJY13" s="139" t="n">
        <v>0.5</v>
      </c>
      <c r="OJZ13" s="139" t="n">
        <v>0.5</v>
      </c>
      <c r="OKA13" s="139" t="n">
        <v>0.5</v>
      </c>
      <c r="OKB13" s="139" t="n">
        <v>0.5</v>
      </c>
      <c r="OKC13" s="139" t="n">
        <v>0.5</v>
      </c>
      <c r="OKD13" s="139" t="n">
        <v>0.5</v>
      </c>
      <c r="OKE13" s="139" t="n">
        <v>0.5</v>
      </c>
      <c r="OKF13" s="139" t="n">
        <v>0.5</v>
      </c>
      <c r="OKG13" s="139" t="n">
        <v>0.5</v>
      </c>
      <c r="OKH13" s="139" t="n">
        <v>0.5</v>
      </c>
      <c r="OKI13" s="139" t="n">
        <v>0.5</v>
      </c>
      <c r="OKJ13" s="139" t="n">
        <v>0.5</v>
      </c>
      <c r="OKK13" s="139" t="n">
        <v>0.5</v>
      </c>
      <c r="OKL13" s="139" t="n">
        <v>0.5</v>
      </c>
      <c r="OKM13" s="139" t="n">
        <v>0.5</v>
      </c>
      <c r="OKN13" s="139" t="n">
        <v>0.5</v>
      </c>
      <c r="OKO13" s="139" t="n">
        <v>0.5</v>
      </c>
      <c r="OKP13" s="139" t="n">
        <v>0.5</v>
      </c>
      <c r="OKQ13" s="139" t="n">
        <v>0.5</v>
      </c>
      <c r="OKR13" s="139" t="n">
        <v>0.5</v>
      </c>
      <c r="OKS13" s="139" t="n">
        <v>0.5</v>
      </c>
      <c r="OKT13" s="139" t="n">
        <v>0.5</v>
      </c>
      <c r="OKU13" s="139" t="n">
        <v>0.5</v>
      </c>
      <c r="OKV13" s="139" t="n">
        <v>0.5</v>
      </c>
      <c r="OKW13" s="139" t="n">
        <v>0.5</v>
      </c>
      <c r="OKX13" s="139" t="n">
        <v>0.5</v>
      </c>
      <c r="OKY13" s="139" t="n">
        <v>0.5</v>
      </c>
      <c r="OKZ13" s="139" t="n">
        <v>0.5</v>
      </c>
      <c r="OLA13" s="139" t="n">
        <v>0.5</v>
      </c>
      <c r="OLB13" s="139" t="n">
        <v>0.5</v>
      </c>
      <c r="OLC13" s="139" t="n">
        <v>0.5</v>
      </c>
      <c r="OLD13" s="139" t="n">
        <v>0.5</v>
      </c>
      <c r="OLE13" s="139" t="n">
        <v>0.5</v>
      </c>
      <c r="OLF13" s="139" t="n">
        <v>0.5</v>
      </c>
      <c r="OLG13" s="139" t="n">
        <v>0.5</v>
      </c>
      <c r="OLH13" s="139" t="n">
        <v>0.5</v>
      </c>
      <c r="OLI13" s="139" t="n">
        <v>0.5</v>
      </c>
      <c r="OLJ13" s="139" t="n">
        <v>0.5</v>
      </c>
      <c r="OLK13" s="139" t="n">
        <v>0.5</v>
      </c>
      <c r="OLL13" s="139" t="n">
        <v>0.5</v>
      </c>
      <c r="OLM13" s="139" t="n">
        <v>0.5</v>
      </c>
      <c r="OLN13" s="139" t="n">
        <v>0.5</v>
      </c>
      <c r="OLO13" s="139" t="n">
        <v>0.5</v>
      </c>
      <c r="OLP13" s="139" t="n">
        <v>0.5</v>
      </c>
      <c r="OLQ13" s="139" t="n">
        <v>0.5</v>
      </c>
      <c r="OLR13" s="139" t="n">
        <v>0.5</v>
      </c>
      <c r="OLS13" s="139" t="n">
        <v>0.5</v>
      </c>
      <c r="OLT13" s="139" t="n">
        <v>0.5</v>
      </c>
      <c r="OLU13" s="139" t="n">
        <v>0.5</v>
      </c>
      <c r="OLV13" s="139" t="n">
        <v>0.5</v>
      </c>
      <c r="OLW13" s="139" t="n">
        <v>0.5</v>
      </c>
      <c r="OLX13" s="139" t="n">
        <v>0.5</v>
      </c>
      <c r="OLY13" s="139" t="n">
        <v>0.5</v>
      </c>
      <c r="OLZ13" s="139" t="n">
        <v>0.5</v>
      </c>
      <c r="OMA13" s="139" t="n">
        <v>0.5</v>
      </c>
      <c r="OMB13" s="139" t="n">
        <v>0.5</v>
      </c>
      <c r="OMC13" s="139" t="n">
        <v>0.5</v>
      </c>
      <c r="OMD13" s="139" t="n">
        <v>0.5</v>
      </c>
      <c r="OME13" s="139" t="n">
        <v>0.5</v>
      </c>
      <c r="OMF13" s="139" t="n">
        <v>0.5</v>
      </c>
      <c r="OMG13" s="139" t="n">
        <v>0.5</v>
      </c>
      <c r="OMH13" s="139" t="n">
        <v>0.5</v>
      </c>
      <c r="OMI13" s="139" t="n">
        <v>0.5</v>
      </c>
      <c r="OMJ13" s="139" t="n">
        <v>0.5</v>
      </c>
      <c r="OMK13" s="139" t="n">
        <v>0.5</v>
      </c>
      <c r="OML13" s="139" t="n">
        <v>0.5</v>
      </c>
      <c r="OMM13" s="139" t="n">
        <v>0.5</v>
      </c>
      <c r="OMN13" s="139" t="n">
        <v>0.5</v>
      </c>
      <c r="OMO13" s="139" t="n">
        <v>0.5</v>
      </c>
      <c r="OMP13" s="139" t="n">
        <v>0.5</v>
      </c>
      <c r="OMQ13" s="139" t="n">
        <v>0.5</v>
      </c>
      <c r="OMR13" s="139" t="n">
        <v>0.5</v>
      </c>
      <c r="OMS13" s="139" t="n">
        <v>0.5</v>
      </c>
      <c r="OMT13" s="139" t="n">
        <v>0.5</v>
      </c>
      <c r="OMU13" s="139" t="n">
        <v>0.5</v>
      </c>
      <c r="OMV13" s="139" t="n">
        <v>0.5</v>
      </c>
      <c r="OMW13" s="139" t="n">
        <v>0.5</v>
      </c>
      <c r="OMX13" s="139" t="n">
        <v>0.5</v>
      </c>
      <c r="OMY13" s="139" t="n">
        <v>0.5</v>
      </c>
      <c r="OMZ13" s="139" t="n">
        <v>0.5</v>
      </c>
      <c r="ONA13" s="139" t="n">
        <v>0.5</v>
      </c>
      <c r="ONB13" s="139" t="n">
        <v>0.5</v>
      </c>
      <c r="ONC13" s="139" t="n">
        <v>0.5</v>
      </c>
      <c r="OND13" s="139" t="n">
        <v>0.5</v>
      </c>
      <c r="ONE13" s="139" t="n">
        <v>0.5</v>
      </c>
      <c r="ONF13" s="139" t="n">
        <v>0.5</v>
      </c>
      <c r="ONG13" s="139" t="n">
        <v>0.5</v>
      </c>
      <c r="ONH13" s="139" t="n">
        <v>0.5</v>
      </c>
      <c r="ONI13" s="139" t="n">
        <v>0.5</v>
      </c>
      <c r="ONJ13" s="139" t="n">
        <v>0.5</v>
      </c>
      <c r="ONK13" s="139" t="n">
        <v>0.5</v>
      </c>
      <c r="ONL13" s="139" t="n">
        <v>0.5</v>
      </c>
      <c r="ONM13" s="139" t="n">
        <v>0.5</v>
      </c>
      <c r="ONN13" s="139" t="n">
        <v>0.5</v>
      </c>
      <c r="ONO13" s="139" t="n">
        <v>0.5</v>
      </c>
      <c r="ONP13" s="139" t="n">
        <v>0.5</v>
      </c>
      <c r="ONQ13" s="139" t="n">
        <v>0.5</v>
      </c>
      <c r="ONR13" s="139" t="n">
        <v>0.5</v>
      </c>
      <c r="ONS13" s="139" t="n">
        <v>0.5</v>
      </c>
      <c r="ONT13" s="139" t="n">
        <v>0.5</v>
      </c>
      <c r="ONU13" s="139" t="n">
        <v>0.5</v>
      </c>
      <c r="ONV13" s="139" t="n">
        <v>0.5</v>
      </c>
      <c r="ONW13" s="139" t="n">
        <v>0.5</v>
      </c>
      <c r="ONX13" s="139" t="n">
        <v>0.5</v>
      </c>
      <c r="ONY13" s="139" t="n">
        <v>0.5</v>
      </c>
      <c r="ONZ13" s="139" t="n">
        <v>0.5</v>
      </c>
      <c r="OOA13" s="139" t="n">
        <v>0.5</v>
      </c>
      <c r="OOB13" s="139" t="n">
        <v>0.5</v>
      </c>
      <c r="OOC13" s="139" t="n">
        <v>0.5</v>
      </c>
      <c r="OOD13" s="139" t="n">
        <v>0.5</v>
      </c>
      <c r="OOE13" s="139" t="n">
        <v>0.5</v>
      </c>
      <c r="OOF13" s="139" t="n">
        <v>0.5</v>
      </c>
      <c r="OOG13" s="139" t="n">
        <v>0.5</v>
      </c>
      <c r="OOH13" s="139" t="n">
        <v>0.5</v>
      </c>
      <c r="OOI13" s="139" t="n">
        <v>0.5</v>
      </c>
      <c r="OOJ13" s="139" t="n">
        <v>0.5</v>
      </c>
      <c r="OOK13" s="139" t="n">
        <v>0.5</v>
      </c>
      <c r="OOL13" s="139" t="n">
        <v>0.5</v>
      </c>
      <c r="OOM13" s="139" t="n">
        <v>0.5</v>
      </c>
      <c r="OON13" s="139" t="n">
        <v>0.5</v>
      </c>
      <c r="OOO13" s="139" t="n">
        <v>0.5</v>
      </c>
      <c r="OOP13" s="139" t="n">
        <v>0.5</v>
      </c>
      <c r="OOQ13" s="139" t="n">
        <v>0.5</v>
      </c>
      <c r="OOR13" s="139" t="n">
        <v>0.5</v>
      </c>
      <c r="OOS13" s="139" t="n">
        <v>0.5</v>
      </c>
      <c r="OOT13" s="139" t="n">
        <v>0.5</v>
      </c>
      <c r="OOU13" s="139" t="n">
        <v>0.5</v>
      </c>
      <c r="OOV13" s="139" t="n">
        <v>0.5</v>
      </c>
      <c r="OOW13" s="139" t="n">
        <v>0.5</v>
      </c>
      <c r="OOX13" s="139" t="n">
        <v>0.5</v>
      </c>
      <c r="OOY13" s="139" t="n">
        <v>0.5</v>
      </c>
      <c r="OOZ13" s="139" t="n">
        <v>0.5</v>
      </c>
      <c r="OPA13" s="139" t="n">
        <v>0.5</v>
      </c>
      <c r="OPB13" s="139" t="n">
        <v>0.5</v>
      </c>
      <c r="OPC13" s="139" t="n">
        <v>0.5</v>
      </c>
      <c r="OPD13" s="139" t="n">
        <v>0.5</v>
      </c>
      <c r="OPE13" s="139" t="n">
        <v>0.5</v>
      </c>
      <c r="OPF13" s="139" t="n">
        <v>0.5</v>
      </c>
      <c r="OPG13" s="139" t="n">
        <v>0.5</v>
      </c>
      <c r="OPH13" s="139" t="n">
        <v>0.5</v>
      </c>
      <c r="OPI13" s="139" t="n">
        <v>0.5</v>
      </c>
      <c r="OPJ13" s="139" t="n">
        <v>0.5</v>
      </c>
      <c r="OPK13" s="139" t="n">
        <v>0.5</v>
      </c>
      <c r="OPL13" s="139" t="n">
        <v>0.5</v>
      </c>
      <c r="OPM13" s="139" t="n">
        <v>0.5</v>
      </c>
      <c r="OPN13" s="139" t="n">
        <v>0.5</v>
      </c>
      <c r="OPO13" s="139" t="n">
        <v>0.5</v>
      </c>
      <c r="OPP13" s="139" t="n">
        <v>0.5</v>
      </c>
      <c r="OPQ13" s="139" t="n">
        <v>0.5</v>
      </c>
      <c r="OPR13" s="139" t="n">
        <v>0.5</v>
      </c>
      <c r="OPS13" s="139" t="n">
        <v>0.5</v>
      </c>
      <c r="OPT13" s="139" t="n">
        <v>0.5</v>
      </c>
      <c r="OPU13" s="139" t="n">
        <v>0.5</v>
      </c>
      <c r="OPV13" s="139" t="n">
        <v>0.5</v>
      </c>
      <c r="OPW13" s="139" t="n">
        <v>0.5</v>
      </c>
      <c r="OPX13" s="139" t="n">
        <v>0.5</v>
      </c>
      <c r="OPY13" s="139" t="n">
        <v>0.5</v>
      </c>
      <c r="OPZ13" s="139" t="n">
        <v>0.5</v>
      </c>
      <c r="OQA13" s="139" t="n">
        <v>0.5</v>
      </c>
      <c r="OQB13" s="139" t="n">
        <v>0.5</v>
      </c>
      <c r="OQC13" s="139" t="n">
        <v>0.5</v>
      </c>
      <c r="OQD13" s="139" t="n">
        <v>0.5</v>
      </c>
      <c r="OQE13" s="139" t="n">
        <v>0.5</v>
      </c>
      <c r="OQF13" s="139" t="n">
        <v>0.5</v>
      </c>
      <c r="OQG13" s="139" t="n">
        <v>0.5</v>
      </c>
      <c r="OQH13" s="139" t="n">
        <v>0.5</v>
      </c>
      <c r="OQI13" s="139" t="n">
        <v>0.5</v>
      </c>
      <c r="OQJ13" s="139" t="n">
        <v>0.5</v>
      </c>
      <c r="OQK13" s="139" t="n">
        <v>0.5</v>
      </c>
      <c r="OQL13" s="139" t="n">
        <v>0.5</v>
      </c>
      <c r="OQM13" s="139" t="n">
        <v>0.5</v>
      </c>
      <c r="OQN13" s="139" t="n">
        <v>0.5</v>
      </c>
      <c r="OQO13" s="139" t="n">
        <v>0.5</v>
      </c>
      <c r="OQP13" s="139" t="n">
        <v>0.5</v>
      </c>
      <c r="OQQ13" s="139" t="n">
        <v>0.5</v>
      </c>
      <c r="OQR13" s="139" t="n">
        <v>0.5</v>
      </c>
      <c r="OQS13" s="139" t="n">
        <v>0.5</v>
      </c>
      <c r="OQT13" s="139" t="n">
        <v>0.5</v>
      </c>
      <c r="OQU13" s="139" t="n">
        <v>0.5</v>
      </c>
      <c r="OQV13" s="139" t="n">
        <v>0.5</v>
      </c>
      <c r="OQW13" s="139" t="n">
        <v>0.5</v>
      </c>
      <c r="OQX13" s="139" t="n">
        <v>0.5</v>
      </c>
      <c r="OQY13" s="139" t="n">
        <v>0.5</v>
      </c>
      <c r="OQZ13" s="139" t="n">
        <v>0.5</v>
      </c>
      <c r="ORA13" s="139" t="n">
        <v>0.5</v>
      </c>
      <c r="ORB13" s="139" t="n">
        <v>0.5</v>
      </c>
      <c r="ORC13" s="139" t="n">
        <v>0.5</v>
      </c>
      <c r="ORD13" s="139" t="n">
        <v>0.5</v>
      </c>
      <c r="ORE13" s="139" t="n">
        <v>0.5</v>
      </c>
      <c r="ORF13" s="139" t="n">
        <v>0.5</v>
      </c>
      <c r="ORG13" s="139" t="n">
        <v>0.5</v>
      </c>
      <c r="ORH13" s="139" t="n">
        <v>0.5</v>
      </c>
      <c r="ORI13" s="139" t="n">
        <v>0.5</v>
      </c>
      <c r="ORJ13" s="139" t="n">
        <v>0.5</v>
      </c>
      <c r="ORK13" s="139" t="n">
        <v>0.5</v>
      </c>
      <c r="ORL13" s="139" t="n">
        <v>0.5</v>
      </c>
      <c r="ORM13" s="139" t="n">
        <v>0.5</v>
      </c>
      <c r="ORN13" s="139" t="n">
        <v>0.5</v>
      </c>
      <c r="ORO13" s="139" t="n">
        <v>0.5</v>
      </c>
      <c r="ORP13" s="139" t="n">
        <v>0.5</v>
      </c>
      <c r="ORQ13" s="139" t="n">
        <v>0.5</v>
      </c>
      <c r="ORR13" s="139" t="n">
        <v>0.5</v>
      </c>
      <c r="ORS13" s="139" t="n">
        <v>0.5</v>
      </c>
      <c r="ORT13" s="139" t="n">
        <v>0.5</v>
      </c>
      <c r="ORU13" s="139" t="n">
        <v>0.5</v>
      </c>
      <c r="ORV13" s="139" t="n">
        <v>0.5</v>
      </c>
      <c r="ORW13" s="139" t="n">
        <v>0.5</v>
      </c>
      <c r="ORX13" s="139" t="n">
        <v>0.5</v>
      </c>
      <c r="ORY13" s="139" t="n">
        <v>0.5</v>
      </c>
      <c r="ORZ13" s="139" t="n">
        <v>0.5</v>
      </c>
      <c r="OSA13" s="139" t="n">
        <v>0.5</v>
      </c>
      <c r="OSB13" s="139" t="n">
        <v>0.5</v>
      </c>
      <c r="OSC13" s="139" t="n">
        <v>0.5</v>
      </c>
      <c r="OSD13" s="139" t="n">
        <v>0.5</v>
      </c>
      <c r="OSE13" s="139" t="n">
        <v>0.5</v>
      </c>
      <c r="OSF13" s="139" t="n">
        <v>0.5</v>
      </c>
      <c r="OSG13" s="139" t="n">
        <v>0.5</v>
      </c>
      <c r="OSH13" s="139" t="n">
        <v>0.5</v>
      </c>
      <c r="OSI13" s="139" t="n">
        <v>0.5</v>
      </c>
      <c r="OSJ13" s="139" t="n">
        <v>0.5</v>
      </c>
      <c r="OSK13" s="139" t="n">
        <v>0.5</v>
      </c>
      <c r="OSL13" s="139" t="n">
        <v>0.5</v>
      </c>
      <c r="OSM13" s="139" t="n">
        <v>0.5</v>
      </c>
      <c r="OSN13" s="139" t="n">
        <v>0.5</v>
      </c>
      <c r="OSO13" s="139" t="n">
        <v>0.5</v>
      </c>
      <c r="OSP13" s="139" t="n">
        <v>0.5</v>
      </c>
      <c r="OSQ13" s="139" t="n">
        <v>0.5</v>
      </c>
      <c r="OSR13" s="139" t="n">
        <v>0.5</v>
      </c>
      <c r="OSS13" s="139" t="n">
        <v>0.5</v>
      </c>
      <c r="OST13" s="139" t="n">
        <v>0.5</v>
      </c>
      <c r="OSU13" s="139" t="n">
        <v>0.5</v>
      </c>
      <c r="OSV13" s="139" t="n">
        <v>0.5</v>
      </c>
      <c r="OSW13" s="139" t="n">
        <v>0.5</v>
      </c>
      <c r="OSX13" s="139" t="n">
        <v>0.5</v>
      </c>
      <c r="OSY13" s="139" t="n">
        <v>0.5</v>
      </c>
      <c r="OSZ13" s="139" t="n">
        <v>0.5</v>
      </c>
      <c r="OTA13" s="139" t="n">
        <v>0.5</v>
      </c>
      <c r="OTB13" s="139" t="n">
        <v>0.5</v>
      </c>
      <c r="OTC13" s="139" t="n">
        <v>0.5</v>
      </c>
      <c r="OTD13" s="139" t="n">
        <v>0.5</v>
      </c>
      <c r="OTE13" s="139" t="n">
        <v>0.5</v>
      </c>
      <c r="OTF13" s="139" t="n">
        <v>0.5</v>
      </c>
      <c r="OTG13" s="139" t="n">
        <v>0.5</v>
      </c>
      <c r="OTH13" s="139" t="n">
        <v>0.5</v>
      </c>
      <c r="OTI13" s="139" t="n">
        <v>0.5</v>
      </c>
      <c r="OTJ13" s="139" t="n">
        <v>0.5</v>
      </c>
      <c r="OTK13" s="139" t="n">
        <v>0.5</v>
      </c>
      <c r="OTL13" s="139" t="n">
        <v>0.5</v>
      </c>
      <c r="OTM13" s="139" t="n">
        <v>0.5</v>
      </c>
      <c r="OTN13" s="139" t="n">
        <v>0.5</v>
      </c>
      <c r="OTO13" s="139" t="n">
        <v>0.5</v>
      </c>
      <c r="OTP13" s="139" t="n">
        <v>0.5</v>
      </c>
      <c r="OTQ13" s="139" t="n">
        <v>0.5</v>
      </c>
      <c r="OTR13" s="139" t="n">
        <v>0.5</v>
      </c>
      <c r="OTS13" s="139" t="n">
        <v>0.5</v>
      </c>
      <c r="OTT13" s="139" t="n">
        <v>0.5</v>
      </c>
      <c r="OTU13" s="139" t="n">
        <v>0.5</v>
      </c>
      <c r="OTV13" s="139" t="n">
        <v>0.5</v>
      </c>
      <c r="OTW13" s="139" t="n">
        <v>0.5</v>
      </c>
      <c r="OTX13" s="139" t="n">
        <v>0.5</v>
      </c>
      <c r="OTY13" s="139" t="n">
        <v>0.5</v>
      </c>
      <c r="OTZ13" s="139" t="n">
        <v>0.5</v>
      </c>
      <c r="OUA13" s="139" t="n">
        <v>0.5</v>
      </c>
      <c r="OUB13" s="139" t="n">
        <v>0.5</v>
      </c>
      <c r="OUC13" s="139" t="n">
        <v>0.5</v>
      </c>
      <c r="OUD13" s="139" t="n">
        <v>0.5</v>
      </c>
      <c r="OUE13" s="139" t="n">
        <v>0.5</v>
      </c>
      <c r="OUF13" s="139" t="n">
        <v>0.5</v>
      </c>
      <c r="OUG13" s="139" t="n">
        <v>0.5</v>
      </c>
      <c r="OUH13" s="139" t="n">
        <v>0.5</v>
      </c>
      <c r="OUI13" s="139" t="n">
        <v>0.5</v>
      </c>
      <c r="OUJ13" s="139" t="n">
        <v>0.5</v>
      </c>
      <c r="OUK13" s="139" t="n">
        <v>0.5</v>
      </c>
      <c r="OUL13" s="139" t="n">
        <v>0.5</v>
      </c>
      <c r="OUM13" s="139" t="n">
        <v>0.5</v>
      </c>
      <c r="OUN13" s="139" t="n">
        <v>0.5</v>
      </c>
      <c r="OUO13" s="139" t="n">
        <v>0.5</v>
      </c>
      <c r="OUP13" s="139" t="n">
        <v>0.5</v>
      </c>
      <c r="OUQ13" s="139" t="n">
        <v>0.5</v>
      </c>
      <c r="OUR13" s="139" t="n">
        <v>0.5</v>
      </c>
      <c r="OUS13" s="139" t="n">
        <v>0.5</v>
      </c>
      <c r="OUT13" s="139" t="n">
        <v>0.5</v>
      </c>
      <c r="OUU13" s="139" t="n">
        <v>0.5</v>
      </c>
      <c r="OUV13" s="139" t="n">
        <v>0.5</v>
      </c>
      <c r="OUW13" s="139" t="n">
        <v>0.5</v>
      </c>
      <c r="OUX13" s="139" t="n">
        <v>0.5</v>
      </c>
      <c r="OUY13" s="139" t="n">
        <v>0.5</v>
      </c>
      <c r="OUZ13" s="139" t="n">
        <v>0.5</v>
      </c>
      <c r="OVA13" s="139" t="n">
        <v>0.5</v>
      </c>
      <c r="OVB13" s="139" t="n">
        <v>0.5</v>
      </c>
      <c r="OVC13" s="139" t="n">
        <v>0.5</v>
      </c>
      <c r="OVD13" s="139" t="n">
        <v>0.5</v>
      </c>
      <c r="OVE13" s="139" t="n">
        <v>0.5</v>
      </c>
      <c r="OVF13" s="139" t="n">
        <v>0.5</v>
      </c>
      <c r="OVG13" s="139" t="n">
        <v>0.5</v>
      </c>
      <c r="OVH13" s="139" t="n">
        <v>0.5</v>
      </c>
      <c r="OVI13" s="139" t="n">
        <v>0.5</v>
      </c>
      <c r="OVJ13" s="139" t="n">
        <v>0.5</v>
      </c>
      <c r="OVK13" s="139" t="n">
        <v>0.5</v>
      </c>
      <c r="OVL13" s="139" t="n">
        <v>0.5</v>
      </c>
      <c r="OVM13" s="139" t="n">
        <v>0.5</v>
      </c>
      <c r="OVN13" s="139" t="n">
        <v>0.5</v>
      </c>
      <c r="OVO13" s="139" t="n">
        <v>0.5</v>
      </c>
      <c r="OVP13" s="139" t="n">
        <v>0.5</v>
      </c>
      <c r="OVQ13" s="139" t="n">
        <v>0.5</v>
      </c>
      <c r="OVR13" s="139" t="n">
        <v>0.5</v>
      </c>
      <c r="OVS13" s="139" t="n">
        <v>0.5</v>
      </c>
      <c r="OVT13" s="139" t="n">
        <v>0.5</v>
      </c>
      <c r="OVU13" s="139" t="n">
        <v>0.5</v>
      </c>
      <c r="OVV13" s="139" t="n">
        <v>0.5</v>
      </c>
      <c r="OVW13" s="139" t="n">
        <v>0.5</v>
      </c>
      <c r="OVX13" s="139" t="n">
        <v>0.5</v>
      </c>
      <c r="OVY13" s="139" t="n">
        <v>0.5</v>
      </c>
      <c r="OVZ13" s="139" t="n">
        <v>0.5</v>
      </c>
      <c r="OWA13" s="139" t="n">
        <v>0.5</v>
      </c>
      <c r="OWB13" s="139" t="n">
        <v>0.5</v>
      </c>
      <c r="OWC13" s="139" t="n">
        <v>0.5</v>
      </c>
      <c r="OWD13" s="139" t="n">
        <v>0.5</v>
      </c>
      <c r="OWE13" s="139" t="n">
        <v>0.5</v>
      </c>
      <c r="OWF13" s="139" t="n">
        <v>0.5</v>
      </c>
      <c r="OWG13" s="139" t="n">
        <v>0.5</v>
      </c>
      <c r="OWH13" s="139" t="n">
        <v>0.5</v>
      </c>
      <c r="OWI13" s="139" t="n">
        <v>0.5</v>
      </c>
      <c r="OWJ13" s="139" t="n">
        <v>0.5</v>
      </c>
      <c r="OWK13" s="139" t="n">
        <v>0.5</v>
      </c>
      <c r="OWL13" s="139" t="n">
        <v>0.5</v>
      </c>
      <c r="OWM13" s="139" t="n">
        <v>0.5</v>
      </c>
      <c r="OWN13" s="139" t="n">
        <v>0.5</v>
      </c>
      <c r="OWO13" s="139" t="n">
        <v>0.5</v>
      </c>
      <c r="OWP13" s="139" t="n">
        <v>0.5</v>
      </c>
      <c r="OWQ13" s="139" t="n">
        <v>0.5</v>
      </c>
      <c r="OWR13" s="139" t="n">
        <v>0.5</v>
      </c>
      <c r="OWS13" s="139" t="n">
        <v>0.5</v>
      </c>
      <c r="OWT13" s="139" t="n">
        <v>0.5</v>
      </c>
      <c r="OWU13" s="139" t="n">
        <v>0.5</v>
      </c>
      <c r="OWV13" s="139" t="n">
        <v>0.5</v>
      </c>
      <c r="OWW13" s="139" t="n">
        <v>0.5</v>
      </c>
      <c r="OWX13" s="139" t="n">
        <v>0.5</v>
      </c>
      <c r="OWY13" s="139" t="n">
        <v>0.5</v>
      </c>
      <c r="OWZ13" s="139" t="n">
        <v>0.5</v>
      </c>
      <c r="OXA13" s="139" t="n">
        <v>0.5</v>
      </c>
      <c r="OXB13" s="139" t="n">
        <v>0.5</v>
      </c>
      <c r="OXC13" s="139" t="n">
        <v>0.5</v>
      </c>
      <c r="OXD13" s="139" t="n">
        <v>0.5</v>
      </c>
      <c r="OXE13" s="139" t="n">
        <v>0.5</v>
      </c>
      <c r="OXF13" s="139" t="n">
        <v>0.5</v>
      </c>
      <c r="OXG13" s="139" t="n">
        <v>0.5</v>
      </c>
      <c r="OXH13" s="139" t="n">
        <v>0.5</v>
      </c>
      <c r="OXI13" s="139" t="n">
        <v>0.5</v>
      </c>
      <c r="OXJ13" s="139" t="n">
        <v>0.5</v>
      </c>
      <c r="OXK13" s="139" t="n">
        <v>0.5</v>
      </c>
      <c r="OXL13" s="139" t="n">
        <v>0.5</v>
      </c>
      <c r="OXM13" s="139" t="n">
        <v>0.5</v>
      </c>
      <c r="OXN13" s="139" t="n">
        <v>0.5</v>
      </c>
      <c r="OXO13" s="139" t="n">
        <v>0.5</v>
      </c>
      <c r="OXP13" s="139" t="n">
        <v>0.5</v>
      </c>
      <c r="OXQ13" s="139" t="n">
        <v>0.5</v>
      </c>
      <c r="OXR13" s="139" t="n">
        <v>0.5</v>
      </c>
      <c r="OXS13" s="139" t="n">
        <v>0.5</v>
      </c>
      <c r="OXT13" s="139" t="n">
        <v>0.5</v>
      </c>
      <c r="OXU13" s="139" t="n">
        <v>0.5</v>
      </c>
      <c r="OXV13" s="139" t="n">
        <v>0.5</v>
      </c>
      <c r="OXW13" s="139" t="n">
        <v>0.5</v>
      </c>
      <c r="OXX13" s="139" t="n">
        <v>0.5</v>
      </c>
      <c r="OXY13" s="139" t="n">
        <v>0.5</v>
      </c>
      <c r="OXZ13" s="139" t="n">
        <v>0.5</v>
      </c>
      <c r="OYA13" s="139" t="n">
        <v>0.5</v>
      </c>
      <c r="OYB13" s="139" t="n">
        <v>0.5</v>
      </c>
      <c r="OYC13" s="139" t="n">
        <v>0.5</v>
      </c>
      <c r="OYD13" s="139" t="n">
        <v>0.5</v>
      </c>
      <c r="OYE13" s="139" t="n">
        <v>0.5</v>
      </c>
      <c r="OYF13" s="139" t="n">
        <v>0.5</v>
      </c>
      <c r="OYG13" s="139" t="n">
        <v>0.5</v>
      </c>
      <c r="OYH13" s="139" t="n">
        <v>0.5</v>
      </c>
      <c r="OYI13" s="139" t="n">
        <v>0.5</v>
      </c>
      <c r="OYJ13" s="139" t="n">
        <v>0.5</v>
      </c>
      <c r="OYK13" s="139" t="n">
        <v>0.5</v>
      </c>
      <c r="OYL13" s="139" t="n">
        <v>0.5</v>
      </c>
      <c r="OYM13" s="139" t="n">
        <v>0.5</v>
      </c>
      <c r="OYN13" s="139" t="n">
        <v>0.5</v>
      </c>
      <c r="OYO13" s="139" t="n">
        <v>0.5</v>
      </c>
      <c r="OYP13" s="139" t="n">
        <v>0.5</v>
      </c>
      <c r="OYQ13" s="139" t="n">
        <v>0.5</v>
      </c>
      <c r="OYR13" s="139" t="n">
        <v>0.5</v>
      </c>
      <c r="OYS13" s="139" t="n">
        <v>0.5</v>
      </c>
      <c r="OYT13" s="139" t="n">
        <v>0.5</v>
      </c>
      <c r="OYU13" s="139" t="n">
        <v>0.5</v>
      </c>
      <c r="OYV13" s="139" t="n">
        <v>0.5</v>
      </c>
      <c r="OYW13" s="139" t="n">
        <v>0.5</v>
      </c>
      <c r="OYX13" s="139" t="n">
        <v>0.5</v>
      </c>
      <c r="OYY13" s="139" t="n">
        <v>0.5</v>
      </c>
      <c r="OYZ13" s="139" t="n">
        <v>0.5</v>
      </c>
      <c r="OZA13" s="139" t="n">
        <v>0.5</v>
      </c>
      <c r="OZB13" s="139" t="n">
        <v>0.5</v>
      </c>
      <c r="OZC13" s="139" t="n">
        <v>0.5</v>
      </c>
      <c r="OZD13" s="139" t="n">
        <v>0.5</v>
      </c>
      <c r="OZE13" s="139" t="n">
        <v>0.5</v>
      </c>
      <c r="OZF13" s="139" t="n">
        <v>0.5</v>
      </c>
      <c r="OZG13" s="139" t="n">
        <v>0.5</v>
      </c>
      <c r="OZH13" s="139" t="n">
        <v>0.5</v>
      </c>
      <c r="OZI13" s="139" t="n">
        <v>0.5</v>
      </c>
      <c r="OZJ13" s="139" t="n">
        <v>0.5</v>
      </c>
      <c r="OZK13" s="139" t="n">
        <v>0.5</v>
      </c>
      <c r="OZL13" s="139" t="n">
        <v>0.5</v>
      </c>
      <c r="OZM13" s="139" t="n">
        <v>0.5</v>
      </c>
      <c r="OZN13" s="139" t="n">
        <v>0.5</v>
      </c>
      <c r="OZO13" s="139" t="n">
        <v>0.5</v>
      </c>
      <c r="OZP13" s="139" t="n">
        <v>0.5</v>
      </c>
      <c r="OZQ13" s="139" t="n">
        <v>0.5</v>
      </c>
      <c r="OZR13" s="139" t="n">
        <v>0.5</v>
      </c>
      <c r="OZS13" s="139" t="n">
        <v>0.5</v>
      </c>
      <c r="OZT13" s="139" t="n">
        <v>0.5</v>
      </c>
      <c r="OZU13" s="139" t="n">
        <v>0.5</v>
      </c>
      <c r="OZV13" s="139" t="n">
        <v>0.5</v>
      </c>
      <c r="OZW13" s="139" t="n">
        <v>0.5</v>
      </c>
      <c r="OZX13" s="139" t="n">
        <v>0.5</v>
      </c>
      <c r="OZY13" s="139" t="n">
        <v>0.5</v>
      </c>
      <c r="OZZ13" s="139" t="n">
        <v>0.5</v>
      </c>
      <c r="PAA13" s="139" t="n">
        <v>0.5</v>
      </c>
      <c r="PAB13" s="139" t="n">
        <v>0.5</v>
      </c>
      <c r="PAC13" s="139" t="n">
        <v>0.5</v>
      </c>
      <c r="PAD13" s="139" t="n">
        <v>0.5</v>
      </c>
      <c r="PAE13" s="139" t="n">
        <v>0.5</v>
      </c>
      <c r="PAF13" s="139" t="n">
        <v>0.5</v>
      </c>
      <c r="PAG13" s="139" t="n">
        <v>0.5</v>
      </c>
      <c r="PAH13" s="139" t="n">
        <v>0.5</v>
      </c>
      <c r="PAI13" s="139" t="n">
        <v>0.5</v>
      </c>
      <c r="PAJ13" s="139" t="n">
        <v>0.5</v>
      </c>
      <c r="PAK13" s="139" t="n">
        <v>0.5</v>
      </c>
      <c r="PAL13" s="139" t="n">
        <v>0.5</v>
      </c>
      <c r="PAM13" s="139" t="n">
        <v>0.5</v>
      </c>
      <c r="PAN13" s="139" t="n">
        <v>0.5</v>
      </c>
      <c r="PAO13" s="139" t="n">
        <v>0.5</v>
      </c>
      <c r="PAP13" s="139" t="n">
        <v>0.5</v>
      </c>
      <c r="PAQ13" s="139" t="n">
        <v>0.5</v>
      </c>
      <c r="PAR13" s="139" t="n">
        <v>0.5</v>
      </c>
      <c r="PAS13" s="139" t="n">
        <v>0.5</v>
      </c>
      <c r="PAT13" s="139" t="n">
        <v>0.5</v>
      </c>
      <c r="PAU13" s="139" t="n">
        <v>0.5</v>
      </c>
      <c r="PAV13" s="139" t="n">
        <v>0.5</v>
      </c>
      <c r="PAW13" s="139" t="n">
        <v>0.5</v>
      </c>
      <c r="PAX13" s="139" t="n">
        <v>0.5</v>
      </c>
      <c r="PAY13" s="139" t="n">
        <v>0.5</v>
      </c>
      <c r="PAZ13" s="139" t="n">
        <v>0.5</v>
      </c>
      <c r="PBA13" s="139" t="n">
        <v>0.5</v>
      </c>
      <c r="PBB13" s="139" t="n">
        <v>0.5</v>
      </c>
      <c r="PBC13" s="139" t="n">
        <v>0.5</v>
      </c>
      <c r="PBD13" s="139" t="n">
        <v>0.5</v>
      </c>
      <c r="PBE13" s="139" t="n">
        <v>0.5</v>
      </c>
      <c r="PBF13" s="139" t="n">
        <v>0.5</v>
      </c>
      <c r="PBG13" s="139" t="n">
        <v>0.5</v>
      </c>
      <c r="PBH13" s="139" t="n">
        <v>0.5</v>
      </c>
      <c r="PBI13" s="139" t="n">
        <v>0.5</v>
      </c>
      <c r="PBJ13" s="139" t="n">
        <v>0.5</v>
      </c>
      <c r="PBK13" s="139" t="n">
        <v>0.5</v>
      </c>
      <c r="PBL13" s="139" t="n">
        <v>0.5</v>
      </c>
      <c r="PBM13" s="139" t="n">
        <v>0.5</v>
      </c>
      <c r="PBN13" s="139" t="n">
        <v>0.5</v>
      </c>
      <c r="PBO13" s="139" t="n">
        <v>0.5</v>
      </c>
      <c r="PBP13" s="139" t="n">
        <v>0.5</v>
      </c>
      <c r="PBQ13" s="139" t="n">
        <v>0.5</v>
      </c>
      <c r="PBR13" s="139" t="n">
        <v>0.5</v>
      </c>
      <c r="PBS13" s="139" t="n">
        <v>0.5</v>
      </c>
      <c r="PBT13" s="139" t="n">
        <v>0.5</v>
      </c>
      <c r="PBU13" s="139" t="n">
        <v>0.5</v>
      </c>
      <c r="PBV13" s="139" t="n">
        <v>0.5</v>
      </c>
      <c r="PBW13" s="139" t="n">
        <v>0.5</v>
      </c>
      <c r="PBX13" s="139" t="n">
        <v>0.5</v>
      </c>
      <c r="PBY13" s="139" t="n">
        <v>0.5</v>
      </c>
      <c r="PBZ13" s="139" t="n">
        <v>0.5</v>
      </c>
      <c r="PCA13" s="139" t="n">
        <v>0.5</v>
      </c>
      <c r="PCB13" s="139" t="n">
        <v>0.5</v>
      </c>
      <c r="PCC13" s="139" t="n">
        <v>0.5</v>
      </c>
      <c r="PCD13" s="139" t="n">
        <v>0.5</v>
      </c>
      <c r="PCE13" s="139" t="n">
        <v>0.5</v>
      </c>
      <c r="PCF13" s="139" t="n">
        <v>0.5</v>
      </c>
      <c r="PCG13" s="139" t="n">
        <v>0.5</v>
      </c>
      <c r="PCH13" s="139" t="n">
        <v>0.5</v>
      </c>
      <c r="PCI13" s="139" t="n">
        <v>0.5</v>
      </c>
      <c r="PCJ13" s="139" t="n">
        <v>0.5</v>
      </c>
      <c r="PCK13" s="139" t="n">
        <v>0.5</v>
      </c>
      <c r="PCL13" s="139" t="n">
        <v>0.5</v>
      </c>
      <c r="PCM13" s="139" t="n">
        <v>0.5</v>
      </c>
      <c r="PCN13" s="139" t="n">
        <v>0.5</v>
      </c>
      <c r="PCO13" s="139" t="n">
        <v>0.5</v>
      </c>
      <c r="PCP13" s="139" t="n">
        <v>0.5</v>
      </c>
      <c r="PCQ13" s="139" t="n">
        <v>0.5</v>
      </c>
      <c r="PCR13" s="139" t="n">
        <v>0.5</v>
      </c>
      <c r="PCS13" s="139" t="n">
        <v>0.5</v>
      </c>
      <c r="PCT13" s="139" t="n">
        <v>0.5</v>
      </c>
      <c r="PCU13" s="139" t="n">
        <v>0.5</v>
      </c>
      <c r="PCV13" s="139" t="n">
        <v>0.5</v>
      </c>
      <c r="PCW13" s="139" t="n">
        <v>0.5</v>
      </c>
      <c r="PCX13" s="139" t="n">
        <v>0.5</v>
      </c>
      <c r="PCY13" s="139" t="n">
        <v>0.5</v>
      </c>
      <c r="PCZ13" s="139" t="n">
        <v>0.5</v>
      </c>
      <c r="PDA13" s="139" t="n">
        <v>0.5</v>
      </c>
      <c r="PDB13" s="139" t="n">
        <v>0.5</v>
      </c>
      <c r="PDC13" s="139" t="n">
        <v>0.5</v>
      </c>
      <c r="PDD13" s="139" t="n">
        <v>0.5</v>
      </c>
      <c r="PDE13" s="139" t="n">
        <v>0.5</v>
      </c>
      <c r="PDF13" s="139" t="n">
        <v>0.5</v>
      </c>
      <c r="PDG13" s="139" t="n">
        <v>0.5</v>
      </c>
      <c r="PDH13" s="139" t="n">
        <v>0.5</v>
      </c>
      <c r="PDI13" s="139" t="n">
        <v>0.5</v>
      </c>
      <c r="PDJ13" s="139" t="n">
        <v>0.5</v>
      </c>
      <c r="PDK13" s="139" t="n">
        <v>0.5</v>
      </c>
      <c r="PDL13" s="139" t="n">
        <v>0.5</v>
      </c>
      <c r="PDM13" s="139" t="n">
        <v>0.5</v>
      </c>
      <c r="PDN13" s="139" t="n">
        <v>0.5</v>
      </c>
      <c r="PDO13" s="139" t="n">
        <v>0.5</v>
      </c>
      <c r="PDP13" s="139" t="n">
        <v>0.5</v>
      </c>
      <c r="PDQ13" s="139" t="n">
        <v>0.5</v>
      </c>
      <c r="PDR13" s="139" t="n">
        <v>0.5</v>
      </c>
      <c r="PDS13" s="139" t="n">
        <v>0.5</v>
      </c>
      <c r="PDT13" s="139" t="n">
        <v>0.5</v>
      </c>
      <c r="PDU13" s="139" t="n">
        <v>0.5</v>
      </c>
      <c r="PDV13" s="139" t="n">
        <v>0.5</v>
      </c>
      <c r="PDW13" s="139" t="n">
        <v>0.5</v>
      </c>
      <c r="PDX13" s="139" t="n">
        <v>0.5</v>
      </c>
      <c r="PDY13" s="139" t="n">
        <v>0.5</v>
      </c>
      <c r="PDZ13" s="139" t="n">
        <v>0.5</v>
      </c>
      <c r="PEA13" s="139" t="n">
        <v>0.5</v>
      </c>
      <c r="PEB13" s="139" t="n">
        <v>0.5</v>
      </c>
      <c r="PEC13" s="139" t="n">
        <v>0.5</v>
      </c>
      <c r="PED13" s="139" t="n">
        <v>0.5</v>
      </c>
      <c r="PEE13" s="139" t="n">
        <v>0.5</v>
      </c>
      <c r="PEF13" s="139" t="n">
        <v>0.5</v>
      </c>
      <c r="PEG13" s="139" t="n">
        <v>0.5</v>
      </c>
      <c r="PEH13" s="139" t="n">
        <v>0.5</v>
      </c>
      <c r="PEI13" s="139" t="n">
        <v>0.5</v>
      </c>
      <c r="PEJ13" s="139" t="n">
        <v>0.5</v>
      </c>
      <c r="PEK13" s="139" t="n">
        <v>0.5</v>
      </c>
      <c r="PEL13" s="139" t="n">
        <v>0.5</v>
      </c>
      <c r="PEM13" s="139" t="n">
        <v>0.5</v>
      </c>
      <c r="PEN13" s="139" t="n">
        <v>0.5</v>
      </c>
      <c r="PEO13" s="139" t="n">
        <v>0.5</v>
      </c>
      <c r="PEP13" s="139" t="n">
        <v>0.5</v>
      </c>
      <c r="PEQ13" s="139" t="n">
        <v>0.5</v>
      </c>
      <c r="PER13" s="139" t="n">
        <v>0.5</v>
      </c>
      <c r="PES13" s="139" t="n">
        <v>0.5</v>
      </c>
      <c r="PET13" s="139" t="n">
        <v>0.5</v>
      </c>
      <c r="PEU13" s="139" t="n">
        <v>0.5</v>
      </c>
      <c r="PEV13" s="139" t="n">
        <v>0.5</v>
      </c>
      <c r="PEW13" s="139" t="n">
        <v>0.5</v>
      </c>
      <c r="PEX13" s="139" t="n">
        <v>0.5</v>
      </c>
      <c r="PEY13" s="139" t="n">
        <v>0.5</v>
      </c>
      <c r="PEZ13" s="139" t="n">
        <v>0.5</v>
      </c>
      <c r="PFA13" s="139" t="n">
        <v>0.5</v>
      </c>
      <c r="PFB13" s="139" t="n">
        <v>0.5</v>
      </c>
      <c r="PFC13" s="139" t="n">
        <v>0.5</v>
      </c>
      <c r="PFD13" s="139" t="n">
        <v>0.5</v>
      </c>
      <c r="PFE13" s="139" t="n">
        <v>0.5</v>
      </c>
      <c r="PFF13" s="139" t="n">
        <v>0.5</v>
      </c>
      <c r="PFG13" s="139" t="n">
        <v>0.5</v>
      </c>
      <c r="PFH13" s="139" t="n">
        <v>0.5</v>
      </c>
      <c r="PFI13" s="139" t="n">
        <v>0.5</v>
      </c>
      <c r="PFJ13" s="139" t="n">
        <v>0.5</v>
      </c>
      <c r="PFK13" s="139" t="n">
        <v>0.5</v>
      </c>
      <c r="PFL13" s="139" t="n">
        <v>0.5</v>
      </c>
      <c r="PFM13" s="139" t="n">
        <v>0.5</v>
      </c>
      <c r="PFN13" s="139" t="n">
        <v>0.5</v>
      </c>
      <c r="PFO13" s="139" t="n">
        <v>0.5</v>
      </c>
      <c r="PFP13" s="139" t="n">
        <v>0.5</v>
      </c>
      <c r="PFQ13" s="139" t="n">
        <v>0.5</v>
      </c>
      <c r="PFR13" s="139" t="n">
        <v>0.5</v>
      </c>
      <c r="PFS13" s="139" t="n">
        <v>0.5</v>
      </c>
      <c r="PFT13" s="139" t="n">
        <v>0.5</v>
      </c>
      <c r="PFU13" s="139" t="n">
        <v>0.5</v>
      </c>
      <c r="PFV13" s="139" t="n">
        <v>0.5</v>
      </c>
      <c r="PFW13" s="139" t="n">
        <v>0.5</v>
      </c>
      <c r="PFX13" s="139" t="n">
        <v>0.5</v>
      </c>
      <c r="PFY13" s="139" t="n">
        <v>0.5</v>
      </c>
      <c r="PFZ13" s="139" t="n">
        <v>0.5</v>
      </c>
      <c r="PGA13" s="139" t="n">
        <v>0.5</v>
      </c>
      <c r="PGB13" s="139" t="n">
        <v>0.5</v>
      </c>
      <c r="PGC13" s="139" t="n">
        <v>0.5</v>
      </c>
      <c r="PGD13" s="139" t="n">
        <v>0.5</v>
      </c>
      <c r="PGE13" s="139" t="n">
        <v>0.5</v>
      </c>
      <c r="PGF13" s="139" t="n">
        <v>0.5</v>
      </c>
      <c r="PGG13" s="139" t="n">
        <v>0.5</v>
      </c>
      <c r="PGH13" s="139" t="n">
        <v>0.5</v>
      </c>
      <c r="PGI13" s="139" t="n">
        <v>0.5</v>
      </c>
      <c r="PGJ13" s="139" t="n">
        <v>0.5</v>
      </c>
      <c r="PGK13" s="139" t="n">
        <v>0.5</v>
      </c>
      <c r="PGL13" s="139" t="n">
        <v>0.5</v>
      </c>
      <c r="PGM13" s="139" t="n">
        <v>0.5</v>
      </c>
      <c r="PGN13" s="139" t="n">
        <v>0.5</v>
      </c>
      <c r="PGO13" s="139" t="n">
        <v>0.5</v>
      </c>
      <c r="PGP13" s="139" t="n">
        <v>0.5</v>
      </c>
      <c r="PGQ13" s="139" t="n">
        <v>0.5</v>
      </c>
      <c r="PGR13" s="139" t="n">
        <v>0.5</v>
      </c>
      <c r="PGS13" s="139" t="n">
        <v>0.5</v>
      </c>
      <c r="PGT13" s="139" t="n">
        <v>0.5</v>
      </c>
      <c r="PGU13" s="139" t="n">
        <v>0.5</v>
      </c>
      <c r="PGV13" s="139" t="n">
        <v>0.5</v>
      </c>
      <c r="PGW13" s="139" t="n">
        <v>0.5</v>
      </c>
      <c r="PGX13" s="139" t="n">
        <v>0.5</v>
      </c>
      <c r="PGY13" s="139" t="n">
        <v>0.5</v>
      </c>
      <c r="PGZ13" s="139" t="n">
        <v>0.5</v>
      </c>
      <c r="PHA13" s="139" t="n">
        <v>0.5</v>
      </c>
      <c r="PHB13" s="139" t="n">
        <v>0.5</v>
      </c>
      <c r="PHC13" s="139" t="n">
        <v>0.5</v>
      </c>
      <c r="PHD13" s="139" t="n">
        <v>0.5</v>
      </c>
      <c r="PHE13" s="139" t="n">
        <v>0.5</v>
      </c>
      <c r="PHF13" s="139" t="n">
        <v>0.5</v>
      </c>
      <c r="PHG13" s="139" t="n">
        <v>0.5</v>
      </c>
      <c r="PHH13" s="139" t="n">
        <v>0.5</v>
      </c>
      <c r="PHI13" s="139" t="n">
        <v>0.5</v>
      </c>
      <c r="PHJ13" s="139" t="n">
        <v>0.5</v>
      </c>
      <c r="PHK13" s="139" t="n">
        <v>0.5</v>
      </c>
      <c r="PHL13" s="139" t="n">
        <v>0.5</v>
      </c>
      <c r="PHM13" s="139" t="n">
        <v>0.5</v>
      </c>
      <c r="PHN13" s="139" t="n">
        <v>0.5</v>
      </c>
      <c r="PHO13" s="139" t="n">
        <v>0.5</v>
      </c>
      <c r="PHP13" s="139" t="n">
        <v>0.5</v>
      </c>
      <c r="PHQ13" s="139" t="n">
        <v>0.5</v>
      </c>
      <c r="PHR13" s="139" t="n">
        <v>0.5</v>
      </c>
      <c r="PHS13" s="139" t="n">
        <v>0.5</v>
      </c>
      <c r="PHT13" s="139" t="n">
        <v>0.5</v>
      </c>
      <c r="PHU13" s="139" t="n">
        <v>0.5</v>
      </c>
      <c r="PHV13" s="139" t="n">
        <v>0.5</v>
      </c>
      <c r="PHW13" s="139" t="n">
        <v>0.5</v>
      </c>
      <c r="PHX13" s="139" t="n">
        <v>0.5</v>
      </c>
      <c r="PHY13" s="139" t="n">
        <v>0.5</v>
      </c>
      <c r="PHZ13" s="139" t="n">
        <v>0.5</v>
      </c>
      <c r="PIA13" s="139" t="n">
        <v>0.5</v>
      </c>
      <c r="PIB13" s="139" t="n">
        <v>0.5</v>
      </c>
      <c r="PIC13" s="139" t="n">
        <v>0.5</v>
      </c>
      <c r="PID13" s="139" t="n">
        <v>0.5</v>
      </c>
      <c r="PIE13" s="139" t="n">
        <v>0.5</v>
      </c>
      <c r="PIF13" s="139" t="n">
        <v>0.5</v>
      </c>
      <c r="PIG13" s="139" t="n">
        <v>0.5</v>
      </c>
      <c r="PIH13" s="139" t="n">
        <v>0.5</v>
      </c>
      <c r="PII13" s="139" t="n">
        <v>0.5</v>
      </c>
      <c r="PIJ13" s="139" t="n">
        <v>0.5</v>
      </c>
      <c r="PIK13" s="139" t="n">
        <v>0.5</v>
      </c>
      <c r="PIL13" s="139" t="n">
        <v>0.5</v>
      </c>
      <c r="PIM13" s="139" t="n">
        <v>0.5</v>
      </c>
      <c r="PIN13" s="139" t="n">
        <v>0.5</v>
      </c>
      <c r="PIO13" s="139" t="n">
        <v>0.5</v>
      </c>
      <c r="PIP13" s="139" t="n">
        <v>0.5</v>
      </c>
      <c r="PIQ13" s="139" t="n">
        <v>0.5</v>
      </c>
      <c r="PIR13" s="139" t="n">
        <v>0.5</v>
      </c>
      <c r="PIS13" s="139" t="n">
        <v>0.5</v>
      </c>
      <c r="PIT13" s="139" t="n">
        <v>0.5</v>
      </c>
      <c r="PIU13" s="139" t="n">
        <v>0.5</v>
      </c>
      <c r="PIV13" s="139" t="n">
        <v>0.5</v>
      </c>
      <c r="PIW13" s="139" t="n">
        <v>0.5</v>
      </c>
      <c r="PIX13" s="139" t="n">
        <v>0.5</v>
      </c>
      <c r="PIY13" s="139" t="n">
        <v>0.5</v>
      </c>
      <c r="PIZ13" s="139" t="n">
        <v>0.5</v>
      </c>
      <c r="PJA13" s="139" t="n">
        <v>0.5</v>
      </c>
      <c r="PJB13" s="139" t="n">
        <v>0.5</v>
      </c>
      <c r="PJC13" s="139" t="n">
        <v>0.5</v>
      </c>
      <c r="PJD13" s="139" t="n">
        <v>0.5</v>
      </c>
      <c r="PJE13" s="139" t="n">
        <v>0.5</v>
      </c>
      <c r="PJF13" s="139" t="n">
        <v>0.5</v>
      </c>
      <c r="PJG13" s="139" t="n">
        <v>0.5</v>
      </c>
      <c r="PJH13" s="139" t="n">
        <v>0.5</v>
      </c>
      <c r="PJI13" s="139" t="n">
        <v>0.5</v>
      </c>
      <c r="PJJ13" s="139" t="n">
        <v>0.5</v>
      </c>
      <c r="PJK13" s="139" t="n">
        <v>0.5</v>
      </c>
      <c r="PJL13" s="139" t="n">
        <v>0.5</v>
      </c>
      <c r="PJM13" s="139" t="n">
        <v>0.5</v>
      </c>
      <c r="PJN13" s="139" t="n">
        <v>0.5</v>
      </c>
      <c r="PJO13" s="139" t="n">
        <v>0.5</v>
      </c>
      <c r="PJP13" s="139" t="n">
        <v>0.5</v>
      </c>
      <c r="PJQ13" s="139" t="n">
        <v>0.5</v>
      </c>
      <c r="PJR13" s="139" t="n">
        <v>0.5</v>
      </c>
      <c r="PJS13" s="139" t="n">
        <v>0.5</v>
      </c>
      <c r="PJT13" s="139" t="n">
        <v>0.5</v>
      </c>
      <c r="PJU13" s="139" t="n">
        <v>0.5</v>
      </c>
      <c r="PJV13" s="139" t="n">
        <v>0.5</v>
      </c>
      <c r="PJW13" s="139" t="n">
        <v>0.5</v>
      </c>
      <c r="PJX13" s="139" t="n">
        <v>0.5</v>
      </c>
      <c r="PJY13" s="139" t="n">
        <v>0.5</v>
      </c>
      <c r="PJZ13" s="139" t="n">
        <v>0.5</v>
      </c>
      <c r="PKA13" s="139" t="n">
        <v>0.5</v>
      </c>
      <c r="PKB13" s="139" t="n">
        <v>0.5</v>
      </c>
      <c r="PKC13" s="139" t="n">
        <v>0.5</v>
      </c>
      <c r="PKD13" s="139" t="n">
        <v>0.5</v>
      </c>
      <c r="PKE13" s="139" t="n">
        <v>0.5</v>
      </c>
      <c r="PKF13" s="139" t="n">
        <v>0.5</v>
      </c>
      <c r="PKG13" s="139" t="n">
        <v>0.5</v>
      </c>
      <c r="PKH13" s="139" t="n">
        <v>0.5</v>
      </c>
      <c r="PKI13" s="139" t="n">
        <v>0.5</v>
      </c>
      <c r="PKJ13" s="139" t="n">
        <v>0.5</v>
      </c>
      <c r="PKK13" s="139" t="n">
        <v>0.5</v>
      </c>
      <c r="PKL13" s="139" t="n">
        <v>0.5</v>
      </c>
      <c r="PKM13" s="139" t="n">
        <v>0.5</v>
      </c>
      <c r="PKN13" s="139" t="n">
        <v>0.5</v>
      </c>
      <c r="PKO13" s="139" t="n">
        <v>0.5</v>
      </c>
      <c r="PKP13" s="139" t="n">
        <v>0.5</v>
      </c>
      <c r="PKQ13" s="139" t="n">
        <v>0.5</v>
      </c>
      <c r="PKR13" s="139" t="n">
        <v>0.5</v>
      </c>
      <c r="PKS13" s="139" t="n">
        <v>0.5</v>
      </c>
      <c r="PKT13" s="139" t="n">
        <v>0.5</v>
      </c>
      <c r="PKU13" s="139" t="n">
        <v>0.5</v>
      </c>
      <c r="PKV13" s="139" t="n">
        <v>0.5</v>
      </c>
      <c r="PKW13" s="139" t="n">
        <v>0.5</v>
      </c>
      <c r="PKX13" s="139" t="n">
        <v>0.5</v>
      </c>
      <c r="PKY13" s="139" t="n">
        <v>0.5</v>
      </c>
      <c r="PKZ13" s="139" t="n">
        <v>0.5</v>
      </c>
      <c r="PLA13" s="139" t="n">
        <v>0.5</v>
      </c>
      <c r="PLB13" s="139" t="n">
        <v>0.5</v>
      </c>
      <c r="PLC13" s="139" t="n">
        <v>0.5</v>
      </c>
      <c r="PLD13" s="139" t="n">
        <v>0.5</v>
      </c>
      <c r="PLE13" s="139" t="n">
        <v>0.5</v>
      </c>
      <c r="PLF13" s="139" t="n">
        <v>0.5</v>
      </c>
      <c r="PLG13" s="139" t="n">
        <v>0.5</v>
      </c>
      <c r="PLH13" s="139" t="n">
        <v>0.5</v>
      </c>
      <c r="PLI13" s="139" t="n">
        <v>0.5</v>
      </c>
      <c r="PLJ13" s="139" t="n">
        <v>0.5</v>
      </c>
      <c r="PLK13" s="139" t="n">
        <v>0.5</v>
      </c>
      <c r="PLL13" s="139" t="n">
        <v>0.5</v>
      </c>
      <c r="PLM13" s="139" t="n">
        <v>0.5</v>
      </c>
      <c r="PLN13" s="139" t="n">
        <v>0.5</v>
      </c>
      <c r="PLO13" s="139" t="n">
        <v>0.5</v>
      </c>
      <c r="PLP13" s="139" t="n">
        <v>0.5</v>
      </c>
      <c r="PLQ13" s="139" t="n">
        <v>0.5</v>
      </c>
      <c r="PLR13" s="139" t="n">
        <v>0.5</v>
      </c>
      <c r="PLS13" s="139" t="n">
        <v>0.5</v>
      </c>
      <c r="PLT13" s="139" t="n">
        <v>0.5</v>
      </c>
      <c r="PLU13" s="139" t="n">
        <v>0.5</v>
      </c>
      <c r="PLV13" s="139" t="n">
        <v>0.5</v>
      </c>
      <c r="PLW13" s="139" t="n">
        <v>0.5</v>
      </c>
      <c r="PLX13" s="139" t="n">
        <v>0.5</v>
      </c>
      <c r="PLY13" s="139" t="n">
        <v>0.5</v>
      </c>
      <c r="PLZ13" s="139" t="n">
        <v>0.5</v>
      </c>
      <c r="PMA13" s="139" t="n">
        <v>0.5</v>
      </c>
      <c r="PMB13" s="139" t="n">
        <v>0.5</v>
      </c>
      <c r="PMC13" s="139" t="n">
        <v>0.5</v>
      </c>
      <c r="PMD13" s="139" t="n">
        <v>0.5</v>
      </c>
      <c r="PME13" s="139" t="n">
        <v>0.5</v>
      </c>
      <c r="PMF13" s="139" t="n">
        <v>0.5</v>
      </c>
      <c r="PMG13" s="139" t="n">
        <v>0.5</v>
      </c>
      <c r="PMH13" s="139" t="n">
        <v>0.5</v>
      </c>
      <c r="PMI13" s="139" t="n">
        <v>0.5</v>
      </c>
      <c r="PMJ13" s="139" t="n">
        <v>0.5</v>
      </c>
      <c r="PMK13" s="139" t="n">
        <v>0.5</v>
      </c>
      <c r="PML13" s="139" t="n">
        <v>0.5</v>
      </c>
      <c r="PMM13" s="139" t="n">
        <v>0.5</v>
      </c>
      <c r="PMN13" s="139" t="n">
        <v>0.5</v>
      </c>
      <c r="PMO13" s="139" t="n">
        <v>0.5</v>
      </c>
      <c r="PMP13" s="139" t="n">
        <v>0.5</v>
      </c>
      <c r="PMQ13" s="139" t="n">
        <v>0.5</v>
      </c>
      <c r="PMR13" s="139" t="n">
        <v>0.5</v>
      </c>
      <c r="PMS13" s="139" t="n">
        <v>0.5</v>
      </c>
      <c r="PMT13" s="139" t="n">
        <v>0.5</v>
      </c>
      <c r="PMU13" s="139" t="n">
        <v>0.5</v>
      </c>
      <c r="PMV13" s="139" t="n">
        <v>0.5</v>
      </c>
      <c r="PMW13" s="139" t="n">
        <v>0.5</v>
      </c>
      <c r="PMX13" s="139" t="n">
        <v>0.5</v>
      </c>
      <c r="PMY13" s="139" t="n">
        <v>0.5</v>
      </c>
      <c r="PMZ13" s="139" t="n">
        <v>0.5</v>
      </c>
      <c r="PNA13" s="139" t="n">
        <v>0.5</v>
      </c>
      <c r="PNB13" s="139" t="n">
        <v>0.5</v>
      </c>
      <c r="PNC13" s="139" t="n">
        <v>0.5</v>
      </c>
      <c r="PND13" s="139" t="n">
        <v>0.5</v>
      </c>
      <c r="PNE13" s="139" t="n">
        <v>0.5</v>
      </c>
      <c r="PNF13" s="139" t="n">
        <v>0.5</v>
      </c>
      <c r="PNG13" s="139" t="n">
        <v>0.5</v>
      </c>
      <c r="PNH13" s="139" t="n">
        <v>0.5</v>
      </c>
      <c r="PNI13" s="139" t="n">
        <v>0.5</v>
      </c>
      <c r="PNJ13" s="139" t="n">
        <v>0.5</v>
      </c>
      <c r="PNK13" s="139" t="n">
        <v>0.5</v>
      </c>
      <c r="PNL13" s="139" t="n">
        <v>0.5</v>
      </c>
      <c r="PNM13" s="139" t="n">
        <v>0.5</v>
      </c>
      <c r="PNN13" s="139" t="n">
        <v>0.5</v>
      </c>
      <c r="PNO13" s="139" t="n">
        <v>0.5</v>
      </c>
      <c r="PNP13" s="139" t="n">
        <v>0.5</v>
      </c>
      <c r="PNQ13" s="139" t="n">
        <v>0.5</v>
      </c>
      <c r="PNR13" s="139" t="n">
        <v>0.5</v>
      </c>
      <c r="PNS13" s="139" t="n">
        <v>0.5</v>
      </c>
      <c r="PNT13" s="139" t="n">
        <v>0.5</v>
      </c>
      <c r="PNU13" s="139" t="n">
        <v>0.5</v>
      </c>
      <c r="PNV13" s="139" t="n">
        <v>0.5</v>
      </c>
      <c r="PNW13" s="139" t="n">
        <v>0.5</v>
      </c>
      <c r="PNX13" s="139" t="n">
        <v>0.5</v>
      </c>
      <c r="PNY13" s="139" t="n">
        <v>0.5</v>
      </c>
      <c r="PNZ13" s="139" t="n">
        <v>0.5</v>
      </c>
      <c r="POA13" s="139" t="n">
        <v>0.5</v>
      </c>
      <c r="POB13" s="139" t="n">
        <v>0.5</v>
      </c>
      <c r="POC13" s="139" t="n">
        <v>0.5</v>
      </c>
      <c r="POD13" s="139" t="n">
        <v>0.5</v>
      </c>
      <c r="POE13" s="139" t="n">
        <v>0.5</v>
      </c>
      <c r="POF13" s="139" t="n">
        <v>0.5</v>
      </c>
      <c r="POG13" s="139" t="n">
        <v>0.5</v>
      </c>
      <c r="POH13" s="139" t="n">
        <v>0.5</v>
      </c>
      <c r="POI13" s="139" t="n">
        <v>0.5</v>
      </c>
      <c r="POJ13" s="139" t="n">
        <v>0.5</v>
      </c>
      <c r="POK13" s="139" t="n">
        <v>0.5</v>
      </c>
      <c r="POL13" s="139" t="n">
        <v>0.5</v>
      </c>
      <c r="POM13" s="139" t="n">
        <v>0.5</v>
      </c>
      <c r="PON13" s="139" t="n">
        <v>0.5</v>
      </c>
      <c r="POO13" s="139" t="n">
        <v>0.5</v>
      </c>
      <c r="POP13" s="139" t="n">
        <v>0.5</v>
      </c>
      <c r="POQ13" s="139" t="n">
        <v>0.5</v>
      </c>
      <c r="POR13" s="139" t="n">
        <v>0.5</v>
      </c>
      <c r="POS13" s="139" t="n">
        <v>0.5</v>
      </c>
      <c r="POT13" s="139" t="n">
        <v>0.5</v>
      </c>
      <c r="POU13" s="139" t="n">
        <v>0.5</v>
      </c>
      <c r="POV13" s="139" t="n">
        <v>0.5</v>
      </c>
      <c r="POW13" s="139" t="n">
        <v>0.5</v>
      </c>
      <c r="POX13" s="139" t="n">
        <v>0.5</v>
      </c>
      <c r="POY13" s="139" t="n">
        <v>0.5</v>
      </c>
      <c r="POZ13" s="139" t="n">
        <v>0.5</v>
      </c>
      <c r="PPA13" s="139" t="n">
        <v>0.5</v>
      </c>
      <c r="PPB13" s="139" t="n">
        <v>0.5</v>
      </c>
      <c r="PPC13" s="139" t="n">
        <v>0.5</v>
      </c>
      <c r="PPD13" s="139" t="n">
        <v>0.5</v>
      </c>
      <c r="PPE13" s="139" t="n">
        <v>0.5</v>
      </c>
      <c r="PPF13" s="139" t="n">
        <v>0.5</v>
      </c>
      <c r="PPG13" s="139" t="n">
        <v>0.5</v>
      </c>
      <c r="PPH13" s="139" t="n">
        <v>0.5</v>
      </c>
      <c r="PPI13" s="139" t="n">
        <v>0.5</v>
      </c>
      <c r="PPJ13" s="139" t="n">
        <v>0.5</v>
      </c>
      <c r="PPK13" s="139" t="n">
        <v>0.5</v>
      </c>
      <c r="PPL13" s="139" t="n">
        <v>0.5</v>
      </c>
      <c r="PPM13" s="139" t="n">
        <v>0.5</v>
      </c>
      <c r="PPN13" s="139" t="n">
        <v>0.5</v>
      </c>
      <c r="PPO13" s="139" t="n">
        <v>0.5</v>
      </c>
      <c r="PPP13" s="139" t="n">
        <v>0.5</v>
      </c>
      <c r="PPQ13" s="139" t="n">
        <v>0.5</v>
      </c>
      <c r="PPR13" s="139" t="n">
        <v>0.5</v>
      </c>
      <c r="PPS13" s="139" t="n">
        <v>0.5</v>
      </c>
      <c r="PPT13" s="139" t="n">
        <v>0.5</v>
      </c>
      <c r="PPU13" s="139" t="n">
        <v>0.5</v>
      </c>
      <c r="PPV13" s="139" t="n">
        <v>0.5</v>
      </c>
      <c r="PPW13" s="139" t="n">
        <v>0.5</v>
      </c>
      <c r="PPX13" s="139" t="n">
        <v>0.5</v>
      </c>
      <c r="PPY13" s="139" t="n">
        <v>0.5</v>
      </c>
      <c r="PPZ13" s="139" t="n">
        <v>0.5</v>
      </c>
      <c r="PQA13" s="139" t="n">
        <v>0.5</v>
      </c>
      <c r="PQB13" s="139" t="n">
        <v>0.5</v>
      </c>
      <c r="PQC13" s="139" t="n">
        <v>0.5</v>
      </c>
      <c r="PQD13" s="139" t="n">
        <v>0.5</v>
      </c>
      <c r="PQE13" s="139" t="n">
        <v>0.5</v>
      </c>
      <c r="PQF13" s="139" t="n">
        <v>0.5</v>
      </c>
      <c r="PQG13" s="139" t="n">
        <v>0.5</v>
      </c>
      <c r="PQH13" s="139" t="n">
        <v>0.5</v>
      </c>
      <c r="PQI13" s="139" t="n">
        <v>0.5</v>
      </c>
      <c r="PQJ13" s="139" t="n">
        <v>0.5</v>
      </c>
      <c r="PQK13" s="139" t="n">
        <v>0.5</v>
      </c>
      <c r="PQL13" s="139" t="n">
        <v>0.5</v>
      </c>
      <c r="PQM13" s="139" t="n">
        <v>0.5</v>
      </c>
      <c r="PQN13" s="139" t="n">
        <v>0.5</v>
      </c>
      <c r="PQO13" s="139" t="n">
        <v>0.5</v>
      </c>
      <c r="PQP13" s="139" t="n">
        <v>0.5</v>
      </c>
      <c r="PQQ13" s="139" t="n">
        <v>0.5</v>
      </c>
      <c r="PQR13" s="139" t="n">
        <v>0.5</v>
      </c>
      <c r="PQS13" s="139" t="n">
        <v>0.5</v>
      </c>
      <c r="PQT13" s="139" t="n">
        <v>0.5</v>
      </c>
      <c r="PQU13" s="139" t="n">
        <v>0.5</v>
      </c>
      <c r="PQV13" s="139" t="n">
        <v>0.5</v>
      </c>
      <c r="PQW13" s="139" t="n">
        <v>0.5</v>
      </c>
      <c r="PQX13" s="139" t="n">
        <v>0.5</v>
      </c>
      <c r="PQY13" s="139" t="n">
        <v>0.5</v>
      </c>
      <c r="PQZ13" s="139" t="n">
        <v>0.5</v>
      </c>
      <c r="PRA13" s="139" t="n">
        <v>0.5</v>
      </c>
      <c r="PRB13" s="139" t="n">
        <v>0.5</v>
      </c>
      <c r="PRC13" s="139" t="n">
        <v>0.5</v>
      </c>
      <c r="PRD13" s="139" t="n">
        <v>0.5</v>
      </c>
      <c r="PRE13" s="139" t="n">
        <v>0.5</v>
      </c>
      <c r="PRF13" s="139" t="n">
        <v>0.5</v>
      </c>
      <c r="PRG13" s="139" t="n">
        <v>0.5</v>
      </c>
      <c r="PRH13" s="139" t="n">
        <v>0.5</v>
      </c>
      <c r="PRI13" s="139" t="n">
        <v>0.5</v>
      </c>
      <c r="PRJ13" s="139" t="n">
        <v>0.5</v>
      </c>
      <c r="PRK13" s="139" t="n">
        <v>0.5</v>
      </c>
      <c r="PRL13" s="139" t="n">
        <v>0.5</v>
      </c>
      <c r="PRM13" s="139" t="n">
        <v>0.5</v>
      </c>
      <c r="PRN13" s="139" t="n">
        <v>0.5</v>
      </c>
      <c r="PRO13" s="139" t="n">
        <v>0.5</v>
      </c>
      <c r="PRP13" s="139" t="n">
        <v>0.5</v>
      </c>
      <c r="PRQ13" s="139" t="n">
        <v>0.5</v>
      </c>
      <c r="PRR13" s="139" t="n">
        <v>0.5</v>
      </c>
      <c r="PRS13" s="139" t="n">
        <v>0.5</v>
      </c>
      <c r="PRT13" s="139" t="n">
        <v>0.5</v>
      </c>
      <c r="PRU13" s="139" t="n">
        <v>0.5</v>
      </c>
      <c r="PRV13" s="139" t="n">
        <v>0.5</v>
      </c>
      <c r="PRW13" s="139" t="n">
        <v>0.5</v>
      </c>
      <c r="PRX13" s="139" t="n">
        <v>0.5</v>
      </c>
      <c r="PRY13" s="139" t="n">
        <v>0.5</v>
      </c>
      <c r="PRZ13" s="139" t="n">
        <v>0.5</v>
      </c>
      <c r="PSA13" s="139" t="n">
        <v>0.5</v>
      </c>
      <c r="PSB13" s="139" t="n">
        <v>0.5</v>
      </c>
      <c r="PSC13" s="139" t="n">
        <v>0.5</v>
      </c>
      <c r="PSD13" s="139" t="n">
        <v>0.5</v>
      </c>
      <c r="PSE13" s="139" t="n">
        <v>0.5</v>
      </c>
      <c r="PSF13" s="139" t="n">
        <v>0.5</v>
      </c>
      <c r="PSG13" s="139" t="n">
        <v>0.5</v>
      </c>
      <c r="PSH13" s="139" t="n">
        <v>0.5</v>
      </c>
      <c r="PSI13" s="139" t="n">
        <v>0.5</v>
      </c>
      <c r="PSJ13" s="139" t="n">
        <v>0.5</v>
      </c>
      <c r="PSK13" s="139" t="n">
        <v>0.5</v>
      </c>
      <c r="PSL13" s="139" t="n">
        <v>0.5</v>
      </c>
      <c r="PSM13" s="139" t="n">
        <v>0.5</v>
      </c>
      <c r="PSN13" s="139" t="n">
        <v>0.5</v>
      </c>
      <c r="PSO13" s="139" t="n">
        <v>0.5</v>
      </c>
      <c r="PSP13" s="139" t="n">
        <v>0.5</v>
      </c>
      <c r="PSQ13" s="139" t="n">
        <v>0.5</v>
      </c>
      <c r="PSR13" s="139" t="n">
        <v>0.5</v>
      </c>
      <c r="PSS13" s="139" t="n">
        <v>0.5</v>
      </c>
      <c r="PST13" s="139" t="n">
        <v>0.5</v>
      </c>
      <c r="PSU13" s="139" t="n">
        <v>0.5</v>
      </c>
      <c r="PSV13" s="139" t="n">
        <v>0.5</v>
      </c>
      <c r="PSW13" s="139" t="n">
        <v>0.5</v>
      </c>
      <c r="PSX13" s="139" t="n">
        <v>0.5</v>
      </c>
      <c r="PSY13" s="139" t="n">
        <v>0.5</v>
      </c>
      <c r="PSZ13" s="139" t="n">
        <v>0.5</v>
      </c>
      <c r="PTA13" s="139" t="n">
        <v>0.5</v>
      </c>
      <c r="PTB13" s="139" t="n">
        <v>0.5</v>
      </c>
      <c r="PTC13" s="139" t="n">
        <v>0.5</v>
      </c>
      <c r="PTD13" s="139" t="n">
        <v>0.5</v>
      </c>
      <c r="PTE13" s="139" t="n">
        <v>0.5</v>
      </c>
      <c r="PTF13" s="139" t="n">
        <v>0.5</v>
      </c>
      <c r="PTG13" s="139" t="n">
        <v>0.5</v>
      </c>
      <c r="PTH13" s="139" t="n">
        <v>0.5</v>
      </c>
      <c r="PTI13" s="139" t="n">
        <v>0.5</v>
      </c>
      <c r="PTJ13" s="139" t="n">
        <v>0.5</v>
      </c>
      <c r="PTK13" s="139" t="n">
        <v>0.5</v>
      </c>
      <c r="PTL13" s="139" t="n">
        <v>0.5</v>
      </c>
      <c r="PTM13" s="139" t="n">
        <v>0.5</v>
      </c>
      <c r="PTN13" s="139" t="n">
        <v>0.5</v>
      </c>
      <c r="PTO13" s="139" t="n">
        <v>0.5</v>
      </c>
      <c r="PTP13" s="139" t="n">
        <v>0.5</v>
      </c>
      <c r="PTQ13" s="139" t="n">
        <v>0.5</v>
      </c>
      <c r="PTR13" s="139" t="n">
        <v>0.5</v>
      </c>
      <c r="PTS13" s="139" t="n">
        <v>0.5</v>
      </c>
      <c r="PTT13" s="139" t="n">
        <v>0.5</v>
      </c>
      <c r="PTU13" s="139" t="n">
        <v>0.5</v>
      </c>
      <c r="PTV13" s="139" t="n">
        <v>0.5</v>
      </c>
      <c r="PTW13" s="139" t="n">
        <v>0.5</v>
      </c>
      <c r="PTX13" s="139" t="n">
        <v>0.5</v>
      </c>
      <c r="PTY13" s="139" t="n">
        <v>0.5</v>
      </c>
      <c r="PTZ13" s="139" t="n">
        <v>0.5</v>
      </c>
      <c r="PUA13" s="139" t="n">
        <v>0.5</v>
      </c>
      <c r="PUB13" s="139" t="n">
        <v>0.5</v>
      </c>
      <c r="PUC13" s="139" t="n">
        <v>0.5</v>
      </c>
      <c r="PUD13" s="139" t="n">
        <v>0.5</v>
      </c>
      <c r="PUE13" s="139" t="n">
        <v>0.5</v>
      </c>
      <c r="PUF13" s="139" t="n">
        <v>0.5</v>
      </c>
      <c r="PUG13" s="139" t="n">
        <v>0.5</v>
      </c>
      <c r="PUH13" s="139" t="n">
        <v>0.5</v>
      </c>
      <c r="PUI13" s="139" t="n">
        <v>0.5</v>
      </c>
      <c r="PUJ13" s="139" t="n">
        <v>0.5</v>
      </c>
      <c r="PUK13" s="139" t="n">
        <v>0.5</v>
      </c>
      <c r="PUL13" s="139" t="n">
        <v>0.5</v>
      </c>
      <c r="PUM13" s="139" t="n">
        <v>0.5</v>
      </c>
      <c r="PUN13" s="139" t="n">
        <v>0.5</v>
      </c>
      <c r="PUO13" s="139" t="n">
        <v>0.5</v>
      </c>
      <c r="PUP13" s="139" t="n">
        <v>0.5</v>
      </c>
      <c r="PUQ13" s="139" t="n">
        <v>0.5</v>
      </c>
      <c r="PUR13" s="139" t="n">
        <v>0.5</v>
      </c>
      <c r="PUS13" s="139" t="n">
        <v>0.5</v>
      </c>
      <c r="PUT13" s="139" t="n">
        <v>0.5</v>
      </c>
      <c r="PUU13" s="139" t="n">
        <v>0.5</v>
      </c>
      <c r="PUV13" s="139" t="n">
        <v>0.5</v>
      </c>
      <c r="PUW13" s="139" t="n">
        <v>0.5</v>
      </c>
      <c r="PUX13" s="139" t="n">
        <v>0.5</v>
      </c>
      <c r="PUY13" s="139" t="n">
        <v>0.5</v>
      </c>
      <c r="PUZ13" s="139" t="n">
        <v>0.5</v>
      </c>
      <c r="PVA13" s="139" t="n">
        <v>0.5</v>
      </c>
      <c r="PVB13" s="139" t="n">
        <v>0.5</v>
      </c>
      <c r="PVC13" s="139" t="n">
        <v>0.5</v>
      </c>
      <c r="PVD13" s="139" t="n">
        <v>0.5</v>
      </c>
      <c r="PVE13" s="139" t="n">
        <v>0.5</v>
      </c>
      <c r="PVF13" s="139" t="n">
        <v>0.5</v>
      </c>
      <c r="PVG13" s="139" t="n">
        <v>0.5</v>
      </c>
      <c r="PVH13" s="139" t="n">
        <v>0.5</v>
      </c>
      <c r="PVI13" s="139" t="n">
        <v>0.5</v>
      </c>
      <c r="PVJ13" s="139" t="n">
        <v>0.5</v>
      </c>
      <c r="PVK13" s="139" t="n">
        <v>0.5</v>
      </c>
      <c r="PVL13" s="139" t="n">
        <v>0.5</v>
      </c>
      <c r="PVM13" s="139" t="n">
        <v>0.5</v>
      </c>
      <c r="PVN13" s="139" t="n">
        <v>0.5</v>
      </c>
      <c r="PVO13" s="139" t="n">
        <v>0.5</v>
      </c>
      <c r="PVP13" s="139" t="n">
        <v>0.5</v>
      </c>
      <c r="PVQ13" s="139" t="n">
        <v>0.5</v>
      </c>
      <c r="PVR13" s="139" t="n">
        <v>0.5</v>
      </c>
      <c r="PVS13" s="139" t="n">
        <v>0.5</v>
      </c>
      <c r="PVT13" s="139" t="n">
        <v>0.5</v>
      </c>
      <c r="PVU13" s="139" t="n">
        <v>0.5</v>
      </c>
      <c r="PVV13" s="139" t="n">
        <v>0.5</v>
      </c>
      <c r="PVW13" s="139" t="n">
        <v>0.5</v>
      </c>
      <c r="PVX13" s="139" t="n">
        <v>0.5</v>
      </c>
      <c r="PVY13" s="139" t="n">
        <v>0.5</v>
      </c>
      <c r="PVZ13" s="139" t="n">
        <v>0.5</v>
      </c>
      <c r="PWA13" s="139" t="n">
        <v>0.5</v>
      </c>
      <c r="PWB13" s="139" t="n">
        <v>0.5</v>
      </c>
      <c r="PWC13" s="139" t="n">
        <v>0.5</v>
      </c>
      <c r="PWD13" s="139" t="n">
        <v>0.5</v>
      </c>
      <c r="PWE13" s="139" t="n">
        <v>0.5</v>
      </c>
      <c r="PWF13" s="139" t="n">
        <v>0.5</v>
      </c>
      <c r="PWG13" s="139" t="n">
        <v>0.5</v>
      </c>
      <c r="PWH13" s="139" t="n">
        <v>0.5</v>
      </c>
      <c r="PWI13" s="139" t="n">
        <v>0.5</v>
      </c>
      <c r="PWJ13" s="139" t="n">
        <v>0.5</v>
      </c>
      <c r="PWK13" s="139" t="n">
        <v>0.5</v>
      </c>
      <c r="PWL13" s="139" t="n">
        <v>0.5</v>
      </c>
      <c r="PWM13" s="139" t="n">
        <v>0.5</v>
      </c>
      <c r="PWN13" s="139" t="n">
        <v>0.5</v>
      </c>
      <c r="PWO13" s="139" t="n">
        <v>0.5</v>
      </c>
      <c r="PWP13" s="139" t="n">
        <v>0.5</v>
      </c>
      <c r="PWQ13" s="139" t="n">
        <v>0.5</v>
      </c>
      <c r="PWR13" s="139" t="n">
        <v>0.5</v>
      </c>
      <c r="PWS13" s="139" t="n">
        <v>0.5</v>
      </c>
      <c r="PWT13" s="139" t="n">
        <v>0.5</v>
      </c>
      <c r="PWU13" s="139" t="n">
        <v>0.5</v>
      </c>
      <c r="PWV13" s="139" t="n">
        <v>0.5</v>
      </c>
      <c r="PWW13" s="139" t="n">
        <v>0.5</v>
      </c>
      <c r="PWX13" s="139" t="n">
        <v>0.5</v>
      </c>
      <c r="PWY13" s="139" t="n">
        <v>0.5</v>
      </c>
      <c r="PWZ13" s="139" t="n">
        <v>0.5</v>
      </c>
      <c r="PXA13" s="139" t="n">
        <v>0.5</v>
      </c>
      <c r="PXB13" s="139" t="n">
        <v>0.5</v>
      </c>
      <c r="PXC13" s="139" t="n">
        <v>0.5</v>
      </c>
      <c r="PXD13" s="139" t="n">
        <v>0.5</v>
      </c>
      <c r="PXE13" s="139" t="n">
        <v>0.5</v>
      </c>
      <c r="PXF13" s="139" t="n">
        <v>0.5</v>
      </c>
      <c r="PXG13" s="139" t="n">
        <v>0.5</v>
      </c>
      <c r="PXH13" s="139" t="n">
        <v>0.5</v>
      </c>
      <c r="PXI13" s="139" t="n">
        <v>0.5</v>
      </c>
      <c r="PXJ13" s="139" t="n">
        <v>0.5</v>
      </c>
      <c r="PXK13" s="139" t="n">
        <v>0.5</v>
      </c>
      <c r="PXL13" s="139" t="n">
        <v>0.5</v>
      </c>
      <c r="PXM13" s="139" t="n">
        <v>0.5</v>
      </c>
      <c r="PXN13" s="139" t="n">
        <v>0.5</v>
      </c>
      <c r="PXO13" s="139" t="n">
        <v>0.5</v>
      </c>
      <c r="PXP13" s="139" t="n">
        <v>0.5</v>
      </c>
      <c r="PXQ13" s="139" t="n">
        <v>0.5</v>
      </c>
      <c r="PXR13" s="139" t="n">
        <v>0.5</v>
      </c>
      <c r="PXS13" s="139" t="n">
        <v>0.5</v>
      </c>
      <c r="PXT13" s="139" t="n">
        <v>0.5</v>
      </c>
      <c r="PXU13" s="139" t="n">
        <v>0.5</v>
      </c>
      <c r="PXV13" s="139" t="n">
        <v>0.5</v>
      </c>
      <c r="PXW13" s="139" t="n">
        <v>0.5</v>
      </c>
      <c r="PXX13" s="139" t="n">
        <v>0.5</v>
      </c>
      <c r="PXY13" s="139" t="n">
        <v>0.5</v>
      </c>
      <c r="PXZ13" s="139" t="n">
        <v>0.5</v>
      </c>
      <c r="PYA13" s="139" t="n">
        <v>0.5</v>
      </c>
      <c r="PYB13" s="139" t="n">
        <v>0.5</v>
      </c>
      <c r="PYC13" s="139" t="n">
        <v>0.5</v>
      </c>
      <c r="PYD13" s="139" t="n">
        <v>0.5</v>
      </c>
      <c r="PYE13" s="139" t="n">
        <v>0.5</v>
      </c>
      <c r="PYF13" s="139" t="n">
        <v>0.5</v>
      </c>
      <c r="PYG13" s="139" t="n">
        <v>0.5</v>
      </c>
      <c r="PYH13" s="139" t="n">
        <v>0.5</v>
      </c>
      <c r="PYI13" s="139" t="n">
        <v>0.5</v>
      </c>
      <c r="PYJ13" s="139" t="n">
        <v>0.5</v>
      </c>
      <c r="PYK13" s="139" t="n">
        <v>0.5</v>
      </c>
      <c r="PYL13" s="139" t="n">
        <v>0.5</v>
      </c>
      <c r="PYM13" s="139" t="n">
        <v>0.5</v>
      </c>
      <c r="PYN13" s="139" t="n">
        <v>0.5</v>
      </c>
      <c r="PYO13" s="139" t="n">
        <v>0.5</v>
      </c>
      <c r="PYP13" s="139" t="n">
        <v>0.5</v>
      </c>
      <c r="PYQ13" s="139" t="n">
        <v>0.5</v>
      </c>
      <c r="PYR13" s="139" t="n">
        <v>0.5</v>
      </c>
      <c r="PYS13" s="139" t="n">
        <v>0.5</v>
      </c>
      <c r="PYT13" s="139" t="n">
        <v>0.5</v>
      </c>
      <c r="PYU13" s="139" t="n">
        <v>0.5</v>
      </c>
      <c r="PYV13" s="139" t="n">
        <v>0.5</v>
      </c>
      <c r="PYW13" s="139" t="n">
        <v>0.5</v>
      </c>
      <c r="PYX13" s="139" t="n">
        <v>0.5</v>
      </c>
      <c r="PYY13" s="139" t="n">
        <v>0.5</v>
      </c>
      <c r="PYZ13" s="139" t="n">
        <v>0.5</v>
      </c>
      <c r="PZA13" s="139" t="n">
        <v>0.5</v>
      </c>
      <c r="PZB13" s="139" t="n">
        <v>0.5</v>
      </c>
      <c r="PZC13" s="139" t="n">
        <v>0.5</v>
      </c>
      <c r="PZD13" s="139" t="n">
        <v>0.5</v>
      </c>
      <c r="PZE13" s="139" t="n">
        <v>0.5</v>
      </c>
      <c r="PZF13" s="139" t="n">
        <v>0.5</v>
      </c>
      <c r="PZG13" s="139" t="n">
        <v>0.5</v>
      </c>
      <c r="PZH13" s="139" t="n">
        <v>0.5</v>
      </c>
      <c r="PZI13" s="139" t="n">
        <v>0.5</v>
      </c>
      <c r="PZJ13" s="139" t="n">
        <v>0.5</v>
      </c>
      <c r="PZK13" s="139" t="n">
        <v>0.5</v>
      </c>
      <c r="PZL13" s="139" t="n">
        <v>0.5</v>
      </c>
      <c r="PZM13" s="139" t="n">
        <v>0.5</v>
      </c>
      <c r="PZN13" s="139" t="n">
        <v>0.5</v>
      </c>
      <c r="PZO13" s="139" t="n">
        <v>0.5</v>
      </c>
      <c r="PZP13" s="139" t="n">
        <v>0.5</v>
      </c>
      <c r="PZQ13" s="139" t="n">
        <v>0.5</v>
      </c>
      <c r="PZR13" s="139" t="n">
        <v>0.5</v>
      </c>
      <c r="PZS13" s="139" t="n">
        <v>0.5</v>
      </c>
      <c r="PZT13" s="139" t="n">
        <v>0.5</v>
      </c>
      <c r="PZU13" s="139" t="n">
        <v>0.5</v>
      </c>
      <c r="PZV13" s="139" t="n">
        <v>0.5</v>
      </c>
      <c r="PZW13" s="139" t="n">
        <v>0.5</v>
      </c>
      <c r="PZX13" s="139" t="n">
        <v>0.5</v>
      </c>
      <c r="PZY13" s="139" t="n">
        <v>0.5</v>
      </c>
      <c r="PZZ13" s="139" t="n">
        <v>0.5</v>
      </c>
      <c r="QAA13" s="139" t="n">
        <v>0.5</v>
      </c>
      <c r="QAB13" s="139" t="n">
        <v>0.5</v>
      </c>
      <c r="QAC13" s="139" t="n">
        <v>0.5</v>
      </c>
      <c r="QAD13" s="139" t="n">
        <v>0.5</v>
      </c>
      <c r="QAE13" s="139" t="n">
        <v>0.5</v>
      </c>
      <c r="QAF13" s="139" t="n">
        <v>0.5</v>
      </c>
      <c r="QAG13" s="139" t="n">
        <v>0.5</v>
      </c>
      <c r="QAH13" s="139" t="n">
        <v>0.5</v>
      </c>
      <c r="QAI13" s="139" t="n">
        <v>0.5</v>
      </c>
      <c r="QAJ13" s="139" t="n">
        <v>0.5</v>
      </c>
      <c r="QAK13" s="139" t="n">
        <v>0.5</v>
      </c>
      <c r="QAL13" s="139" t="n">
        <v>0.5</v>
      </c>
      <c r="QAM13" s="139" t="n">
        <v>0.5</v>
      </c>
      <c r="QAN13" s="139" t="n">
        <v>0.5</v>
      </c>
      <c r="QAO13" s="139" t="n">
        <v>0.5</v>
      </c>
      <c r="QAP13" s="139" t="n">
        <v>0.5</v>
      </c>
      <c r="QAQ13" s="139" t="n">
        <v>0.5</v>
      </c>
      <c r="QAR13" s="139" t="n">
        <v>0.5</v>
      </c>
      <c r="QAS13" s="139" t="n">
        <v>0.5</v>
      </c>
      <c r="QAT13" s="139" t="n">
        <v>0.5</v>
      </c>
      <c r="QAU13" s="139" t="n">
        <v>0.5</v>
      </c>
      <c r="QAV13" s="139" t="n">
        <v>0.5</v>
      </c>
      <c r="QAW13" s="139" t="n">
        <v>0.5</v>
      </c>
      <c r="QAX13" s="139" t="n">
        <v>0.5</v>
      </c>
      <c r="QAY13" s="139" t="n">
        <v>0.5</v>
      </c>
      <c r="QAZ13" s="139" t="n">
        <v>0.5</v>
      </c>
      <c r="QBA13" s="139" t="n">
        <v>0.5</v>
      </c>
      <c r="QBB13" s="139" t="n">
        <v>0.5</v>
      </c>
      <c r="QBC13" s="139" t="n">
        <v>0.5</v>
      </c>
      <c r="QBD13" s="139" t="n">
        <v>0.5</v>
      </c>
      <c r="QBE13" s="139" t="n">
        <v>0.5</v>
      </c>
      <c r="QBF13" s="139" t="n">
        <v>0.5</v>
      </c>
      <c r="QBG13" s="139" t="n">
        <v>0.5</v>
      </c>
      <c r="QBH13" s="139" t="n">
        <v>0.5</v>
      </c>
      <c r="QBI13" s="139" t="n">
        <v>0.5</v>
      </c>
      <c r="QBJ13" s="139" t="n">
        <v>0.5</v>
      </c>
      <c r="QBK13" s="139" t="n">
        <v>0.5</v>
      </c>
      <c r="QBL13" s="139" t="n">
        <v>0.5</v>
      </c>
      <c r="QBM13" s="139" t="n">
        <v>0.5</v>
      </c>
      <c r="QBN13" s="139" t="n">
        <v>0.5</v>
      </c>
      <c r="QBO13" s="139" t="n">
        <v>0.5</v>
      </c>
      <c r="QBP13" s="139" t="n">
        <v>0.5</v>
      </c>
      <c r="QBQ13" s="139" t="n">
        <v>0.5</v>
      </c>
      <c r="QBR13" s="139" t="n">
        <v>0.5</v>
      </c>
      <c r="QBS13" s="139" t="n">
        <v>0.5</v>
      </c>
      <c r="QBT13" s="139" t="n">
        <v>0.5</v>
      </c>
      <c r="QBU13" s="139" t="n">
        <v>0.5</v>
      </c>
      <c r="QBV13" s="139" t="n">
        <v>0.5</v>
      </c>
      <c r="QBW13" s="139" t="n">
        <v>0.5</v>
      </c>
      <c r="QBX13" s="139" t="n">
        <v>0.5</v>
      </c>
      <c r="QBY13" s="139" t="n">
        <v>0.5</v>
      </c>
      <c r="QBZ13" s="139" t="n">
        <v>0.5</v>
      </c>
      <c r="QCA13" s="139" t="n">
        <v>0.5</v>
      </c>
      <c r="QCB13" s="139" t="n">
        <v>0.5</v>
      </c>
      <c r="QCC13" s="139" t="n">
        <v>0.5</v>
      </c>
      <c r="QCD13" s="139" t="n">
        <v>0.5</v>
      </c>
      <c r="QCE13" s="139" t="n">
        <v>0.5</v>
      </c>
      <c r="QCF13" s="139" t="n">
        <v>0.5</v>
      </c>
      <c r="QCG13" s="139" t="n">
        <v>0.5</v>
      </c>
      <c r="QCH13" s="139" t="n">
        <v>0.5</v>
      </c>
      <c r="QCI13" s="139" t="n">
        <v>0.5</v>
      </c>
      <c r="QCJ13" s="139" t="n">
        <v>0.5</v>
      </c>
      <c r="QCK13" s="139" t="n">
        <v>0.5</v>
      </c>
      <c r="QCL13" s="139" t="n">
        <v>0.5</v>
      </c>
      <c r="QCM13" s="139" t="n">
        <v>0.5</v>
      </c>
      <c r="QCN13" s="139" t="n">
        <v>0.5</v>
      </c>
      <c r="QCO13" s="139" t="n">
        <v>0.5</v>
      </c>
      <c r="QCP13" s="139" t="n">
        <v>0.5</v>
      </c>
      <c r="QCQ13" s="139" t="n">
        <v>0.5</v>
      </c>
      <c r="QCR13" s="139" t="n">
        <v>0.5</v>
      </c>
      <c r="QCS13" s="139" t="n">
        <v>0.5</v>
      </c>
      <c r="QCT13" s="139" t="n">
        <v>0.5</v>
      </c>
      <c r="QCU13" s="139" t="n">
        <v>0.5</v>
      </c>
      <c r="QCV13" s="139" t="n">
        <v>0.5</v>
      </c>
      <c r="QCW13" s="139" t="n">
        <v>0.5</v>
      </c>
      <c r="QCX13" s="139" t="n">
        <v>0.5</v>
      </c>
      <c r="QCY13" s="139" t="n">
        <v>0.5</v>
      </c>
      <c r="QCZ13" s="139" t="n">
        <v>0.5</v>
      </c>
      <c r="QDA13" s="139" t="n">
        <v>0.5</v>
      </c>
      <c r="QDB13" s="139" t="n">
        <v>0.5</v>
      </c>
      <c r="QDC13" s="139" t="n">
        <v>0.5</v>
      </c>
      <c r="QDD13" s="139" t="n">
        <v>0.5</v>
      </c>
      <c r="QDE13" s="139" t="n">
        <v>0.5</v>
      </c>
      <c r="QDF13" s="139" t="n">
        <v>0.5</v>
      </c>
      <c r="QDG13" s="139" t="n">
        <v>0.5</v>
      </c>
      <c r="QDH13" s="139" t="n">
        <v>0.5</v>
      </c>
      <c r="QDI13" s="139" t="n">
        <v>0.5</v>
      </c>
      <c r="QDJ13" s="139" t="n">
        <v>0.5</v>
      </c>
      <c r="QDK13" s="139" t="n">
        <v>0.5</v>
      </c>
      <c r="QDL13" s="139" t="n">
        <v>0.5</v>
      </c>
      <c r="QDM13" s="139" t="n">
        <v>0.5</v>
      </c>
      <c r="QDN13" s="139" t="n">
        <v>0.5</v>
      </c>
      <c r="QDO13" s="139" t="n">
        <v>0.5</v>
      </c>
      <c r="QDP13" s="139" t="n">
        <v>0.5</v>
      </c>
      <c r="QDQ13" s="139" t="n">
        <v>0.5</v>
      </c>
      <c r="QDR13" s="139" t="n">
        <v>0.5</v>
      </c>
      <c r="QDS13" s="139" t="n">
        <v>0.5</v>
      </c>
      <c r="QDT13" s="139" t="n">
        <v>0.5</v>
      </c>
      <c r="QDU13" s="139" t="n">
        <v>0.5</v>
      </c>
      <c r="QDV13" s="139" t="n">
        <v>0.5</v>
      </c>
      <c r="QDW13" s="139" t="n">
        <v>0.5</v>
      </c>
      <c r="QDX13" s="139" t="n">
        <v>0.5</v>
      </c>
      <c r="QDY13" s="139" t="n">
        <v>0.5</v>
      </c>
      <c r="QDZ13" s="139" t="n">
        <v>0.5</v>
      </c>
      <c r="QEA13" s="139" t="n">
        <v>0.5</v>
      </c>
      <c r="QEB13" s="139" t="n">
        <v>0.5</v>
      </c>
      <c r="QEC13" s="139" t="n">
        <v>0.5</v>
      </c>
      <c r="QED13" s="139" t="n">
        <v>0.5</v>
      </c>
      <c r="QEE13" s="139" t="n">
        <v>0.5</v>
      </c>
      <c r="QEF13" s="139" t="n">
        <v>0.5</v>
      </c>
      <c r="QEG13" s="139" t="n">
        <v>0.5</v>
      </c>
      <c r="QEH13" s="139" t="n">
        <v>0.5</v>
      </c>
      <c r="QEI13" s="139" t="n">
        <v>0.5</v>
      </c>
      <c r="QEJ13" s="139" t="n">
        <v>0.5</v>
      </c>
      <c r="QEK13" s="139" t="n">
        <v>0.5</v>
      </c>
      <c r="QEL13" s="139" t="n">
        <v>0.5</v>
      </c>
      <c r="QEM13" s="139" t="n">
        <v>0.5</v>
      </c>
      <c r="QEN13" s="139" t="n">
        <v>0.5</v>
      </c>
      <c r="QEO13" s="139" t="n">
        <v>0.5</v>
      </c>
      <c r="QEP13" s="139" t="n">
        <v>0.5</v>
      </c>
      <c r="QEQ13" s="139" t="n">
        <v>0.5</v>
      </c>
      <c r="QER13" s="139" t="n">
        <v>0.5</v>
      </c>
      <c r="QES13" s="139" t="n">
        <v>0.5</v>
      </c>
      <c r="QET13" s="139" t="n">
        <v>0.5</v>
      </c>
      <c r="QEU13" s="139" t="n">
        <v>0.5</v>
      </c>
      <c r="QEV13" s="139" t="n">
        <v>0.5</v>
      </c>
      <c r="QEW13" s="139" t="n">
        <v>0.5</v>
      </c>
      <c r="QEX13" s="139" t="n">
        <v>0.5</v>
      </c>
      <c r="QEY13" s="139" t="n">
        <v>0.5</v>
      </c>
      <c r="QEZ13" s="139" t="n">
        <v>0.5</v>
      </c>
      <c r="QFA13" s="139" t="n">
        <v>0.5</v>
      </c>
      <c r="QFB13" s="139" t="n">
        <v>0.5</v>
      </c>
      <c r="QFC13" s="139" t="n">
        <v>0.5</v>
      </c>
      <c r="QFD13" s="139" t="n">
        <v>0.5</v>
      </c>
      <c r="QFE13" s="139" t="n">
        <v>0.5</v>
      </c>
      <c r="QFF13" s="139" t="n">
        <v>0.5</v>
      </c>
      <c r="QFG13" s="139" t="n">
        <v>0.5</v>
      </c>
      <c r="QFH13" s="139" t="n">
        <v>0.5</v>
      </c>
      <c r="QFI13" s="139" t="n">
        <v>0.5</v>
      </c>
      <c r="QFJ13" s="139" t="n">
        <v>0.5</v>
      </c>
      <c r="QFK13" s="139" t="n">
        <v>0.5</v>
      </c>
      <c r="QFL13" s="139" t="n">
        <v>0.5</v>
      </c>
      <c r="QFM13" s="139" t="n">
        <v>0.5</v>
      </c>
      <c r="QFN13" s="139" t="n">
        <v>0.5</v>
      </c>
      <c r="QFO13" s="139" t="n">
        <v>0.5</v>
      </c>
      <c r="QFP13" s="139" t="n">
        <v>0.5</v>
      </c>
      <c r="QFQ13" s="139" t="n">
        <v>0.5</v>
      </c>
      <c r="QFR13" s="139" t="n">
        <v>0.5</v>
      </c>
      <c r="QFS13" s="139" t="n">
        <v>0.5</v>
      </c>
      <c r="QFT13" s="139" t="n">
        <v>0.5</v>
      </c>
      <c r="QFU13" s="139" t="n">
        <v>0.5</v>
      </c>
      <c r="QFV13" s="139" t="n">
        <v>0.5</v>
      </c>
      <c r="QFW13" s="139" t="n">
        <v>0.5</v>
      </c>
      <c r="QFX13" s="139" t="n">
        <v>0.5</v>
      </c>
      <c r="QFY13" s="139" t="n">
        <v>0.5</v>
      </c>
      <c r="QFZ13" s="139" t="n">
        <v>0.5</v>
      </c>
      <c r="QGA13" s="139" t="n">
        <v>0.5</v>
      </c>
      <c r="QGB13" s="139" t="n">
        <v>0.5</v>
      </c>
      <c r="QGC13" s="139" t="n">
        <v>0.5</v>
      </c>
      <c r="QGD13" s="139" t="n">
        <v>0.5</v>
      </c>
      <c r="QGE13" s="139" t="n">
        <v>0.5</v>
      </c>
      <c r="QGF13" s="139" t="n">
        <v>0.5</v>
      </c>
      <c r="QGG13" s="139" t="n">
        <v>0.5</v>
      </c>
      <c r="QGH13" s="139" t="n">
        <v>0.5</v>
      </c>
      <c r="QGI13" s="139" t="n">
        <v>0.5</v>
      </c>
      <c r="QGJ13" s="139" t="n">
        <v>0.5</v>
      </c>
      <c r="QGK13" s="139" t="n">
        <v>0.5</v>
      </c>
      <c r="QGL13" s="139" t="n">
        <v>0.5</v>
      </c>
      <c r="QGM13" s="139" t="n">
        <v>0.5</v>
      </c>
      <c r="QGN13" s="139" t="n">
        <v>0.5</v>
      </c>
      <c r="QGO13" s="139" t="n">
        <v>0.5</v>
      </c>
      <c r="QGP13" s="139" t="n">
        <v>0.5</v>
      </c>
      <c r="QGQ13" s="139" t="n">
        <v>0.5</v>
      </c>
      <c r="QGR13" s="139" t="n">
        <v>0.5</v>
      </c>
      <c r="QGS13" s="139" t="n">
        <v>0.5</v>
      </c>
      <c r="QGT13" s="139" t="n">
        <v>0.5</v>
      </c>
      <c r="QGU13" s="139" t="n">
        <v>0.5</v>
      </c>
      <c r="QGV13" s="139" t="n">
        <v>0.5</v>
      </c>
      <c r="QGW13" s="139" t="n">
        <v>0.5</v>
      </c>
      <c r="QGX13" s="139" t="n">
        <v>0.5</v>
      </c>
      <c r="QGY13" s="139" t="n">
        <v>0.5</v>
      </c>
      <c r="QGZ13" s="139" t="n">
        <v>0.5</v>
      </c>
      <c r="QHA13" s="139" t="n">
        <v>0.5</v>
      </c>
      <c r="QHB13" s="139" t="n">
        <v>0.5</v>
      </c>
      <c r="QHC13" s="139" t="n">
        <v>0.5</v>
      </c>
      <c r="QHD13" s="139" t="n">
        <v>0.5</v>
      </c>
      <c r="QHE13" s="139" t="n">
        <v>0.5</v>
      </c>
      <c r="QHF13" s="139" t="n">
        <v>0.5</v>
      </c>
      <c r="QHG13" s="139" t="n">
        <v>0.5</v>
      </c>
      <c r="QHH13" s="139" t="n">
        <v>0.5</v>
      </c>
      <c r="QHI13" s="139" t="n">
        <v>0.5</v>
      </c>
      <c r="QHJ13" s="139" t="n">
        <v>0.5</v>
      </c>
      <c r="QHK13" s="139" t="n">
        <v>0.5</v>
      </c>
      <c r="QHL13" s="139" t="n">
        <v>0.5</v>
      </c>
      <c r="QHM13" s="139" t="n">
        <v>0.5</v>
      </c>
      <c r="QHN13" s="139" t="n">
        <v>0.5</v>
      </c>
      <c r="QHO13" s="139" t="n">
        <v>0.5</v>
      </c>
      <c r="QHP13" s="139" t="n">
        <v>0.5</v>
      </c>
      <c r="QHQ13" s="139" t="n">
        <v>0.5</v>
      </c>
      <c r="QHR13" s="139" t="n">
        <v>0.5</v>
      </c>
      <c r="QHS13" s="139" t="n">
        <v>0.5</v>
      </c>
      <c r="QHT13" s="139" t="n">
        <v>0.5</v>
      </c>
      <c r="QHU13" s="139" t="n">
        <v>0.5</v>
      </c>
      <c r="QHV13" s="139" t="n">
        <v>0.5</v>
      </c>
      <c r="QHW13" s="139" t="n">
        <v>0.5</v>
      </c>
      <c r="QHX13" s="139" t="n">
        <v>0.5</v>
      </c>
      <c r="QHY13" s="139" t="n">
        <v>0.5</v>
      </c>
      <c r="QHZ13" s="139" t="n">
        <v>0.5</v>
      </c>
      <c r="QIA13" s="139" t="n">
        <v>0.5</v>
      </c>
      <c r="QIB13" s="139" t="n">
        <v>0.5</v>
      </c>
      <c r="QIC13" s="139" t="n">
        <v>0.5</v>
      </c>
      <c r="QID13" s="139" t="n">
        <v>0.5</v>
      </c>
      <c r="QIE13" s="139" t="n">
        <v>0.5</v>
      </c>
      <c r="QIF13" s="139" t="n">
        <v>0.5</v>
      </c>
      <c r="QIG13" s="139" t="n">
        <v>0.5</v>
      </c>
      <c r="QIH13" s="139" t="n">
        <v>0.5</v>
      </c>
      <c r="QII13" s="139" t="n">
        <v>0.5</v>
      </c>
      <c r="QIJ13" s="139" t="n">
        <v>0.5</v>
      </c>
      <c r="QIK13" s="139" t="n">
        <v>0.5</v>
      </c>
      <c r="QIL13" s="139" t="n">
        <v>0.5</v>
      </c>
      <c r="QIM13" s="139" t="n">
        <v>0.5</v>
      </c>
      <c r="QIN13" s="139" t="n">
        <v>0.5</v>
      </c>
      <c r="QIO13" s="139" t="n">
        <v>0.5</v>
      </c>
      <c r="QIP13" s="139" t="n">
        <v>0.5</v>
      </c>
      <c r="QIQ13" s="139" t="n">
        <v>0.5</v>
      </c>
      <c r="QIR13" s="139" t="n">
        <v>0.5</v>
      </c>
      <c r="QIS13" s="139" t="n">
        <v>0.5</v>
      </c>
      <c r="QIT13" s="139" t="n">
        <v>0.5</v>
      </c>
      <c r="QIU13" s="139" t="n">
        <v>0.5</v>
      </c>
      <c r="QIV13" s="139" t="n">
        <v>0.5</v>
      </c>
      <c r="QIW13" s="139" t="n">
        <v>0.5</v>
      </c>
      <c r="QIX13" s="139" t="n">
        <v>0.5</v>
      </c>
      <c r="QIY13" s="139" t="n">
        <v>0.5</v>
      </c>
      <c r="QIZ13" s="139" t="n">
        <v>0.5</v>
      </c>
      <c r="QJA13" s="139" t="n">
        <v>0.5</v>
      </c>
      <c r="QJB13" s="139" t="n">
        <v>0.5</v>
      </c>
      <c r="QJC13" s="139" t="n">
        <v>0.5</v>
      </c>
      <c r="QJD13" s="139" t="n">
        <v>0.5</v>
      </c>
      <c r="QJE13" s="139" t="n">
        <v>0.5</v>
      </c>
      <c r="QJF13" s="139" t="n">
        <v>0.5</v>
      </c>
      <c r="QJG13" s="139" t="n">
        <v>0.5</v>
      </c>
      <c r="QJH13" s="139" t="n">
        <v>0.5</v>
      </c>
      <c r="QJI13" s="139" t="n">
        <v>0.5</v>
      </c>
      <c r="QJJ13" s="139" t="n">
        <v>0.5</v>
      </c>
      <c r="QJK13" s="139" t="n">
        <v>0.5</v>
      </c>
      <c r="QJL13" s="139" t="n">
        <v>0.5</v>
      </c>
      <c r="QJM13" s="139" t="n">
        <v>0.5</v>
      </c>
      <c r="QJN13" s="139" t="n">
        <v>0.5</v>
      </c>
      <c r="QJO13" s="139" t="n">
        <v>0.5</v>
      </c>
      <c r="QJP13" s="139" t="n">
        <v>0.5</v>
      </c>
      <c r="QJQ13" s="139" t="n">
        <v>0.5</v>
      </c>
      <c r="QJR13" s="139" t="n">
        <v>0.5</v>
      </c>
      <c r="QJS13" s="139" t="n">
        <v>0.5</v>
      </c>
      <c r="QJT13" s="139" t="n">
        <v>0.5</v>
      </c>
      <c r="QJU13" s="139" t="n">
        <v>0.5</v>
      </c>
      <c r="QJV13" s="139" t="n">
        <v>0.5</v>
      </c>
      <c r="QJW13" s="139" t="n">
        <v>0.5</v>
      </c>
      <c r="QJX13" s="139" t="n">
        <v>0.5</v>
      </c>
      <c r="QJY13" s="139" t="n">
        <v>0.5</v>
      </c>
      <c r="QJZ13" s="139" t="n">
        <v>0.5</v>
      </c>
      <c r="QKA13" s="139" t="n">
        <v>0.5</v>
      </c>
      <c r="QKB13" s="139" t="n">
        <v>0.5</v>
      </c>
      <c r="QKC13" s="139" t="n">
        <v>0.5</v>
      </c>
      <c r="QKD13" s="139" t="n">
        <v>0.5</v>
      </c>
      <c r="QKE13" s="139" t="n">
        <v>0.5</v>
      </c>
      <c r="QKF13" s="139" t="n">
        <v>0.5</v>
      </c>
      <c r="QKG13" s="139" t="n">
        <v>0.5</v>
      </c>
      <c r="QKH13" s="139" t="n">
        <v>0.5</v>
      </c>
      <c r="QKI13" s="139" t="n">
        <v>0.5</v>
      </c>
      <c r="QKJ13" s="139" t="n">
        <v>0.5</v>
      </c>
      <c r="QKK13" s="139" t="n">
        <v>0.5</v>
      </c>
      <c r="QKL13" s="139" t="n">
        <v>0.5</v>
      </c>
      <c r="QKM13" s="139" t="n">
        <v>0.5</v>
      </c>
      <c r="QKN13" s="139" t="n">
        <v>0.5</v>
      </c>
      <c r="QKO13" s="139" t="n">
        <v>0.5</v>
      </c>
      <c r="QKP13" s="139" t="n">
        <v>0.5</v>
      </c>
      <c r="QKQ13" s="139" t="n">
        <v>0.5</v>
      </c>
      <c r="QKR13" s="139" t="n">
        <v>0.5</v>
      </c>
      <c r="QKS13" s="139" t="n">
        <v>0.5</v>
      </c>
      <c r="QKT13" s="139" t="n">
        <v>0.5</v>
      </c>
      <c r="QKU13" s="139" t="n">
        <v>0.5</v>
      </c>
      <c r="QKV13" s="139" t="n">
        <v>0.5</v>
      </c>
      <c r="QKW13" s="139" t="n">
        <v>0.5</v>
      </c>
      <c r="QKX13" s="139" t="n">
        <v>0.5</v>
      </c>
      <c r="QKY13" s="139" t="n">
        <v>0.5</v>
      </c>
      <c r="QKZ13" s="139" t="n">
        <v>0.5</v>
      </c>
      <c r="QLA13" s="139" t="n">
        <v>0.5</v>
      </c>
      <c r="QLB13" s="139" t="n">
        <v>0.5</v>
      </c>
      <c r="QLC13" s="139" t="n">
        <v>0.5</v>
      </c>
      <c r="QLD13" s="139" t="n">
        <v>0.5</v>
      </c>
      <c r="QLE13" s="139" t="n">
        <v>0.5</v>
      </c>
      <c r="QLF13" s="139" t="n">
        <v>0.5</v>
      </c>
      <c r="QLG13" s="139" t="n">
        <v>0.5</v>
      </c>
      <c r="QLH13" s="139" t="n">
        <v>0.5</v>
      </c>
      <c r="QLI13" s="139" t="n">
        <v>0.5</v>
      </c>
      <c r="QLJ13" s="139" t="n">
        <v>0.5</v>
      </c>
      <c r="QLK13" s="139" t="n">
        <v>0.5</v>
      </c>
      <c r="QLL13" s="139" t="n">
        <v>0.5</v>
      </c>
      <c r="QLM13" s="139" t="n">
        <v>0.5</v>
      </c>
      <c r="QLN13" s="139" t="n">
        <v>0.5</v>
      </c>
      <c r="QLO13" s="139" t="n">
        <v>0.5</v>
      </c>
      <c r="QLP13" s="139" t="n">
        <v>0.5</v>
      </c>
      <c r="QLQ13" s="139" t="n">
        <v>0.5</v>
      </c>
      <c r="QLR13" s="139" t="n">
        <v>0.5</v>
      </c>
      <c r="QLS13" s="139" t="n">
        <v>0.5</v>
      </c>
      <c r="QLT13" s="139" t="n">
        <v>0.5</v>
      </c>
      <c r="QLU13" s="139" t="n">
        <v>0.5</v>
      </c>
      <c r="QLV13" s="139" t="n">
        <v>0.5</v>
      </c>
      <c r="QLW13" s="139" t="n">
        <v>0.5</v>
      </c>
      <c r="QLX13" s="139" t="n">
        <v>0.5</v>
      </c>
      <c r="QLY13" s="139" t="n">
        <v>0.5</v>
      </c>
      <c r="QLZ13" s="139" t="n">
        <v>0.5</v>
      </c>
      <c r="QMA13" s="139" t="n">
        <v>0.5</v>
      </c>
      <c r="QMB13" s="139" t="n">
        <v>0.5</v>
      </c>
      <c r="QMC13" s="139" t="n">
        <v>0.5</v>
      </c>
      <c r="QMD13" s="139" t="n">
        <v>0.5</v>
      </c>
      <c r="QME13" s="139" t="n">
        <v>0.5</v>
      </c>
      <c r="QMF13" s="139" t="n">
        <v>0.5</v>
      </c>
      <c r="QMG13" s="139" t="n">
        <v>0.5</v>
      </c>
      <c r="QMH13" s="139" t="n">
        <v>0.5</v>
      </c>
      <c r="QMI13" s="139" t="n">
        <v>0.5</v>
      </c>
      <c r="QMJ13" s="139" t="n">
        <v>0.5</v>
      </c>
      <c r="QMK13" s="139" t="n">
        <v>0.5</v>
      </c>
      <c r="QML13" s="139" t="n">
        <v>0.5</v>
      </c>
      <c r="QMM13" s="139" t="n">
        <v>0.5</v>
      </c>
      <c r="QMN13" s="139" t="n">
        <v>0.5</v>
      </c>
      <c r="QMO13" s="139" t="n">
        <v>0.5</v>
      </c>
      <c r="QMP13" s="139" t="n">
        <v>0.5</v>
      </c>
      <c r="QMQ13" s="139" t="n">
        <v>0.5</v>
      </c>
      <c r="QMR13" s="139" t="n">
        <v>0.5</v>
      </c>
      <c r="QMS13" s="139" t="n">
        <v>0.5</v>
      </c>
      <c r="QMT13" s="139" t="n">
        <v>0.5</v>
      </c>
      <c r="QMU13" s="139" t="n">
        <v>0.5</v>
      </c>
      <c r="QMV13" s="139" t="n">
        <v>0.5</v>
      </c>
      <c r="QMW13" s="139" t="n">
        <v>0.5</v>
      </c>
      <c r="QMX13" s="139" t="n">
        <v>0.5</v>
      </c>
      <c r="QMY13" s="139" t="n">
        <v>0.5</v>
      </c>
      <c r="QMZ13" s="139" t="n">
        <v>0.5</v>
      </c>
      <c r="QNA13" s="139" t="n">
        <v>0.5</v>
      </c>
      <c r="QNB13" s="139" t="n">
        <v>0.5</v>
      </c>
      <c r="QNC13" s="139" t="n">
        <v>0.5</v>
      </c>
      <c r="QND13" s="139" t="n">
        <v>0.5</v>
      </c>
      <c r="QNE13" s="139" t="n">
        <v>0.5</v>
      </c>
      <c r="QNF13" s="139" t="n">
        <v>0.5</v>
      </c>
      <c r="QNG13" s="139" t="n">
        <v>0.5</v>
      </c>
      <c r="QNH13" s="139" t="n">
        <v>0.5</v>
      </c>
      <c r="QNI13" s="139" t="n">
        <v>0.5</v>
      </c>
      <c r="QNJ13" s="139" t="n">
        <v>0.5</v>
      </c>
      <c r="QNK13" s="139" t="n">
        <v>0.5</v>
      </c>
      <c r="QNL13" s="139" t="n">
        <v>0.5</v>
      </c>
      <c r="QNM13" s="139" t="n">
        <v>0.5</v>
      </c>
      <c r="QNN13" s="139" t="n">
        <v>0.5</v>
      </c>
      <c r="QNO13" s="139" t="n">
        <v>0.5</v>
      </c>
      <c r="QNP13" s="139" t="n">
        <v>0.5</v>
      </c>
      <c r="QNQ13" s="139" t="n">
        <v>0.5</v>
      </c>
      <c r="QNR13" s="139" t="n">
        <v>0.5</v>
      </c>
      <c r="QNS13" s="139" t="n">
        <v>0.5</v>
      </c>
      <c r="QNT13" s="139" t="n">
        <v>0.5</v>
      </c>
      <c r="QNU13" s="139" t="n">
        <v>0.5</v>
      </c>
      <c r="QNV13" s="139" t="n">
        <v>0.5</v>
      </c>
      <c r="QNW13" s="139" t="n">
        <v>0.5</v>
      </c>
      <c r="QNX13" s="139" t="n">
        <v>0.5</v>
      </c>
      <c r="QNY13" s="139" t="n">
        <v>0.5</v>
      </c>
      <c r="QNZ13" s="139" t="n">
        <v>0.5</v>
      </c>
      <c r="QOA13" s="139" t="n">
        <v>0.5</v>
      </c>
      <c r="QOB13" s="139" t="n">
        <v>0.5</v>
      </c>
      <c r="QOC13" s="139" t="n">
        <v>0.5</v>
      </c>
      <c r="QOD13" s="139" t="n">
        <v>0.5</v>
      </c>
      <c r="QOE13" s="139" t="n">
        <v>0.5</v>
      </c>
      <c r="QOF13" s="139" t="n">
        <v>0.5</v>
      </c>
      <c r="QOG13" s="139" t="n">
        <v>0.5</v>
      </c>
      <c r="QOH13" s="139" t="n">
        <v>0.5</v>
      </c>
      <c r="QOI13" s="139" t="n">
        <v>0.5</v>
      </c>
      <c r="QOJ13" s="139" t="n">
        <v>0.5</v>
      </c>
      <c r="QOK13" s="139" t="n">
        <v>0.5</v>
      </c>
      <c r="QOL13" s="139" t="n">
        <v>0.5</v>
      </c>
      <c r="QOM13" s="139" t="n">
        <v>0.5</v>
      </c>
      <c r="QON13" s="139" t="n">
        <v>0.5</v>
      </c>
      <c r="QOO13" s="139" t="n">
        <v>0.5</v>
      </c>
      <c r="QOP13" s="139" t="n">
        <v>0.5</v>
      </c>
      <c r="QOQ13" s="139" t="n">
        <v>0.5</v>
      </c>
      <c r="QOR13" s="139" t="n">
        <v>0.5</v>
      </c>
      <c r="QOS13" s="139" t="n">
        <v>0.5</v>
      </c>
      <c r="QOT13" s="139" t="n">
        <v>0.5</v>
      </c>
      <c r="QOU13" s="139" t="n">
        <v>0.5</v>
      </c>
      <c r="QOV13" s="139" t="n">
        <v>0.5</v>
      </c>
      <c r="QOW13" s="139" t="n">
        <v>0.5</v>
      </c>
      <c r="QOX13" s="139" t="n">
        <v>0.5</v>
      </c>
      <c r="QOY13" s="139" t="n">
        <v>0.5</v>
      </c>
      <c r="QOZ13" s="139" t="n">
        <v>0.5</v>
      </c>
      <c r="QPA13" s="139" t="n">
        <v>0.5</v>
      </c>
      <c r="QPB13" s="139" t="n">
        <v>0.5</v>
      </c>
      <c r="QPC13" s="139" t="n">
        <v>0.5</v>
      </c>
      <c r="QPD13" s="139" t="n">
        <v>0.5</v>
      </c>
      <c r="QPE13" s="139" t="n">
        <v>0.5</v>
      </c>
      <c r="QPF13" s="139" t="n">
        <v>0.5</v>
      </c>
      <c r="QPG13" s="139" t="n">
        <v>0.5</v>
      </c>
      <c r="QPH13" s="139" t="n">
        <v>0.5</v>
      </c>
      <c r="QPI13" s="139" t="n">
        <v>0.5</v>
      </c>
      <c r="QPJ13" s="139" t="n">
        <v>0.5</v>
      </c>
      <c r="QPK13" s="139" t="n">
        <v>0.5</v>
      </c>
      <c r="QPL13" s="139" t="n">
        <v>0.5</v>
      </c>
      <c r="QPM13" s="139" t="n">
        <v>0.5</v>
      </c>
      <c r="QPN13" s="139" t="n">
        <v>0.5</v>
      </c>
      <c r="QPO13" s="139" t="n">
        <v>0.5</v>
      </c>
      <c r="QPP13" s="139" t="n">
        <v>0.5</v>
      </c>
      <c r="QPQ13" s="139" t="n">
        <v>0.5</v>
      </c>
      <c r="QPR13" s="139" t="n">
        <v>0.5</v>
      </c>
      <c r="QPS13" s="139" t="n">
        <v>0.5</v>
      </c>
      <c r="QPT13" s="139" t="n">
        <v>0.5</v>
      </c>
      <c r="QPU13" s="139" t="n">
        <v>0.5</v>
      </c>
      <c r="QPV13" s="139" t="n">
        <v>0.5</v>
      </c>
      <c r="QPW13" s="139" t="n">
        <v>0.5</v>
      </c>
      <c r="QPX13" s="139" t="n">
        <v>0.5</v>
      </c>
      <c r="QPY13" s="139" t="n">
        <v>0.5</v>
      </c>
      <c r="QPZ13" s="139" t="n">
        <v>0.5</v>
      </c>
      <c r="QQA13" s="139" t="n">
        <v>0.5</v>
      </c>
      <c r="QQB13" s="139" t="n">
        <v>0.5</v>
      </c>
      <c r="QQC13" s="139" t="n">
        <v>0.5</v>
      </c>
      <c r="QQD13" s="139" t="n">
        <v>0.5</v>
      </c>
      <c r="QQE13" s="139" t="n">
        <v>0.5</v>
      </c>
      <c r="QQF13" s="139" t="n">
        <v>0.5</v>
      </c>
      <c r="QQG13" s="139" t="n">
        <v>0.5</v>
      </c>
      <c r="QQH13" s="139" t="n">
        <v>0.5</v>
      </c>
      <c r="QQI13" s="139" t="n">
        <v>0.5</v>
      </c>
      <c r="QQJ13" s="139" t="n">
        <v>0.5</v>
      </c>
      <c r="QQK13" s="139" t="n">
        <v>0.5</v>
      </c>
      <c r="QQL13" s="139" t="n">
        <v>0.5</v>
      </c>
      <c r="QQM13" s="139" t="n">
        <v>0.5</v>
      </c>
      <c r="QQN13" s="139" t="n">
        <v>0.5</v>
      </c>
      <c r="QQO13" s="139" t="n">
        <v>0.5</v>
      </c>
      <c r="QQP13" s="139" t="n">
        <v>0.5</v>
      </c>
      <c r="QQQ13" s="139" t="n">
        <v>0.5</v>
      </c>
      <c r="QQR13" s="139" t="n">
        <v>0.5</v>
      </c>
      <c r="QQS13" s="139" t="n">
        <v>0.5</v>
      </c>
      <c r="QQT13" s="139" t="n">
        <v>0.5</v>
      </c>
      <c r="QQU13" s="139" t="n">
        <v>0.5</v>
      </c>
      <c r="QQV13" s="139" t="n">
        <v>0.5</v>
      </c>
      <c r="QQW13" s="139" t="n">
        <v>0.5</v>
      </c>
      <c r="QQX13" s="139" t="n">
        <v>0.5</v>
      </c>
      <c r="QQY13" s="139" t="n">
        <v>0.5</v>
      </c>
      <c r="QQZ13" s="139" t="n">
        <v>0.5</v>
      </c>
      <c r="QRA13" s="139" t="n">
        <v>0.5</v>
      </c>
      <c r="QRB13" s="139" t="n">
        <v>0.5</v>
      </c>
      <c r="QRC13" s="139" t="n">
        <v>0.5</v>
      </c>
      <c r="QRD13" s="139" t="n">
        <v>0.5</v>
      </c>
      <c r="QRE13" s="139" t="n">
        <v>0.5</v>
      </c>
      <c r="QRF13" s="139" t="n">
        <v>0.5</v>
      </c>
      <c r="QRG13" s="139" t="n">
        <v>0.5</v>
      </c>
      <c r="QRH13" s="139" t="n">
        <v>0.5</v>
      </c>
      <c r="QRI13" s="139" t="n">
        <v>0.5</v>
      </c>
      <c r="QRJ13" s="139" t="n">
        <v>0.5</v>
      </c>
      <c r="QRK13" s="139" t="n">
        <v>0.5</v>
      </c>
      <c r="QRL13" s="139" t="n">
        <v>0.5</v>
      </c>
      <c r="QRM13" s="139" t="n">
        <v>0.5</v>
      </c>
      <c r="QRN13" s="139" t="n">
        <v>0.5</v>
      </c>
      <c r="QRO13" s="139" t="n">
        <v>0.5</v>
      </c>
      <c r="QRP13" s="139" t="n">
        <v>0.5</v>
      </c>
      <c r="QRQ13" s="139" t="n">
        <v>0.5</v>
      </c>
      <c r="QRR13" s="139" t="n">
        <v>0.5</v>
      </c>
      <c r="QRS13" s="139" t="n">
        <v>0.5</v>
      </c>
      <c r="QRT13" s="139" t="n">
        <v>0.5</v>
      </c>
      <c r="QRU13" s="139" t="n">
        <v>0.5</v>
      </c>
      <c r="QRV13" s="139" t="n">
        <v>0.5</v>
      </c>
      <c r="QRW13" s="139" t="n">
        <v>0.5</v>
      </c>
      <c r="QRX13" s="139" t="n">
        <v>0.5</v>
      </c>
      <c r="QRY13" s="139" t="n">
        <v>0.5</v>
      </c>
      <c r="QRZ13" s="139" t="n">
        <v>0.5</v>
      </c>
      <c r="QSA13" s="139" t="n">
        <v>0.5</v>
      </c>
      <c r="QSB13" s="139" t="n">
        <v>0.5</v>
      </c>
      <c r="QSC13" s="139" t="n">
        <v>0.5</v>
      </c>
      <c r="QSD13" s="139" t="n">
        <v>0.5</v>
      </c>
      <c r="QSE13" s="139" t="n">
        <v>0.5</v>
      </c>
      <c r="QSF13" s="139" t="n">
        <v>0.5</v>
      </c>
      <c r="QSG13" s="139" t="n">
        <v>0.5</v>
      </c>
      <c r="QSH13" s="139" t="n">
        <v>0.5</v>
      </c>
      <c r="QSI13" s="139" t="n">
        <v>0.5</v>
      </c>
      <c r="QSJ13" s="139" t="n">
        <v>0.5</v>
      </c>
      <c r="QSK13" s="139" t="n">
        <v>0.5</v>
      </c>
      <c r="QSL13" s="139" t="n">
        <v>0.5</v>
      </c>
      <c r="QSM13" s="139" t="n">
        <v>0.5</v>
      </c>
      <c r="QSN13" s="139" t="n">
        <v>0.5</v>
      </c>
      <c r="QSO13" s="139" t="n">
        <v>0.5</v>
      </c>
      <c r="QSP13" s="139" t="n">
        <v>0.5</v>
      </c>
      <c r="QSQ13" s="139" t="n">
        <v>0.5</v>
      </c>
      <c r="QSR13" s="139" t="n">
        <v>0.5</v>
      </c>
      <c r="QSS13" s="139" t="n">
        <v>0.5</v>
      </c>
      <c r="QST13" s="139" t="n">
        <v>0.5</v>
      </c>
      <c r="QSU13" s="139" t="n">
        <v>0.5</v>
      </c>
      <c r="QSV13" s="139" t="n">
        <v>0.5</v>
      </c>
      <c r="QSW13" s="139" t="n">
        <v>0.5</v>
      </c>
      <c r="QSX13" s="139" t="n">
        <v>0.5</v>
      </c>
      <c r="QSY13" s="139" t="n">
        <v>0.5</v>
      </c>
      <c r="QSZ13" s="139" t="n">
        <v>0.5</v>
      </c>
      <c r="QTA13" s="139" t="n">
        <v>0.5</v>
      </c>
      <c r="QTB13" s="139" t="n">
        <v>0.5</v>
      </c>
      <c r="QTC13" s="139" t="n">
        <v>0.5</v>
      </c>
      <c r="QTD13" s="139" t="n">
        <v>0.5</v>
      </c>
      <c r="QTE13" s="139" t="n">
        <v>0.5</v>
      </c>
      <c r="QTF13" s="139" t="n">
        <v>0.5</v>
      </c>
      <c r="QTG13" s="139" t="n">
        <v>0.5</v>
      </c>
      <c r="QTH13" s="139" t="n">
        <v>0.5</v>
      </c>
      <c r="QTI13" s="139" t="n">
        <v>0.5</v>
      </c>
      <c r="QTJ13" s="139" t="n">
        <v>0.5</v>
      </c>
      <c r="QTK13" s="139" t="n">
        <v>0.5</v>
      </c>
      <c r="QTL13" s="139" t="n">
        <v>0.5</v>
      </c>
      <c r="QTM13" s="139" t="n">
        <v>0.5</v>
      </c>
      <c r="QTN13" s="139" t="n">
        <v>0.5</v>
      </c>
      <c r="QTO13" s="139" t="n">
        <v>0.5</v>
      </c>
      <c r="QTP13" s="139" t="n">
        <v>0.5</v>
      </c>
      <c r="QTQ13" s="139" t="n">
        <v>0.5</v>
      </c>
      <c r="QTR13" s="139" t="n">
        <v>0.5</v>
      </c>
      <c r="QTS13" s="139" t="n">
        <v>0.5</v>
      </c>
      <c r="QTT13" s="139" t="n">
        <v>0.5</v>
      </c>
      <c r="QTU13" s="139" t="n">
        <v>0.5</v>
      </c>
      <c r="QTV13" s="139" t="n">
        <v>0.5</v>
      </c>
      <c r="QTW13" s="139" t="n">
        <v>0.5</v>
      </c>
      <c r="QTX13" s="139" t="n">
        <v>0.5</v>
      </c>
      <c r="QTY13" s="139" t="n">
        <v>0.5</v>
      </c>
      <c r="QTZ13" s="139" t="n">
        <v>0.5</v>
      </c>
      <c r="QUA13" s="139" t="n">
        <v>0.5</v>
      </c>
      <c r="QUB13" s="139" t="n">
        <v>0.5</v>
      </c>
      <c r="QUC13" s="139" t="n">
        <v>0.5</v>
      </c>
      <c r="QUD13" s="139" t="n">
        <v>0.5</v>
      </c>
      <c r="QUE13" s="139" t="n">
        <v>0.5</v>
      </c>
      <c r="QUF13" s="139" t="n">
        <v>0.5</v>
      </c>
      <c r="QUG13" s="139" t="n">
        <v>0.5</v>
      </c>
      <c r="QUH13" s="139" t="n">
        <v>0.5</v>
      </c>
      <c r="QUI13" s="139" t="n">
        <v>0.5</v>
      </c>
      <c r="QUJ13" s="139" t="n">
        <v>0.5</v>
      </c>
      <c r="QUK13" s="139" t="n">
        <v>0.5</v>
      </c>
      <c r="QUL13" s="139" t="n">
        <v>0.5</v>
      </c>
      <c r="QUM13" s="139" t="n">
        <v>0.5</v>
      </c>
      <c r="QUN13" s="139" t="n">
        <v>0.5</v>
      </c>
      <c r="QUO13" s="139" t="n">
        <v>0.5</v>
      </c>
      <c r="QUP13" s="139" t="n">
        <v>0.5</v>
      </c>
      <c r="QUQ13" s="139" t="n">
        <v>0.5</v>
      </c>
      <c r="QUR13" s="139" t="n">
        <v>0.5</v>
      </c>
      <c r="QUS13" s="139" t="n">
        <v>0.5</v>
      </c>
      <c r="QUT13" s="139" t="n">
        <v>0.5</v>
      </c>
      <c r="QUU13" s="139" t="n">
        <v>0.5</v>
      </c>
      <c r="QUV13" s="139" t="n">
        <v>0.5</v>
      </c>
      <c r="QUW13" s="139" t="n">
        <v>0.5</v>
      </c>
      <c r="QUX13" s="139" t="n">
        <v>0.5</v>
      </c>
      <c r="QUY13" s="139" t="n">
        <v>0.5</v>
      </c>
      <c r="QUZ13" s="139" t="n">
        <v>0.5</v>
      </c>
      <c r="QVA13" s="139" t="n">
        <v>0.5</v>
      </c>
      <c r="QVB13" s="139" t="n">
        <v>0.5</v>
      </c>
      <c r="QVC13" s="139" t="n">
        <v>0.5</v>
      </c>
      <c r="QVD13" s="139" t="n">
        <v>0.5</v>
      </c>
      <c r="QVE13" s="139" t="n">
        <v>0.5</v>
      </c>
      <c r="QVF13" s="139" t="n">
        <v>0.5</v>
      </c>
      <c r="QVG13" s="139" t="n">
        <v>0.5</v>
      </c>
      <c r="QVH13" s="139" t="n">
        <v>0.5</v>
      </c>
      <c r="QVI13" s="139" t="n">
        <v>0.5</v>
      </c>
      <c r="QVJ13" s="139" t="n">
        <v>0.5</v>
      </c>
      <c r="QVK13" s="139" t="n">
        <v>0.5</v>
      </c>
      <c r="QVL13" s="139" t="n">
        <v>0.5</v>
      </c>
      <c r="QVM13" s="139" t="n">
        <v>0.5</v>
      </c>
      <c r="QVN13" s="139" t="n">
        <v>0.5</v>
      </c>
      <c r="QVO13" s="139" t="n">
        <v>0.5</v>
      </c>
      <c r="QVP13" s="139" t="n">
        <v>0.5</v>
      </c>
      <c r="QVQ13" s="139" t="n">
        <v>0.5</v>
      </c>
      <c r="QVR13" s="139" t="n">
        <v>0.5</v>
      </c>
      <c r="QVS13" s="139" t="n">
        <v>0.5</v>
      </c>
      <c r="QVT13" s="139" t="n">
        <v>0.5</v>
      </c>
      <c r="QVU13" s="139" t="n">
        <v>0.5</v>
      </c>
      <c r="QVV13" s="139" t="n">
        <v>0.5</v>
      </c>
      <c r="QVW13" s="139" t="n">
        <v>0.5</v>
      </c>
      <c r="QVX13" s="139" t="n">
        <v>0.5</v>
      </c>
      <c r="QVY13" s="139" t="n">
        <v>0.5</v>
      </c>
      <c r="QVZ13" s="139" t="n">
        <v>0.5</v>
      </c>
      <c r="QWA13" s="139" t="n">
        <v>0.5</v>
      </c>
      <c r="QWB13" s="139" t="n">
        <v>0.5</v>
      </c>
      <c r="QWC13" s="139" t="n">
        <v>0.5</v>
      </c>
      <c r="QWD13" s="139" t="n">
        <v>0.5</v>
      </c>
      <c r="QWE13" s="139" t="n">
        <v>0.5</v>
      </c>
      <c r="QWF13" s="139" t="n">
        <v>0.5</v>
      </c>
      <c r="QWG13" s="139" t="n">
        <v>0.5</v>
      </c>
      <c r="QWH13" s="139" t="n">
        <v>0.5</v>
      </c>
      <c r="QWI13" s="139" t="n">
        <v>0.5</v>
      </c>
      <c r="QWJ13" s="139" t="n">
        <v>0.5</v>
      </c>
      <c r="QWK13" s="139" t="n">
        <v>0.5</v>
      </c>
      <c r="QWL13" s="139" t="n">
        <v>0.5</v>
      </c>
      <c r="QWM13" s="139" t="n">
        <v>0.5</v>
      </c>
      <c r="QWN13" s="139" t="n">
        <v>0.5</v>
      </c>
      <c r="QWO13" s="139" t="n">
        <v>0.5</v>
      </c>
      <c r="QWP13" s="139" t="n">
        <v>0.5</v>
      </c>
      <c r="QWQ13" s="139" t="n">
        <v>0.5</v>
      </c>
      <c r="QWR13" s="139" t="n">
        <v>0.5</v>
      </c>
      <c r="QWS13" s="139" t="n">
        <v>0.5</v>
      </c>
      <c r="QWT13" s="139" t="n">
        <v>0.5</v>
      </c>
      <c r="QWU13" s="139" t="n">
        <v>0.5</v>
      </c>
      <c r="QWV13" s="139" t="n">
        <v>0.5</v>
      </c>
      <c r="QWW13" s="139" t="n">
        <v>0.5</v>
      </c>
      <c r="QWX13" s="139" t="n">
        <v>0.5</v>
      </c>
      <c r="QWY13" s="139" t="n">
        <v>0.5</v>
      </c>
      <c r="QWZ13" s="139" t="n">
        <v>0.5</v>
      </c>
      <c r="QXA13" s="139" t="n">
        <v>0.5</v>
      </c>
      <c r="QXB13" s="139" t="n">
        <v>0.5</v>
      </c>
      <c r="QXC13" s="139" t="n">
        <v>0.5</v>
      </c>
      <c r="QXD13" s="139" t="n">
        <v>0.5</v>
      </c>
      <c r="QXE13" s="139" t="n">
        <v>0.5</v>
      </c>
      <c r="QXF13" s="139" t="n">
        <v>0.5</v>
      </c>
      <c r="QXG13" s="139" t="n">
        <v>0.5</v>
      </c>
      <c r="QXH13" s="139" t="n">
        <v>0.5</v>
      </c>
      <c r="QXI13" s="139" t="n">
        <v>0.5</v>
      </c>
      <c r="QXJ13" s="139" t="n">
        <v>0.5</v>
      </c>
      <c r="QXK13" s="139" t="n">
        <v>0.5</v>
      </c>
      <c r="QXL13" s="139" t="n">
        <v>0.5</v>
      </c>
      <c r="QXM13" s="139" t="n">
        <v>0.5</v>
      </c>
      <c r="QXN13" s="139" t="n">
        <v>0.5</v>
      </c>
      <c r="QXO13" s="139" t="n">
        <v>0.5</v>
      </c>
      <c r="QXP13" s="139" t="n">
        <v>0.5</v>
      </c>
      <c r="QXQ13" s="139" t="n">
        <v>0.5</v>
      </c>
      <c r="QXR13" s="139" t="n">
        <v>0.5</v>
      </c>
      <c r="QXS13" s="139" t="n">
        <v>0.5</v>
      </c>
      <c r="QXT13" s="139" t="n">
        <v>0.5</v>
      </c>
      <c r="QXU13" s="139" t="n">
        <v>0.5</v>
      </c>
      <c r="QXV13" s="139" t="n">
        <v>0.5</v>
      </c>
      <c r="QXW13" s="139" t="n">
        <v>0.5</v>
      </c>
      <c r="QXX13" s="139" t="n">
        <v>0.5</v>
      </c>
      <c r="QXY13" s="139" t="n">
        <v>0.5</v>
      </c>
      <c r="QXZ13" s="139" t="n">
        <v>0.5</v>
      </c>
      <c r="QYA13" s="139" t="n">
        <v>0.5</v>
      </c>
      <c r="QYB13" s="139" t="n">
        <v>0.5</v>
      </c>
      <c r="QYC13" s="139" t="n">
        <v>0.5</v>
      </c>
      <c r="QYD13" s="139" t="n">
        <v>0.5</v>
      </c>
      <c r="QYE13" s="139" t="n">
        <v>0.5</v>
      </c>
      <c r="QYF13" s="139" t="n">
        <v>0.5</v>
      </c>
      <c r="QYG13" s="139" t="n">
        <v>0.5</v>
      </c>
      <c r="QYH13" s="139" t="n">
        <v>0.5</v>
      </c>
      <c r="QYI13" s="139" t="n">
        <v>0.5</v>
      </c>
      <c r="QYJ13" s="139" t="n">
        <v>0.5</v>
      </c>
      <c r="QYK13" s="139" t="n">
        <v>0.5</v>
      </c>
      <c r="QYL13" s="139" t="n">
        <v>0.5</v>
      </c>
      <c r="QYM13" s="139" t="n">
        <v>0.5</v>
      </c>
      <c r="QYN13" s="139" t="n">
        <v>0.5</v>
      </c>
      <c r="QYO13" s="139" t="n">
        <v>0.5</v>
      </c>
      <c r="QYP13" s="139" t="n">
        <v>0.5</v>
      </c>
      <c r="QYQ13" s="139" t="n">
        <v>0.5</v>
      </c>
      <c r="QYR13" s="139" t="n">
        <v>0.5</v>
      </c>
      <c r="QYS13" s="139" t="n">
        <v>0.5</v>
      </c>
      <c r="QYT13" s="139" t="n">
        <v>0.5</v>
      </c>
      <c r="QYU13" s="139" t="n">
        <v>0.5</v>
      </c>
      <c r="QYV13" s="139" t="n">
        <v>0.5</v>
      </c>
      <c r="QYW13" s="139" t="n">
        <v>0.5</v>
      </c>
      <c r="QYX13" s="139" t="n">
        <v>0.5</v>
      </c>
      <c r="QYY13" s="139" t="n">
        <v>0.5</v>
      </c>
      <c r="QYZ13" s="139" t="n">
        <v>0.5</v>
      </c>
      <c r="QZA13" s="139" t="n">
        <v>0.5</v>
      </c>
      <c r="QZB13" s="139" t="n">
        <v>0.5</v>
      </c>
      <c r="QZC13" s="139" t="n">
        <v>0.5</v>
      </c>
      <c r="QZD13" s="139" t="n">
        <v>0.5</v>
      </c>
      <c r="QZE13" s="139" t="n">
        <v>0.5</v>
      </c>
      <c r="QZF13" s="139" t="n">
        <v>0.5</v>
      </c>
      <c r="QZG13" s="139" t="n">
        <v>0.5</v>
      </c>
      <c r="QZH13" s="139" t="n">
        <v>0.5</v>
      </c>
      <c r="QZI13" s="139" t="n">
        <v>0.5</v>
      </c>
      <c r="QZJ13" s="139" t="n">
        <v>0.5</v>
      </c>
      <c r="QZK13" s="139" t="n">
        <v>0.5</v>
      </c>
      <c r="QZL13" s="139" t="n">
        <v>0.5</v>
      </c>
      <c r="QZM13" s="139" t="n">
        <v>0.5</v>
      </c>
      <c r="QZN13" s="139" t="n">
        <v>0.5</v>
      </c>
      <c r="QZO13" s="139" t="n">
        <v>0.5</v>
      </c>
      <c r="QZP13" s="139" t="n">
        <v>0.5</v>
      </c>
      <c r="QZQ13" s="139" t="n">
        <v>0.5</v>
      </c>
      <c r="QZR13" s="139" t="n">
        <v>0.5</v>
      </c>
      <c r="QZS13" s="139" t="n">
        <v>0.5</v>
      </c>
      <c r="QZT13" s="139" t="n">
        <v>0.5</v>
      </c>
      <c r="QZU13" s="139" t="n">
        <v>0.5</v>
      </c>
      <c r="QZV13" s="139" t="n">
        <v>0.5</v>
      </c>
      <c r="QZW13" s="139" t="n">
        <v>0.5</v>
      </c>
      <c r="QZX13" s="139" t="n">
        <v>0.5</v>
      </c>
      <c r="QZY13" s="139" t="n">
        <v>0.5</v>
      </c>
      <c r="QZZ13" s="139" t="n">
        <v>0.5</v>
      </c>
      <c r="RAA13" s="139" t="n">
        <v>0.5</v>
      </c>
      <c r="RAB13" s="139" t="n">
        <v>0.5</v>
      </c>
      <c r="RAC13" s="139" t="n">
        <v>0.5</v>
      </c>
      <c r="RAD13" s="139" t="n">
        <v>0.5</v>
      </c>
      <c r="RAE13" s="139" t="n">
        <v>0.5</v>
      </c>
      <c r="RAF13" s="139" t="n">
        <v>0.5</v>
      </c>
      <c r="RAG13" s="139" t="n">
        <v>0.5</v>
      </c>
      <c r="RAH13" s="139" t="n">
        <v>0.5</v>
      </c>
      <c r="RAI13" s="139" t="n">
        <v>0.5</v>
      </c>
      <c r="RAJ13" s="139" t="n">
        <v>0.5</v>
      </c>
      <c r="RAK13" s="139" t="n">
        <v>0.5</v>
      </c>
      <c r="RAL13" s="139" t="n">
        <v>0.5</v>
      </c>
      <c r="RAM13" s="139" t="n">
        <v>0.5</v>
      </c>
      <c r="RAN13" s="139" t="n">
        <v>0.5</v>
      </c>
      <c r="RAO13" s="139" t="n">
        <v>0.5</v>
      </c>
      <c r="RAP13" s="139" t="n">
        <v>0.5</v>
      </c>
      <c r="RAQ13" s="139" t="n">
        <v>0.5</v>
      </c>
      <c r="RAR13" s="139" t="n">
        <v>0.5</v>
      </c>
      <c r="RAS13" s="139" t="n">
        <v>0.5</v>
      </c>
      <c r="RAT13" s="139" t="n">
        <v>0.5</v>
      </c>
      <c r="RAU13" s="139" t="n">
        <v>0.5</v>
      </c>
      <c r="RAV13" s="139" t="n">
        <v>0.5</v>
      </c>
      <c r="RAW13" s="139" t="n">
        <v>0.5</v>
      </c>
      <c r="RAX13" s="139" t="n">
        <v>0.5</v>
      </c>
      <c r="RAY13" s="139" t="n">
        <v>0.5</v>
      </c>
      <c r="RAZ13" s="139" t="n">
        <v>0.5</v>
      </c>
      <c r="RBA13" s="139" t="n">
        <v>0.5</v>
      </c>
      <c r="RBB13" s="139" t="n">
        <v>0.5</v>
      </c>
      <c r="RBC13" s="139" t="n">
        <v>0.5</v>
      </c>
      <c r="RBD13" s="139" t="n">
        <v>0.5</v>
      </c>
      <c r="RBE13" s="139" t="n">
        <v>0.5</v>
      </c>
      <c r="RBF13" s="139" t="n">
        <v>0.5</v>
      </c>
      <c r="RBG13" s="139" t="n">
        <v>0.5</v>
      </c>
      <c r="RBH13" s="139" t="n">
        <v>0.5</v>
      </c>
      <c r="RBI13" s="139" t="n">
        <v>0.5</v>
      </c>
      <c r="RBJ13" s="139" t="n">
        <v>0.5</v>
      </c>
      <c r="RBK13" s="139" t="n">
        <v>0.5</v>
      </c>
      <c r="RBL13" s="139" t="n">
        <v>0.5</v>
      </c>
      <c r="RBM13" s="139" t="n">
        <v>0.5</v>
      </c>
      <c r="RBN13" s="139" t="n">
        <v>0.5</v>
      </c>
      <c r="RBO13" s="139" t="n">
        <v>0.5</v>
      </c>
      <c r="RBP13" s="139" t="n">
        <v>0.5</v>
      </c>
      <c r="RBQ13" s="139" t="n">
        <v>0.5</v>
      </c>
      <c r="RBR13" s="139" t="n">
        <v>0.5</v>
      </c>
      <c r="RBS13" s="139" t="n">
        <v>0.5</v>
      </c>
      <c r="RBT13" s="139" t="n">
        <v>0.5</v>
      </c>
      <c r="RBU13" s="139" t="n">
        <v>0.5</v>
      </c>
      <c r="RBV13" s="139" t="n">
        <v>0.5</v>
      </c>
      <c r="RBW13" s="139" t="n">
        <v>0.5</v>
      </c>
      <c r="RBX13" s="139" t="n">
        <v>0.5</v>
      </c>
      <c r="RBY13" s="139" t="n">
        <v>0.5</v>
      </c>
      <c r="RBZ13" s="139" t="n">
        <v>0.5</v>
      </c>
      <c r="RCA13" s="139" t="n">
        <v>0.5</v>
      </c>
      <c r="RCB13" s="139" t="n">
        <v>0.5</v>
      </c>
      <c r="RCC13" s="139" t="n">
        <v>0.5</v>
      </c>
      <c r="RCD13" s="139" t="n">
        <v>0.5</v>
      </c>
      <c r="RCE13" s="139" t="n">
        <v>0.5</v>
      </c>
      <c r="RCF13" s="139" t="n">
        <v>0.5</v>
      </c>
      <c r="RCG13" s="139" t="n">
        <v>0.5</v>
      </c>
      <c r="RCH13" s="139" t="n">
        <v>0.5</v>
      </c>
      <c r="RCI13" s="139" t="n">
        <v>0.5</v>
      </c>
      <c r="RCJ13" s="139" t="n">
        <v>0.5</v>
      </c>
      <c r="RCK13" s="139" t="n">
        <v>0.5</v>
      </c>
      <c r="RCL13" s="139" t="n">
        <v>0.5</v>
      </c>
      <c r="RCM13" s="139" t="n">
        <v>0.5</v>
      </c>
      <c r="RCN13" s="139" t="n">
        <v>0.5</v>
      </c>
      <c r="RCO13" s="139" t="n">
        <v>0.5</v>
      </c>
      <c r="RCP13" s="139" t="n">
        <v>0.5</v>
      </c>
      <c r="RCQ13" s="139" t="n">
        <v>0.5</v>
      </c>
      <c r="RCR13" s="139" t="n">
        <v>0.5</v>
      </c>
      <c r="RCS13" s="139" t="n">
        <v>0.5</v>
      </c>
      <c r="RCT13" s="139" t="n">
        <v>0.5</v>
      </c>
      <c r="RCU13" s="139" t="n">
        <v>0.5</v>
      </c>
      <c r="RCV13" s="139" t="n">
        <v>0.5</v>
      </c>
      <c r="RCW13" s="139" t="n">
        <v>0.5</v>
      </c>
      <c r="RCX13" s="139" t="n">
        <v>0.5</v>
      </c>
      <c r="RCY13" s="139" t="n">
        <v>0.5</v>
      </c>
      <c r="RCZ13" s="139" t="n">
        <v>0.5</v>
      </c>
      <c r="RDA13" s="139" t="n">
        <v>0.5</v>
      </c>
      <c r="RDB13" s="139" t="n">
        <v>0.5</v>
      </c>
      <c r="RDC13" s="139" t="n">
        <v>0.5</v>
      </c>
      <c r="RDD13" s="139" t="n">
        <v>0.5</v>
      </c>
      <c r="RDE13" s="139" t="n">
        <v>0.5</v>
      </c>
      <c r="RDF13" s="139" t="n">
        <v>0.5</v>
      </c>
      <c r="RDG13" s="139" t="n">
        <v>0.5</v>
      </c>
      <c r="RDH13" s="139" t="n">
        <v>0.5</v>
      </c>
      <c r="RDI13" s="139" t="n">
        <v>0.5</v>
      </c>
      <c r="RDJ13" s="139" t="n">
        <v>0.5</v>
      </c>
      <c r="RDK13" s="139" t="n">
        <v>0.5</v>
      </c>
      <c r="RDL13" s="139" t="n">
        <v>0.5</v>
      </c>
      <c r="RDM13" s="139" t="n">
        <v>0.5</v>
      </c>
      <c r="RDN13" s="139" t="n">
        <v>0.5</v>
      </c>
      <c r="RDO13" s="139" t="n">
        <v>0.5</v>
      </c>
      <c r="RDP13" s="139" t="n">
        <v>0.5</v>
      </c>
      <c r="RDQ13" s="139" t="n">
        <v>0.5</v>
      </c>
      <c r="RDR13" s="139" t="n">
        <v>0.5</v>
      </c>
      <c r="RDS13" s="139" t="n">
        <v>0.5</v>
      </c>
      <c r="RDT13" s="139" t="n">
        <v>0.5</v>
      </c>
      <c r="RDU13" s="139" t="n">
        <v>0.5</v>
      </c>
      <c r="RDV13" s="139" t="n">
        <v>0.5</v>
      </c>
      <c r="RDW13" s="139" t="n">
        <v>0.5</v>
      </c>
      <c r="RDX13" s="139" t="n">
        <v>0.5</v>
      </c>
      <c r="RDY13" s="139" t="n">
        <v>0.5</v>
      </c>
      <c r="RDZ13" s="139" t="n">
        <v>0.5</v>
      </c>
      <c r="REA13" s="139" t="n">
        <v>0.5</v>
      </c>
      <c r="REB13" s="139" t="n">
        <v>0.5</v>
      </c>
      <c r="REC13" s="139" t="n">
        <v>0.5</v>
      </c>
      <c r="RED13" s="139" t="n">
        <v>0.5</v>
      </c>
      <c r="REE13" s="139" t="n">
        <v>0.5</v>
      </c>
      <c r="REF13" s="139" t="n">
        <v>0.5</v>
      </c>
      <c r="REG13" s="139" t="n">
        <v>0.5</v>
      </c>
      <c r="REH13" s="139" t="n">
        <v>0.5</v>
      </c>
      <c r="REI13" s="139" t="n">
        <v>0.5</v>
      </c>
      <c r="REJ13" s="139" t="n">
        <v>0.5</v>
      </c>
      <c r="REK13" s="139" t="n">
        <v>0.5</v>
      </c>
      <c r="REL13" s="139" t="n">
        <v>0.5</v>
      </c>
      <c r="REM13" s="139" t="n">
        <v>0.5</v>
      </c>
      <c r="REN13" s="139" t="n">
        <v>0.5</v>
      </c>
      <c r="REO13" s="139" t="n">
        <v>0.5</v>
      </c>
      <c r="REP13" s="139" t="n">
        <v>0.5</v>
      </c>
      <c r="REQ13" s="139" t="n">
        <v>0.5</v>
      </c>
      <c r="RER13" s="139" t="n">
        <v>0.5</v>
      </c>
      <c r="RES13" s="139" t="n">
        <v>0.5</v>
      </c>
      <c r="RET13" s="139" t="n">
        <v>0.5</v>
      </c>
      <c r="REU13" s="139" t="n">
        <v>0.5</v>
      </c>
      <c r="REV13" s="139" t="n">
        <v>0.5</v>
      </c>
      <c r="REW13" s="139" t="n">
        <v>0.5</v>
      </c>
      <c r="REX13" s="139" t="n">
        <v>0.5</v>
      </c>
      <c r="REY13" s="139" t="n">
        <v>0.5</v>
      </c>
      <c r="REZ13" s="139" t="n">
        <v>0.5</v>
      </c>
      <c r="RFA13" s="139" t="n">
        <v>0.5</v>
      </c>
      <c r="RFB13" s="139" t="n">
        <v>0.5</v>
      </c>
      <c r="RFC13" s="139" t="n">
        <v>0.5</v>
      </c>
      <c r="RFD13" s="139" t="n">
        <v>0.5</v>
      </c>
      <c r="RFE13" s="139" t="n">
        <v>0.5</v>
      </c>
      <c r="RFF13" s="139" t="n">
        <v>0.5</v>
      </c>
      <c r="RFG13" s="139" t="n">
        <v>0.5</v>
      </c>
      <c r="RFH13" s="139" t="n">
        <v>0.5</v>
      </c>
      <c r="RFI13" s="139" t="n">
        <v>0.5</v>
      </c>
      <c r="RFJ13" s="139" t="n">
        <v>0.5</v>
      </c>
      <c r="RFK13" s="139" t="n">
        <v>0.5</v>
      </c>
      <c r="RFL13" s="139" t="n">
        <v>0.5</v>
      </c>
      <c r="RFM13" s="139" t="n">
        <v>0.5</v>
      </c>
      <c r="RFN13" s="139" t="n">
        <v>0.5</v>
      </c>
      <c r="RFO13" s="139" t="n">
        <v>0.5</v>
      </c>
      <c r="RFP13" s="139" t="n">
        <v>0.5</v>
      </c>
      <c r="RFQ13" s="139" t="n">
        <v>0.5</v>
      </c>
      <c r="RFR13" s="139" t="n">
        <v>0.5</v>
      </c>
      <c r="RFS13" s="139" t="n">
        <v>0.5</v>
      </c>
      <c r="RFT13" s="139" t="n">
        <v>0.5</v>
      </c>
      <c r="RFU13" s="139" t="n">
        <v>0.5</v>
      </c>
      <c r="RFV13" s="139" t="n">
        <v>0.5</v>
      </c>
      <c r="RFW13" s="139" t="n">
        <v>0.5</v>
      </c>
      <c r="RFX13" s="139" t="n">
        <v>0.5</v>
      </c>
      <c r="RFY13" s="139" t="n">
        <v>0.5</v>
      </c>
      <c r="RFZ13" s="139" t="n">
        <v>0.5</v>
      </c>
      <c r="RGA13" s="139" t="n">
        <v>0.5</v>
      </c>
      <c r="RGB13" s="139" t="n">
        <v>0.5</v>
      </c>
      <c r="RGC13" s="139" t="n">
        <v>0.5</v>
      </c>
      <c r="RGD13" s="139" t="n">
        <v>0.5</v>
      </c>
      <c r="RGE13" s="139" t="n">
        <v>0.5</v>
      </c>
      <c r="RGF13" s="139" t="n">
        <v>0.5</v>
      </c>
      <c r="RGG13" s="139" t="n">
        <v>0.5</v>
      </c>
      <c r="RGH13" s="139" t="n">
        <v>0.5</v>
      </c>
      <c r="RGI13" s="139" t="n">
        <v>0.5</v>
      </c>
      <c r="RGJ13" s="139" t="n">
        <v>0.5</v>
      </c>
      <c r="RGK13" s="139" t="n">
        <v>0.5</v>
      </c>
      <c r="RGL13" s="139" t="n">
        <v>0.5</v>
      </c>
      <c r="RGM13" s="139" t="n">
        <v>0.5</v>
      </c>
      <c r="RGN13" s="139" t="n">
        <v>0.5</v>
      </c>
      <c r="RGO13" s="139" t="n">
        <v>0.5</v>
      </c>
      <c r="RGP13" s="139" t="n">
        <v>0.5</v>
      </c>
      <c r="RGQ13" s="139" t="n">
        <v>0.5</v>
      </c>
      <c r="RGR13" s="139" t="n">
        <v>0.5</v>
      </c>
      <c r="RGS13" s="139" t="n">
        <v>0.5</v>
      </c>
      <c r="RGT13" s="139" t="n">
        <v>0.5</v>
      </c>
      <c r="RGU13" s="139" t="n">
        <v>0.5</v>
      </c>
      <c r="RGV13" s="139" t="n">
        <v>0.5</v>
      </c>
      <c r="RGW13" s="139" t="n">
        <v>0.5</v>
      </c>
      <c r="RGX13" s="139" t="n">
        <v>0.5</v>
      </c>
      <c r="RGY13" s="139" t="n">
        <v>0.5</v>
      </c>
      <c r="RGZ13" s="139" t="n">
        <v>0.5</v>
      </c>
      <c r="RHA13" s="139" t="n">
        <v>0.5</v>
      </c>
      <c r="RHB13" s="139" t="n">
        <v>0.5</v>
      </c>
      <c r="RHC13" s="139" t="n">
        <v>0.5</v>
      </c>
      <c r="RHD13" s="139" t="n">
        <v>0.5</v>
      </c>
      <c r="RHE13" s="139" t="n">
        <v>0.5</v>
      </c>
      <c r="RHF13" s="139" t="n">
        <v>0.5</v>
      </c>
      <c r="RHG13" s="139" t="n">
        <v>0.5</v>
      </c>
      <c r="RHH13" s="139" t="n">
        <v>0.5</v>
      </c>
      <c r="RHI13" s="139" t="n">
        <v>0.5</v>
      </c>
      <c r="RHJ13" s="139" t="n">
        <v>0.5</v>
      </c>
      <c r="RHK13" s="139" t="n">
        <v>0.5</v>
      </c>
      <c r="RHL13" s="139" t="n">
        <v>0.5</v>
      </c>
      <c r="RHM13" s="139" t="n">
        <v>0.5</v>
      </c>
      <c r="RHN13" s="139" t="n">
        <v>0.5</v>
      </c>
      <c r="RHO13" s="139" t="n">
        <v>0.5</v>
      </c>
      <c r="RHP13" s="139" t="n">
        <v>0.5</v>
      </c>
      <c r="RHQ13" s="139" t="n">
        <v>0.5</v>
      </c>
      <c r="RHR13" s="139" t="n">
        <v>0.5</v>
      </c>
      <c r="RHS13" s="139" t="n">
        <v>0.5</v>
      </c>
      <c r="RHT13" s="139" t="n">
        <v>0.5</v>
      </c>
      <c r="RHU13" s="139" t="n">
        <v>0.5</v>
      </c>
      <c r="RHV13" s="139" t="n">
        <v>0.5</v>
      </c>
      <c r="RHW13" s="139" t="n">
        <v>0.5</v>
      </c>
      <c r="RHX13" s="139" t="n">
        <v>0.5</v>
      </c>
      <c r="RHY13" s="139" t="n">
        <v>0.5</v>
      </c>
      <c r="RHZ13" s="139" t="n">
        <v>0.5</v>
      </c>
      <c r="RIA13" s="139" t="n">
        <v>0.5</v>
      </c>
      <c r="RIB13" s="139" t="n">
        <v>0.5</v>
      </c>
      <c r="RIC13" s="139" t="n">
        <v>0.5</v>
      </c>
      <c r="RID13" s="139" t="n">
        <v>0.5</v>
      </c>
      <c r="RIE13" s="139" t="n">
        <v>0.5</v>
      </c>
      <c r="RIF13" s="139" t="n">
        <v>0.5</v>
      </c>
      <c r="RIG13" s="139" t="n">
        <v>0.5</v>
      </c>
      <c r="RIH13" s="139" t="n">
        <v>0.5</v>
      </c>
      <c r="RII13" s="139" t="n">
        <v>0.5</v>
      </c>
      <c r="RIJ13" s="139" t="n">
        <v>0.5</v>
      </c>
      <c r="RIK13" s="139" t="n">
        <v>0.5</v>
      </c>
      <c r="RIL13" s="139" t="n">
        <v>0.5</v>
      </c>
      <c r="RIM13" s="139" t="n">
        <v>0.5</v>
      </c>
      <c r="RIN13" s="139" t="n">
        <v>0.5</v>
      </c>
      <c r="RIO13" s="139" t="n">
        <v>0.5</v>
      </c>
      <c r="RIP13" s="139" t="n">
        <v>0.5</v>
      </c>
      <c r="RIQ13" s="139" t="n">
        <v>0.5</v>
      </c>
      <c r="RIR13" s="139" t="n">
        <v>0.5</v>
      </c>
      <c r="RIS13" s="139" t="n">
        <v>0.5</v>
      </c>
      <c r="RIT13" s="139" t="n">
        <v>0.5</v>
      </c>
      <c r="RIU13" s="139" t="n">
        <v>0.5</v>
      </c>
      <c r="RIV13" s="139" t="n">
        <v>0.5</v>
      </c>
      <c r="RIW13" s="139" t="n">
        <v>0.5</v>
      </c>
      <c r="RIX13" s="139" t="n">
        <v>0.5</v>
      </c>
      <c r="RIY13" s="139" t="n">
        <v>0.5</v>
      </c>
      <c r="RIZ13" s="139" t="n">
        <v>0.5</v>
      </c>
      <c r="RJA13" s="139" t="n">
        <v>0.5</v>
      </c>
      <c r="RJB13" s="139" t="n">
        <v>0.5</v>
      </c>
      <c r="RJC13" s="139" t="n">
        <v>0.5</v>
      </c>
      <c r="RJD13" s="139" t="n">
        <v>0.5</v>
      </c>
      <c r="RJE13" s="139" t="n">
        <v>0.5</v>
      </c>
      <c r="RJF13" s="139" t="n">
        <v>0.5</v>
      </c>
      <c r="RJG13" s="139" t="n">
        <v>0.5</v>
      </c>
      <c r="RJH13" s="139" t="n">
        <v>0.5</v>
      </c>
      <c r="RJI13" s="139" t="n">
        <v>0.5</v>
      </c>
      <c r="RJJ13" s="139" t="n">
        <v>0.5</v>
      </c>
      <c r="RJK13" s="139" t="n">
        <v>0.5</v>
      </c>
      <c r="RJL13" s="139" t="n">
        <v>0.5</v>
      </c>
      <c r="RJM13" s="139" t="n">
        <v>0.5</v>
      </c>
      <c r="RJN13" s="139" t="n">
        <v>0.5</v>
      </c>
      <c r="RJO13" s="139" t="n">
        <v>0.5</v>
      </c>
      <c r="RJP13" s="139" t="n">
        <v>0.5</v>
      </c>
      <c r="RJQ13" s="139" t="n">
        <v>0.5</v>
      </c>
      <c r="RJR13" s="139" t="n">
        <v>0.5</v>
      </c>
      <c r="RJS13" s="139" t="n">
        <v>0.5</v>
      </c>
      <c r="RJT13" s="139" t="n">
        <v>0.5</v>
      </c>
      <c r="RJU13" s="139" t="n">
        <v>0.5</v>
      </c>
      <c r="RJV13" s="139" t="n">
        <v>0.5</v>
      </c>
      <c r="RJW13" s="139" t="n">
        <v>0.5</v>
      </c>
      <c r="RJX13" s="139" t="n">
        <v>0.5</v>
      </c>
      <c r="RJY13" s="139" t="n">
        <v>0.5</v>
      </c>
      <c r="RJZ13" s="139" t="n">
        <v>0.5</v>
      </c>
      <c r="RKA13" s="139" t="n">
        <v>0.5</v>
      </c>
      <c r="RKB13" s="139" t="n">
        <v>0.5</v>
      </c>
      <c r="RKC13" s="139" t="n">
        <v>0.5</v>
      </c>
      <c r="RKD13" s="139" t="n">
        <v>0.5</v>
      </c>
      <c r="RKE13" s="139" t="n">
        <v>0.5</v>
      </c>
      <c r="RKF13" s="139" t="n">
        <v>0.5</v>
      </c>
      <c r="RKG13" s="139" t="n">
        <v>0.5</v>
      </c>
      <c r="RKH13" s="139" t="n">
        <v>0.5</v>
      </c>
      <c r="RKI13" s="139" t="n">
        <v>0.5</v>
      </c>
      <c r="RKJ13" s="139" t="n">
        <v>0.5</v>
      </c>
      <c r="RKK13" s="139" t="n">
        <v>0.5</v>
      </c>
      <c r="RKL13" s="139" t="n">
        <v>0.5</v>
      </c>
      <c r="RKM13" s="139" t="n">
        <v>0.5</v>
      </c>
      <c r="RKN13" s="139" t="n">
        <v>0.5</v>
      </c>
      <c r="RKO13" s="139" t="n">
        <v>0.5</v>
      </c>
      <c r="RKP13" s="139" t="n">
        <v>0.5</v>
      </c>
      <c r="RKQ13" s="139" t="n">
        <v>0.5</v>
      </c>
      <c r="RKR13" s="139" t="n">
        <v>0.5</v>
      </c>
      <c r="RKS13" s="139" t="n">
        <v>0.5</v>
      </c>
      <c r="RKT13" s="139" t="n">
        <v>0.5</v>
      </c>
      <c r="RKU13" s="139" t="n">
        <v>0.5</v>
      </c>
      <c r="RKV13" s="139" t="n">
        <v>0.5</v>
      </c>
      <c r="RKW13" s="139" t="n">
        <v>0.5</v>
      </c>
      <c r="RKX13" s="139" t="n">
        <v>0.5</v>
      </c>
      <c r="RKY13" s="139" t="n">
        <v>0.5</v>
      </c>
      <c r="RKZ13" s="139" t="n">
        <v>0.5</v>
      </c>
      <c r="RLA13" s="139" t="n">
        <v>0.5</v>
      </c>
      <c r="RLB13" s="139" t="n">
        <v>0.5</v>
      </c>
      <c r="RLC13" s="139" t="n">
        <v>0.5</v>
      </c>
      <c r="RLD13" s="139" t="n">
        <v>0.5</v>
      </c>
      <c r="RLE13" s="139" t="n">
        <v>0.5</v>
      </c>
      <c r="RLF13" s="139" t="n">
        <v>0.5</v>
      </c>
      <c r="RLG13" s="139" t="n">
        <v>0.5</v>
      </c>
      <c r="RLH13" s="139" t="n">
        <v>0.5</v>
      </c>
      <c r="RLI13" s="139" t="n">
        <v>0.5</v>
      </c>
      <c r="RLJ13" s="139" t="n">
        <v>0.5</v>
      </c>
      <c r="RLK13" s="139" t="n">
        <v>0.5</v>
      </c>
      <c r="RLL13" s="139" t="n">
        <v>0.5</v>
      </c>
      <c r="RLM13" s="139" t="n">
        <v>0.5</v>
      </c>
      <c r="RLN13" s="139" t="n">
        <v>0.5</v>
      </c>
      <c r="RLO13" s="139" t="n">
        <v>0.5</v>
      </c>
      <c r="RLP13" s="139" t="n">
        <v>0.5</v>
      </c>
      <c r="RLQ13" s="139" t="n">
        <v>0.5</v>
      </c>
      <c r="RLR13" s="139" t="n">
        <v>0.5</v>
      </c>
      <c r="RLS13" s="139" t="n">
        <v>0.5</v>
      </c>
      <c r="RLT13" s="139" t="n">
        <v>0.5</v>
      </c>
      <c r="RLU13" s="139" t="n">
        <v>0.5</v>
      </c>
      <c r="RLV13" s="139" t="n">
        <v>0.5</v>
      </c>
      <c r="RLW13" s="139" t="n">
        <v>0.5</v>
      </c>
      <c r="RLX13" s="139" t="n">
        <v>0.5</v>
      </c>
      <c r="RLY13" s="139" t="n">
        <v>0.5</v>
      </c>
      <c r="RLZ13" s="139" t="n">
        <v>0.5</v>
      </c>
      <c r="RMA13" s="139" t="n">
        <v>0.5</v>
      </c>
      <c r="RMB13" s="139" t="n">
        <v>0.5</v>
      </c>
      <c r="RMC13" s="139" t="n">
        <v>0.5</v>
      </c>
      <c r="RMD13" s="139" t="n">
        <v>0.5</v>
      </c>
      <c r="RME13" s="139" t="n">
        <v>0.5</v>
      </c>
      <c r="RMF13" s="139" t="n">
        <v>0.5</v>
      </c>
      <c r="RMG13" s="139" t="n">
        <v>0.5</v>
      </c>
      <c r="RMH13" s="139" t="n">
        <v>0.5</v>
      </c>
      <c r="RMI13" s="139" t="n">
        <v>0.5</v>
      </c>
      <c r="RMJ13" s="139" t="n">
        <v>0.5</v>
      </c>
      <c r="RMK13" s="139" t="n">
        <v>0.5</v>
      </c>
      <c r="RML13" s="139" t="n">
        <v>0.5</v>
      </c>
      <c r="RMM13" s="139" t="n">
        <v>0.5</v>
      </c>
      <c r="RMN13" s="139" t="n">
        <v>0.5</v>
      </c>
      <c r="RMO13" s="139" t="n">
        <v>0.5</v>
      </c>
      <c r="RMP13" s="139" t="n">
        <v>0.5</v>
      </c>
      <c r="RMQ13" s="139" t="n">
        <v>0.5</v>
      </c>
      <c r="RMR13" s="139" t="n">
        <v>0.5</v>
      </c>
      <c r="RMS13" s="139" t="n">
        <v>0.5</v>
      </c>
      <c r="RMT13" s="139" t="n">
        <v>0.5</v>
      </c>
      <c r="RMU13" s="139" t="n">
        <v>0.5</v>
      </c>
      <c r="RMV13" s="139" t="n">
        <v>0.5</v>
      </c>
      <c r="RMW13" s="139" t="n">
        <v>0.5</v>
      </c>
      <c r="RMX13" s="139" t="n">
        <v>0.5</v>
      </c>
      <c r="RMY13" s="139" t="n">
        <v>0.5</v>
      </c>
      <c r="RMZ13" s="139" t="n">
        <v>0.5</v>
      </c>
      <c r="RNA13" s="139" t="n">
        <v>0.5</v>
      </c>
      <c r="RNB13" s="139" t="n">
        <v>0.5</v>
      </c>
      <c r="RNC13" s="139" t="n">
        <v>0.5</v>
      </c>
      <c r="RND13" s="139" t="n">
        <v>0.5</v>
      </c>
      <c r="RNE13" s="139" t="n">
        <v>0.5</v>
      </c>
      <c r="RNF13" s="139" t="n">
        <v>0.5</v>
      </c>
      <c r="RNG13" s="139" t="n">
        <v>0.5</v>
      </c>
      <c r="RNH13" s="139" t="n">
        <v>0.5</v>
      </c>
      <c r="RNI13" s="139" t="n">
        <v>0.5</v>
      </c>
      <c r="RNJ13" s="139" t="n">
        <v>0.5</v>
      </c>
      <c r="RNK13" s="139" t="n">
        <v>0.5</v>
      </c>
      <c r="RNL13" s="139" t="n">
        <v>0.5</v>
      </c>
      <c r="RNM13" s="139" t="n">
        <v>0.5</v>
      </c>
      <c r="RNN13" s="139" t="n">
        <v>0.5</v>
      </c>
      <c r="RNO13" s="139" t="n">
        <v>0.5</v>
      </c>
      <c r="RNP13" s="139" t="n">
        <v>0.5</v>
      </c>
      <c r="RNQ13" s="139" t="n">
        <v>0.5</v>
      </c>
      <c r="RNR13" s="139" t="n">
        <v>0.5</v>
      </c>
      <c r="RNS13" s="139" t="n">
        <v>0.5</v>
      </c>
      <c r="RNT13" s="139" t="n">
        <v>0.5</v>
      </c>
      <c r="RNU13" s="139" t="n">
        <v>0.5</v>
      </c>
      <c r="RNV13" s="139" t="n">
        <v>0.5</v>
      </c>
      <c r="RNW13" s="139" t="n">
        <v>0.5</v>
      </c>
      <c r="RNX13" s="139" t="n">
        <v>0.5</v>
      </c>
      <c r="RNY13" s="139" t="n">
        <v>0.5</v>
      </c>
      <c r="RNZ13" s="139" t="n">
        <v>0.5</v>
      </c>
      <c r="ROA13" s="139" t="n">
        <v>0.5</v>
      </c>
      <c r="ROB13" s="139" t="n">
        <v>0.5</v>
      </c>
      <c r="ROC13" s="139" t="n">
        <v>0.5</v>
      </c>
      <c r="ROD13" s="139" t="n">
        <v>0.5</v>
      </c>
      <c r="ROE13" s="139" t="n">
        <v>0.5</v>
      </c>
      <c r="ROF13" s="139" t="n">
        <v>0.5</v>
      </c>
      <c r="ROG13" s="139" t="n">
        <v>0.5</v>
      </c>
      <c r="ROH13" s="139" t="n">
        <v>0.5</v>
      </c>
      <c r="ROI13" s="139" t="n">
        <v>0.5</v>
      </c>
      <c r="ROJ13" s="139" t="n">
        <v>0.5</v>
      </c>
      <c r="ROK13" s="139" t="n">
        <v>0.5</v>
      </c>
      <c r="ROL13" s="139" t="n">
        <v>0.5</v>
      </c>
      <c r="ROM13" s="139" t="n">
        <v>0.5</v>
      </c>
      <c r="RON13" s="139" t="n">
        <v>0.5</v>
      </c>
      <c r="ROO13" s="139" t="n">
        <v>0.5</v>
      </c>
      <c r="ROP13" s="139" t="n">
        <v>0.5</v>
      </c>
      <c r="ROQ13" s="139" t="n">
        <v>0.5</v>
      </c>
      <c r="ROR13" s="139" t="n">
        <v>0.5</v>
      </c>
      <c r="ROS13" s="139" t="n">
        <v>0.5</v>
      </c>
      <c r="ROT13" s="139" t="n">
        <v>0.5</v>
      </c>
      <c r="ROU13" s="139" t="n">
        <v>0.5</v>
      </c>
      <c r="ROV13" s="139" t="n">
        <v>0.5</v>
      </c>
      <c r="ROW13" s="139" t="n">
        <v>0.5</v>
      </c>
      <c r="ROX13" s="139" t="n">
        <v>0.5</v>
      </c>
      <c r="ROY13" s="139" t="n">
        <v>0.5</v>
      </c>
      <c r="ROZ13" s="139" t="n">
        <v>0.5</v>
      </c>
      <c r="RPA13" s="139" t="n">
        <v>0.5</v>
      </c>
      <c r="RPB13" s="139" t="n">
        <v>0.5</v>
      </c>
      <c r="RPC13" s="139" t="n">
        <v>0.5</v>
      </c>
      <c r="RPD13" s="139" t="n">
        <v>0.5</v>
      </c>
      <c r="RPE13" s="139" t="n">
        <v>0.5</v>
      </c>
      <c r="RPF13" s="139" t="n">
        <v>0.5</v>
      </c>
      <c r="RPG13" s="139" t="n">
        <v>0.5</v>
      </c>
      <c r="RPH13" s="139" t="n">
        <v>0.5</v>
      </c>
      <c r="RPI13" s="139" t="n">
        <v>0.5</v>
      </c>
      <c r="RPJ13" s="139" t="n">
        <v>0.5</v>
      </c>
      <c r="RPK13" s="139" t="n">
        <v>0.5</v>
      </c>
      <c r="RPL13" s="139" t="n">
        <v>0.5</v>
      </c>
      <c r="RPM13" s="139" t="n">
        <v>0.5</v>
      </c>
      <c r="RPN13" s="139" t="n">
        <v>0.5</v>
      </c>
      <c r="RPO13" s="139" t="n">
        <v>0.5</v>
      </c>
      <c r="RPP13" s="139" t="n">
        <v>0.5</v>
      </c>
      <c r="RPQ13" s="139" t="n">
        <v>0.5</v>
      </c>
      <c r="RPR13" s="139" t="n">
        <v>0.5</v>
      </c>
      <c r="RPS13" s="139" t="n">
        <v>0.5</v>
      </c>
      <c r="RPT13" s="139" t="n">
        <v>0.5</v>
      </c>
      <c r="RPU13" s="139" t="n">
        <v>0.5</v>
      </c>
      <c r="RPV13" s="139" t="n">
        <v>0.5</v>
      </c>
      <c r="RPW13" s="139" t="n">
        <v>0.5</v>
      </c>
      <c r="RPX13" s="139" t="n">
        <v>0.5</v>
      </c>
      <c r="RPY13" s="139" t="n">
        <v>0.5</v>
      </c>
      <c r="RPZ13" s="139" t="n">
        <v>0.5</v>
      </c>
      <c r="RQA13" s="139" t="n">
        <v>0.5</v>
      </c>
      <c r="RQB13" s="139" t="n">
        <v>0.5</v>
      </c>
      <c r="RQC13" s="139" t="n">
        <v>0.5</v>
      </c>
      <c r="RQD13" s="139" t="n">
        <v>0.5</v>
      </c>
      <c r="RQE13" s="139" t="n">
        <v>0.5</v>
      </c>
      <c r="RQF13" s="139" t="n">
        <v>0.5</v>
      </c>
      <c r="RQG13" s="139" t="n">
        <v>0.5</v>
      </c>
      <c r="RQH13" s="139" t="n">
        <v>0.5</v>
      </c>
      <c r="RQI13" s="139" t="n">
        <v>0.5</v>
      </c>
      <c r="RQJ13" s="139" t="n">
        <v>0.5</v>
      </c>
      <c r="RQK13" s="139" t="n">
        <v>0.5</v>
      </c>
      <c r="RQL13" s="139" t="n">
        <v>0.5</v>
      </c>
      <c r="RQM13" s="139" t="n">
        <v>0.5</v>
      </c>
      <c r="RQN13" s="139" t="n">
        <v>0.5</v>
      </c>
      <c r="RQO13" s="139" t="n">
        <v>0.5</v>
      </c>
      <c r="RQP13" s="139" t="n">
        <v>0.5</v>
      </c>
      <c r="RQQ13" s="139" t="n">
        <v>0.5</v>
      </c>
      <c r="RQR13" s="139" t="n">
        <v>0.5</v>
      </c>
      <c r="RQS13" s="139" t="n">
        <v>0.5</v>
      </c>
      <c r="RQT13" s="139" t="n">
        <v>0.5</v>
      </c>
      <c r="RQU13" s="139" t="n">
        <v>0.5</v>
      </c>
      <c r="RQV13" s="139" t="n">
        <v>0.5</v>
      </c>
      <c r="RQW13" s="139" t="n">
        <v>0.5</v>
      </c>
      <c r="RQX13" s="139" t="n">
        <v>0.5</v>
      </c>
      <c r="RQY13" s="139" t="n">
        <v>0.5</v>
      </c>
      <c r="RQZ13" s="139" t="n">
        <v>0.5</v>
      </c>
      <c r="RRA13" s="139" t="n">
        <v>0.5</v>
      </c>
      <c r="RRB13" s="139" t="n">
        <v>0.5</v>
      </c>
      <c r="RRC13" s="139" t="n">
        <v>0.5</v>
      </c>
      <c r="RRD13" s="139" t="n">
        <v>0.5</v>
      </c>
      <c r="RRE13" s="139" t="n">
        <v>0.5</v>
      </c>
      <c r="RRF13" s="139" t="n">
        <v>0.5</v>
      </c>
      <c r="RRG13" s="139" t="n">
        <v>0.5</v>
      </c>
      <c r="RRH13" s="139" t="n">
        <v>0.5</v>
      </c>
      <c r="RRI13" s="139" t="n">
        <v>0.5</v>
      </c>
      <c r="RRJ13" s="139" t="n">
        <v>0.5</v>
      </c>
      <c r="RRK13" s="139" t="n">
        <v>0.5</v>
      </c>
      <c r="RRL13" s="139" t="n">
        <v>0.5</v>
      </c>
      <c r="RRM13" s="139" t="n">
        <v>0.5</v>
      </c>
      <c r="RRN13" s="139" t="n">
        <v>0.5</v>
      </c>
      <c r="RRO13" s="139" t="n">
        <v>0.5</v>
      </c>
      <c r="RRP13" s="139" t="n">
        <v>0.5</v>
      </c>
      <c r="RRQ13" s="139" t="n">
        <v>0.5</v>
      </c>
      <c r="RRR13" s="139" t="n">
        <v>0.5</v>
      </c>
      <c r="RRS13" s="139" t="n">
        <v>0.5</v>
      </c>
      <c r="RRT13" s="139" t="n">
        <v>0.5</v>
      </c>
      <c r="RRU13" s="139" t="n">
        <v>0.5</v>
      </c>
      <c r="RRV13" s="139" t="n">
        <v>0.5</v>
      </c>
      <c r="RRW13" s="139" t="n">
        <v>0.5</v>
      </c>
      <c r="RRX13" s="139" t="n">
        <v>0.5</v>
      </c>
      <c r="RRY13" s="139" t="n">
        <v>0.5</v>
      </c>
      <c r="RRZ13" s="139" t="n">
        <v>0.5</v>
      </c>
      <c r="RSA13" s="139" t="n">
        <v>0.5</v>
      </c>
      <c r="RSB13" s="139" t="n">
        <v>0.5</v>
      </c>
      <c r="RSC13" s="139" t="n">
        <v>0.5</v>
      </c>
      <c r="RSD13" s="139" t="n">
        <v>0.5</v>
      </c>
      <c r="RSE13" s="139" t="n">
        <v>0.5</v>
      </c>
      <c r="RSF13" s="139" t="n">
        <v>0.5</v>
      </c>
      <c r="RSG13" s="139" t="n">
        <v>0.5</v>
      </c>
      <c r="RSH13" s="139" t="n">
        <v>0.5</v>
      </c>
      <c r="RSI13" s="139" t="n">
        <v>0.5</v>
      </c>
      <c r="RSJ13" s="139" t="n">
        <v>0.5</v>
      </c>
      <c r="RSK13" s="139" t="n">
        <v>0.5</v>
      </c>
      <c r="RSL13" s="139" t="n">
        <v>0.5</v>
      </c>
      <c r="RSM13" s="139" t="n">
        <v>0.5</v>
      </c>
      <c r="RSN13" s="139" t="n">
        <v>0.5</v>
      </c>
      <c r="RSO13" s="139" t="n">
        <v>0.5</v>
      </c>
      <c r="RSP13" s="139" t="n">
        <v>0.5</v>
      </c>
      <c r="RSQ13" s="139" t="n">
        <v>0.5</v>
      </c>
      <c r="RSR13" s="139" t="n">
        <v>0.5</v>
      </c>
      <c r="RSS13" s="139" t="n">
        <v>0.5</v>
      </c>
      <c r="RST13" s="139" t="n">
        <v>0.5</v>
      </c>
      <c r="RSU13" s="139" t="n">
        <v>0.5</v>
      </c>
      <c r="RSV13" s="139" t="n">
        <v>0.5</v>
      </c>
      <c r="RSW13" s="139" t="n">
        <v>0.5</v>
      </c>
      <c r="RSX13" s="139" t="n">
        <v>0.5</v>
      </c>
      <c r="RSY13" s="139" t="n">
        <v>0.5</v>
      </c>
      <c r="RSZ13" s="139" t="n">
        <v>0.5</v>
      </c>
      <c r="RTA13" s="139" t="n">
        <v>0.5</v>
      </c>
      <c r="RTB13" s="139" t="n">
        <v>0.5</v>
      </c>
      <c r="RTC13" s="139" t="n">
        <v>0.5</v>
      </c>
      <c r="RTD13" s="139" t="n">
        <v>0.5</v>
      </c>
      <c r="RTE13" s="139" t="n">
        <v>0.5</v>
      </c>
      <c r="RTF13" s="139" t="n">
        <v>0.5</v>
      </c>
      <c r="RTG13" s="139" t="n">
        <v>0.5</v>
      </c>
      <c r="RTH13" s="139" t="n">
        <v>0.5</v>
      </c>
      <c r="RTI13" s="139" t="n">
        <v>0.5</v>
      </c>
      <c r="RTJ13" s="139" t="n">
        <v>0.5</v>
      </c>
      <c r="RTK13" s="139" t="n">
        <v>0.5</v>
      </c>
      <c r="RTL13" s="139" t="n">
        <v>0.5</v>
      </c>
      <c r="RTM13" s="139" t="n">
        <v>0.5</v>
      </c>
      <c r="RTN13" s="139" t="n">
        <v>0.5</v>
      </c>
      <c r="RTO13" s="139" t="n">
        <v>0.5</v>
      </c>
      <c r="RTP13" s="139" t="n">
        <v>0.5</v>
      </c>
      <c r="RTQ13" s="139" t="n">
        <v>0.5</v>
      </c>
      <c r="RTR13" s="139" t="n">
        <v>0.5</v>
      </c>
      <c r="RTS13" s="139" t="n">
        <v>0.5</v>
      </c>
      <c r="RTT13" s="139" t="n">
        <v>0.5</v>
      </c>
      <c r="RTU13" s="139" t="n">
        <v>0.5</v>
      </c>
      <c r="RTV13" s="139" t="n">
        <v>0.5</v>
      </c>
      <c r="RTW13" s="139" t="n">
        <v>0.5</v>
      </c>
      <c r="RTX13" s="139" t="n">
        <v>0.5</v>
      </c>
      <c r="RTY13" s="139" t="n">
        <v>0.5</v>
      </c>
      <c r="RTZ13" s="139" t="n">
        <v>0.5</v>
      </c>
      <c r="RUA13" s="139" t="n">
        <v>0.5</v>
      </c>
      <c r="RUB13" s="139" t="n">
        <v>0.5</v>
      </c>
      <c r="RUC13" s="139" t="n">
        <v>0.5</v>
      </c>
      <c r="RUD13" s="139" t="n">
        <v>0.5</v>
      </c>
      <c r="RUE13" s="139" t="n">
        <v>0.5</v>
      </c>
      <c r="RUF13" s="139" t="n">
        <v>0.5</v>
      </c>
      <c r="RUG13" s="139" t="n">
        <v>0.5</v>
      </c>
      <c r="RUH13" s="139" t="n">
        <v>0.5</v>
      </c>
      <c r="RUI13" s="139" t="n">
        <v>0.5</v>
      </c>
      <c r="RUJ13" s="139" t="n">
        <v>0.5</v>
      </c>
      <c r="RUK13" s="139" t="n">
        <v>0.5</v>
      </c>
      <c r="RUL13" s="139" t="n">
        <v>0.5</v>
      </c>
      <c r="RUM13" s="139" t="n">
        <v>0.5</v>
      </c>
      <c r="RUN13" s="139" t="n">
        <v>0.5</v>
      </c>
      <c r="RUO13" s="139" t="n">
        <v>0.5</v>
      </c>
      <c r="RUP13" s="139" t="n">
        <v>0.5</v>
      </c>
      <c r="RUQ13" s="139" t="n">
        <v>0.5</v>
      </c>
      <c r="RUR13" s="139" t="n">
        <v>0.5</v>
      </c>
      <c r="RUS13" s="139" t="n">
        <v>0.5</v>
      </c>
      <c r="RUT13" s="139" t="n">
        <v>0.5</v>
      </c>
      <c r="RUU13" s="139" t="n">
        <v>0.5</v>
      </c>
      <c r="RUV13" s="139" t="n">
        <v>0.5</v>
      </c>
      <c r="RUW13" s="139" t="n">
        <v>0.5</v>
      </c>
      <c r="RUX13" s="139" t="n">
        <v>0.5</v>
      </c>
      <c r="RUY13" s="139" t="n">
        <v>0.5</v>
      </c>
      <c r="RUZ13" s="139" t="n">
        <v>0.5</v>
      </c>
      <c r="RVA13" s="139" t="n">
        <v>0.5</v>
      </c>
      <c r="RVB13" s="139" t="n">
        <v>0.5</v>
      </c>
      <c r="RVC13" s="139" t="n">
        <v>0.5</v>
      </c>
      <c r="RVD13" s="139" t="n">
        <v>0.5</v>
      </c>
      <c r="RVE13" s="139" t="n">
        <v>0.5</v>
      </c>
      <c r="RVF13" s="139" t="n">
        <v>0.5</v>
      </c>
      <c r="RVG13" s="139" t="n">
        <v>0.5</v>
      </c>
      <c r="RVH13" s="139" t="n">
        <v>0.5</v>
      </c>
      <c r="RVI13" s="139" t="n">
        <v>0.5</v>
      </c>
      <c r="RVJ13" s="139" t="n">
        <v>0.5</v>
      </c>
      <c r="RVK13" s="139" t="n">
        <v>0.5</v>
      </c>
      <c r="RVL13" s="139" t="n">
        <v>0.5</v>
      </c>
      <c r="RVM13" s="139" t="n">
        <v>0.5</v>
      </c>
      <c r="RVN13" s="139" t="n">
        <v>0.5</v>
      </c>
      <c r="RVO13" s="139" t="n">
        <v>0.5</v>
      </c>
      <c r="RVP13" s="139" t="n">
        <v>0.5</v>
      </c>
      <c r="RVQ13" s="139" t="n">
        <v>0.5</v>
      </c>
      <c r="RVR13" s="139" t="n">
        <v>0.5</v>
      </c>
      <c r="RVS13" s="139" t="n">
        <v>0.5</v>
      </c>
      <c r="RVT13" s="139" t="n">
        <v>0.5</v>
      </c>
      <c r="RVU13" s="139" t="n">
        <v>0.5</v>
      </c>
      <c r="RVV13" s="139" t="n">
        <v>0.5</v>
      </c>
      <c r="RVW13" s="139" t="n">
        <v>0.5</v>
      </c>
      <c r="RVX13" s="139" t="n">
        <v>0.5</v>
      </c>
      <c r="RVY13" s="139" t="n">
        <v>0.5</v>
      </c>
      <c r="RVZ13" s="139" t="n">
        <v>0.5</v>
      </c>
      <c r="RWA13" s="139" t="n">
        <v>0.5</v>
      </c>
      <c r="RWB13" s="139" t="n">
        <v>0.5</v>
      </c>
      <c r="RWC13" s="139" t="n">
        <v>0.5</v>
      </c>
      <c r="RWD13" s="139" t="n">
        <v>0.5</v>
      </c>
      <c r="RWE13" s="139" t="n">
        <v>0.5</v>
      </c>
      <c r="RWF13" s="139" t="n">
        <v>0.5</v>
      </c>
      <c r="RWG13" s="139" t="n">
        <v>0.5</v>
      </c>
      <c r="RWH13" s="139" t="n">
        <v>0.5</v>
      </c>
      <c r="RWI13" s="139" t="n">
        <v>0.5</v>
      </c>
      <c r="RWJ13" s="139" t="n">
        <v>0.5</v>
      </c>
      <c r="RWK13" s="139" t="n">
        <v>0.5</v>
      </c>
      <c r="RWL13" s="139" t="n">
        <v>0.5</v>
      </c>
      <c r="RWM13" s="139" t="n">
        <v>0.5</v>
      </c>
      <c r="RWN13" s="139" t="n">
        <v>0.5</v>
      </c>
      <c r="RWO13" s="139" t="n">
        <v>0.5</v>
      </c>
      <c r="RWP13" s="139" t="n">
        <v>0.5</v>
      </c>
      <c r="RWQ13" s="139" t="n">
        <v>0.5</v>
      </c>
      <c r="RWR13" s="139" t="n">
        <v>0.5</v>
      </c>
      <c r="RWS13" s="139" t="n">
        <v>0.5</v>
      </c>
      <c r="RWT13" s="139" t="n">
        <v>0.5</v>
      </c>
      <c r="RWU13" s="139" t="n">
        <v>0.5</v>
      </c>
      <c r="RWV13" s="139" t="n">
        <v>0.5</v>
      </c>
      <c r="RWW13" s="139" t="n">
        <v>0.5</v>
      </c>
      <c r="RWX13" s="139" t="n">
        <v>0.5</v>
      </c>
      <c r="RWY13" s="139" t="n">
        <v>0.5</v>
      </c>
      <c r="RWZ13" s="139" t="n">
        <v>0.5</v>
      </c>
      <c r="RXA13" s="139" t="n">
        <v>0.5</v>
      </c>
      <c r="RXB13" s="139" t="n">
        <v>0.5</v>
      </c>
      <c r="RXC13" s="139" t="n">
        <v>0.5</v>
      </c>
      <c r="RXD13" s="139" t="n">
        <v>0.5</v>
      </c>
      <c r="RXE13" s="139" t="n">
        <v>0.5</v>
      </c>
      <c r="RXF13" s="139" t="n">
        <v>0.5</v>
      </c>
      <c r="RXG13" s="139" t="n">
        <v>0.5</v>
      </c>
      <c r="RXH13" s="139" t="n">
        <v>0.5</v>
      </c>
      <c r="RXI13" s="139" t="n">
        <v>0.5</v>
      </c>
      <c r="RXJ13" s="139" t="n">
        <v>0.5</v>
      </c>
      <c r="RXK13" s="139" t="n">
        <v>0.5</v>
      </c>
      <c r="RXL13" s="139" t="n">
        <v>0.5</v>
      </c>
      <c r="RXM13" s="139" t="n">
        <v>0.5</v>
      </c>
      <c r="RXN13" s="139" t="n">
        <v>0.5</v>
      </c>
      <c r="RXO13" s="139" t="n">
        <v>0.5</v>
      </c>
      <c r="RXP13" s="139" t="n">
        <v>0.5</v>
      </c>
      <c r="RXQ13" s="139" t="n">
        <v>0.5</v>
      </c>
      <c r="RXR13" s="139" t="n">
        <v>0.5</v>
      </c>
      <c r="RXS13" s="139" t="n">
        <v>0.5</v>
      </c>
      <c r="RXT13" s="139" t="n">
        <v>0.5</v>
      </c>
      <c r="RXU13" s="139" t="n">
        <v>0.5</v>
      </c>
      <c r="RXV13" s="139" t="n">
        <v>0.5</v>
      </c>
      <c r="RXW13" s="139" t="n">
        <v>0.5</v>
      </c>
      <c r="RXX13" s="139" t="n">
        <v>0.5</v>
      </c>
      <c r="RXY13" s="139" t="n">
        <v>0.5</v>
      </c>
      <c r="RXZ13" s="139" t="n">
        <v>0.5</v>
      </c>
      <c r="RYA13" s="139" t="n">
        <v>0.5</v>
      </c>
      <c r="RYB13" s="139" t="n">
        <v>0.5</v>
      </c>
      <c r="RYC13" s="139" t="n">
        <v>0.5</v>
      </c>
      <c r="RYD13" s="139" t="n">
        <v>0.5</v>
      </c>
      <c r="RYE13" s="139" t="n">
        <v>0.5</v>
      </c>
      <c r="RYF13" s="139" t="n">
        <v>0.5</v>
      </c>
      <c r="RYG13" s="139" t="n">
        <v>0.5</v>
      </c>
      <c r="RYH13" s="139" t="n">
        <v>0.5</v>
      </c>
      <c r="RYI13" s="139" t="n">
        <v>0.5</v>
      </c>
      <c r="RYJ13" s="139" t="n">
        <v>0.5</v>
      </c>
      <c r="RYK13" s="139" t="n">
        <v>0.5</v>
      </c>
      <c r="RYL13" s="139" t="n">
        <v>0.5</v>
      </c>
      <c r="RYM13" s="139" t="n">
        <v>0.5</v>
      </c>
      <c r="RYN13" s="139" t="n">
        <v>0.5</v>
      </c>
      <c r="RYO13" s="139" t="n">
        <v>0.5</v>
      </c>
      <c r="RYP13" s="139" t="n">
        <v>0.5</v>
      </c>
      <c r="RYQ13" s="139" t="n">
        <v>0.5</v>
      </c>
      <c r="RYR13" s="139" t="n">
        <v>0.5</v>
      </c>
      <c r="RYS13" s="139" t="n">
        <v>0.5</v>
      </c>
      <c r="RYT13" s="139" t="n">
        <v>0.5</v>
      </c>
      <c r="RYU13" s="139" t="n">
        <v>0.5</v>
      </c>
      <c r="RYV13" s="139" t="n">
        <v>0.5</v>
      </c>
      <c r="RYW13" s="139" t="n">
        <v>0.5</v>
      </c>
      <c r="RYX13" s="139" t="n">
        <v>0.5</v>
      </c>
      <c r="RYY13" s="139" t="n">
        <v>0.5</v>
      </c>
      <c r="RYZ13" s="139" t="n">
        <v>0.5</v>
      </c>
      <c r="RZA13" s="139" t="n">
        <v>0.5</v>
      </c>
      <c r="RZB13" s="139" t="n">
        <v>0.5</v>
      </c>
      <c r="RZC13" s="139" t="n">
        <v>0.5</v>
      </c>
      <c r="RZD13" s="139" t="n">
        <v>0.5</v>
      </c>
      <c r="RZE13" s="139" t="n">
        <v>0.5</v>
      </c>
      <c r="RZF13" s="139" t="n">
        <v>0.5</v>
      </c>
      <c r="RZG13" s="139" t="n">
        <v>0.5</v>
      </c>
      <c r="RZH13" s="139" t="n">
        <v>0.5</v>
      </c>
      <c r="RZI13" s="139" t="n">
        <v>0.5</v>
      </c>
      <c r="RZJ13" s="139" t="n">
        <v>0.5</v>
      </c>
      <c r="RZK13" s="139" t="n">
        <v>0.5</v>
      </c>
      <c r="RZL13" s="139" t="n">
        <v>0.5</v>
      </c>
      <c r="RZM13" s="139" t="n">
        <v>0.5</v>
      </c>
      <c r="RZN13" s="139" t="n">
        <v>0.5</v>
      </c>
      <c r="RZO13" s="139" t="n">
        <v>0.5</v>
      </c>
      <c r="RZP13" s="139" t="n">
        <v>0.5</v>
      </c>
      <c r="RZQ13" s="139" t="n">
        <v>0.5</v>
      </c>
      <c r="RZR13" s="139" t="n">
        <v>0.5</v>
      </c>
      <c r="RZS13" s="139" t="n">
        <v>0.5</v>
      </c>
      <c r="RZT13" s="139" t="n">
        <v>0.5</v>
      </c>
      <c r="RZU13" s="139" t="n">
        <v>0.5</v>
      </c>
      <c r="RZV13" s="139" t="n">
        <v>0.5</v>
      </c>
      <c r="RZW13" s="139" t="n">
        <v>0.5</v>
      </c>
      <c r="RZX13" s="139" t="n">
        <v>0.5</v>
      </c>
      <c r="RZY13" s="139" t="n">
        <v>0.5</v>
      </c>
      <c r="RZZ13" s="139" t="n">
        <v>0.5</v>
      </c>
      <c r="SAA13" s="139" t="n">
        <v>0.5</v>
      </c>
      <c r="SAB13" s="139" t="n">
        <v>0.5</v>
      </c>
      <c r="SAC13" s="139" t="n">
        <v>0.5</v>
      </c>
      <c r="SAD13" s="139" t="n">
        <v>0.5</v>
      </c>
      <c r="SAE13" s="139" t="n">
        <v>0.5</v>
      </c>
      <c r="SAF13" s="139" t="n">
        <v>0.5</v>
      </c>
      <c r="SAG13" s="139" t="n">
        <v>0.5</v>
      </c>
      <c r="SAH13" s="139" t="n">
        <v>0.5</v>
      </c>
      <c r="SAI13" s="139" t="n">
        <v>0.5</v>
      </c>
      <c r="SAJ13" s="139" t="n">
        <v>0.5</v>
      </c>
      <c r="SAK13" s="139" t="n">
        <v>0.5</v>
      </c>
      <c r="SAL13" s="139" t="n">
        <v>0.5</v>
      </c>
      <c r="SAM13" s="139" t="n">
        <v>0.5</v>
      </c>
      <c r="SAN13" s="139" t="n">
        <v>0.5</v>
      </c>
      <c r="SAO13" s="139" t="n">
        <v>0.5</v>
      </c>
      <c r="SAP13" s="139" t="n">
        <v>0.5</v>
      </c>
      <c r="SAQ13" s="139" t="n">
        <v>0.5</v>
      </c>
      <c r="SAR13" s="139" t="n">
        <v>0.5</v>
      </c>
      <c r="SAS13" s="139" t="n">
        <v>0.5</v>
      </c>
      <c r="SAT13" s="139" t="n">
        <v>0.5</v>
      </c>
      <c r="SAU13" s="139" t="n">
        <v>0.5</v>
      </c>
      <c r="SAV13" s="139" t="n">
        <v>0.5</v>
      </c>
      <c r="SAW13" s="139" t="n">
        <v>0.5</v>
      </c>
      <c r="SAX13" s="139" t="n">
        <v>0.5</v>
      </c>
      <c r="SAY13" s="139" t="n">
        <v>0.5</v>
      </c>
      <c r="SAZ13" s="139" t="n">
        <v>0.5</v>
      </c>
      <c r="SBA13" s="139" t="n">
        <v>0.5</v>
      </c>
      <c r="SBB13" s="139" t="n">
        <v>0.5</v>
      </c>
      <c r="SBC13" s="139" t="n">
        <v>0.5</v>
      </c>
      <c r="SBD13" s="139" t="n">
        <v>0.5</v>
      </c>
      <c r="SBE13" s="139" t="n">
        <v>0.5</v>
      </c>
      <c r="SBF13" s="139" t="n">
        <v>0.5</v>
      </c>
      <c r="SBG13" s="139" t="n">
        <v>0.5</v>
      </c>
      <c r="SBH13" s="139" t="n">
        <v>0.5</v>
      </c>
      <c r="SBI13" s="139" t="n">
        <v>0.5</v>
      </c>
      <c r="SBJ13" s="139" t="n">
        <v>0.5</v>
      </c>
      <c r="SBK13" s="139" t="n">
        <v>0.5</v>
      </c>
      <c r="SBL13" s="139" t="n">
        <v>0.5</v>
      </c>
      <c r="SBM13" s="139" t="n">
        <v>0.5</v>
      </c>
      <c r="SBN13" s="139" t="n">
        <v>0.5</v>
      </c>
      <c r="SBO13" s="139" t="n">
        <v>0.5</v>
      </c>
      <c r="SBP13" s="139" t="n">
        <v>0.5</v>
      </c>
      <c r="SBQ13" s="139" t="n">
        <v>0.5</v>
      </c>
      <c r="SBR13" s="139" t="n">
        <v>0.5</v>
      </c>
      <c r="SBS13" s="139" t="n">
        <v>0.5</v>
      </c>
      <c r="SBT13" s="139" t="n">
        <v>0.5</v>
      </c>
      <c r="SBU13" s="139" t="n">
        <v>0.5</v>
      </c>
      <c r="SBV13" s="139" t="n">
        <v>0.5</v>
      </c>
      <c r="SBW13" s="139" t="n">
        <v>0.5</v>
      </c>
      <c r="SBX13" s="139" t="n">
        <v>0.5</v>
      </c>
      <c r="SBY13" s="139" t="n">
        <v>0.5</v>
      </c>
      <c r="SBZ13" s="139" t="n">
        <v>0.5</v>
      </c>
      <c r="SCA13" s="139" t="n">
        <v>0.5</v>
      </c>
      <c r="SCB13" s="139" t="n">
        <v>0.5</v>
      </c>
      <c r="SCC13" s="139" t="n">
        <v>0.5</v>
      </c>
      <c r="SCD13" s="139" t="n">
        <v>0.5</v>
      </c>
      <c r="SCE13" s="139" t="n">
        <v>0.5</v>
      </c>
      <c r="SCF13" s="139" t="n">
        <v>0.5</v>
      </c>
      <c r="SCG13" s="139" t="n">
        <v>0.5</v>
      </c>
      <c r="SCH13" s="139" t="n">
        <v>0.5</v>
      </c>
      <c r="SCI13" s="139" t="n">
        <v>0.5</v>
      </c>
      <c r="SCJ13" s="139" t="n">
        <v>0.5</v>
      </c>
      <c r="SCK13" s="139" t="n">
        <v>0.5</v>
      </c>
      <c r="SCL13" s="139" t="n">
        <v>0.5</v>
      </c>
      <c r="SCM13" s="139" t="n">
        <v>0.5</v>
      </c>
      <c r="SCN13" s="139" t="n">
        <v>0.5</v>
      </c>
      <c r="SCO13" s="139" t="n">
        <v>0.5</v>
      </c>
      <c r="SCP13" s="139" t="n">
        <v>0.5</v>
      </c>
      <c r="SCQ13" s="139" t="n">
        <v>0.5</v>
      </c>
      <c r="SCR13" s="139" t="n">
        <v>0.5</v>
      </c>
      <c r="SCS13" s="139" t="n">
        <v>0.5</v>
      </c>
      <c r="SCT13" s="139" t="n">
        <v>0.5</v>
      </c>
      <c r="SCU13" s="139" t="n">
        <v>0.5</v>
      </c>
      <c r="SCV13" s="139" t="n">
        <v>0.5</v>
      </c>
      <c r="SCW13" s="139" t="n">
        <v>0.5</v>
      </c>
      <c r="SCX13" s="139" t="n">
        <v>0.5</v>
      </c>
      <c r="SCY13" s="139" t="n">
        <v>0.5</v>
      </c>
      <c r="SCZ13" s="139" t="n">
        <v>0.5</v>
      </c>
      <c r="SDA13" s="139" t="n">
        <v>0.5</v>
      </c>
      <c r="SDB13" s="139" t="n">
        <v>0.5</v>
      </c>
      <c r="SDC13" s="139" t="n">
        <v>0.5</v>
      </c>
      <c r="SDD13" s="139" t="n">
        <v>0.5</v>
      </c>
      <c r="SDE13" s="139" t="n">
        <v>0.5</v>
      </c>
      <c r="SDF13" s="139" t="n">
        <v>0.5</v>
      </c>
      <c r="SDG13" s="139" t="n">
        <v>0.5</v>
      </c>
      <c r="SDH13" s="139" t="n">
        <v>0.5</v>
      </c>
      <c r="SDI13" s="139" t="n">
        <v>0.5</v>
      </c>
      <c r="SDJ13" s="139" t="n">
        <v>0.5</v>
      </c>
      <c r="SDK13" s="139" t="n">
        <v>0.5</v>
      </c>
      <c r="SDL13" s="139" t="n">
        <v>0.5</v>
      </c>
      <c r="SDM13" s="139" t="n">
        <v>0.5</v>
      </c>
      <c r="SDN13" s="139" t="n">
        <v>0.5</v>
      </c>
      <c r="SDO13" s="139" t="n">
        <v>0.5</v>
      </c>
      <c r="SDP13" s="139" t="n">
        <v>0.5</v>
      </c>
      <c r="SDQ13" s="139" t="n">
        <v>0.5</v>
      </c>
      <c r="SDR13" s="139" t="n">
        <v>0.5</v>
      </c>
      <c r="SDS13" s="139" t="n">
        <v>0.5</v>
      </c>
      <c r="SDT13" s="139" t="n">
        <v>0.5</v>
      </c>
      <c r="SDU13" s="139" t="n">
        <v>0.5</v>
      </c>
      <c r="SDV13" s="139" t="n">
        <v>0.5</v>
      </c>
      <c r="SDW13" s="139" t="n">
        <v>0.5</v>
      </c>
      <c r="SDX13" s="139" t="n">
        <v>0.5</v>
      </c>
      <c r="SDY13" s="139" t="n">
        <v>0.5</v>
      </c>
      <c r="SDZ13" s="139" t="n">
        <v>0.5</v>
      </c>
      <c r="SEA13" s="139" t="n">
        <v>0.5</v>
      </c>
      <c r="SEB13" s="139" t="n">
        <v>0.5</v>
      </c>
      <c r="SEC13" s="139" t="n">
        <v>0.5</v>
      </c>
      <c r="SED13" s="139" t="n">
        <v>0.5</v>
      </c>
      <c r="SEE13" s="139" t="n">
        <v>0.5</v>
      </c>
      <c r="SEF13" s="139" t="n">
        <v>0.5</v>
      </c>
      <c r="SEG13" s="139" t="n">
        <v>0.5</v>
      </c>
      <c r="SEH13" s="139" t="n">
        <v>0.5</v>
      </c>
      <c r="SEI13" s="139" t="n">
        <v>0.5</v>
      </c>
      <c r="SEJ13" s="139" t="n">
        <v>0.5</v>
      </c>
      <c r="SEK13" s="139" t="n">
        <v>0.5</v>
      </c>
      <c r="SEL13" s="139" t="n">
        <v>0.5</v>
      </c>
      <c r="SEM13" s="139" t="n">
        <v>0.5</v>
      </c>
      <c r="SEN13" s="139" t="n">
        <v>0.5</v>
      </c>
      <c r="SEO13" s="139" t="n">
        <v>0.5</v>
      </c>
      <c r="SEP13" s="139" t="n">
        <v>0.5</v>
      </c>
      <c r="SEQ13" s="139" t="n">
        <v>0.5</v>
      </c>
      <c r="SER13" s="139" t="n">
        <v>0.5</v>
      </c>
      <c r="SES13" s="139" t="n">
        <v>0.5</v>
      </c>
      <c r="SET13" s="139" t="n">
        <v>0.5</v>
      </c>
      <c r="SEU13" s="139" t="n">
        <v>0.5</v>
      </c>
      <c r="SEV13" s="139" t="n">
        <v>0.5</v>
      </c>
      <c r="SEW13" s="139" t="n">
        <v>0.5</v>
      </c>
      <c r="SEX13" s="139" t="n">
        <v>0.5</v>
      </c>
      <c r="SEY13" s="139" t="n">
        <v>0.5</v>
      </c>
      <c r="SEZ13" s="139" t="n">
        <v>0.5</v>
      </c>
      <c r="SFA13" s="139" t="n">
        <v>0.5</v>
      </c>
      <c r="SFB13" s="139" t="n">
        <v>0.5</v>
      </c>
      <c r="SFC13" s="139" t="n">
        <v>0.5</v>
      </c>
      <c r="SFD13" s="139" t="n">
        <v>0.5</v>
      </c>
      <c r="SFE13" s="139" t="n">
        <v>0.5</v>
      </c>
      <c r="SFF13" s="139" t="n">
        <v>0.5</v>
      </c>
      <c r="SFG13" s="139" t="n">
        <v>0.5</v>
      </c>
      <c r="SFH13" s="139" t="n">
        <v>0.5</v>
      </c>
      <c r="SFI13" s="139" t="n">
        <v>0.5</v>
      </c>
      <c r="SFJ13" s="139" t="n">
        <v>0.5</v>
      </c>
      <c r="SFK13" s="139" t="n">
        <v>0.5</v>
      </c>
      <c r="SFL13" s="139" t="n">
        <v>0.5</v>
      </c>
      <c r="SFM13" s="139" t="n">
        <v>0.5</v>
      </c>
      <c r="SFN13" s="139" t="n">
        <v>0.5</v>
      </c>
      <c r="SFO13" s="139" t="n">
        <v>0.5</v>
      </c>
      <c r="SFP13" s="139" t="n">
        <v>0.5</v>
      </c>
      <c r="SFQ13" s="139" t="n">
        <v>0.5</v>
      </c>
      <c r="SFR13" s="139" t="n">
        <v>0.5</v>
      </c>
      <c r="SFS13" s="139" t="n">
        <v>0.5</v>
      </c>
      <c r="SFT13" s="139" t="n">
        <v>0.5</v>
      </c>
      <c r="SFU13" s="139" t="n">
        <v>0.5</v>
      </c>
      <c r="SFV13" s="139" t="n">
        <v>0.5</v>
      </c>
      <c r="SFW13" s="139" t="n">
        <v>0.5</v>
      </c>
      <c r="SFX13" s="139" t="n">
        <v>0.5</v>
      </c>
      <c r="SFY13" s="139" t="n">
        <v>0.5</v>
      </c>
      <c r="SFZ13" s="139" t="n">
        <v>0.5</v>
      </c>
      <c r="SGA13" s="139" t="n">
        <v>0.5</v>
      </c>
      <c r="SGB13" s="139" t="n">
        <v>0.5</v>
      </c>
      <c r="SGC13" s="139" t="n">
        <v>0.5</v>
      </c>
      <c r="SGD13" s="139" t="n">
        <v>0.5</v>
      </c>
      <c r="SGE13" s="139" t="n">
        <v>0.5</v>
      </c>
      <c r="SGF13" s="139" t="n">
        <v>0.5</v>
      </c>
      <c r="SGG13" s="139" t="n">
        <v>0.5</v>
      </c>
      <c r="SGH13" s="139" t="n">
        <v>0.5</v>
      </c>
      <c r="SGI13" s="139" t="n">
        <v>0.5</v>
      </c>
      <c r="SGJ13" s="139" t="n">
        <v>0.5</v>
      </c>
      <c r="SGK13" s="139" t="n">
        <v>0.5</v>
      </c>
      <c r="SGL13" s="139" t="n">
        <v>0.5</v>
      </c>
      <c r="SGM13" s="139" t="n">
        <v>0.5</v>
      </c>
      <c r="SGN13" s="139" t="n">
        <v>0.5</v>
      </c>
      <c r="SGO13" s="139" t="n">
        <v>0.5</v>
      </c>
      <c r="SGP13" s="139" t="n">
        <v>0.5</v>
      </c>
      <c r="SGQ13" s="139" t="n">
        <v>0.5</v>
      </c>
      <c r="SGR13" s="139" t="n">
        <v>0.5</v>
      </c>
      <c r="SGS13" s="139" t="n">
        <v>0.5</v>
      </c>
      <c r="SGT13" s="139" t="n">
        <v>0.5</v>
      </c>
      <c r="SGU13" s="139" t="n">
        <v>0.5</v>
      </c>
      <c r="SGV13" s="139" t="n">
        <v>0.5</v>
      </c>
      <c r="SGW13" s="139" t="n">
        <v>0.5</v>
      </c>
      <c r="SGX13" s="139" t="n">
        <v>0.5</v>
      </c>
      <c r="SGY13" s="139" t="n">
        <v>0.5</v>
      </c>
      <c r="SGZ13" s="139" t="n">
        <v>0.5</v>
      </c>
      <c r="SHA13" s="139" t="n">
        <v>0.5</v>
      </c>
      <c r="SHB13" s="139" t="n">
        <v>0.5</v>
      </c>
      <c r="SHC13" s="139" t="n">
        <v>0.5</v>
      </c>
      <c r="SHD13" s="139" t="n">
        <v>0.5</v>
      </c>
      <c r="SHE13" s="139" t="n">
        <v>0.5</v>
      </c>
      <c r="SHF13" s="139" t="n">
        <v>0.5</v>
      </c>
      <c r="SHG13" s="139" t="n">
        <v>0.5</v>
      </c>
      <c r="SHH13" s="139" t="n">
        <v>0.5</v>
      </c>
      <c r="SHI13" s="139" t="n">
        <v>0.5</v>
      </c>
      <c r="SHJ13" s="139" t="n">
        <v>0.5</v>
      </c>
      <c r="SHK13" s="139" t="n">
        <v>0.5</v>
      </c>
      <c r="SHL13" s="139" t="n">
        <v>0.5</v>
      </c>
      <c r="SHM13" s="139" t="n">
        <v>0.5</v>
      </c>
      <c r="SHN13" s="139" t="n">
        <v>0.5</v>
      </c>
      <c r="SHO13" s="139" t="n">
        <v>0.5</v>
      </c>
      <c r="SHP13" s="139" t="n">
        <v>0.5</v>
      </c>
      <c r="SHQ13" s="139" t="n">
        <v>0.5</v>
      </c>
      <c r="SHR13" s="139" t="n">
        <v>0.5</v>
      </c>
      <c r="SHS13" s="139" t="n">
        <v>0.5</v>
      </c>
      <c r="SHT13" s="139" t="n">
        <v>0.5</v>
      </c>
      <c r="SHU13" s="139" t="n">
        <v>0.5</v>
      </c>
      <c r="SHV13" s="139" t="n">
        <v>0.5</v>
      </c>
      <c r="SHW13" s="139" t="n">
        <v>0.5</v>
      </c>
      <c r="SHX13" s="139" t="n">
        <v>0.5</v>
      </c>
      <c r="SHY13" s="139" t="n">
        <v>0.5</v>
      </c>
      <c r="SHZ13" s="139" t="n">
        <v>0.5</v>
      </c>
      <c r="SIA13" s="139" t="n">
        <v>0.5</v>
      </c>
      <c r="SIB13" s="139" t="n">
        <v>0.5</v>
      </c>
      <c r="SIC13" s="139" t="n">
        <v>0.5</v>
      </c>
      <c r="SID13" s="139" t="n">
        <v>0.5</v>
      </c>
      <c r="SIE13" s="139" t="n">
        <v>0.5</v>
      </c>
      <c r="SIF13" s="139" t="n">
        <v>0.5</v>
      </c>
      <c r="SIG13" s="139" t="n">
        <v>0.5</v>
      </c>
      <c r="SIH13" s="139" t="n">
        <v>0.5</v>
      </c>
      <c r="SII13" s="139" t="n">
        <v>0.5</v>
      </c>
      <c r="SIJ13" s="139" t="n">
        <v>0.5</v>
      </c>
      <c r="SIK13" s="139" t="n">
        <v>0.5</v>
      </c>
      <c r="SIL13" s="139" t="n">
        <v>0.5</v>
      </c>
      <c r="SIM13" s="139" t="n">
        <v>0.5</v>
      </c>
      <c r="SIN13" s="139" t="n">
        <v>0.5</v>
      </c>
      <c r="SIO13" s="139" t="n">
        <v>0.5</v>
      </c>
      <c r="SIP13" s="139" t="n">
        <v>0.5</v>
      </c>
      <c r="SIQ13" s="139" t="n">
        <v>0.5</v>
      </c>
      <c r="SIR13" s="139" t="n">
        <v>0.5</v>
      </c>
      <c r="SIS13" s="139" t="n">
        <v>0.5</v>
      </c>
      <c r="SIT13" s="139" t="n">
        <v>0.5</v>
      </c>
      <c r="SIU13" s="139" t="n">
        <v>0.5</v>
      </c>
      <c r="SIV13" s="139" t="n">
        <v>0.5</v>
      </c>
      <c r="SIW13" s="139" t="n">
        <v>0.5</v>
      </c>
      <c r="SIX13" s="139" t="n">
        <v>0.5</v>
      </c>
      <c r="SIY13" s="139" t="n">
        <v>0.5</v>
      </c>
      <c r="SIZ13" s="139" t="n">
        <v>0.5</v>
      </c>
      <c r="SJA13" s="139" t="n">
        <v>0.5</v>
      </c>
      <c r="SJB13" s="139" t="n">
        <v>0.5</v>
      </c>
      <c r="SJC13" s="139" t="n">
        <v>0.5</v>
      </c>
      <c r="SJD13" s="139" t="n">
        <v>0.5</v>
      </c>
      <c r="SJE13" s="139" t="n">
        <v>0.5</v>
      </c>
      <c r="SJF13" s="139" t="n">
        <v>0.5</v>
      </c>
      <c r="SJG13" s="139" t="n">
        <v>0.5</v>
      </c>
      <c r="SJH13" s="139" t="n">
        <v>0.5</v>
      </c>
      <c r="SJI13" s="139" t="n">
        <v>0.5</v>
      </c>
      <c r="SJJ13" s="139" t="n">
        <v>0.5</v>
      </c>
      <c r="SJK13" s="139" t="n">
        <v>0.5</v>
      </c>
      <c r="SJL13" s="139" t="n">
        <v>0.5</v>
      </c>
      <c r="SJM13" s="139" t="n">
        <v>0.5</v>
      </c>
      <c r="SJN13" s="139" t="n">
        <v>0.5</v>
      </c>
      <c r="SJO13" s="139" t="n">
        <v>0.5</v>
      </c>
      <c r="SJP13" s="139" t="n">
        <v>0.5</v>
      </c>
      <c r="SJQ13" s="139" t="n">
        <v>0.5</v>
      </c>
      <c r="SJR13" s="139" t="n">
        <v>0.5</v>
      </c>
      <c r="SJS13" s="139" t="n">
        <v>0.5</v>
      </c>
      <c r="SJT13" s="139" t="n">
        <v>0.5</v>
      </c>
      <c r="SJU13" s="139" t="n">
        <v>0.5</v>
      </c>
      <c r="SJV13" s="139" t="n">
        <v>0.5</v>
      </c>
      <c r="SJW13" s="139" t="n">
        <v>0.5</v>
      </c>
      <c r="SJX13" s="139" t="n">
        <v>0.5</v>
      </c>
      <c r="SJY13" s="139" t="n">
        <v>0.5</v>
      </c>
      <c r="SJZ13" s="139" t="n">
        <v>0.5</v>
      </c>
      <c r="SKA13" s="139" t="n">
        <v>0.5</v>
      </c>
      <c r="SKB13" s="139" t="n">
        <v>0.5</v>
      </c>
      <c r="SKC13" s="139" t="n">
        <v>0.5</v>
      </c>
      <c r="SKD13" s="139" t="n">
        <v>0.5</v>
      </c>
      <c r="SKE13" s="139" t="n">
        <v>0.5</v>
      </c>
      <c r="SKF13" s="139" t="n">
        <v>0.5</v>
      </c>
      <c r="SKG13" s="139" t="n">
        <v>0.5</v>
      </c>
      <c r="SKH13" s="139" t="n">
        <v>0.5</v>
      </c>
      <c r="SKI13" s="139" t="n">
        <v>0.5</v>
      </c>
      <c r="SKJ13" s="139" t="n">
        <v>0.5</v>
      </c>
      <c r="SKK13" s="139" t="n">
        <v>0.5</v>
      </c>
      <c r="SKL13" s="139" t="n">
        <v>0.5</v>
      </c>
      <c r="SKM13" s="139" t="n">
        <v>0.5</v>
      </c>
      <c r="SKN13" s="139" t="n">
        <v>0.5</v>
      </c>
      <c r="SKO13" s="139" t="n">
        <v>0.5</v>
      </c>
      <c r="SKP13" s="139" t="n">
        <v>0.5</v>
      </c>
      <c r="SKQ13" s="139" t="n">
        <v>0.5</v>
      </c>
      <c r="SKR13" s="139" t="n">
        <v>0.5</v>
      </c>
      <c r="SKS13" s="139" t="n">
        <v>0.5</v>
      </c>
      <c r="SKT13" s="139" t="n">
        <v>0.5</v>
      </c>
      <c r="SKU13" s="139" t="n">
        <v>0.5</v>
      </c>
      <c r="SKV13" s="139" t="n">
        <v>0.5</v>
      </c>
      <c r="SKW13" s="139" t="n">
        <v>0.5</v>
      </c>
      <c r="SKX13" s="139" t="n">
        <v>0.5</v>
      </c>
      <c r="SKY13" s="139" t="n">
        <v>0.5</v>
      </c>
      <c r="SKZ13" s="139" t="n">
        <v>0.5</v>
      </c>
      <c r="SLA13" s="139" t="n">
        <v>0.5</v>
      </c>
      <c r="SLB13" s="139" t="n">
        <v>0.5</v>
      </c>
      <c r="SLC13" s="139" t="n">
        <v>0.5</v>
      </c>
      <c r="SLD13" s="139" t="n">
        <v>0.5</v>
      </c>
      <c r="SLE13" s="139" t="n">
        <v>0.5</v>
      </c>
      <c r="SLF13" s="139" t="n">
        <v>0.5</v>
      </c>
      <c r="SLG13" s="139" t="n">
        <v>0.5</v>
      </c>
      <c r="SLH13" s="139" t="n">
        <v>0.5</v>
      </c>
      <c r="SLI13" s="139" t="n">
        <v>0.5</v>
      </c>
      <c r="SLJ13" s="139" t="n">
        <v>0.5</v>
      </c>
      <c r="SLK13" s="139" t="n">
        <v>0.5</v>
      </c>
      <c r="SLL13" s="139" t="n">
        <v>0.5</v>
      </c>
      <c r="SLM13" s="139" t="n">
        <v>0.5</v>
      </c>
      <c r="SLN13" s="139" t="n">
        <v>0.5</v>
      </c>
      <c r="SLO13" s="139" t="n">
        <v>0.5</v>
      </c>
      <c r="SLP13" s="139" t="n">
        <v>0.5</v>
      </c>
      <c r="SLQ13" s="139" t="n">
        <v>0.5</v>
      </c>
      <c r="SLR13" s="139" t="n">
        <v>0.5</v>
      </c>
      <c r="SLS13" s="139" t="n">
        <v>0.5</v>
      </c>
      <c r="SLT13" s="139" t="n">
        <v>0.5</v>
      </c>
      <c r="SLU13" s="139" t="n">
        <v>0.5</v>
      </c>
      <c r="SLV13" s="139" t="n">
        <v>0.5</v>
      </c>
      <c r="SLW13" s="139" t="n">
        <v>0.5</v>
      </c>
      <c r="SLX13" s="139" t="n">
        <v>0.5</v>
      </c>
      <c r="SLY13" s="139" t="n">
        <v>0.5</v>
      </c>
      <c r="SLZ13" s="139" t="n">
        <v>0.5</v>
      </c>
      <c r="SMA13" s="139" t="n">
        <v>0.5</v>
      </c>
      <c r="SMB13" s="139" t="n">
        <v>0.5</v>
      </c>
      <c r="SMC13" s="139" t="n">
        <v>0.5</v>
      </c>
      <c r="SMD13" s="139" t="n">
        <v>0.5</v>
      </c>
      <c r="SME13" s="139" t="n">
        <v>0.5</v>
      </c>
      <c r="SMF13" s="139" t="n">
        <v>0.5</v>
      </c>
      <c r="SMG13" s="139" t="n">
        <v>0.5</v>
      </c>
      <c r="SMH13" s="139" t="n">
        <v>0.5</v>
      </c>
      <c r="SMI13" s="139" t="n">
        <v>0.5</v>
      </c>
      <c r="SMJ13" s="139" t="n">
        <v>0.5</v>
      </c>
      <c r="SMK13" s="139" t="n">
        <v>0.5</v>
      </c>
      <c r="SML13" s="139" t="n">
        <v>0.5</v>
      </c>
      <c r="SMM13" s="139" t="n">
        <v>0.5</v>
      </c>
      <c r="SMN13" s="139" t="n">
        <v>0.5</v>
      </c>
      <c r="SMO13" s="139" t="n">
        <v>0.5</v>
      </c>
      <c r="SMP13" s="139" t="n">
        <v>0.5</v>
      </c>
      <c r="SMQ13" s="139" t="n">
        <v>0.5</v>
      </c>
      <c r="SMR13" s="139" t="n">
        <v>0.5</v>
      </c>
      <c r="SMS13" s="139" t="n">
        <v>0.5</v>
      </c>
      <c r="SMT13" s="139" t="n">
        <v>0.5</v>
      </c>
      <c r="SMU13" s="139" t="n">
        <v>0.5</v>
      </c>
      <c r="SMV13" s="139" t="n">
        <v>0.5</v>
      </c>
      <c r="SMW13" s="139" t="n">
        <v>0.5</v>
      </c>
      <c r="SMX13" s="139" t="n">
        <v>0.5</v>
      </c>
      <c r="SMY13" s="139" t="n">
        <v>0.5</v>
      </c>
      <c r="SMZ13" s="139" t="n">
        <v>0.5</v>
      </c>
      <c r="SNA13" s="139" t="n">
        <v>0.5</v>
      </c>
      <c r="SNB13" s="139" t="n">
        <v>0.5</v>
      </c>
      <c r="SNC13" s="139" t="n">
        <v>0.5</v>
      </c>
      <c r="SND13" s="139" t="n">
        <v>0.5</v>
      </c>
      <c r="SNE13" s="139" t="n">
        <v>0.5</v>
      </c>
      <c r="SNF13" s="139" t="n">
        <v>0.5</v>
      </c>
      <c r="SNG13" s="139" t="n">
        <v>0.5</v>
      </c>
      <c r="SNH13" s="139" t="n">
        <v>0.5</v>
      </c>
      <c r="SNI13" s="139" t="n">
        <v>0.5</v>
      </c>
      <c r="SNJ13" s="139" t="n">
        <v>0.5</v>
      </c>
      <c r="SNK13" s="139" t="n">
        <v>0.5</v>
      </c>
      <c r="SNL13" s="139" t="n">
        <v>0.5</v>
      </c>
      <c r="SNM13" s="139" t="n">
        <v>0.5</v>
      </c>
      <c r="SNN13" s="139" t="n">
        <v>0.5</v>
      </c>
      <c r="SNO13" s="139" t="n">
        <v>0.5</v>
      </c>
      <c r="SNP13" s="139" t="n">
        <v>0.5</v>
      </c>
      <c r="SNQ13" s="139" t="n">
        <v>0.5</v>
      </c>
      <c r="SNR13" s="139" t="n">
        <v>0.5</v>
      </c>
      <c r="SNS13" s="139" t="n">
        <v>0.5</v>
      </c>
      <c r="SNT13" s="139" t="n">
        <v>0.5</v>
      </c>
      <c r="SNU13" s="139" t="n">
        <v>0.5</v>
      </c>
      <c r="SNV13" s="139" t="n">
        <v>0.5</v>
      </c>
      <c r="SNW13" s="139" t="n">
        <v>0.5</v>
      </c>
      <c r="SNX13" s="139" t="n">
        <v>0.5</v>
      </c>
      <c r="SNY13" s="139" t="n">
        <v>0.5</v>
      </c>
      <c r="SNZ13" s="139" t="n">
        <v>0.5</v>
      </c>
      <c r="SOA13" s="139" t="n">
        <v>0.5</v>
      </c>
      <c r="SOB13" s="139" t="n">
        <v>0.5</v>
      </c>
      <c r="SOC13" s="139" t="n">
        <v>0.5</v>
      </c>
      <c r="SOD13" s="139" t="n">
        <v>0.5</v>
      </c>
      <c r="SOE13" s="139" t="n">
        <v>0.5</v>
      </c>
      <c r="SOF13" s="139" t="n">
        <v>0.5</v>
      </c>
      <c r="SOG13" s="139" t="n">
        <v>0.5</v>
      </c>
      <c r="SOH13" s="139" t="n">
        <v>0.5</v>
      </c>
      <c r="SOI13" s="139" t="n">
        <v>0.5</v>
      </c>
      <c r="SOJ13" s="139" t="n">
        <v>0.5</v>
      </c>
      <c r="SOK13" s="139" t="n">
        <v>0.5</v>
      </c>
      <c r="SOL13" s="139" t="n">
        <v>0.5</v>
      </c>
      <c r="SOM13" s="139" t="n">
        <v>0.5</v>
      </c>
      <c r="SON13" s="139" t="n">
        <v>0.5</v>
      </c>
      <c r="SOO13" s="139" t="n">
        <v>0.5</v>
      </c>
      <c r="SOP13" s="139" t="n">
        <v>0.5</v>
      </c>
      <c r="SOQ13" s="139" t="n">
        <v>0.5</v>
      </c>
      <c r="SOR13" s="139" t="n">
        <v>0.5</v>
      </c>
      <c r="SOS13" s="139" t="n">
        <v>0.5</v>
      </c>
      <c r="SOT13" s="139" t="n">
        <v>0.5</v>
      </c>
      <c r="SOU13" s="139" t="n">
        <v>0.5</v>
      </c>
      <c r="SOV13" s="139" t="n">
        <v>0.5</v>
      </c>
      <c r="SOW13" s="139" t="n">
        <v>0.5</v>
      </c>
      <c r="SOX13" s="139" t="n">
        <v>0.5</v>
      </c>
      <c r="SOY13" s="139" t="n">
        <v>0.5</v>
      </c>
      <c r="SOZ13" s="139" t="n">
        <v>0.5</v>
      </c>
      <c r="SPA13" s="139" t="n">
        <v>0.5</v>
      </c>
      <c r="SPB13" s="139" t="n">
        <v>0.5</v>
      </c>
      <c r="SPC13" s="139" t="n">
        <v>0.5</v>
      </c>
      <c r="SPD13" s="139" t="n">
        <v>0.5</v>
      </c>
      <c r="SPE13" s="139" t="n">
        <v>0.5</v>
      </c>
      <c r="SPF13" s="139" t="n">
        <v>0.5</v>
      </c>
      <c r="SPG13" s="139" t="n">
        <v>0.5</v>
      </c>
      <c r="SPH13" s="139" t="n">
        <v>0.5</v>
      </c>
      <c r="SPI13" s="139" t="n">
        <v>0.5</v>
      </c>
      <c r="SPJ13" s="139" t="n">
        <v>0.5</v>
      </c>
      <c r="SPK13" s="139" t="n">
        <v>0.5</v>
      </c>
      <c r="SPL13" s="139" t="n">
        <v>0.5</v>
      </c>
      <c r="SPM13" s="139" t="n">
        <v>0.5</v>
      </c>
      <c r="SPN13" s="139" t="n">
        <v>0.5</v>
      </c>
      <c r="SPO13" s="139" t="n">
        <v>0.5</v>
      </c>
      <c r="SPP13" s="139" t="n">
        <v>0.5</v>
      </c>
      <c r="SPQ13" s="139" t="n">
        <v>0.5</v>
      </c>
      <c r="SPR13" s="139" t="n">
        <v>0.5</v>
      </c>
      <c r="SPS13" s="139" t="n">
        <v>0.5</v>
      </c>
      <c r="SPT13" s="139" t="n">
        <v>0.5</v>
      </c>
      <c r="SPU13" s="139" t="n">
        <v>0.5</v>
      </c>
      <c r="SPV13" s="139" t="n">
        <v>0.5</v>
      </c>
      <c r="SPW13" s="139" t="n">
        <v>0.5</v>
      </c>
      <c r="SPX13" s="139" t="n">
        <v>0.5</v>
      </c>
      <c r="SPY13" s="139" t="n">
        <v>0.5</v>
      </c>
      <c r="SPZ13" s="139" t="n">
        <v>0.5</v>
      </c>
      <c r="SQA13" s="139" t="n">
        <v>0.5</v>
      </c>
      <c r="SQB13" s="139" t="n">
        <v>0.5</v>
      </c>
      <c r="SQC13" s="139" t="n">
        <v>0.5</v>
      </c>
      <c r="SQD13" s="139" t="n">
        <v>0.5</v>
      </c>
      <c r="SQE13" s="139" t="n">
        <v>0.5</v>
      </c>
      <c r="SQF13" s="139" t="n">
        <v>0.5</v>
      </c>
      <c r="SQG13" s="139" t="n">
        <v>0.5</v>
      </c>
      <c r="SQH13" s="139" t="n">
        <v>0.5</v>
      </c>
      <c r="SQI13" s="139" t="n">
        <v>0.5</v>
      </c>
      <c r="SQJ13" s="139" t="n">
        <v>0.5</v>
      </c>
      <c r="SQK13" s="139" t="n">
        <v>0.5</v>
      </c>
      <c r="SQL13" s="139" t="n">
        <v>0.5</v>
      </c>
      <c r="SQM13" s="139" t="n">
        <v>0.5</v>
      </c>
      <c r="SQN13" s="139" t="n">
        <v>0.5</v>
      </c>
      <c r="SQO13" s="139" t="n">
        <v>0.5</v>
      </c>
      <c r="SQP13" s="139" t="n">
        <v>0.5</v>
      </c>
      <c r="SQQ13" s="139" t="n">
        <v>0.5</v>
      </c>
      <c r="SQR13" s="139" t="n">
        <v>0.5</v>
      </c>
      <c r="SQS13" s="139" t="n">
        <v>0.5</v>
      </c>
      <c r="SQT13" s="139" t="n">
        <v>0.5</v>
      </c>
      <c r="SQU13" s="139" t="n">
        <v>0.5</v>
      </c>
      <c r="SQV13" s="139" t="n">
        <v>0.5</v>
      </c>
      <c r="SQW13" s="139" t="n">
        <v>0.5</v>
      </c>
      <c r="SQX13" s="139" t="n">
        <v>0.5</v>
      </c>
      <c r="SQY13" s="139" t="n">
        <v>0.5</v>
      </c>
      <c r="SQZ13" s="139" t="n">
        <v>0.5</v>
      </c>
      <c r="SRA13" s="139" t="n">
        <v>0.5</v>
      </c>
      <c r="SRB13" s="139" t="n">
        <v>0.5</v>
      </c>
      <c r="SRC13" s="139" t="n">
        <v>0.5</v>
      </c>
      <c r="SRD13" s="139" t="n">
        <v>0.5</v>
      </c>
      <c r="SRE13" s="139" t="n">
        <v>0.5</v>
      </c>
      <c r="SRF13" s="139" t="n">
        <v>0.5</v>
      </c>
      <c r="SRG13" s="139" t="n">
        <v>0.5</v>
      </c>
      <c r="SRH13" s="139" t="n">
        <v>0.5</v>
      </c>
      <c r="SRI13" s="139" t="n">
        <v>0.5</v>
      </c>
      <c r="SRJ13" s="139" t="n">
        <v>0.5</v>
      </c>
      <c r="SRK13" s="139" t="n">
        <v>0.5</v>
      </c>
      <c r="SRL13" s="139" t="n">
        <v>0.5</v>
      </c>
      <c r="SRM13" s="139" t="n">
        <v>0.5</v>
      </c>
      <c r="SRN13" s="139" t="n">
        <v>0.5</v>
      </c>
      <c r="SRO13" s="139" t="n">
        <v>0.5</v>
      </c>
      <c r="SRP13" s="139" t="n">
        <v>0.5</v>
      </c>
      <c r="SRQ13" s="139" t="n">
        <v>0.5</v>
      </c>
      <c r="SRR13" s="139" t="n">
        <v>0.5</v>
      </c>
      <c r="SRS13" s="139" t="n">
        <v>0.5</v>
      </c>
      <c r="SRT13" s="139" t="n">
        <v>0.5</v>
      </c>
      <c r="SRU13" s="139" t="n">
        <v>0.5</v>
      </c>
      <c r="SRV13" s="139" t="n">
        <v>0.5</v>
      </c>
      <c r="SRW13" s="139" t="n">
        <v>0.5</v>
      </c>
      <c r="SRX13" s="139" t="n">
        <v>0.5</v>
      </c>
      <c r="SRY13" s="139" t="n">
        <v>0.5</v>
      </c>
      <c r="SRZ13" s="139" t="n">
        <v>0.5</v>
      </c>
      <c r="SSA13" s="139" t="n">
        <v>0.5</v>
      </c>
      <c r="SSB13" s="139" t="n">
        <v>0.5</v>
      </c>
      <c r="SSC13" s="139" t="n">
        <v>0.5</v>
      </c>
      <c r="SSD13" s="139" t="n">
        <v>0.5</v>
      </c>
      <c r="SSE13" s="139" t="n">
        <v>0.5</v>
      </c>
      <c r="SSF13" s="139" t="n">
        <v>0.5</v>
      </c>
      <c r="SSG13" s="139" t="n">
        <v>0.5</v>
      </c>
      <c r="SSH13" s="139" t="n">
        <v>0.5</v>
      </c>
      <c r="SSI13" s="139" t="n">
        <v>0.5</v>
      </c>
      <c r="SSJ13" s="139" t="n">
        <v>0.5</v>
      </c>
      <c r="SSK13" s="139" t="n">
        <v>0.5</v>
      </c>
      <c r="SSL13" s="139" t="n">
        <v>0.5</v>
      </c>
      <c r="SSM13" s="139" t="n">
        <v>0.5</v>
      </c>
      <c r="SSN13" s="139" t="n">
        <v>0.5</v>
      </c>
      <c r="SSO13" s="139" t="n">
        <v>0.5</v>
      </c>
      <c r="SSP13" s="139" t="n">
        <v>0.5</v>
      </c>
      <c r="SSQ13" s="139" t="n">
        <v>0.5</v>
      </c>
      <c r="SSR13" s="139" t="n">
        <v>0.5</v>
      </c>
      <c r="SSS13" s="139" t="n">
        <v>0.5</v>
      </c>
      <c r="SST13" s="139" t="n">
        <v>0.5</v>
      </c>
      <c r="SSU13" s="139" t="n">
        <v>0.5</v>
      </c>
      <c r="SSV13" s="139" t="n">
        <v>0.5</v>
      </c>
      <c r="SSW13" s="139" t="n">
        <v>0.5</v>
      </c>
      <c r="SSX13" s="139" t="n">
        <v>0.5</v>
      </c>
      <c r="SSY13" s="139" t="n">
        <v>0.5</v>
      </c>
      <c r="SSZ13" s="139" t="n">
        <v>0.5</v>
      </c>
      <c r="STA13" s="139" t="n">
        <v>0.5</v>
      </c>
      <c r="STB13" s="139" t="n">
        <v>0.5</v>
      </c>
      <c r="STC13" s="139" t="n">
        <v>0.5</v>
      </c>
      <c r="STD13" s="139" t="n">
        <v>0.5</v>
      </c>
      <c r="STE13" s="139" t="n">
        <v>0.5</v>
      </c>
      <c r="STF13" s="139" t="n">
        <v>0.5</v>
      </c>
      <c r="STG13" s="139" t="n">
        <v>0.5</v>
      </c>
      <c r="STH13" s="139" t="n">
        <v>0.5</v>
      </c>
      <c r="STI13" s="139" t="n">
        <v>0.5</v>
      </c>
      <c r="STJ13" s="139" t="n">
        <v>0.5</v>
      </c>
      <c r="STK13" s="139" t="n">
        <v>0.5</v>
      </c>
      <c r="STL13" s="139" t="n">
        <v>0.5</v>
      </c>
      <c r="STM13" s="139" t="n">
        <v>0.5</v>
      </c>
      <c r="STN13" s="139" t="n">
        <v>0.5</v>
      </c>
      <c r="STO13" s="139" t="n">
        <v>0.5</v>
      </c>
      <c r="STP13" s="139" t="n">
        <v>0.5</v>
      </c>
      <c r="STQ13" s="139" t="n">
        <v>0.5</v>
      </c>
      <c r="STR13" s="139" t="n">
        <v>0.5</v>
      </c>
      <c r="STS13" s="139" t="n">
        <v>0.5</v>
      </c>
      <c r="STT13" s="139" t="n">
        <v>0.5</v>
      </c>
      <c r="STU13" s="139" t="n">
        <v>0.5</v>
      </c>
      <c r="STV13" s="139" t="n">
        <v>0.5</v>
      </c>
      <c r="STW13" s="139" t="n">
        <v>0.5</v>
      </c>
      <c r="STX13" s="139" t="n">
        <v>0.5</v>
      </c>
      <c r="STY13" s="139" t="n">
        <v>0.5</v>
      </c>
      <c r="STZ13" s="139" t="n">
        <v>0.5</v>
      </c>
      <c r="SUA13" s="139" t="n">
        <v>0.5</v>
      </c>
      <c r="SUB13" s="139" t="n">
        <v>0.5</v>
      </c>
      <c r="SUC13" s="139" t="n">
        <v>0.5</v>
      </c>
      <c r="SUD13" s="139" t="n">
        <v>0.5</v>
      </c>
      <c r="SUE13" s="139" t="n">
        <v>0.5</v>
      </c>
      <c r="SUF13" s="139" t="n">
        <v>0.5</v>
      </c>
      <c r="SUG13" s="139" t="n">
        <v>0.5</v>
      </c>
      <c r="SUH13" s="139" t="n">
        <v>0.5</v>
      </c>
      <c r="SUI13" s="139" t="n">
        <v>0.5</v>
      </c>
      <c r="SUJ13" s="139" t="n">
        <v>0.5</v>
      </c>
      <c r="SUK13" s="139" t="n">
        <v>0.5</v>
      </c>
      <c r="SUL13" s="139" t="n">
        <v>0.5</v>
      </c>
      <c r="SUM13" s="139" t="n">
        <v>0.5</v>
      </c>
      <c r="SUN13" s="139" t="n">
        <v>0.5</v>
      </c>
      <c r="SUO13" s="139" t="n">
        <v>0.5</v>
      </c>
      <c r="SUP13" s="139" t="n">
        <v>0.5</v>
      </c>
      <c r="SUQ13" s="139" t="n">
        <v>0.5</v>
      </c>
      <c r="SUR13" s="139" t="n">
        <v>0.5</v>
      </c>
      <c r="SUS13" s="139" t="n">
        <v>0.5</v>
      </c>
      <c r="SUT13" s="139" t="n">
        <v>0.5</v>
      </c>
      <c r="SUU13" s="139" t="n">
        <v>0.5</v>
      </c>
      <c r="SUV13" s="139" t="n">
        <v>0.5</v>
      </c>
      <c r="SUW13" s="139" t="n">
        <v>0.5</v>
      </c>
      <c r="SUX13" s="139" t="n">
        <v>0.5</v>
      </c>
      <c r="SUY13" s="139" t="n">
        <v>0.5</v>
      </c>
      <c r="SUZ13" s="139" t="n">
        <v>0.5</v>
      </c>
      <c r="SVA13" s="139" t="n">
        <v>0.5</v>
      </c>
      <c r="SVB13" s="139" t="n">
        <v>0.5</v>
      </c>
      <c r="SVC13" s="139" t="n">
        <v>0.5</v>
      </c>
      <c r="SVD13" s="139" t="n">
        <v>0.5</v>
      </c>
      <c r="SVE13" s="139" t="n">
        <v>0.5</v>
      </c>
      <c r="SVF13" s="139" t="n">
        <v>0.5</v>
      </c>
      <c r="SVG13" s="139" t="n">
        <v>0.5</v>
      </c>
      <c r="SVH13" s="139" t="n">
        <v>0.5</v>
      </c>
      <c r="SVI13" s="139" t="n">
        <v>0.5</v>
      </c>
      <c r="SVJ13" s="139" t="n">
        <v>0.5</v>
      </c>
      <c r="SVK13" s="139" t="n">
        <v>0.5</v>
      </c>
      <c r="SVL13" s="139" t="n">
        <v>0.5</v>
      </c>
      <c r="SVM13" s="139" t="n">
        <v>0.5</v>
      </c>
      <c r="SVN13" s="139" t="n">
        <v>0.5</v>
      </c>
      <c r="SVO13" s="139" t="n">
        <v>0.5</v>
      </c>
      <c r="SVP13" s="139" t="n">
        <v>0.5</v>
      </c>
      <c r="SVQ13" s="139" t="n">
        <v>0.5</v>
      </c>
      <c r="SVR13" s="139" t="n">
        <v>0.5</v>
      </c>
      <c r="SVS13" s="139" t="n">
        <v>0.5</v>
      </c>
      <c r="SVT13" s="139" t="n">
        <v>0.5</v>
      </c>
      <c r="SVU13" s="139" t="n">
        <v>0.5</v>
      </c>
      <c r="SVV13" s="139" t="n">
        <v>0.5</v>
      </c>
      <c r="SVW13" s="139" t="n">
        <v>0.5</v>
      </c>
      <c r="SVX13" s="139" t="n">
        <v>0.5</v>
      </c>
      <c r="SVY13" s="139" t="n">
        <v>0.5</v>
      </c>
      <c r="SVZ13" s="139" t="n">
        <v>0.5</v>
      </c>
      <c r="SWA13" s="139" t="n">
        <v>0.5</v>
      </c>
      <c r="SWB13" s="139" t="n">
        <v>0.5</v>
      </c>
      <c r="SWC13" s="139" t="n">
        <v>0.5</v>
      </c>
      <c r="SWD13" s="139" t="n">
        <v>0.5</v>
      </c>
      <c r="SWE13" s="139" t="n">
        <v>0.5</v>
      </c>
      <c r="SWF13" s="139" t="n">
        <v>0.5</v>
      </c>
      <c r="SWG13" s="139" t="n">
        <v>0.5</v>
      </c>
      <c r="SWH13" s="139" t="n">
        <v>0.5</v>
      </c>
      <c r="SWI13" s="139" t="n">
        <v>0.5</v>
      </c>
      <c r="SWJ13" s="139" t="n">
        <v>0.5</v>
      </c>
      <c r="SWK13" s="139" t="n">
        <v>0.5</v>
      </c>
      <c r="SWL13" s="139" t="n">
        <v>0.5</v>
      </c>
      <c r="SWM13" s="139" t="n">
        <v>0.5</v>
      </c>
      <c r="SWN13" s="139" t="n">
        <v>0.5</v>
      </c>
      <c r="SWO13" s="139" t="n">
        <v>0.5</v>
      </c>
      <c r="SWP13" s="139" t="n">
        <v>0.5</v>
      </c>
      <c r="SWQ13" s="139" t="n">
        <v>0.5</v>
      </c>
      <c r="SWR13" s="139" t="n">
        <v>0.5</v>
      </c>
      <c r="SWS13" s="139" t="n">
        <v>0.5</v>
      </c>
      <c r="SWT13" s="139" t="n">
        <v>0.5</v>
      </c>
      <c r="SWU13" s="139" t="n">
        <v>0.5</v>
      </c>
      <c r="SWV13" s="139" t="n">
        <v>0.5</v>
      </c>
      <c r="SWW13" s="139" t="n">
        <v>0.5</v>
      </c>
      <c r="SWX13" s="139" t="n">
        <v>0.5</v>
      </c>
      <c r="SWY13" s="139" t="n">
        <v>0.5</v>
      </c>
      <c r="SWZ13" s="139" t="n">
        <v>0.5</v>
      </c>
      <c r="SXA13" s="139" t="n">
        <v>0.5</v>
      </c>
      <c r="SXB13" s="139" t="n">
        <v>0.5</v>
      </c>
      <c r="SXC13" s="139" t="n">
        <v>0.5</v>
      </c>
      <c r="SXD13" s="139" t="n">
        <v>0.5</v>
      </c>
      <c r="SXE13" s="139" t="n">
        <v>0.5</v>
      </c>
      <c r="SXF13" s="139" t="n">
        <v>0.5</v>
      </c>
      <c r="SXG13" s="139" t="n">
        <v>0.5</v>
      </c>
      <c r="SXH13" s="139" t="n">
        <v>0.5</v>
      </c>
      <c r="SXI13" s="139" t="n">
        <v>0.5</v>
      </c>
      <c r="SXJ13" s="139" t="n">
        <v>0.5</v>
      </c>
      <c r="SXK13" s="139" t="n">
        <v>0.5</v>
      </c>
      <c r="SXL13" s="139" t="n">
        <v>0.5</v>
      </c>
      <c r="SXM13" s="139" t="n">
        <v>0.5</v>
      </c>
      <c r="SXN13" s="139" t="n">
        <v>0.5</v>
      </c>
      <c r="SXO13" s="139" t="n">
        <v>0.5</v>
      </c>
      <c r="SXP13" s="139" t="n">
        <v>0.5</v>
      </c>
      <c r="SXQ13" s="139" t="n">
        <v>0.5</v>
      </c>
      <c r="SXR13" s="139" t="n">
        <v>0.5</v>
      </c>
      <c r="SXS13" s="139" t="n">
        <v>0.5</v>
      </c>
      <c r="SXT13" s="139" t="n">
        <v>0.5</v>
      </c>
      <c r="SXU13" s="139" t="n">
        <v>0.5</v>
      </c>
      <c r="SXV13" s="139" t="n">
        <v>0.5</v>
      </c>
      <c r="SXW13" s="139" t="n">
        <v>0.5</v>
      </c>
      <c r="SXX13" s="139" t="n">
        <v>0.5</v>
      </c>
      <c r="SXY13" s="139" t="n">
        <v>0.5</v>
      </c>
      <c r="SXZ13" s="139" t="n">
        <v>0.5</v>
      </c>
      <c r="SYA13" s="139" t="n">
        <v>0.5</v>
      </c>
      <c r="SYB13" s="139" t="n">
        <v>0.5</v>
      </c>
      <c r="SYC13" s="139" t="n">
        <v>0.5</v>
      </c>
      <c r="SYD13" s="139" t="n">
        <v>0.5</v>
      </c>
      <c r="SYE13" s="139" t="n">
        <v>0.5</v>
      </c>
      <c r="SYF13" s="139" t="n">
        <v>0.5</v>
      </c>
      <c r="SYG13" s="139" t="n">
        <v>0.5</v>
      </c>
      <c r="SYH13" s="139" t="n">
        <v>0.5</v>
      </c>
      <c r="SYI13" s="139" t="n">
        <v>0.5</v>
      </c>
      <c r="SYJ13" s="139" t="n">
        <v>0.5</v>
      </c>
      <c r="SYK13" s="139" t="n">
        <v>0.5</v>
      </c>
      <c r="SYL13" s="139" t="n">
        <v>0.5</v>
      </c>
      <c r="SYM13" s="139" t="n">
        <v>0.5</v>
      </c>
      <c r="SYN13" s="139" t="n">
        <v>0.5</v>
      </c>
      <c r="SYO13" s="139" t="n">
        <v>0.5</v>
      </c>
      <c r="SYP13" s="139" t="n">
        <v>0.5</v>
      </c>
      <c r="SYQ13" s="139" t="n">
        <v>0.5</v>
      </c>
      <c r="SYR13" s="139" t="n">
        <v>0.5</v>
      </c>
      <c r="SYS13" s="139" t="n">
        <v>0.5</v>
      </c>
      <c r="SYT13" s="139" t="n">
        <v>0.5</v>
      </c>
      <c r="SYU13" s="139" t="n">
        <v>0.5</v>
      </c>
      <c r="SYV13" s="139" t="n">
        <v>0.5</v>
      </c>
      <c r="SYW13" s="139" t="n">
        <v>0.5</v>
      </c>
      <c r="SYX13" s="139" t="n">
        <v>0.5</v>
      </c>
      <c r="SYY13" s="139" t="n">
        <v>0.5</v>
      </c>
      <c r="SYZ13" s="139" t="n">
        <v>0.5</v>
      </c>
      <c r="SZA13" s="139" t="n">
        <v>0.5</v>
      </c>
      <c r="SZB13" s="139" t="n">
        <v>0.5</v>
      </c>
      <c r="SZC13" s="139" t="n">
        <v>0.5</v>
      </c>
      <c r="SZD13" s="139" t="n">
        <v>0.5</v>
      </c>
      <c r="SZE13" s="139" t="n">
        <v>0.5</v>
      </c>
      <c r="SZF13" s="139" t="n">
        <v>0.5</v>
      </c>
      <c r="SZG13" s="139" t="n">
        <v>0.5</v>
      </c>
      <c r="SZH13" s="139" t="n">
        <v>0.5</v>
      </c>
      <c r="SZI13" s="139" t="n">
        <v>0.5</v>
      </c>
      <c r="SZJ13" s="139" t="n">
        <v>0.5</v>
      </c>
      <c r="SZK13" s="139" t="n">
        <v>0.5</v>
      </c>
      <c r="SZL13" s="139" t="n">
        <v>0.5</v>
      </c>
      <c r="SZM13" s="139" t="n">
        <v>0.5</v>
      </c>
      <c r="SZN13" s="139" t="n">
        <v>0.5</v>
      </c>
      <c r="SZO13" s="139" t="n">
        <v>0.5</v>
      </c>
      <c r="SZP13" s="139" t="n">
        <v>0.5</v>
      </c>
      <c r="SZQ13" s="139" t="n">
        <v>0.5</v>
      </c>
      <c r="SZR13" s="139" t="n">
        <v>0.5</v>
      </c>
      <c r="SZS13" s="139" t="n">
        <v>0.5</v>
      </c>
      <c r="SZT13" s="139" t="n">
        <v>0.5</v>
      </c>
      <c r="SZU13" s="139" t="n">
        <v>0.5</v>
      </c>
      <c r="SZV13" s="139" t="n">
        <v>0.5</v>
      </c>
      <c r="SZW13" s="139" t="n">
        <v>0.5</v>
      </c>
      <c r="SZX13" s="139" t="n">
        <v>0.5</v>
      </c>
      <c r="SZY13" s="139" t="n">
        <v>0.5</v>
      </c>
      <c r="SZZ13" s="139" t="n">
        <v>0.5</v>
      </c>
      <c r="TAA13" s="139" t="n">
        <v>0.5</v>
      </c>
      <c r="TAB13" s="139" t="n">
        <v>0.5</v>
      </c>
      <c r="TAC13" s="139" t="n">
        <v>0.5</v>
      </c>
      <c r="TAD13" s="139" t="n">
        <v>0.5</v>
      </c>
      <c r="TAE13" s="139" t="n">
        <v>0.5</v>
      </c>
      <c r="TAF13" s="139" t="n">
        <v>0.5</v>
      </c>
      <c r="TAG13" s="139" t="n">
        <v>0.5</v>
      </c>
      <c r="TAH13" s="139" t="n">
        <v>0.5</v>
      </c>
      <c r="TAI13" s="139" t="n">
        <v>0.5</v>
      </c>
      <c r="TAJ13" s="139" t="n">
        <v>0.5</v>
      </c>
      <c r="TAK13" s="139" t="n">
        <v>0.5</v>
      </c>
      <c r="TAL13" s="139" t="n">
        <v>0.5</v>
      </c>
      <c r="TAM13" s="139" t="n">
        <v>0.5</v>
      </c>
      <c r="TAN13" s="139" t="n">
        <v>0.5</v>
      </c>
      <c r="TAO13" s="139" t="n">
        <v>0.5</v>
      </c>
      <c r="TAP13" s="139" t="n">
        <v>0.5</v>
      </c>
      <c r="TAQ13" s="139" t="n">
        <v>0.5</v>
      </c>
      <c r="TAR13" s="139" t="n">
        <v>0.5</v>
      </c>
      <c r="TAS13" s="139" t="n">
        <v>0.5</v>
      </c>
      <c r="TAT13" s="139" t="n">
        <v>0.5</v>
      </c>
      <c r="TAU13" s="139" t="n">
        <v>0.5</v>
      </c>
      <c r="TAV13" s="139" t="n">
        <v>0.5</v>
      </c>
      <c r="TAW13" s="139" t="n">
        <v>0.5</v>
      </c>
      <c r="TAX13" s="139" t="n">
        <v>0.5</v>
      </c>
      <c r="TAY13" s="139" t="n">
        <v>0.5</v>
      </c>
      <c r="TAZ13" s="139" t="n">
        <v>0.5</v>
      </c>
      <c r="TBA13" s="139" t="n">
        <v>0.5</v>
      </c>
      <c r="TBB13" s="139" t="n">
        <v>0.5</v>
      </c>
      <c r="TBC13" s="139" t="n">
        <v>0.5</v>
      </c>
      <c r="TBD13" s="139" t="n">
        <v>0.5</v>
      </c>
      <c r="TBE13" s="139" t="n">
        <v>0.5</v>
      </c>
      <c r="TBF13" s="139" t="n">
        <v>0.5</v>
      </c>
      <c r="TBG13" s="139" t="n">
        <v>0.5</v>
      </c>
      <c r="TBH13" s="139" t="n">
        <v>0.5</v>
      </c>
      <c r="TBI13" s="139" t="n">
        <v>0.5</v>
      </c>
      <c r="TBJ13" s="139" t="n">
        <v>0.5</v>
      </c>
      <c r="TBK13" s="139" t="n">
        <v>0.5</v>
      </c>
      <c r="TBL13" s="139" t="n">
        <v>0.5</v>
      </c>
      <c r="TBM13" s="139" t="n">
        <v>0.5</v>
      </c>
      <c r="TBN13" s="139" t="n">
        <v>0.5</v>
      </c>
      <c r="TBO13" s="139" t="n">
        <v>0.5</v>
      </c>
      <c r="TBP13" s="139" t="n">
        <v>0.5</v>
      </c>
      <c r="TBQ13" s="139" t="n">
        <v>0.5</v>
      </c>
      <c r="TBR13" s="139" t="n">
        <v>0.5</v>
      </c>
      <c r="TBS13" s="139" t="n">
        <v>0.5</v>
      </c>
      <c r="TBT13" s="139" t="n">
        <v>0.5</v>
      </c>
      <c r="TBU13" s="139" t="n">
        <v>0.5</v>
      </c>
      <c r="TBV13" s="139" t="n">
        <v>0.5</v>
      </c>
      <c r="TBW13" s="139" t="n">
        <v>0.5</v>
      </c>
      <c r="TBX13" s="139" t="n">
        <v>0.5</v>
      </c>
      <c r="TBY13" s="139" t="n">
        <v>0.5</v>
      </c>
      <c r="TBZ13" s="139" t="n">
        <v>0.5</v>
      </c>
      <c r="TCA13" s="139" t="n">
        <v>0.5</v>
      </c>
      <c r="TCB13" s="139" t="n">
        <v>0.5</v>
      </c>
      <c r="TCC13" s="139" t="n">
        <v>0.5</v>
      </c>
      <c r="TCD13" s="139" t="n">
        <v>0.5</v>
      </c>
      <c r="TCE13" s="139" t="n">
        <v>0.5</v>
      </c>
      <c r="TCF13" s="139" t="n">
        <v>0.5</v>
      </c>
      <c r="TCG13" s="139" t="n">
        <v>0.5</v>
      </c>
      <c r="TCH13" s="139" t="n">
        <v>0.5</v>
      </c>
      <c r="TCI13" s="139" t="n">
        <v>0.5</v>
      </c>
      <c r="TCJ13" s="139" t="n">
        <v>0.5</v>
      </c>
      <c r="TCK13" s="139" t="n">
        <v>0.5</v>
      </c>
      <c r="TCL13" s="139" t="n">
        <v>0.5</v>
      </c>
      <c r="TCM13" s="139" t="n">
        <v>0.5</v>
      </c>
      <c r="TCN13" s="139" t="n">
        <v>0.5</v>
      </c>
      <c r="TCO13" s="139" t="n">
        <v>0.5</v>
      </c>
      <c r="TCP13" s="139" t="n">
        <v>0.5</v>
      </c>
      <c r="TCQ13" s="139" t="n">
        <v>0.5</v>
      </c>
      <c r="TCR13" s="139" t="n">
        <v>0.5</v>
      </c>
      <c r="TCS13" s="139" t="n">
        <v>0.5</v>
      </c>
      <c r="TCT13" s="139" t="n">
        <v>0.5</v>
      </c>
      <c r="TCU13" s="139" t="n">
        <v>0.5</v>
      </c>
      <c r="TCV13" s="139" t="n">
        <v>0.5</v>
      </c>
      <c r="TCW13" s="139" t="n">
        <v>0.5</v>
      </c>
      <c r="TCX13" s="139" t="n">
        <v>0.5</v>
      </c>
      <c r="TCY13" s="139" t="n">
        <v>0.5</v>
      </c>
      <c r="TCZ13" s="139" t="n">
        <v>0.5</v>
      </c>
      <c r="TDA13" s="139" t="n">
        <v>0.5</v>
      </c>
      <c r="TDB13" s="139" t="n">
        <v>0.5</v>
      </c>
      <c r="TDC13" s="139" t="n">
        <v>0.5</v>
      </c>
      <c r="TDD13" s="139" t="n">
        <v>0.5</v>
      </c>
      <c r="TDE13" s="139" t="n">
        <v>0.5</v>
      </c>
      <c r="TDF13" s="139" t="n">
        <v>0.5</v>
      </c>
      <c r="TDG13" s="139" t="n">
        <v>0.5</v>
      </c>
      <c r="TDH13" s="139" t="n">
        <v>0.5</v>
      </c>
      <c r="TDI13" s="139" t="n">
        <v>0.5</v>
      </c>
      <c r="TDJ13" s="139" t="n">
        <v>0.5</v>
      </c>
      <c r="TDK13" s="139" t="n">
        <v>0.5</v>
      </c>
      <c r="TDL13" s="139" t="n">
        <v>0.5</v>
      </c>
      <c r="TDM13" s="139" t="n">
        <v>0.5</v>
      </c>
      <c r="TDN13" s="139" t="n">
        <v>0.5</v>
      </c>
      <c r="TDO13" s="139" t="n">
        <v>0.5</v>
      </c>
      <c r="TDP13" s="139" t="n">
        <v>0.5</v>
      </c>
      <c r="TDQ13" s="139" t="n">
        <v>0.5</v>
      </c>
      <c r="TDR13" s="139" t="n">
        <v>0.5</v>
      </c>
      <c r="TDS13" s="139" t="n">
        <v>0.5</v>
      </c>
      <c r="TDT13" s="139" t="n">
        <v>0.5</v>
      </c>
      <c r="TDU13" s="139" t="n">
        <v>0.5</v>
      </c>
      <c r="TDV13" s="139" t="n">
        <v>0.5</v>
      </c>
      <c r="TDW13" s="139" t="n">
        <v>0.5</v>
      </c>
      <c r="TDX13" s="139" t="n">
        <v>0.5</v>
      </c>
      <c r="TDY13" s="139" t="n">
        <v>0.5</v>
      </c>
      <c r="TDZ13" s="139" t="n">
        <v>0.5</v>
      </c>
      <c r="TEA13" s="139" t="n">
        <v>0.5</v>
      </c>
      <c r="TEB13" s="139" t="n">
        <v>0.5</v>
      </c>
      <c r="TEC13" s="139" t="n">
        <v>0.5</v>
      </c>
      <c r="TED13" s="139" t="n">
        <v>0.5</v>
      </c>
      <c r="TEE13" s="139" t="n">
        <v>0.5</v>
      </c>
      <c r="TEF13" s="139" t="n">
        <v>0.5</v>
      </c>
      <c r="TEG13" s="139" t="n">
        <v>0.5</v>
      </c>
      <c r="TEH13" s="139" t="n">
        <v>0.5</v>
      </c>
      <c r="TEI13" s="139" t="n">
        <v>0.5</v>
      </c>
      <c r="TEJ13" s="139" t="n">
        <v>0.5</v>
      </c>
      <c r="TEK13" s="139" t="n">
        <v>0.5</v>
      </c>
      <c r="TEL13" s="139" t="n">
        <v>0.5</v>
      </c>
      <c r="TEM13" s="139" t="n">
        <v>0.5</v>
      </c>
      <c r="TEN13" s="139" t="n">
        <v>0.5</v>
      </c>
      <c r="TEO13" s="139" t="n">
        <v>0.5</v>
      </c>
      <c r="TEP13" s="139" t="n">
        <v>0.5</v>
      </c>
      <c r="TEQ13" s="139" t="n">
        <v>0.5</v>
      </c>
      <c r="TER13" s="139" t="n">
        <v>0.5</v>
      </c>
      <c r="TES13" s="139" t="n">
        <v>0.5</v>
      </c>
      <c r="TET13" s="139" t="n">
        <v>0.5</v>
      </c>
      <c r="TEU13" s="139" t="n">
        <v>0.5</v>
      </c>
      <c r="TEV13" s="139" t="n">
        <v>0.5</v>
      </c>
      <c r="TEW13" s="139" t="n">
        <v>0.5</v>
      </c>
      <c r="TEX13" s="139" t="n">
        <v>0.5</v>
      </c>
      <c r="TEY13" s="139" t="n">
        <v>0.5</v>
      </c>
      <c r="TEZ13" s="139" t="n">
        <v>0.5</v>
      </c>
      <c r="TFA13" s="139" t="n">
        <v>0.5</v>
      </c>
      <c r="TFB13" s="139" t="n">
        <v>0.5</v>
      </c>
      <c r="TFC13" s="139" t="n">
        <v>0.5</v>
      </c>
      <c r="TFD13" s="139" t="n">
        <v>0.5</v>
      </c>
      <c r="TFE13" s="139" t="n">
        <v>0.5</v>
      </c>
      <c r="TFF13" s="139" t="n">
        <v>0.5</v>
      </c>
      <c r="TFG13" s="139" t="n">
        <v>0.5</v>
      </c>
      <c r="TFH13" s="139" t="n">
        <v>0.5</v>
      </c>
      <c r="TFI13" s="139" t="n">
        <v>0.5</v>
      </c>
      <c r="TFJ13" s="139" t="n">
        <v>0.5</v>
      </c>
      <c r="TFK13" s="139" t="n">
        <v>0.5</v>
      </c>
      <c r="TFL13" s="139" t="n">
        <v>0.5</v>
      </c>
      <c r="TFM13" s="139" t="n">
        <v>0.5</v>
      </c>
      <c r="TFN13" s="139" t="n">
        <v>0.5</v>
      </c>
      <c r="TFO13" s="139" t="n">
        <v>0.5</v>
      </c>
      <c r="TFP13" s="139" t="n">
        <v>0.5</v>
      </c>
      <c r="TFQ13" s="139" t="n">
        <v>0.5</v>
      </c>
      <c r="TFR13" s="139" t="n">
        <v>0.5</v>
      </c>
      <c r="TFS13" s="139" t="n">
        <v>0.5</v>
      </c>
      <c r="TFT13" s="139" t="n">
        <v>0.5</v>
      </c>
      <c r="TFU13" s="139" t="n">
        <v>0.5</v>
      </c>
      <c r="TFV13" s="139" t="n">
        <v>0.5</v>
      </c>
      <c r="TFW13" s="139" t="n">
        <v>0.5</v>
      </c>
      <c r="TFX13" s="139" t="n">
        <v>0.5</v>
      </c>
      <c r="TFY13" s="139" t="n">
        <v>0.5</v>
      </c>
      <c r="TFZ13" s="139" t="n">
        <v>0.5</v>
      </c>
      <c r="TGA13" s="139" t="n">
        <v>0.5</v>
      </c>
      <c r="TGB13" s="139" t="n">
        <v>0.5</v>
      </c>
      <c r="TGC13" s="139" t="n">
        <v>0.5</v>
      </c>
      <c r="TGD13" s="139" t="n">
        <v>0.5</v>
      </c>
      <c r="TGE13" s="139" t="n">
        <v>0.5</v>
      </c>
      <c r="TGF13" s="139" t="n">
        <v>0.5</v>
      </c>
      <c r="TGG13" s="139" t="n">
        <v>0.5</v>
      </c>
      <c r="TGH13" s="139" t="n">
        <v>0.5</v>
      </c>
      <c r="TGI13" s="139" t="n">
        <v>0.5</v>
      </c>
      <c r="TGJ13" s="139" t="n">
        <v>0.5</v>
      </c>
      <c r="TGK13" s="139" t="n">
        <v>0.5</v>
      </c>
      <c r="TGL13" s="139" t="n">
        <v>0.5</v>
      </c>
      <c r="TGM13" s="139" t="n">
        <v>0.5</v>
      </c>
      <c r="TGN13" s="139" t="n">
        <v>0.5</v>
      </c>
      <c r="TGO13" s="139" t="n">
        <v>0.5</v>
      </c>
      <c r="TGP13" s="139" t="n">
        <v>0.5</v>
      </c>
      <c r="TGQ13" s="139" t="n">
        <v>0.5</v>
      </c>
      <c r="TGR13" s="139" t="n">
        <v>0.5</v>
      </c>
      <c r="TGS13" s="139" t="n">
        <v>0.5</v>
      </c>
      <c r="TGT13" s="139" t="n">
        <v>0.5</v>
      </c>
      <c r="TGU13" s="139" t="n">
        <v>0.5</v>
      </c>
      <c r="TGV13" s="139" t="n">
        <v>0.5</v>
      </c>
      <c r="TGW13" s="139" t="n">
        <v>0.5</v>
      </c>
      <c r="TGX13" s="139" t="n">
        <v>0.5</v>
      </c>
      <c r="TGY13" s="139" t="n">
        <v>0.5</v>
      </c>
      <c r="TGZ13" s="139" t="n">
        <v>0.5</v>
      </c>
      <c r="THA13" s="139" t="n">
        <v>0.5</v>
      </c>
      <c r="THB13" s="139" t="n">
        <v>0.5</v>
      </c>
      <c r="THC13" s="139" t="n">
        <v>0.5</v>
      </c>
      <c r="THD13" s="139" t="n">
        <v>0.5</v>
      </c>
      <c r="THE13" s="139" t="n">
        <v>0.5</v>
      </c>
      <c r="THF13" s="139" t="n">
        <v>0.5</v>
      </c>
      <c r="THG13" s="139" t="n">
        <v>0.5</v>
      </c>
      <c r="THH13" s="139" t="n">
        <v>0.5</v>
      </c>
      <c r="THI13" s="139" t="n">
        <v>0.5</v>
      </c>
      <c r="THJ13" s="139" t="n">
        <v>0.5</v>
      </c>
      <c r="THK13" s="139" t="n">
        <v>0.5</v>
      </c>
      <c r="THL13" s="139" t="n">
        <v>0.5</v>
      </c>
      <c r="THM13" s="139" t="n">
        <v>0.5</v>
      </c>
      <c r="THN13" s="139" t="n">
        <v>0.5</v>
      </c>
      <c r="THO13" s="139" t="n">
        <v>0.5</v>
      </c>
      <c r="THP13" s="139" t="n">
        <v>0.5</v>
      </c>
      <c r="THQ13" s="139" t="n">
        <v>0.5</v>
      </c>
      <c r="THR13" s="139" t="n">
        <v>0.5</v>
      </c>
      <c r="THS13" s="139" t="n">
        <v>0.5</v>
      </c>
      <c r="THT13" s="139" t="n">
        <v>0.5</v>
      </c>
      <c r="THU13" s="139" t="n">
        <v>0.5</v>
      </c>
      <c r="THV13" s="139" t="n">
        <v>0.5</v>
      </c>
      <c r="THW13" s="139" t="n">
        <v>0.5</v>
      </c>
      <c r="THX13" s="139" t="n">
        <v>0.5</v>
      </c>
      <c r="THY13" s="139" t="n">
        <v>0.5</v>
      </c>
      <c r="THZ13" s="139" t="n">
        <v>0.5</v>
      </c>
      <c r="TIA13" s="139" t="n">
        <v>0.5</v>
      </c>
      <c r="TIB13" s="139" t="n">
        <v>0.5</v>
      </c>
      <c r="TIC13" s="139" t="n">
        <v>0.5</v>
      </c>
      <c r="TID13" s="139" t="n">
        <v>0.5</v>
      </c>
      <c r="TIE13" s="139" t="n">
        <v>0.5</v>
      </c>
      <c r="TIF13" s="139" t="n">
        <v>0.5</v>
      </c>
      <c r="TIG13" s="139" t="n">
        <v>0.5</v>
      </c>
      <c r="TIH13" s="139" t="n">
        <v>0.5</v>
      </c>
      <c r="TII13" s="139" t="n">
        <v>0.5</v>
      </c>
      <c r="TIJ13" s="139" t="n">
        <v>0.5</v>
      </c>
      <c r="TIK13" s="139" t="n">
        <v>0.5</v>
      </c>
      <c r="TIL13" s="139" t="n">
        <v>0.5</v>
      </c>
      <c r="TIM13" s="139" t="n">
        <v>0.5</v>
      </c>
      <c r="TIN13" s="139" t="n">
        <v>0.5</v>
      </c>
      <c r="TIO13" s="139" t="n">
        <v>0.5</v>
      </c>
      <c r="TIP13" s="139" t="n">
        <v>0.5</v>
      </c>
      <c r="TIQ13" s="139" t="n">
        <v>0.5</v>
      </c>
      <c r="TIR13" s="139" t="n">
        <v>0.5</v>
      </c>
      <c r="TIS13" s="139" t="n">
        <v>0.5</v>
      </c>
      <c r="TIT13" s="139" t="n">
        <v>0.5</v>
      </c>
      <c r="TIU13" s="139" t="n">
        <v>0.5</v>
      </c>
      <c r="TIV13" s="139" t="n">
        <v>0.5</v>
      </c>
      <c r="TIW13" s="139" t="n">
        <v>0.5</v>
      </c>
      <c r="TIX13" s="139" t="n">
        <v>0.5</v>
      </c>
      <c r="TIY13" s="139" t="n">
        <v>0.5</v>
      </c>
      <c r="TIZ13" s="139" t="n">
        <v>0.5</v>
      </c>
      <c r="TJA13" s="139" t="n">
        <v>0.5</v>
      </c>
      <c r="TJB13" s="139" t="n">
        <v>0.5</v>
      </c>
      <c r="TJC13" s="139" t="n">
        <v>0.5</v>
      </c>
      <c r="TJD13" s="139" t="n">
        <v>0.5</v>
      </c>
      <c r="TJE13" s="139" t="n">
        <v>0.5</v>
      </c>
      <c r="TJF13" s="139" t="n">
        <v>0.5</v>
      </c>
      <c r="TJG13" s="139" t="n">
        <v>0.5</v>
      </c>
      <c r="TJH13" s="139" t="n">
        <v>0.5</v>
      </c>
      <c r="TJI13" s="139" t="n">
        <v>0.5</v>
      </c>
      <c r="TJJ13" s="139" t="n">
        <v>0.5</v>
      </c>
      <c r="TJK13" s="139" t="n">
        <v>0.5</v>
      </c>
      <c r="TJL13" s="139" t="n">
        <v>0.5</v>
      </c>
      <c r="TJM13" s="139" t="n">
        <v>0.5</v>
      </c>
      <c r="TJN13" s="139" t="n">
        <v>0.5</v>
      </c>
      <c r="TJO13" s="139" t="n">
        <v>0.5</v>
      </c>
      <c r="TJP13" s="139" t="n">
        <v>0.5</v>
      </c>
      <c r="TJQ13" s="139" t="n">
        <v>0.5</v>
      </c>
      <c r="TJR13" s="139" t="n">
        <v>0.5</v>
      </c>
      <c r="TJS13" s="139" t="n">
        <v>0.5</v>
      </c>
      <c r="TJT13" s="139" t="n">
        <v>0.5</v>
      </c>
      <c r="TJU13" s="139" t="n">
        <v>0.5</v>
      </c>
      <c r="TJV13" s="139" t="n">
        <v>0.5</v>
      </c>
      <c r="TJW13" s="139" t="n">
        <v>0.5</v>
      </c>
      <c r="TJX13" s="139" t="n">
        <v>0.5</v>
      </c>
      <c r="TJY13" s="139" t="n">
        <v>0.5</v>
      </c>
      <c r="TJZ13" s="139" t="n">
        <v>0.5</v>
      </c>
      <c r="TKA13" s="139" t="n">
        <v>0.5</v>
      </c>
      <c r="TKB13" s="139" t="n">
        <v>0.5</v>
      </c>
      <c r="TKC13" s="139" t="n">
        <v>0.5</v>
      </c>
      <c r="TKD13" s="139" t="n">
        <v>0.5</v>
      </c>
      <c r="TKE13" s="139" t="n">
        <v>0.5</v>
      </c>
      <c r="TKF13" s="139" t="n">
        <v>0.5</v>
      </c>
      <c r="TKG13" s="139" t="n">
        <v>0.5</v>
      </c>
      <c r="TKH13" s="139" t="n">
        <v>0.5</v>
      </c>
      <c r="TKI13" s="139" t="n">
        <v>0.5</v>
      </c>
      <c r="TKJ13" s="139" t="n">
        <v>0.5</v>
      </c>
      <c r="TKK13" s="139" t="n">
        <v>0.5</v>
      </c>
      <c r="TKL13" s="139" t="n">
        <v>0.5</v>
      </c>
      <c r="TKM13" s="139" t="n">
        <v>0.5</v>
      </c>
      <c r="TKN13" s="139" t="n">
        <v>0.5</v>
      </c>
      <c r="TKO13" s="139" t="n">
        <v>0.5</v>
      </c>
      <c r="TKP13" s="139" t="n">
        <v>0.5</v>
      </c>
      <c r="TKQ13" s="139" t="n">
        <v>0.5</v>
      </c>
      <c r="TKR13" s="139" t="n">
        <v>0.5</v>
      </c>
      <c r="TKS13" s="139" t="n">
        <v>0.5</v>
      </c>
      <c r="TKT13" s="139" t="n">
        <v>0.5</v>
      </c>
      <c r="TKU13" s="139" t="n">
        <v>0.5</v>
      </c>
      <c r="TKV13" s="139" t="n">
        <v>0.5</v>
      </c>
      <c r="TKW13" s="139" t="n">
        <v>0.5</v>
      </c>
      <c r="TKX13" s="139" t="n">
        <v>0.5</v>
      </c>
      <c r="TKY13" s="139" t="n">
        <v>0.5</v>
      </c>
      <c r="TKZ13" s="139" t="n">
        <v>0.5</v>
      </c>
      <c r="TLA13" s="139" t="n">
        <v>0.5</v>
      </c>
      <c r="TLB13" s="139" t="n">
        <v>0.5</v>
      </c>
      <c r="TLC13" s="139" t="n">
        <v>0.5</v>
      </c>
      <c r="TLD13" s="139" t="n">
        <v>0.5</v>
      </c>
      <c r="TLE13" s="139" t="n">
        <v>0.5</v>
      </c>
      <c r="TLF13" s="139" t="n">
        <v>0.5</v>
      </c>
      <c r="TLG13" s="139" t="n">
        <v>0.5</v>
      </c>
      <c r="TLH13" s="139" t="n">
        <v>0.5</v>
      </c>
      <c r="TLI13" s="139" t="n">
        <v>0.5</v>
      </c>
      <c r="TLJ13" s="139" t="n">
        <v>0.5</v>
      </c>
      <c r="TLK13" s="139" t="n">
        <v>0.5</v>
      </c>
      <c r="TLL13" s="139" t="n">
        <v>0.5</v>
      </c>
      <c r="TLM13" s="139" t="n">
        <v>0.5</v>
      </c>
      <c r="TLN13" s="139" t="n">
        <v>0.5</v>
      </c>
      <c r="TLO13" s="139" t="n">
        <v>0.5</v>
      </c>
      <c r="TLP13" s="139" t="n">
        <v>0.5</v>
      </c>
      <c r="TLQ13" s="139" t="n">
        <v>0.5</v>
      </c>
      <c r="TLR13" s="139" t="n">
        <v>0.5</v>
      </c>
      <c r="TLS13" s="139" t="n">
        <v>0.5</v>
      </c>
      <c r="TLT13" s="139" t="n">
        <v>0.5</v>
      </c>
      <c r="TLU13" s="139" t="n">
        <v>0.5</v>
      </c>
      <c r="TLV13" s="139" t="n">
        <v>0.5</v>
      </c>
      <c r="TLW13" s="139" t="n">
        <v>0.5</v>
      </c>
      <c r="TLX13" s="139" t="n">
        <v>0.5</v>
      </c>
      <c r="TLY13" s="139" t="n">
        <v>0.5</v>
      </c>
      <c r="TLZ13" s="139" t="n">
        <v>0.5</v>
      </c>
      <c r="TMA13" s="139" t="n">
        <v>0.5</v>
      </c>
      <c r="TMB13" s="139" t="n">
        <v>0.5</v>
      </c>
      <c r="TMC13" s="139" t="n">
        <v>0.5</v>
      </c>
      <c r="TMD13" s="139" t="n">
        <v>0.5</v>
      </c>
      <c r="TME13" s="139" t="n">
        <v>0.5</v>
      </c>
      <c r="TMF13" s="139" t="n">
        <v>0.5</v>
      </c>
      <c r="TMG13" s="139" t="n">
        <v>0.5</v>
      </c>
      <c r="TMH13" s="139" t="n">
        <v>0.5</v>
      </c>
      <c r="TMI13" s="139" t="n">
        <v>0.5</v>
      </c>
      <c r="TMJ13" s="139" t="n">
        <v>0.5</v>
      </c>
      <c r="TMK13" s="139" t="n">
        <v>0.5</v>
      </c>
      <c r="TML13" s="139" t="n">
        <v>0.5</v>
      </c>
      <c r="TMM13" s="139" t="n">
        <v>0.5</v>
      </c>
      <c r="TMN13" s="139" t="n">
        <v>0.5</v>
      </c>
      <c r="TMO13" s="139" t="n">
        <v>0.5</v>
      </c>
      <c r="TMP13" s="139" t="n">
        <v>0.5</v>
      </c>
      <c r="TMQ13" s="139" t="n">
        <v>0.5</v>
      </c>
      <c r="TMR13" s="139" t="n">
        <v>0.5</v>
      </c>
      <c r="TMS13" s="139" t="n">
        <v>0.5</v>
      </c>
      <c r="TMT13" s="139" t="n">
        <v>0.5</v>
      </c>
      <c r="TMU13" s="139" t="n">
        <v>0.5</v>
      </c>
      <c r="TMV13" s="139" t="n">
        <v>0.5</v>
      </c>
      <c r="TMW13" s="139" t="n">
        <v>0.5</v>
      </c>
      <c r="TMX13" s="139" t="n">
        <v>0.5</v>
      </c>
      <c r="TMY13" s="139" t="n">
        <v>0.5</v>
      </c>
      <c r="TMZ13" s="139" t="n">
        <v>0.5</v>
      </c>
      <c r="TNA13" s="139" t="n">
        <v>0.5</v>
      </c>
      <c r="TNB13" s="139" t="n">
        <v>0.5</v>
      </c>
      <c r="TNC13" s="139" t="n">
        <v>0.5</v>
      </c>
      <c r="TND13" s="139" t="n">
        <v>0.5</v>
      </c>
      <c r="TNE13" s="139" t="n">
        <v>0.5</v>
      </c>
      <c r="TNF13" s="139" t="n">
        <v>0.5</v>
      </c>
      <c r="TNG13" s="139" t="n">
        <v>0.5</v>
      </c>
      <c r="TNH13" s="139" t="n">
        <v>0.5</v>
      </c>
      <c r="TNI13" s="139" t="n">
        <v>0.5</v>
      </c>
      <c r="TNJ13" s="139" t="n">
        <v>0.5</v>
      </c>
      <c r="TNK13" s="139" t="n">
        <v>0.5</v>
      </c>
      <c r="TNL13" s="139" t="n">
        <v>0.5</v>
      </c>
      <c r="TNM13" s="139" t="n">
        <v>0.5</v>
      </c>
      <c r="TNN13" s="139" t="n">
        <v>0.5</v>
      </c>
      <c r="TNO13" s="139" t="n">
        <v>0.5</v>
      </c>
      <c r="TNP13" s="139" t="n">
        <v>0.5</v>
      </c>
      <c r="TNQ13" s="139" t="n">
        <v>0.5</v>
      </c>
      <c r="TNR13" s="139" t="n">
        <v>0.5</v>
      </c>
      <c r="TNS13" s="139" t="n">
        <v>0.5</v>
      </c>
      <c r="TNT13" s="139" t="n">
        <v>0.5</v>
      </c>
      <c r="TNU13" s="139" t="n">
        <v>0.5</v>
      </c>
      <c r="TNV13" s="139" t="n">
        <v>0.5</v>
      </c>
      <c r="TNW13" s="139" t="n">
        <v>0.5</v>
      </c>
      <c r="TNX13" s="139" t="n">
        <v>0.5</v>
      </c>
      <c r="TNY13" s="139" t="n">
        <v>0.5</v>
      </c>
      <c r="TNZ13" s="139" t="n">
        <v>0.5</v>
      </c>
      <c r="TOA13" s="139" t="n">
        <v>0.5</v>
      </c>
      <c r="TOB13" s="139" t="n">
        <v>0.5</v>
      </c>
      <c r="TOC13" s="139" t="n">
        <v>0.5</v>
      </c>
      <c r="TOD13" s="139" t="n">
        <v>0.5</v>
      </c>
      <c r="TOE13" s="139" t="n">
        <v>0.5</v>
      </c>
      <c r="TOF13" s="139" t="n">
        <v>0.5</v>
      </c>
      <c r="TOG13" s="139" t="n">
        <v>0.5</v>
      </c>
      <c r="TOH13" s="139" t="n">
        <v>0.5</v>
      </c>
      <c r="TOI13" s="139" t="n">
        <v>0.5</v>
      </c>
      <c r="TOJ13" s="139" t="n">
        <v>0.5</v>
      </c>
      <c r="TOK13" s="139" t="n">
        <v>0.5</v>
      </c>
      <c r="TOL13" s="139" t="n">
        <v>0.5</v>
      </c>
      <c r="TOM13" s="139" t="n">
        <v>0.5</v>
      </c>
      <c r="TON13" s="139" t="n">
        <v>0.5</v>
      </c>
      <c r="TOO13" s="139" t="n">
        <v>0.5</v>
      </c>
      <c r="TOP13" s="139" t="n">
        <v>0.5</v>
      </c>
      <c r="TOQ13" s="139" t="n">
        <v>0.5</v>
      </c>
      <c r="TOR13" s="139" t="n">
        <v>0.5</v>
      </c>
      <c r="TOS13" s="139" t="n">
        <v>0.5</v>
      </c>
      <c r="TOT13" s="139" t="n">
        <v>0.5</v>
      </c>
      <c r="TOU13" s="139" t="n">
        <v>0.5</v>
      </c>
      <c r="TOV13" s="139" t="n">
        <v>0.5</v>
      </c>
      <c r="TOW13" s="139" t="n">
        <v>0.5</v>
      </c>
      <c r="TOX13" s="139" t="n">
        <v>0.5</v>
      </c>
      <c r="TOY13" s="139" t="n">
        <v>0.5</v>
      </c>
      <c r="TOZ13" s="139" t="n">
        <v>0.5</v>
      </c>
      <c r="TPA13" s="139" t="n">
        <v>0.5</v>
      </c>
      <c r="TPB13" s="139" t="n">
        <v>0.5</v>
      </c>
      <c r="TPC13" s="139" t="n">
        <v>0.5</v>
      </c>
      <c r="TPD13" s="139" t="n">
        <v>0.5</v>
      </c>
      <c r="TPE13" s="139" t="n">
        <v>0.5</v>
      </c>
      <c r="TPF13" s="139" t="n">
        <v>0.5</v>
      </c>
      <c r="TPG13" s="139" t="n">
        <v>0.5</v>
      </c>
      <c r="TPH13" s="139" t="n">
        <v>0.5</v>
      </c>
      <c r="TPI13" s="139" t="n">
        <v>0.5</v>
      </c>
      <c r="TPJ13" s="139" t="n">
        <v>0.5</v>
      </c>
      <c r="TPK13" s="139" t="n">
        <v>0.5</v>
      </c>
      <c r="TPL13" s="139" t="n">
        <v>0.5</v>
      </c>
      <c r="TPM13" s="139" t="n">
        <v>0.5</v>
      </c>
      <c r="TPN13" s="139" t="n">
        <v>0.5</v>
      </c>
      <c r="TPO13" s="139" t="n">
        <v>0.5</v>
      </c>
      <c r="TPP13" s="139" t="n">
        <v>0.5</v>
      </c>
      <c r="TPQ13" s="139" t="n">
        <v>0.5</v>
      </c>
      <c r="TPR13" s="139" t="n">
        <v>0.5</v>
      </c>
      <c r="TPS13" s="139" t="n">
        <v>0.5</v>
      </c>
      <c r="TPT13" s="139" t="n">
        <v>0.5</v>
      </c>
      <c r="TPU13" s="139" t="n">
        <v>0.5</v>
      </c>
      <c r="TPV13" s="139" t="n">
        <v>0.5</v>
      </c>
      <c r="TPW13" s="139" t="n">
        <v>0.5</v>
      </c>
      <c r="TPX13" s="139" t="n">
        <v>0.5</v>
      </c>
      <c r="TPY13" s="139" t="n">
        <v>0.5</v>
      </c>
      <c r="TPZ13" s="139" t="n">
        <v>0.5</v>
      </c>
      <c r="TQA13" s="139" t="n">
        <v>0.5</v>
      </c>
      <c r="TQB13" s="139" t="n">
        <v>0.5</v>
      </c>
      <c r="TQC13" s="139" t="n">
        <v>0.5</v>
      </c>
      <c r="TQD13" s="139" t="n">
        <v>0.5</v>
      </c>
      <c r="TQE13" s="139" t="n">
        <v>0.5</v>
      </c>
      <c r="TQF13" s="139" t="n">
        <v>0.5</v>
      </c>
      <c r="TQG13" s="139" t="n">
        <v>0.5</v>
      </c>
      <c r="TQH13" s="139" t="n">
        <v>0.5</v>
      </c>
      <c r="TQI13" s="139" t="n">
        <v>0.5</v>
      </c>
      <c r="TQJ13" s="139" t="n">
        <v>0.5</v>
      </c>
      <c r="TQK13" s="139" t="n">
        <v>0.5</v>
      </c>
      <c r="TQL13" s="139" t="n">
        <v>0.5</v>
      </c>
      <c r="TQM13" s="139" t="n">
        <v>0.5</v>
      </c>
      <c r="TQN13" s="139" t="n">
        <v>0.5</v>
      </c>
      <c r="TQO13" s="139" t="n">
        <v>0.5</v>
      </c>
      <c r="TQP13" s="139" t="n">
        <v>0.5</v>
      </c>
      <c r="TQQ13" s="139" t="n">
        <v>0.5</v>
      </c>
      <c r="TQR13" s="139" t="n">
        <v>0.5</v>
      </c>
      <c r="TQS13" s="139" t="n">
        <v>0.5</v>
      </c>
      <c r="TQT13" s="139" t="n">
        <v>0.5</v>
      </c>
      <c r="TQU13" s="139" t="n">
        <v>0.5</v>
      </c>
      <c r="TQV13" s="139" t="n">
        <v>0.5</v>
      </c>
      <c r="TQW13" s="139" t="n">
        <v>0.5</v>
      </c>
      <c r="TQX13" s="139" t="n">
        <v>0.5</v>
      </c>
      <c r="TQY13" s="139" t="n">
        <v>0.5</v>
      </c>
      <c r="TQZ13" s="139" t="n">
        <v>0.5</v>
      </c>
      <c r="TRA13" s="139" t="n">
        <v>0.5</v>
      </c>
      <c r="TRB13" s="139" t="n">
        <v>0.5</v>
      </c>
      <c r="TRC13" s="139" t="n">
        <v>0.5</v>
      </c>
      <c r="TRD13" s="139" t="n">
        <v>0.5</v>
      </c>
      <c r="TRE13" s="139" t="n">
        <v>0.5</v>
      </c>
      <c r="TRF13" s="139" t="n">
        <v>0.5</v>
      </c>
      <c r="TRG13" s="139" t="n">
        <v>0.5</v>
      </c>
      <c r="TRH13" s="139" t="n">
        <v>0.5</v>
      </c>
      <c r="TRI13" s="139" t="n">
        <v>0.5</v>
      </c>
      <c r="TRJ13" s="139" t="n">
        <v>0.5</v>
      </c>
      <c r="TRK13" s="139" t="n">
        <v>0.5</v>
      </c>
      <c r="TRL13" s="139" t="n">
        <v>0.5</v>
      </c>
      <c r="TRM13" s="139" t="n">
        <v>0.5</v>
      </c>
      <c r="TRN13" s="139" t="n">
        <v>0.5</v>
      </c>
      <c r="TRO13" s="139" t="n">
        <v>0.5</v>
      </c>
      <c r="TRP13" s="139" t="n">
        <v>0.5</v>
      </c>
      <c r="TRQ13" s="139" t="n">
        <v>0.5</v>
      </c>
      <c r="TRR13" s="139" t="n">
        <v>0.5</v>
      </c>
      <c r="TRS13" s="139" t="n">
        <v>0.5</v>
      </c>
      <c r="TRT13" s="139" t="n">
        <v>0.5</v>
      </c>
      <c r="TRU13" s="139" t="n">
        <v>0.5</v>
      </c>
      <c r="TRV13" s="139" t="n">
        <v>0.5</v>
      </c>
      <c r="TRW13" s="139" t="n">
        <v>0.5</v>
      </c>
      <c r="TRX13" s="139" t="n">
        <v>0.5</v>
      </c>
      <c r="TRY13" s="139" t="n">
        <v>0.5</v>
      </c>
      <c r="TRZ13" s="139" t="n">
        <v>0.5</v>
      </c>
      <c r="TSA13" s="139" t="n">
        <v>0.5</v>
      </c>
      <c r="TSB13" s="139" t="n">
        <v>0.5</v>
      </c>
      <c r="TSC13" s="139" t="n">
        <v>0.5</v>
      </c>
      <c r="TSD13" s="139" t="n">
        <v>0.5</v>
      </c>
      <c r="TSE13" s="139" t="n">
        <v>0.5</v>
      </c>
      <c r="TSF13" s="139" t="n">
        <v>0.5</v>
      </c>
      <c r="TSG13" s="139" t="n">
        <v>0.5</v>
      </c>
      <c r="TSH13" s="139" t="n">
        <v>0.5</v>
      </c>
      <c r="TSI13" s="139" t="n">
        <v>0.5</v>
      </c>
      <c r="TSJ13" s="139" t="n">
        <v>0.5</v>
      </c>
      <c r="TSK13" s="139" t="n">
        <v>0.5</v>
      </c>
      <c r="TSL13" s="139" t="n">
        <v>0.5</v>
      </c>
      <c r="TSM13" s="139" t="n">
        <v>0.5</v>
      </c>
      <c r="TSN13" s="139" t="n">
        <v>0.5</v>
      </c>
      <c r="TSO13" s="139" t="n">
        <v>0.5</v>
      </c>
      <c r="TSP13" s="139" t="n">
        <v>0.5</v>
      </c>
      <c r="TSQ13" s="139" t="n">
        <v>0.5</v>
      </c>
      <c r="TSR13" s="139" t="n">
        <v>0.5</v>
      </c>
      <c r="TSS13" s="139" t="n">
        <v>0.5</v>
      </c>
      <c r="TST13" s="139" t="n">
        <v>0.5</v>
      </c>
      <c r="TSU13" s="139" t="n">
        <v>0.5</v>
      </c>
      <c r="TSV13" s="139" t="n">
        <v>0.5</v>
      </c>
      <c r="TSW13" s="139" t="n">
        <v>0.5</v>
      </c>
      <c r="TSX13" s="139" t="n">
        <v>0.5</v>
      </c>
      <c r="TSY13" s="139" t="n">
        <v>0.5</v>
      </c>
      <c r="TSZ13" s="139" t="n">
        <v>0.5</v>
      </c>
      <c r="TTA13" s="139" t="n">
        <v>0.5</v>
      </c>
      <c r="TTB13" s="139" t="n">
        <v>0.5</v>
      </c>
      <c r="TTC13" s="139" t="n">
        <v>0.5</v>
      </c>
      <c r="TTD13" s="139" t="n">
        <v>0.5</v>
      </c>
      <c r="TTE13" s="139" t="n">
        <v>0.5</v>
      </c>
      <c r="TTF13" s="139" t="n">
        <v>0.5</v>
      </c>
      <c r="TTG13" s="139" t="n">
        <v>0.5</v>
      </c>
      <c r="TTH13" s="139" t="n">
        <v>0.5</v>
      </c>
      <c r="TTI13" s="139" t="n">
        <v>0.5</v>
      </c>
      <c r="TTJ13" s="139" t="n">
        <v>0.5</v>
      </c>
      <c r="TTK13" s="139" t="n">
        <v>0.5</v>
      </c>
      <c r="TTL13" s="139" t="n">
        <v>0.5</v>
      </c>
      <c r="TTM13" s="139" t="n">
        <v>0.5</v>
      </c>
      <c r="TTN13" s="139" t="n">
        <v>0.5</v>
      </c>
      <c r="TTO13" s="139" t="n">
        <v>0.5</v>
      </c>
      <c r="TTP13" s="139" t="n">
        <v>0.5</v>
      </c>
      <c r="TTQ13" s="139" t="n">
        <v>0.5</v>
      </c>
      <c r="TTR13" s="139" t="n">
        <v>0.5</v>
      </c>
      <c r="TTS13" s="139" t="n">
        <v>0.5</v>
      </c>
      <c r="TTT13" s="139" t="n">
        <v>0.5</v>
      </c>
      <c r="TTU13" s="139" t="n">
        <v>0.5</v>
      </c>
      <c r="TTV13" s="139" t="n">
        <v>0.5</v>
      </c>
      <c r="TTW13" s="139" t="n">
        <v>0.5</v>
      </c>
      <c r="TTX13" s="139" t="n">
        <v>0.5</v>
      </c>
      <c r="TTY13" s="139" t="n">
        <v>0.5</v>
      </c>
      <c r="TTZ13" s="139" t="n">
        <v>0.5</v>
      </c>
      <c r="TUA13" s="139" t="n">
        <v>0.5</v>
      </c>
      <c r="TUB13" s="139" t="n">
        <v>0.5</v>
      </c>
      <c r="TUC13" s="139" t="n">
        <v>0.5</v>
      </c>
      <c r="TUD13" s="139" t="n">
        <v>0.5</v>
      </c>
      <c r="TUE13" s="139" t="n">
        <v>0.5</v>
      </c>
      <c r="TUF13" s="139" t="n">
        <v>0.5</v>
      </c>
      <c r="TUG13" s="139" t="n">
        <v>0.5</v>
      </c>
      <c r="TUH13" s="139" t="n">
        <v>0.5</v>
      </c>
      <c r="TUI13" s="139" t="n">
        <v>0.5</v>
      </c>
      <c r="TUJ13" s="139" t="n">
        <v>0.5</v>
      </c>
      <c r="TUK13" s="139" t="n">
        <v>0.5</v>
      </c>
      <c r="TUL13" s="139" t="n">
        <v>0.5</v>
      </c>
      <c r="TUM13" s="139" t="n">
        <v>0.5</v>
      </c>
      <c r="TUN13" s="139" t="n">
        <v>0.5</v>
      </c>
      <c r="TUO13" s="139" t="n">
        <v>0.5</v>
      </c>
      <c r="TUP13" s="139" t="n">
        <v>0.5</v>
      </c>
      <c r="TUQ13" s="139" t="n">
        <v>0.5</v>
      </c>
      <c r="TUR13" s="139" t="n">
        <v>0.5</v>
      </c>
      <c r="TUS13" s="139" t="n">
        <v>0.5</v>
      </c>
      <c r="TUT13" s="139" t="n">
        <v>0.5</v>
      </c>
      <c r="TUU13" s="139" t="n">
        <v>0.5</v>
      </c>
      <c r="TUV13" s="139" t="n">
        <v>0.5</v>
      </c>
      <c r="TUW13" s="139" t="n">
        <v>0.5</v>
      </c>
      <c r="TUX13" s="139" t="n">
        <v>0.5</v>
      </c>
      <c r="TUY13" s="139" t="n">
        <v>0.5</v>
      </c>
      <c r="TUZ13" s="139" t="n">
        <v>0.5</v>
      </c>
      <c r="TVA13" s="139" t="n">
        <v>0.5</v>
      </c>
      <c r="TVB13" s="139" t="n">
        <v>0.5</v>
      </c>
      <c r="TVC13" s="139" t="n">
        <v>0.5</v>
      </c>
      <c r="TVD13" s="139" t="n">
        <v>0.5</v>
      </c>
      <c r="TVE13" s="139" t="n">
        <v>0.5</v>
      </c>
      <c r="TVF13" s="139" t="n">
        <v>0.5</v>
      </c>
      <c r="TVG13" s="139" t="n">
        <v>0.5</v>
      </c>
      <c r="TVH13" s="139" t="n">
        <v>0.5</v>
      </c>
      <c r="TVI13" s="139" t="n">
        <v>0.5</v>
      </c>
      <c r="TVJ13" s="139" t="n">
        <v>0.5</v>
      </c>
      <c r="TVK13" s="139" t="n">
        <v>0.5</v>
      </c>
      <c r="TVL13" s="139" t="n">
        <v>0.5</v>
      </c>
      <c r="TVM13" s="139" t="n">
        <v>0.5</v>
      </c>
      <c r="TVN13" s="139" t="n">
        <v>0.5</v>
      </c>
      <c r="TVO13" s="139" t="n">
        <v>0.5</v>
      </c>
      <c r="TVP13" s="139" t="n">
        <v>0.5</v>
      </c>
      <c r="TVQ13" s="139" t="n">
        <v>0.5</v>
      </c>
      <c r="TVR13" s="139" t="n">
        <v>0.5</v>
      </c>
      <c r="TVS13" s="139" t="n">
        <v>0.5</v>
      </c>
      <c r="TVT13" s="139" t="n">
        <v>0.5</v>
      </c>
      <c r="TVU13" s="139" t="n">
        <v>0.5</v>
      </c>
      <c r="TVV13" s="139" t="n">
        <v>0.5</v>
      </c>
      <c r="TVW13" s="139" t="n">
        <v>0.5</v>
      </c>
      <c r="TVX13" s="139" t="n">
        <v>0.5</v>
      </c>
      <c r="TVY13" s="139" t="n">
        <v>0.5</v>
      </c>
      <c r="TVZ13" s="139" t="n">
        <v>0.5</v>
      </c>
      <c r="TWA13" s="139" t="n">
        <v>0.5</v>
      </c>
      <c r="TWB13" s="139" t="n">
        <v>0.5</v>
      </c>
      <c r="TWC13" s="139" t="n">
        <v>0.5</v>
      </c>
      <c r="TWD13" s="139" t="n">
        <v>0.5</v>
      </c>
      <c r="TWE13" s="139" t="n">
        <v>0.5</v>
      </c>
      <c r="TWF13" s="139" t="n">
        <v>0.5</v>
      </c>
      <c r="TWG13" s="139" t="n">
        <v>0.5</v>
      </c>
      <c r="TWH13" s="139" t="n">
        <v>0.5</v>
      </c>
      <c r="TWI13" s="139" t="n">
        <v>0.5</v>
      </c>
      <c r="TWJ13" s="139" t="n">
        <v>0.5</v>
      </c>
      <c r="TWK13" s="139" t="n">
        <v>0.5</v>
      </c>
      <c r="TWL13" s="139" t="n">
        <v>0.5</v>
      </c>
      <c r="TWM13" s="139" t="n">
        <v>0.5</v>
      </c>
      <c r="TWN13" s="139" t="n">
        <v>0.5</v>
      </c>
      <c r="TWO13" s="139" t="n">
        <v>0.5</v>
      </c>
      <c r="TWP13" s="139" t="n">
        <v>0.5</v>
      </c>
      <c r="TWQ13" s="139" t="n">
        <v>0.5</v>
      </c>
      <c r="TWR13" s="139" t="n">
        <v>0.5</v>
      </c>
      <c r="TWS13" s="139" t="n">
        <v>0.5</v>
      </c>
      <c r="TWT13" s="139" t="n">
        <v>0.5</v>
      </c>
      <c r="TWU13" s="139" t="n">
        <v>0.5</v>
      </c>
      <c r="TWV13" s="139" t="n">
        <v>0.5</v>
      </c>
      <c r="TWW13" s="139" t="n">
        <v>0.5</v>
      </c>
      <c r="TWX13" s="139" t="n">
        <v>0.5</v>
      </c>
      <c r="TWY13" s="139" t="n">
        <v>0.5</v>
      </c>
      <c r="TWZ13" s="139" t="n">
        <v>0.5</v>
      </c>
      <c r="TXA13" s="139" t="n">
        <v>0.5</v>
      </c>
      <c r="TXB13" s="139" t="n">
        <v>0.5</v>
      </c>
      <c r="TXC13" s="139" t="n">
        <v>0.5</v>
      </c>
      <c r="TXD13" s="139" t="n">
        <v>0.5</v>
      </c>
      <c r="TXE13" s="139" t="n">
        <v>0.5</v>
      </c>
      <c r="TXF13" s="139" t="n">
        <v>0.5</v>
      </c>
      <c r="TXG13" s="139" t="n">
        <v>0.5</v>
      </c>
      <c r="TXH13" s="139" t="n">
        <v>0.5</v>
      </c>
      <c r="TXI13" s="139" t="n">
        <v>0.5</v>
      </c>
      <c r="TXJ13" s="139" t="n">
        <v>0.5</v>
      </c>
      <c r="TXK13" s="139" t="n">
        <v>0.5</v>
      </c>
      <c r="TXL13" s="139" t="n">
        <v>0.5</v>
      </c>
      <c r="TXM13" s="139" t="n">
        <v>0.5</v>
      </c>
      <c r="TXN13" s="139" t="n">
        <v>0.5</v>
      </c>
      <c r="TXO13" s="139" t="n">
        <v>0.5</v>
      </c>
      <c r="TXP13" s="139" t="n">
        <v>0.5</v>
      </c>
      <c r="TXQ13" s="139" t="n">
        <v>0.5</v>
      </c>
      <c r="TXR13" s="139" t="n">
        <v>0.5</v>
      </c>
      <c r="TXS13" s="139" t="n">
        <v>0.5</v>
      </c>
      <c r="TXT13" s="139" t="n">
        <v>0.5</v>
      </c>
      <c r="TXU13" s="139" t="n">
        <v>0.5</v>
      </c>
      <c r="TXV13" s="139" t="n">
        <v>0.5</v>
      </c>
      <c r="TXW13" s="139" t="n">
        <v>0.5</v>
      </c>
      <c r="TXX13" s="139" t="n">
        <v>0.5</v>
      </c>
      <c r="TXY13" s="139" t="n">
        <v>0.5</v>
      </c>
      <c r="TXZ13" s="139" t="n">
        <v>0.5</v>
      </c>
      <c r="TYA13" s="139" t="n">
        <v>0.5</v>
      </c>
      <c r="TYB13" s="139" t="n">
        <v>0.5</v>
      </c>
      <c r="TYC13" s="139" t="n">
        <v>0.5</v>
      </c>
      <c r="TYD13" s="139" t="n">
        <v>0.5</v>
      </c>
      <c r="TYE13" s="139" t="n">
        <v>0.5</v>
      </c>
      <c r="TYF13" s="139" t="n">
        <v>0.5</v>
      </c>
      <c r="TYG13" s="139" t="n">
        <v>0.5</v>
      </c>
      <c r="TYH13" s="139" t="n">
        <v>0.5</v>
      </c>
      <c r="TYI13" s="139" t="n">
        <v>0.5</v>
      </c>
      <c r="TYJ13" s="139" t="n">
        <v>0.5</v>
      </c>
      <c r="TYK13" s="139" t="n">
        <v>0.5</v>
      </c>
      <c r="TYL13" s="139" t="n">
        <v>0.5</v>
      </c>
      <c r="TYM13" s="139" t="n">
        <v>0.5</v>
      </c>
      <c r="TYN13" s="139" t="n">
        <v>0.5</v>
      </c>
      <c r="TYO13" s="139" t="n">
        <v>0.5</v>
      </c>
      <c r="TYP13" s="139" t="n">
        <v>0.5</v>
      </c>
      <c r="TYQ13" s="139" t="n">
        <v>0.5</v>
      </c>
      <c r="TYR13" s="139" t="n">
        <v>0.5</v>
      </c>
      <c r="TYS13" s="139" t="n">
        <v>0.5</v>
      </c>
      <c r="TYT13" s="139" t="n">
        <v>0.5</v>
      </c>
      <c r="TYU13" s="139" t="n">
        <v>0.5</v>
      </c>
      <c r="TYV13" s="139" t="n">
        <v>0.5</v>
      </c>
      <c r="TYW13" s="139" t="n">
        <v>0.5</v>
      </c>
      <c r="TYX13" s="139" t="n">
        <v>0.5</v>
      </c>
      <c r="TYY13" s="139" t="n">
        <v>0.5</v>
      </c>
      <c r="TYZ13" s="139" t="n">
        <v>0.5</v>
      </c>
      <c r="TZA13" s="139" t="n">
        <v>0.5</v>
      </c>
      <c r="TZB13" s="139" t="n">
        <v>0.5</v>
      </c>
      <c r="TZC13" s="139" t="n">
        <v>0.5</v>
      </c>
      <c r="TZD13" s="139" t="n">
        <v>0.5</v>
      </c>
      <c r="TZE13" s="139" t="n">
        <v>0.5</v>
      </c>
      <c r="TZF13" s="139" t="n">
        <v>0.5</v>
      </c>
      <c r="TZG13" s="139" t="n">
        <v>0.5</v>
      </c>
      <c r="TZH13" s="139" t="n">
        <v>0.5</v>
      </c>
      <c r="TZI13" s="139" t="n">
        <v>0.5</v>
      </c>
      <c r="TZJ13" s="139" t="n">
        <v>0.5</v>
      </c>
      <c r="TZK13" s="139" t="n">
        <v>0.5</v>
      </c>
      <c r="TZL13" s="139" t="n">
        <v>0.5</v>
      </c>
      <c r="TZM13" s="139" t="n">
        <v>0.5</v>
      </c>
      <c r="TZN13" s="139" t="n">
        <v>0.5</v>
      </c>
      <c r="TZO13" s="139" t="n">
        <v>0.5</v>
      </c>
      <c r="TZP13" s="139" t="n">
        <v>0.5</v>
      </c>
      <c r="TZQ13" s="139" t="n">
        <v>0.5</v>
      </c>
      <c r="TZR13" s="139" t="n">
        <v>0.5</v>
      </c>
      <c r="TZS13" s="139" t="n">
        <v>0.5</v>
      </c>
      <c r="TZT13" s="139" t="n">
        <v>0.5</v>
      </c>
      <c r="TZU13" s="139" t="n">
        <v>0.5</v>
      </c>
      <c r="TZV13" s="139" t="n">
        <v>0.5</v>
      </c>
      <c r="TZW13" s="139" t="n">
        <v>0.5</v>
      </c>
      <c r="TZX13" s="139" t="n">
        <v>0.5</v>
      </c>
      <c r="TZY13" s="139" t="n">
        <v>0.5</v>
      </c>
      <c r="TZZ13" s="139" t="n">
        <v>0.5</v>
      </c>
      <c r="UAA13" s="139" t="n">
        <v>0.5</v>
      </c>
      <c r="UAB13" s="139" t="n">
        <v>0.5</v>
      </c>
      <c r="UAC13" s="139" t="n">
        <v>0.5</v>
      </c>
      <c r="UAD13" s="139" t="n">
        <v>0.5</v>
      </c>
      <c r="UAE13" s="139" t="n">
        <v>0.5</v>
      </c>
      <c r="UAF13" s="139" t="n">
        <v>0.5</v>
      </c>
      <c r="UAG13" s="139" t="n">
        <v>0.5</v>
      </c>
      <c r="UAH13" s="139" t="n">
        <v>0.5</v>
      </c>
      <c r="UAI13" s="139" t="n">
        <v>0.5</v>
      </c>
      <c r="UAJ13" s="139" t="n">
        <v>0.5</v>
      </c>
      <c r="UAK13" s="139" t="n">
        <v>0.5</v>
      </c>
      <c r="UAL13" s="139" t="n">
        <v>0.5</v>
      </c>
      <c r="UAM13" s="139" t="n">
        <v>0.5</v>
      </c>
      <c r="UAN13" s="139" t="n">
        <v>0.5</v>
      </c>
      <c r="UAO13" s="139" t="n">
        <v>0.5</v>
      </c>
      <c r="UAP13" s="139" t="n">
        <v>0.5</v>
      </c>
      <c r="UAQ13" s="139" t="n">
        <v>0.5</v>
      </c>
      <c r="UAR13" s="139" t="n">
        <v>0.5</v>
      </c>
      <c r="UAS13" s="139" t="n">
        <v>0.5</v>
      </c>
      <c r="UAT13" s="139" t="n">
        <v>0.5</v>
      </c>
      <c r="UAU13" s="139" t="n">
        <v>0.5</v>
      </c>
      <c r="UAV13" s="139" t="n">
        <v>0.5</v>
      </c>
      <c r="UAW13" s="139" t="n">
        <v>0.5</v>
      </c>
      <c r="UAX13" s="139" t="n">
        <v>0.5</v>
      </c>
      <c r="UAY13" s="139" t="n">
        <v>0.5</v>
      </c>
      <c r="UAZ13" s="139" t="n">
        <v>0.5</v>
      </c>
      <c r="UBA13" s="139" t="n">
        <v>0.5</v>
      </c>
      <c r="UBB13" s="139" t="n">
        <v>0.5</v>
      </c>
      <c r="UBC13" s="139" t="n">
        <v>0.5</v>
      </c>
      <c r="UBD13" s="139" t="n">
        <v>0.5</v>
      </c>
      <c r="UBE13" s="139" t="n">
        <v>0.5</v>
      </c>
      <c r="UBF13" s="139" t="n">
        <v>0.5</v>
      </c>
      <c r="UBG13" s="139" t="n">
        <v>0.5</v>
      </c>
      <c r="UBH13" s="139" t="n">
        <v>0.5</v>
      </c>
      <c r="UBI13" s="139" t="n">
        <v>0.5</v>
      </c>
      <c r="UBJ13" s="139" t="n">
        <v>0.5</v>
      </c>
      <c r="UBK13" s="139" t="n">
        <v>0.5</v>
      </c>
      <c r="UBL13" s="139" t="n">
        <v>0.5</v>
      </c>
      <c r="UBM13" s="139" t="n">
        <v>0.5</v>
      </c>
      <c r="UBN13" s="139" t="n">
        <v>0.5</v>
      </c>
      <c r="UBO13" s="139" t="n">
        <v>0.5</v>
      </c>
      <c r="UBP13" s="139" t="n">
        <v>0.5</v>
      </c>
      <c r="UBQ13" s="139" t="n">
        <v>0.5</v>
      </c>
      <c r="UBR13" s="139" t="n">
        <v>0.5</v>
      </c>
      <c r="UBS13" s="139" t="n">
        <v>0.5</v>
      </c>
      <c r="UBT13" s="139" t="n">
        <v>0.5</v>
      </c>
      <c r="UBU13" s="139" t="n">
        <v>0.5</v>
      </c>
      <c r="UBV13" s="139" t="n">
        <v>0.5</v>
      </c>
      <c r="UBW13" s="139" t="n">
        <v>0.5</v>
      </c>
      <c r="UBX13" s="139" t="n">
        <v>0.5</v>
      </c>
      <c r="UBY13" s="139" t="n">
        <v>0.5</v>
      </c>
      <c r="UBZ13" s="139" t="n">
        <v>0.5</v>
      </c>
      <c r="UCA13" s="139" t="n">
        <v>0.5</v>
      </c>
      <c r="UCB13" s="139" t="n">
        <v>0.5</v>
      </c>
      <c r="UCC13" s="139" t="n">
        <v>0.5</v>
      </c>
      <c r="UCD13" s="139" t="n">
        <v>0.5</v>
      </c>
      <c r="UCE13" s="139" t="n">
        <v>0.5</v>
      </c>
      <c r="UCF13" s="139" t="n">
        <v>0.5</v>
      </c>
      <c r="UCG13" s="139" t="n">
        <v>0.5</v>
      </c>
      <c r="UCH13" s="139" t="n">
        <v>0.5</v>
      </c>
      <c r="UCI13" s="139" t="n">
        <v>0.5</v>
      </c>
      <c r="UCJ13" s="139" t="n">
        <v>0.5</v>
      </c>
      <c r="UCK13" s="139" t="n">
        <v>0.5</v>
      </c>
      <c r="UCL13" s="139" t="n">
        <v>0.5</v>
      </c>
      <c r="UCM13" s="139" t="n">
        <v>0.5</v>
      </c>
      <c r="UCN13" s="139" t="n">
        <v>0.5</v>
      </c>
      <c r="UCO13" s="139" t="n">
        <v>0.5</v>
      </c>
      <c r="UCP13" s="139" t="n">
        <v>0.5</v>
      </c>
      <c r="UCQ13" s="139" t="n">
        <v>0.5</v>
      </c>
      <c r="UCR13" s="139" t="n">
        <v>0.5</v>
      </c>
      <c r="UCS13" s="139" t="n">
        <v>0.5</v>
      </c>
      <c r="UCT13" s="139" t="n">
        <v>0.5</v>
      </c>
      <c r="UCU13" s="139" t="n">
        <v>0.5</v>
      </c>
      <c r="UCV13" s="139" t="n">
        <v>0.5</v>
      </c>
      <c r="UCW13" s="139" t="n">
        <v>0.5</v>
      </c>
      <c r="UCX13" s="139" t="n">
        <v>0.5</v>
      </c>
      <c r="UCY13" s="139" t="n">
        <v>0.5</v>
      </c>
      <c r="UCZ13" s="139" t="n">
        <v>0.5</v>
      </c>
      <c r="UDA13" s="139" t="n">
        <v>0.5</v>
      </c>
      <c r="UDB13" s="139" t="n">
        <v>0.5</v>
      </c>
      <c r="UDC13" s="139" t="n">
        <v>0.5</v>
      </c>
      <c r="UDD13" s="139" t="n">
        <v>0.5</v>
      </c>
      <c r="UDE13" s="139" t="n">
        <v>0.5</v>
      </c>
      <c r="UDF13" s="139" t="n">
        <v>0.5</v>
      </c>
      <c r="UDG13" s="139" t="n">
        <v>0.5</v>
      </c>
      <c r="UDH13" s="139" t="n">
        <v>0.5</v>
      </c>
      <c r="UDI13" s="139" t="n">
        <v>0.5</v>
      </c>
      <c r="UDJ13" s="139" t="n">
        <v>0.5</v>
      </c>
      <c r="UDK13" s="139" t="n">
        <v>0.5</v>
      </c>
      <c r="UDL13" s="139" t="n">
        <v>0.5</v>
      </c>
      <c r="UDM13" s="139" t="n">
        <v>0.5</v>
      </c>
      <c r="UDN13" s="139" t="n">
        <v>0.5</v>
      </c>
      <c r="UDO13" s="139" t="n">
        <v>0.5</v>
      </c>
      <c r="UDP13" s="139" t="n">
        <v>0.5</v>
      </c>
      <c r="UDQ13" s="139" t="n">
        <v>0.5</v>
      </c>
      <c r="UDR13" s="139" t="n">
        <v>0.5</v>
      </c>
      <c r="UDS13" s="139" t="n">
        <v>0.5</v>
      </c>
      <c r="UDT13" s="139" t="n">
        <v>0.5</v>
      </c>
      <c r="UDU13" s="139" t="n">
        <v>0.5</v>
      </c>
      <c r="UDV13" s="139" t="n">
        <v>0.5</v>
      </c>
      <c r="UDW13" s="139" t="n">
        <v>0.5</v>
      </c>
      <c r="UDX13" s="139" t="n">
        <v>0.5</v>
      </c>
      <c r="UDY13" s="139" t="n">
        <v>0.5</v>
      </c>
      <c r="UDZ13" s="139" t="n">
        <v>0.5</v>
      </c>
      <c r="UEA13" s="139" t="n">
        <v>0.5</v>
      </c>
      <c r="UEB13" s="139" t="n">
        <v>0.5</v>
      </c>
      <c r="UEC13" s="139" t="n">
        <v>0.5</v>
      </c>
      <c r="UED13" s="139" t="n">
        <v>0.5</v>
      </c>
      <c r="UEE13" s="139" t="n">
        <v>0.5</v>
      </c>
      <c r="UEF13" s="139" t="n">
        <v>0.5</v>
      </c>
      <c r="UEG13" s="139" t="n">
        <v>0.5</v>
      </c>
      <c r="UEH13" s="139" t="n">
        <v>0.5</v>
      </c>
      <c r="UEI13" s="139" t="n">
        <v>0.5</v>
      </c>
      <c r="UEJ13" s="139" t="n">
        <v>0.5</v>
      </c>
      <c r="UEK13" s="139" t="n">
        <v>0.5</v>
      </c>
      <c r="UEL13" s="139" t="n">
        <v>0.5</v>
      </c>
      <c r="UEM13" s="139" t="n">
        <v>0.5</v>
      </c>
      <c r="UEN13" s="139" t="n">
        <v>0.5</v>
      </c>
      <c r="UEO13" s="139" t="n">
        <v>0.5</v>
      </c>
      <c r="UEP13" s="139" t="n">
        <v>0.5</v>
      </c>
      <c r="UEQ13" s="139" t="n">
        <v>0.5</v>
      </c>
      <c r="UER13" s="139" t="n">
        <v>0.5</v>
      </c>
      <c r="UES13" s="139" t="n">
        <v>0.5</v>
      </c>
      <c r="UET13" s="139" t="n">
        <v>0.5</v>
      </c>
      <c r="UEU13" s="139" t="n">
        <v>0.5</v>
      </c>
      <c r="UEV13" s="139" t="n">
        <v>0.5</v>
      </c>
      <c r="UEW13" s="139" t="n">
        <v>0.5</v>
      </c>
      <c r="UEX13" s="139" t="n">
        <v>0.5</v>
      </c>
      <c r="UEY13" s="139" t="n">
        <v>0.5</v>
      </c>
      <c r="UEZ13" s="139" t="n">
        <v>0.5</v>
      </c>
      <c r="UFA13" s="139" t="n">
        <v>0.5</v>
      </c>
      <c r="UFB13" s="139" t="n">
        <v>0.5</v>
      </c>
      <c r="UFC13" s="139" t="n">
        <v>0.5</v>
      </c>
      <c r="UFD13" s="139" t="n">
        <v>0.5</v>
      </c>
      <c r="UFE13" s="139" t="n">
        <v>0.5</v>
      </c>
      <c r="UFF13" s="139" t="n">
        <v>0.5</v>
      </c>
      <c r="UFG13" s="139" t="n">
        <v>0.5</v>
      </c>
      <c r="UFH13" s="139" t="n">
        <v>0.5</v>
      </c>
      <c r="UFI13" s="139" t="n">
        <v>0.5</v>
      </c>
      <c r="UFJ13" s="139" t="n">
        <v>0.5</v>
      </c>
      <c r="UFK13" s="139" t="n">
        <v>0.5</v>
      </c>
      <c r="UFL13" s="139" t="n">
        <v>0.5</v>
      </c>
      <c r="UFM13" s="139" t="n">
        <v>0.5</v>
      </c>
      <c r="UFN13" s="139" t="n">
        <v>0.5</v>
      </c>
      <c r="UFO13" s="139" t="n">
        <v>0.5</v>
      </c>
      <c r="UFP13" s="139" t="n">
        <v>0.5</v>
      </c>
      <c r="UFQ13" s="139" t="n">
        <v>0.5</v>
      </c>
      <c r="UFR13" s="139" t="n">
        <v>0.5</v>
      </c>
      <c r="UFS13" s="139" t="n">
        <v>0.5</v>
      </c>
      <c r="UFT13" s="139" t="n">
        <v>0.5</v>
      </c>
      <c r="UFU13" s="139" t="n">
        <v>0.5</v>
      </c>
      <c r="UFV13" s="139" t="n">
        <v>0.5</v>
      </c>
      <c r="UFW13" s="139" t="n">
        <v>0.5</v>
      </c>
      <c r="UFX13" s="139" t="n">
        <v>0.5</v>
      </c>
      <c r="UFY13" s="139" t="n">
        <v>0.5</v>
      </c>
      <c r="UFZ13" s="139" t="n">
        <v>0.5</v>
      </c>
      <c r="UGA13" s="139" t="n">
        <v>0.5</v>
      </c>
      <c r="UGB13" s="139" t="n">
        <v>0.5</v>
      </c>
      <c r="UGC13" s="139" t="n">
        <v>0.5</v>
      </c>
      <c r="UGD13" s="139" t="n">
        <v>0.5</v>
      </c>
      <c r="UGE13" s="139" t="n">
        <v>0.5</v>
      </c>
      <c r="UGF13" s="139" t="n">
        <v>0.5</v>
      </c>
      <c r="UGG13" s="139" t="n">
        <v>0.5</v>
      </c>
      <c r="UGH13" s="139" t="n">
        <v>0.5</v>
      </c>
      <c r="UGI13" s="139" t="n">
        <v>0.5</v>
      </c>
      <c r="UGJ13" s="139" t="n">
        <v>0.5</v>
      </c>
      <c r="UGK13" s="139" t="n">
        <v>0.5</v>
      </c>
      <c r="UGL13" s="139" t="n">
        <v>0.5</v>
      </c>
      <c r="UGM13" s="139" t="n">
        <v>0.5</v>
      </c>
      <c r="UGN13" s="139" t="n">
        <v>0.5</v>
      </c>
      <c r="UGO13" s="139" t="n">
        <v>0.5</v>
      </c>
      <c r="UGP13" s="139" t="n">
        <v>0.5</v>
      </c>
      <c r="UGQ13" s="139" t="n">
        <v>0.5</v>
      </c>
      <c r="UGR13" s="139" t="n">
        <v>0.5</v>
      </c>
      <c r="UGS13" s="139" t="n">
        <v>0.5</v>
      </c>
      <c r="UGT13" s="139" t="n">
        <v>0.5</v>
      </c>
      <c r="UGU13" s="139" t="n">
        <v>0.5</v>
      </c>
      <c r="UGV13" s="139" t="n">
        <v>0.5</v>
      </c>
      <c r="UGW13" s="139" t="n">
        <v>0.5</v>
      </c>
      <c r="UGX13" s="139" t="n">
        <v>0.5</v>
      </c>
      <c r="UGY13" s="139" t="n">
        <v>0.5</v>
      </c>
      <c r="UGZ13" s="139" t="n">
        <v>0.5</v>
      </c>
      <c r="UHA13" s="139" t="n">
        <v>0.5</v>
      </c>
      <c r="UHB13" s="139" t="n">
        <v>0.5</v>
      </c>
      <c r="UHC13" s="139" t="n">
        <v>0.5</v>
      </c>
      <c r="UHD13" s="139" t="n">
        <v>0.5</v>
      </c>
      <c r="UHE13" s="139" t="n">
        <v>0.5</v>
      </c>
      <c r="UHF13" s="139" t="n">
        <v>0.5</v>
      </c>
      <c r="UHG13" s="139" t="n">
        <v>0.5</v>
      </c>
      <c r="UHH13" s="139" t="n">
        <v>0.5</v>
      </c>
      <c r="UHI13" s="139" t="n">
        <v>0.5</v>
      </c>
      <c r="UHJ13" s="139" t="n">
        <v>0.5</v>
      </c>
      <c r="UHK13" s="139" t="n">
        <v>0.5</v>
      </c>
      <c r="UHL13" s="139" t="n">
        <v>0.5</v>
      </c>
      <c r="UHM13" s="139" t="n">
        <v>0.5</v>
      </c>
      <c r="UHN13" s="139" t="n">
        <v>0.5</v>
      </c>
      <c r="UHO13" s="139" t="n">
        <v>0.5</v>
      </c>
      <c r="UHP13" s="139" t="n">
        <v>0.5</v>
      </c>
      <c r="UHQ13" s="139" t="n">
        <v>0.5</v>
      </c>
      <c r="UHR13" s="139" t="n">
        <v>0.5</v>
      </c>
      <c r="UHS13" s="139" t="n">
        <v>0.5</v>
      </c>
      <c r="UHT13" s="139" t="n">
        <v>0.5</v>
      </c>
      <c r="UHU13" s="139" t="n">
        <v>0.5</v>
      </c>
      <c r="UHV13" s="139" t="n">
        <v>0.5</v>
      </c>
      <c r="UHW13" s="139" t="n">
        <v>0.5</v>
      </c>
      <c r="UHX13" s="139" t="n">
        <v>0.5</v>
      </c>
      <c r="UHY13" s="139" t="n">
        <v>0.5</v>
      </c>
      <c r="UHZ13" s="139" t="n">
        <v>0.5</v>
      </c>
      <c r="UIA13" s="139" t="n">
        <v>0.5</v>
      </c>
      <c r="UIB13" s="139" t="n">
        <v>0.5</v>
      </c>
      <c r="UIC13" s="139" t="n">
        <v>0.5</v>
      </c>
      <c r="UID13" s="139" t="n">
        <v>0.5</v>
      </c>
      <c r="UIE13" s="139" t="n">
        <v>0.5</v>
      </c>
      <c r="UIF13" s="139" t="n">
        <v>0.5</v>
      </c>
      <c r="UIG13" s="139" t="n">
        <v>0.5</v>
      </c>
      <c r="UIH13" s="139" t="n">
        <v>0.5</v>
      </c>
      <c r="UII13" s="139" t="n">
        <v>0.5</v>
      </c>
      <c r="UIJ13" s="139" t="n">
        <v>0.5</v>
      </c>
      <c r="UIK13" s="139" t="n">
        <v>0.5</v>
      </c>
      <c r="UIL13" s="139" t="n">
        <v>0.5</v>
      </c>
      <c r="UIM13" s="139" t="n">
        <v>0.5</v>
      </c>
      <c r="UIN13" s="139" t="n">
        <v>0.5</v>
      </c>
      <c r="UIO13" s="139" t="n">
        <v>0.5</v>
      </c>
      <c r="UIP13" s="139" t="n">
        <v>0.5</v>
      </c>
      <c r="UIQ13" s="139" t="n">
        <v>0.5</v>
      </c>
      <c r="UIR13" s="139" t="n">
        <v>0.5</v>
      </c>
      <c r="UIS13" s="139" t="n">
        <v>0.5</v>
      </c>
      <c r="UIT13" s="139" t="n">
        <v>0.5</v>
      </c>
      <c r="UIU13" s="139" t="n">
        <v>0.5</v>
      </c>
      <c r="UIV13" s="139" t="n">
        <v>0.5</v>
      </c>
      <c r="UIW13" s="139" t="n">
        <v>0.5</v>
      </c>
      <c r="UIX13" s="139" t="n">
        <v>0.5</v>
      </c>
      <c r="UIY13" s="139" t="n">
        <v>0.5</v>
      </c>
      <c r="UIZ13" s="139" t="n">
        <v>0.5</v>
      </c>
      <c r="UJA13" s="139" t="n">
        <v>0.5</v>
      </c>
      <c r="UJB13" s="139" t="n">
        <v>0.5</v>
      </c>
      <c r="UJC13" s="139" t="n">
        <v>0.5</v>
      </c>
      <c r="UJD13" s="139" t="n">
        <v>0.5</v>
      </c>
      <c r="UJE13" s="139" t="n">
        <v>0.5</v>
      </c>
      <c r="UJF13" s="139" t="n">
        <v>0.5</v>
      </c>
      <c r="UJG13" s="139" t="n">
        <v>0.5</v>
      </c>
      <c r="UJH13" s="139" t="n">
        <v>0.5</v>
      </c>
      <c r="UJI13" s="139" t="n">
        <v>0.5</v>
      </c>
      <c r="UJJ13" s="139" t="n">
        <v>0.5</v>
      </c>
      <c r="UJK13" s="139" t="n">
        <v>0.5</v>
      </c>
      <c r="UJL13" s="139" t="n">
        <v>0.5</v>
      </c>
      <c r="UJM13" s="139" t="n">
        <v>0.5</v>
      </c>
      <c r="UJN13" s="139" t="n">
        <v>0.5</v>
      </c>
      <c r="UJO13" s="139" t="n">
        <v>0.5</v>
      </c>
      <c r="UJP13" s="139" t="n">
        <v>0.5</v>
      </c>
      <c r="UJQ13" s="139" t="n">
        <v>0.5</v>
      </c>
      <c r="UJR13" s="139" t="n">
        <v>0.5</v>
      </c>
      <c r="UJS13" s="139" t="n">
        <v>0.5</v>
      </c>
      <c r="UJT13" s="139" t="n">
        <v>0.5</v>
      </c>
      <c r="UJU13" s="139" t="n">
        <v>0.5</v>
      </c>
      <c r="UJV13" s="139" t="n">
        <v>0.5</v>
      </c>
      <c r="UJW13" s="139" t="n">
        <v>0.5</v>
      </c>
      <c r="UJX13" s="139" t="n">
        <v>0.5</v>
      </c>
      <c r="UJY13" s="139" t="n">
        <v>0.5</v>
      </c>
      <c r="UJZ13" s="139" t="n">
        <v>0.5</v>
      </c>
      <c r="UKA13" s="139" t="n">
        <v>0.5</v>
      </c>
      <c r="UKB13" s="139" t="n">
        <v>0.5</v>
      </c>
      <c r="UKC13" s="139" t="n">
        <v>0.5</v>
      </c>
      <c r="UKD13" s="139" t="n">
        <v>0.5</v>
      </c>
      <c r="UKE13" s="139" t="n">
        <v>0.5</v>
      </c>
      <c r="UKF13" s="139" t="n">
        <v>0.5</v>
      </c>
      <c r="UKG13" s="139" t="n">
        <v>0.5</v>
      </c>
      <c r="UKH13" s="139" t="n">
        <v>0.5</v>
      </c>
      <c r="UKI13" s="139" t="n">
        <v>0.5</v>
      </c>
      <c r="UKJ13" s="139" t="n">
        <v>0.5</v>
      </c>
      <c r="UKK13" s="139" t="n">
        <v>0.5</v>
      </c>
      <c r="UKL13" s="139" t="n">
        <v>0.5</v>
      </c>
      <c r="UKM13" s="139" t="n">
        <v>0.5</v>
      </c>
      <c r="UKN13" s="139" t="n">
        <v>0.5</v>
      </c>
      <c r="UKO13" s="139" t="n">
        <v>0.5</v>
      </c>
      <c r="UKP13" s="139" t="n">
        <v>0.5</v>
      </c>
      <c r="UKQ13" s="139" t="n">
        <v>0.5</v>
      </c>
      <c r="UKR13" s="139" t="n">
        <v>0.5</v>
      </c>
      <c r="UKS13" s="139" t="n">
        <v>0.5</v>
      </c>
      <c r="UKT13" s="139" t="n">
        <v>0.5</v>
      </c>
      <c r="UKU13" s="139" t="n">
        <v>0.5</v>
      </c>
      <c r="UKV13" s="139" t="n">
        <v>0.5</v>
      </c>
      <c r="UKW13" s="139" t="n">
        <v>0.5</v>
      </c>
      <c r="UKX13" s="139" t="n">
        <v>0.5</v>
      </c>
      <c r="UKY13" s="139" t="n">
        <v>0.5</v>
      </c>
      <c r="UKZ13" s="139" t="n">
        <v>0.5</v>
      </c>
      <c r="ULA13" s="139" t="n">
        <v>0.5</v>
      </c>
      <c r="ULB13" s="139" t="n">
        <v>0.5</v>
      </c>
      <c r="ULC13" s="139" t="n">
        <v>0.5</v>
      </c>
      <c r="ULD13" s="139" t="n">
        <v>0.5</v>
      </c>
      <c r="ULE13" s="139" t="n">
        <v>0.5</v>
      </c>
      <c r="ULF13" s="139" t="n">
        <v>0.5</v>
      </c>
      <c r="ULG13" s="139" t="n">
        <v>0.5</v>
      </c>
      <c r="ULH13" s="139" t="n">
        <v>0.5</v>
      </c>
      <c r="ULI13" s="139" t="n">
        <v>0.5</v>
      </c>
      <c r="ULJ13" s="139" t="n">
        <v>0.5</v>
      </c>
      <c r="ULK13" s="139" t="n">
        <v>0.5</v>
      </c>
      <c r="ULL13" s="139" t="n">
        <v>0.5</v>
      </c>
      <c r="ULM13" s="139" t="n">
        <v>0.5</v>
      </c>
      <c r="ULN13" s="139" t="n">
        <v>0.5</v>
      </c>
      <c r="ULO13" s="139" t="n">
        <v>0.5</v>
      </c>
      <c r="ULP13" s="139" t="n">
        <v>0.5</v>
      </c>
      <c r="ULQ13" s="139" t="n">
        <v>0.5</v>
      </c>
      <c r="ULR13" s="139" t="n">
        <v>0.5</v>
      </c>
      <c r="ULS13" s="139" t="n">
        <v>0.5</v>
      </c>
      <c r="ULT13" s="139" t="n">
        <v>0.5</v>
      </c>
      <c r="ULU13" s="139" t="n">
        <v>0.5</v>
      </c>
      <c r="ULV13" s="139" t="n">
        <v>0.5</v>
      </c>
      <c r="ULW13" s="139" t="n">
        <v>0.5</v>
      </c>
      <c r="ULX13" s="139" t="n">
        <v>0.5</v>
      </c>
      <c r="ULY13" s="139" t="n">
        <v>0.5</v>
      </c>
      <c r="ULZ13" s="139" t="n">
        <v>0.5</v>
      </c>
      <c r="UMA13" s="139" t="n">
        <v>0.5</v>
      </c>
      <c r="UMB13" s="139" t="n">
        <v>0.5</v>
      </c>
      <c r="UMC13" s="139" t="n">
        <v>0.5</v>
      </c>
      <c r="UMD13" s="139" t="n">
        <v>0.5</v>
      </c>
      <c r="UME13" s="139" t="n">
        <v>0.5</v>
      </c>
      <c r="UMF13" s="139" t="n">
        <v>0.5</v>
      </c>
      <c r="UMG13" s="139" t="n">
        <v>0.5</v>
      </c>
      <c r="UMH13" s="139" t="n">
        <v>0.5</v>
      </c>
      <c r="UMI13" s="139" t="n">
        <v>0.5</v>
      </c>
      <c r="UMJ13" s="139" t="n">
        <v>0.5</v>
      </c>
      <c r="UMK13" s="139" t="n">
        <v>0.5</v>
      </c>
      <c r="UML13" s="139" t="n">
        <v>0.5</v>
      </c>
      <c r="UMM13" s="139" t="n">
        <v>0.5</v>
      </c>
      <c r="UMN13" s="139" t="n">
        <v>0.5</v>
      </c>
      <c r="UMO13" s="139" t="n">
        <v>0.5</v>
      </c>
      <c r="UMP13" s="139" t="n">
        <v>0.5</v>
      </c>
      <c r="UMQ13" s="139" t="n">
        <v>0.5</v>
      </c>
      <c r="UMR13" s="139" t="n">
        <v>0.5</v>
      </c>
      <c r="UMS13" s="139" t="n">
        <v>0.5</v>
      </c>
      <c r="UMT13" s="139" t="n">
        <v>0.5</v>
      </c>
      <c r="UMU13" s="139" t="n">
        <v>0.5</v>
      </c>
      <c r="UMV13" s="139" t="n">
        <v>0.5</v>
      </c>
      <c r="UMW13" s="139" t="n">
        <v>0.5</v>
      </c>
      <c r="UMX13" s="139" t="n">
        <v>0.5</v>
      </c>
      <c r="UMY13" s="139" t="n">
        <v>0.5</v>
      </c>
      <c r="UMZ13" s="139" t="n">
        <v>0.5</v>
      </c>
      <c r="UNA13" s="139" t="n">
        <v>0.5</v>
      </c>
      <c r="UNB13" s="139" t="n">
        <v>0.5</v>
      </c>
      <c r="UNC13" s="139" t="n">
        <v>0.5</v>
      </c>
      <c r="UND13" s="139" t="n">
        <v>0.5</v>
      </c>
      <c r="UNE13" s="139" t="n">
        <v>0.5</v>
      </c>
      <c r="UNF13" s="139" t="n">
        <v>0.5</v>
      </c>
      <c r="UNG13" s="139" t="n">
        <v>0.5</v>
      </c>
      <c r="UNH13" s="139" t="n">
        <v>0.5</v>
      </c>
      <c r="UNI13" s="139" t="n">
        <v>0.5</v>
      </c>
      <c r="UNJ13" s="139" t="n">
        <v>0.5</v>
      </c>
      <c r="UNK13" s="139" t="n">
        <v>0.5</v>
      </c>
      <c r="UNL13" s="139" t="n">
        <v>0.5</v>
      </c>
      <c r="UNM13" s="139" t="n">
        <v>0.5</v>
      </c>
      <c r="UNN13" s="139" t="n">
        <v>0.5</v>
      </c>
      <c r="UNO13" s="139" t="n">
        <v>0.5</v>
      </c>
      <c r="UNP13" s="139" t="n">
        <v>0.5</v>
      </c>
      <c r="UNQ13" s="139" t="n">
        <v>0.5</v>
      </c>
      <c r="UNR13" s="139" t="n">
        <v>0.5</v>
      </c>
      <c r="UNS13" s="139" t="n">
        <v>0.5</v>
      </c>
      <c r="UNT13" s="139" t="n">
        <v>0.5</v>
      </c>
      <c r="UNU13" s="139" t="n">
        <v>0.5</v>
      </c>
      <c r="UNV13" s="139" t="n">
        <v>0.5</v>
      </c>
      <c r="UNW13" s="139" t="n">
        <v>0.5</v>
      </c>
      <c r="UNX13" s="139" t="n">
        <v>0.5</v>
      </c>
      <c r="UNY13" s="139" t="n">
        <v>0.5</v>
      </c>
      <c r="UNZ13" s="139" t="n">
        <v>0.5</v>
      </c>
      <c r="UOA13" s="139" t="n">
        <v>0.5</v>
      </c>
      <c r="UOB13" s="139" t="n">
        <v>0.5</v>
      </c>
      <c r="UOC13" s="139" t="n">
        <v>0.5</v>
      </c>
      <c r="UOD13" s="139" t="n">
        <v>0.5</v>
      </c>
      <c r="UOE13" s="139" t="n">
        <v>0.5</v>
      </c>
      <c r="UOF13" s="139" t="n">
        <v>0.5</v>
      </c>
      <c r="UOG13" s="139" t="n">
        <v>0.5</v>
      </c>
      <c r="UOH13" s="139" t="n">
        <v>0.5</v>
      </c>
      <c r="UOI13" s="139" t="n">
        <v>0.5</v>
      </c>
      <c r="UOJ13" s="139" t="n">
        <v>0.5</v>
      </c>
      <c r="UOK13" s="139" t="n">
        <v>0.5</v>
      </c>
      <c r="UOL13" s="139" t="n">
        <v>0.5</v>
      </c>
      <c r="UOM13" s="139" t="n">
        <v>0.5</v>
      </c>
      <c r="UON13" s="139" t="n">
        <v>0.5</v>
      </c>
      <c r="UOO13" s="139" t="n">
        <v>0.5</v>
      </c>
      <c r="UOP13" s="139" t="n">
        <v>0.5</v>
      </c>
      <c r="UOQ13" s="139" t="n">
        <v>0.5</v>
      </c>
      <c r="UOR13" s="139" t="n">
        <v>0.5</v>
      </c>
      <c r="UOS13" s="139" t="n">
        <v>0.5</v>
      </c>
      <c r="UOT13" s="139" t="n">
        <v>0.5</v>
      </c>
      <c r="UOU13" s="139" t="n">
        <v>0.5</v>
      </c>
      <c r="UOV13" s="139" t="n">
        <v>0.5</v>
      </c>
      <c r="UOW13" s="139" t="n">
        <v>0.5</v>
      </c>
      <c r="UOX13" s="139" t="n">
        <v>0.5</v>
      </c>
      <c r="UOY13" s="139" t="n">
        <v>0.5</v>
      </c>
      <c r="UOZ13" s="139" t="n">
        <v>0.5</v>
      </c>
      <c r="UPA13" s="139" t="n">
        <v>0.5</v>
      </c>
      <c r="UPB13" s="139" t="n">
        <v>0.5</v>
      </c>
      <c r="UPC13" s="139" t="n">
        <v>0.5</v>
      </c>
      <c r="UPD13" s="139" t="n">
        <v>0.5</v>
      </c>
      <c r="UPE13" s="139" t="n">
        <v>0.5</v>
      </c>
      <c r="UPF13" s="139" t="n">
        <v>0.5</v>
      </c>
      <c r="UPG13" s="139" t="n">
        <v>0.5</v>
      </c>
      <c r="UPH13" s="139" t="n">
        <v>0.5</v>
      </c>
      <c r="UPI13" s="139" t="n">
        <v>0.5</v>
      </c>
      <c r="UPJ13" s="139" t="n">
        <v>0.5</v>
      </c>
      <c r="UPK13" s="139" t="n">
        <v>0.5</v>
      </c>
      <c r="UPL13" s="139" t="n">
        <v>0.5</v>
      </c>
      <c r="UPM13" s="139" t="n">
        <v>0.5</v>
      </c>
      <c r="UPN13" s="139" t="n">
        <v>0.5</v>
      </c>
      <c r="UPO13" s="139" t="n">
        <v>0.5</v>
      </c>
      <c r="UPP13" s="139" t="n">
        <v>0.5</v>
      </c>
      <c r="UPQ13" s="139" t="n">
        <v>0.5</v>
      </c>
      <c r="UPR13" s="139" t="n">
        <v>0.5</v>
      </c>
      <c r="UPS13" s="139" t="n">
        <v>0.5</v>
      </c>
      <c r="UPT13" s="139" t="n">
        <v>0.5</v>
      </c>
      <c r="UPU13" s="139" t="n">
        <v>0.5</v>
      </c>
      <c r="UPV13" s="139" t="n">
        <v>0.5</v>
      </c>
      <c r="UPW13" s="139" t="n">
        <v>0.5</v>
      </c>
      <c r="UPX13" s="139" t="n">
        <v>0.5</v>
      </c>
      <c r="UPY13" s="139" t="n">
        <v>0.5</v>
      </c>
      <c r="UPZ13" s="139" t="n">
        <v>0.5</v>
      </c>
      <c r="UQA13" s="139" t="n">
        <v>0.5</v>
      </c>
      <c r="UQB13" s="139" t="n">
        <v>0.5</v>
      </c>
      <c r="UQC13" s="139" t="n">
        <v>0.5</v>
      </c>
      <c r="UQD13" s="139" t="n">
        <v>0.5</v>
      </c>
      <c r="UQE13" s="139" t="n">
        <v>0.5</v>
      </c>
      <c r="UQF13" s="139" t="n">
        <v>0.5</v>
      </c>
      <c r="UQG13" s="139" t="n">
        <v>0.5</v>
      </c>
      <c r="UQH13" s="139" t="n">
        <v>0.5</v>
      </c>
      <c r="UQI13" s="139" t="n">
        <v>0.5</v>
      </c>
      <c r="UQJ13" s="139" t="n">
        <v>0.5</v>
      </c>
      <c r="UQK13" s="139" t="n">
        <v>0.5</v>
      </c>
      <c r="UQL13" s="139" t="n">
        <v>0.5</v>
      </c>
      <c r="UQM13" s="139" t="n">
        <v>0.5</v>
      </c>
      <c r="UQN13" s="139" t="n">
        <v>0.5</v>
      </c>
      <c r="UQO13" s="139" t="n">
        <v>0.5</v>
      </c>
      <c r="UQP13" s="139" t="n">
        <v>0.5</v>
      </c>
      <c r="UQQ13" s="139" t="n">
        <v>0.5</v>
      </c>
      <c r="UQR13" s="139" t="n">
        <v>0.5</v>
      </c>
      <c r="UQS13" s="139" t="n">
        <v>0.5</v>
      </c>
      <c r="UQT13" s="139" t="n">
        <v>0.5</v>
      </c>
      <c r="UQU13" s="139" t="n">
        <v>0.5</v>
      </c>
      <c r="UQV13" s="139" t="n">
        <v>0.5</v>
      </c>
      <c r="UQW13" s="139" t="n">
        <v>0.5</v>
      </c>
      <c r="UQX13" s="139" t="n">
        <v>0.5</v>
      </c>
      <c r="UQY13" s="139" t="n">
        <v>0.5</v>
      </c>
      <c r="UQZ13" s="139" t="n">
        <v>0.5</v>
      </c>
      <c r="URA13" s="139" t="n">
        <v>0.5</v>
      </c>
      <c r="URB13" s="139" t="n">
        <v>0.5</v>
      </c>
      <c r="URC13" s="139" t="n">
        <v>0.5</v>
      </c>
      <c r="URD13" s="139" t="n">
        <v>0.5</v>
      </c>
      <c r="URE13" s="139" t="n">
        <v>0.5</v>
      </c>
      <c r="URF13" s="139" t="n">
        <v>0.5</v>
      </c>
      <c r="URG13" s="139" t="n">
        <v>0.5</v>
      </c>
      <c r="URH13" s="139" t="n">
        <v>0.5</v>
      </c>
      <c r="URI13" s="139" t="n">
        <v>0.5</v>
      </c>
      <c r="URJ13" s="139" t="n">
        <v>0.5</v>
      </c>
      <c r="URK13" s="139" t="n">
        <v>0.5</v>
      </c>
      <c r="URL13" s="139" t="n">
        <v>0.5</v>
      </c>
      <c r="URM13" s="139" t="n">
        <v>0.5</v>
      </c>
      <c r="URN13" s="139" t="n">
        <v>0.5</v>
      </c>
      <c r="URO13" s="139" t="n">
        <v>0.5</v>
      </c>
      <c r="URP13" s="139" t="n">
        <v>0.5</v>
      </c>
      <c r="URQ13" s="139" t="n">
        <v>0.5</v>
      </c>
      <c r="URR13" s="139" t="n">
        <v>0.5</v>
      </c>
      <c r="URS13" s="139" t="n">
        <v>0.5</v>
      </c>
      <c r="URT13" s="139" t="n">
        <v>0.5</v>
      </c>
      <c r="URU13" s="139" t="n">
        <v>0.5</v>
      </c>
      <c r="URV13" s="139" t="n">
        <v>0.5</v>
      </c>
      <c r="URW13" s="139" t="n">
        <v>0.5</v>
      </c>
      <c r="URX13" s="139" t="n">
        <v>0.5</v>
      </c>
      <c r="URY13" s="139" t="n">
        <v>0.5</v>
      </c>
      <c r="URZ13" s="139" t="n">
        <v>0.5</v>
      </c>
      <c r="USA13" s="139" t="n">
        <v>0.5</v>
      </c>
      <c r="USB13" s="139" t="n">
        <v>0.5</v>
      </c>
      <c r="USC13" s="139" t="n">
        <v>0.5</v>
      </c>
      <c r="USD13" s="139" t="n">
        <v>0.5</v>
      </c>
      <c r="USE13" s="139" t="n">
        <v>0.5</v>
      </c>
      <c r="USF13" s="139" t="n">
        <v>0.5</v>
      </c>
      <c r="USG13" s="139" t="n">
        <v>0.5</v>
      </c>
      <c r="USH13" s="139" t="n">
        <v>0.5</v>
      </c>
      <c r="USI13" s="139" t="n">
        <v>0.5</v>
      </c>
      <c r="USJ13" s="139" t="n">
        <v>0.5</v>
      </c>
      <c r="USK13" s="139" t="n">
        <v>0.5</v>
      </c>
      <c r="USL13" s="139" t="n">
        <v>0.5</v>
      </c>
      <c r="USM13" s="139" t="n">
        <v>0.5</v>
      </c>
      <c r="USN13" s="139" t="n">
        <v>0.5</v>
      </c>
      <c r="USO13" s="139" t="n">
        <v>0.5</v>
      </c>
      <c r="USP13" s="139" t="n">
        <v>0.5</v>
      </c>
      <c r="USQ13" s="139" t="n">
        <v>0.5</v>
      </c>
      <c r="USR13" s="139" t="n">
        <v>0.5</v>
      </c>
      <c r="USS13" s="139" t="n">
        <v>0.5</v>
      </c>
      <c r="UST13" s="139" t="n">
        <v>0.5</v>
      </c>
      <c r="USU13" s="139" t="n">
        <v>0.5</v>
      </c>
      <c r="USV13" s="139" t="n">
        <v>0.5</v>
      </c>
      <c r="USW13" s="139" t="n">
        <v>0.5</v>
      </c>
      <c r="USX13" s="139" t="n">
        <v>0.5</v>
      </c>
      <c r="USY13" s="139" t="n">
        <v>0.5</v>
      </c>
      <c r="USZ13" s="139" t="n">
        <v>0.5</v>
      </c>
      <c r="UTA13" s="139" t="n">
        <v>0.5</v>
      </c>
      <c r="UTB13" s="139" t="n">
        <v>0.5</v>
      </c>
      <c r="UTC13" s="139" t="n">
        <v>0.5</v>
      </c>
      <c r="UTD13" s="139" t="n">
        <v>0.5</v>
      </c>
      <c r="UTE13" s="139" t="n">
        <v>0.5</v>
      </c>
      <c r="UTF13" s="139" t="n">
        <v>0.5</v>
      </c>
      <c r="UTG13" s="139" t="n">
        <v>0.5</v>
      </c>
      <c r="UTH13" s="139" t="n">
        <v>0.5</v>
      </c>
      <c r="UTI13" s="139" t="n">
        <v>0.5</v>
      </c>
      <c r="UTJ13" s="139" t="n">
        <v>0.5</v>
      </c>
      <c r="UTK13" s="139" t="n">
        <v>0.5</v>
      </c>
      <c r="UTL13" s="139" t="n">
        <v>0.5</v>
      </c>
      <c r="UTM13" s="139" t="n">
        <v>0.5</v>
      </c>
      <c r="UTN13" s="139" t="n">
        <v>0.5</v>
      </c>
      <c r="UTO13" s="139" t="n">
        <v>0.5</v>
      </c>
      <c r="UTP13" s="139" t="n">
        <v>0.5</v>
      </c>
      <c r="UTQ13" s="139" t="n">
        <v>0.5</v>
      </c>
      <c r="UTR13" s="139" t="n">
        <v>0.5</v>
      </c>
      <c r="UTS13" s="139" t="n">
        <v>0.5</v>
      </c>
      <c r="UTT13" s="139" t="n">
        <v>0.5</v>
      </c>
      <c r="UTU13" s="139" t="n">
        <v>0.5</v>
      </c>
      <c r="UTV13" s="139" t="n">
        <v>0.5</v>
      </c>
      <c r="UTW13" s="139" t="n">
        <v>0.5</v>
      </c>
      <c r="UTX13" s="139" t="n">
        <v>0.5</v>
      </c>
      <c r="UTY13" s="139" t="n">
        <v>0.5</v>
      </c>
      <c r="UTZ13" s="139" t="n">
        <v>0.5</v>
      </c>
      <c r="UUA13" s="139" t="n">
        <v>0.5</v>
      </c>
      <c r="UUB13" s="139" t="n">
        <v>0.5</v>
      </c>
      <c r="UUC13" s="139" t="n">
        <v>0.5</v>
      </c>
      <c r="UUD13" s="139" t="n">
        <v>0.5</v>
      </c>
      <c r="UUE13" s="139" t="n">
        <v>0.5</v>
      </c>
      <c r="UUF13" s="139" t="n">
        <v>0.5</v>
      </c>
      <c r="UUG13" s="139" t="n">
        <v>0.5</v>
      </c>
      <c r="UUH13" s="139" t="n">
        <v>0.5</v>
      </c>
      <c r="UUI13" s="139" t="n">
        <v>0.5</v>
      </c>
      <c r="UUJ13" s="139" t="n">
        <v>0.5</v>
      </c>
      <c r="UUK13" s="139" t="n">
        <v>0.5</v>
      </c>
      <c r="UUL13" s="139" t="n">
        <v>0.5</v>
      </c>
      <c r="UUM13" s="139" t="n">
        <v>0.5</v>
      </c>
      <c r="UUN13" s="139" t="n">
        <v>0.5</v>
      </c>
      <c r="UUO13" s="139" t="n">
        <v>0.5</v>
      </c>
      <c r="UUP13" s="139" t="n">
        <v>0.5</v>
      </c>
      <c r="UUQ13" s="139" t="n">
        <v>0.5</v>
      </c>
      <c r="UUR13" s="139" t="n">
        <v>0.5</v>
      </c>
      <c r="UUS13" s="139" t="n">
        <v>0.5</v>
      </c>
      <c r="UUT13" s="139" t="n">
        <v>0.5</v>
      </c>
      <c r="UUU13" s="139" t="n">
        <v>0.5</v>
      </c>
      <c r="UUV13" s="139" t="n">
        <v>0.5</v>
      </c>
      <c r="UUW13" s="139" t="n">
        <v>0.5</v>
      </c>
      <c r="UUX13" s="139" t="n">
        <v>0.5</v>
      </c>
      <c r="UUY13" s="139" t="n">
        <v>0.5</v>
      </c>
      <c r="UUZ13" s="139" t="n">
        <v>0.5</v>
      </c>
      <c r="UVA13" s="139" t="n">
        <v>0.5</v>
      </c>
      <c r="UVB13" s="139" t="n">
        <v>0.5</v>
      </c>
      <c r="UVC13" s="139" t="n">
        <v>0.5</v>
      </c>
      <c r="UVD13" s="139" t="n">
        <v>0.5</v>
      </c>
      <c r="UVE13" s="139" t="n">
        <v>0.5</v>
      </c>
      <c r="UVF13" s="139" t="n">
        <v>0.5</v>
      </c>
      <c r="UVG13" s="139" t="n">
        <v>0.5</v>
      </c>
      <c r="UVH13" s="139" t="n">
        <v>0.5</v>
      </c>
      <c r="UVI13" s="139" t="n">
        <v>0.5</v>
      </c>
      <c r="UVJ13" s="139" t="n">
        <v>0.5</v>
      </c>
      <c r="UVK13" s="139" t="n">
        <v>0.5</v>
      </c>
      <c r="UVL13" s="139" t="n">
        <v>0.5</v>
      </c>
      <c r="UVM13" s="139" t="n">
        <v>0.5</v>
      </c>
      <c r="UVN13" s="139" t="n">
        <v>0.5</v>
      </c>
      <c r="UVO13" s="139" t="n">
        <v>0.5</v>
      </c>
      <c r="UVP13" s="139" t="n">
        <v>0.5</v>
      </c>
      <c r="UVQ13" s="139" t="n">
        <v>0.5</v>
      </c>
      <c r="UVR13" s="139" t="n">
        <v>0.5</v>
      </c>
      <c r="UVS13" s="139" t="n">
        <v>0.5</v>
      </c>
      <c r="UVT13" s="139" t="n">
        <v>0.5</v>
      </c>
      <c r="UVU13" s="139" t="n">
        <v>0.5</v>
      </c>
      <c r="UVV13" s="139" t="n">
        <v>0.5</v>
      </c>
      <c r="UVW13" s="139" t="n">
        <v>0.5</v>
      </c>
      <c r="UVX13" s="139" t="n">
        <v>0.5</v>
      </c>
      <c r="UVY13" s="139" t="n">
        <v>0.5</v>
      </c>
      <c r="UVZ13" s="139" t="n">
        <v>0.5</v>
      </c>
      <c r="UWA13" s="139" t="n">
        <v>0.5</v>
      </c>
      <c r="UWB13" s="139" t="n">
        <v>0.5</v>
      </c>
      <c r="UWC13" s="139" t="n">
        <v>0.5</v>
      </c>
      <c r="UWD13" s="139" t="n">
        <v>0.5</v>
      </c>
      <c r="UWE13" s="139" t="n">
        <v>0.5</v>
      </c>
      <c r="UWF13" s="139" t="n">
        <v>0.5</v>
      </c>
      <c r="UWG13" s="139" t="n">
        <v>0.5</v>
      </c>
      <c r="UWH13" s="139" t="n">
        <v>0.5</v>
      </c>
      <c r="UWI13" s="139" t="n">
        <v>0.5</v>
      </c>
      <c r="UWJ13" s="139" t="n">
        <v>0.5</v>
      </c>
      <c r="UWK13" s="139" t="n">
        <v>0.5</v>
      </c>
      <c r="UWL13" s="139" t="n">
        <v>0.5</v>
      </c>
      <c r="UWM13" s="139" t="n">
        <v>0.5</v>
      </c>
      <c r="UWN13" s="139" t="n">
        <v>0.5</v>
      </c>
      <c r="UWO13" s="139" t="n">
        <v>0.5</v>
      </c>
      <c r="UWP13" s="139" t="n">
        <v>0.5</v>
      </c>
      <c r="UWQ13" s="139" t="n">
        <v>0.5</v>
      </c>
      <c r="UWR13" s="139" t="n">
        <v>0.5</v>
      </c>
      <c r="UWS13" s="139" t="n">
        <v>0.5</v>
      </c>
      <c r="UWT13" s="139" t="n">
        <v>0.5</v>
      </c>
      <c r="UWU13" s="139" t="n">
        <v>0.5</v>
      </c>
      <c r="UWV13" s="139" t="n">
        <v>0.5</v>
      </c>
      <c r="UWW13" s="139" t="n">
        <v>0.5</v>
      </c>
      <c r="UWX13" s="139" t="n">
        <v>0.5</v>
      </c>
      <c r="UWY13" s="139" t="n">
        <v>0.5</v>
      </c>
      <c r="UWZ13" s="139" t="n">
        <v>0.5</v>
      </c>
      <c r="UXA13" s="139" t="n">
        <v>0.5</v>
      </c>
      <c r="UXB13" s="139" t="n">
        <v>0.5</v>
      </c>
      <c r="UXC13" s="139" t="n">
        <v>0.5</v>
      </c>
      <c r="UXD13" s="139" t="n">
        <v>0.5</v>
      </c>
      <c r="UXE13" s="139" t="n">
        <v>0.5</v>
      </c>
      <c r="UXF13" s="139" t="n">
        <v>0.5</v>
      </c>
      <c r="UXG13" s="139" t="n">
        <v>0.5</v>
      </c>
      <c r="UXH13" s="139" t="n">
        <v>0.5</v>
      </c>
      <c r="UXI13" s="139" t="n">
        <v>0.5</v>
      </c>
      <c r="UXJ13" s="139" t="n">
        <v>0.5</v>
      </c>
      <c r="UXK13" s="139" t="n">
        <v>0.5</v>
      </c>
      <c r="UXL13" s="139" t="n">
        <v>0.5</v>
      </c>
      <c r="UXM13" s="139" t="n">
        <v>0.5</v>
      </c>
      <c r="UXN13" s="139" t="n">
        <v>0.5</v>
      </c>
      <c r="UXO13" s="139" t="n">
        <v>0.5</v>
      </c>
      <c r="UXP13" s="139" t="n">
        <v>0.5</v>
      </c>
      <c r="UXQ13" s="139" t="n">
        <v>0.5</v>
      </c>
      <c r="UXR13" s="139" t="n">
        <v>0.5</v>
      </c>
      <c r="UXS13" s="139" t="n">
        <v>0.5</v>
      </c>
      <c r="UXT13" s="139" t="n">
        <v>0.5</v>
      </c>
      <c r="UXU13" s="139" t="n">
        <v>0.5</v>
      </c>
      <c r="UXV13" s="139" t="n">
        <v>0.5</v>
      </c>
      <c r="UXW13" s="139" t="n">
        <v>0.5</v>
      </c>
      <c r="UXX13" s="139" t="n">
        <v>0.5</v>
      </c>
      <c r="UXY13" s="139" t="n">
        <v>0.5</v>
      </c>
      <c r="UXZ13" s="139" t="n">
        <v>0.5</v>
      </c>
      <c r="UYA13" s="139" t="n">
        <v>0.5</v>
      </c>
      <c r="UYB13" s="139" t="n">
        <v>0.5</v>
      </c>
      <c r="UYC13" s="139" t="n">
        <v>0.5</v>
      </c>
      <c r="UYD13" s="139" t="n">
        <v>0.5</v>
      </c>
      <c r="UYE13" s="139" t="n">
        <v>0.5</v>
      </c>
      <c r="UYF13" s="139" t="n">
        <v>0.5</v>
      </c>
      <c r="UYG13" s="139" t="n">
        <v>0.5</v>
      </c>
      <c r="UYH13" s="139" t="n">
        <v>0.5</v>
      </c>
      <c r="UYI13" s="139" t="n">
        <v>0.5</v>
      </c>
      <c r="UYJ13" s="139" t="n">
        <v>0.5</v>
      </c>
      <c r="UYK13" s="139" t="n">
        <v>0.5</v>
      </c>
      <c r="UYL13" s="139" t="n">
        <v>0.5</v>
      </c>
      <c r="UYM13" s="139" t="n">
        <v>0.5</v>
      </c>
      <c r="UYN13" s="139" t="n">
        <v>0.5</v>
      </c>
      <c r="UYO13" s="139" t="n">
        <v>0.5</v>
      </c>
      <c r="UYP13" s="139" t="n">
        <v>0.5</v>
      </c>
      <c r="UYQ13" s="139" t="n">
        <v>0.5</v>
      </c>
      <c r="UYR13" s="139" t="n">
        <v>0.5</v>
      </c>
      <c r="UYS13" s="139" t="n">
        <v>0.5</v>
      </c>
      <c r="UYT13" s="139" t="n">
        <v>0.5</v>
      </c>
      <c r="UYU13" s="139" t="n">
        <v>0.5</v>
      </c>
      <c r="UYV13" s="139" t="n">
        <v>0.5</v>
      </c>
      <c r="UYW13" s="139" t="n">
        <v>0.5</v>
      </c>
      <c r="UYX13" s="139" t="n">
        <v>0.5</v>
      </c>
      <c r="UYY13" s="139" t="n">
        <v>0.5</v>
      </c>
      <c r="UYZ13" s="139" t="n">
        <v>0.5</v>
      </c>
      <c r="UZA13" s="139" t="n">
        <v>0.5</v>
      </c>
      <c r="UZB13" s="139" t="n">
        <v>0.5</v>
      </c>
      <c r="UZC13" s="139" t="n">
        <v>0.5</v>
      </c>
      <c r="UZD13" s="139" t="n">
        <v>0.5</v>
      </c>
      <c r="UZE13" s="139" t="n">
        <v>0.5</v>
      </c>
      <c r="UZF13" s="139" t="n">
        <v>0.5</v>
      </c>
      <c r="UZG13" s="139" t="n">
        <v>0.5</v>
      </c>
      <c r="UZH13" s="139" t="n">
        <v>0.5</v>
      </c>
      <c r="UZI13" s="139" t="n">
        <v>0.5</v>
      </c>
      <c r="UZJ13" s="139" t="n">
        <v>0.5</v>
      </c>
      <c r="UZK13" s="139" t="n">
        <v>0.5</v>
      </c>
      <c r="UZL13" s="139" t="n">
        <v>0.5</v>
      </c>
      <c r="UZM13" s="139" t="n">
        <v>0.5</v>
      </c>
      <c r="UZN13" s="139" t="n">
        <v>0.5</v>
      </c>
      <c r="UZO13" s="139" t="n">
        <v>0.5</v>
      </c>
      <c r="UZP13" s="139" t="n">
        <v>0.5</v>
      </c>
      <c r="UZQ13" s="139" t="n">
        <v>0.5</v>
      </c>
      <c r="UZR13" s="139" t="n">
        <v>0.5</v>
      </c>
      <c r="UZS13" s="139" t="n">
        <v>0.5</v>
      </c>
      <c r="UZT13" s="139" t="n">
        <v>0.5</v>
      </c>
      <c r="UZU13" s="139" t="n">
        <v>0.5</v>
      </c>
      <c r="UZV13" s="139" t="n">
        <v>0.5</v>
      </c>
      <c r="UZW13" s="139" t="n">
        <v>0.5</v>
      </c>
      <c r="UZX13" s="139" t="n">
        <v>0.5</v>
      </c>
      <c r="UZY13" s="139" t="n">
        <v>0.5</v>
      </c>
      <c r="UZZ13" s="139" t="n">
        <v>0.5</v>
      </c>
      <c r="VAA13" s="139" t="n">
        <v>0.5</v>
      </c>
      <c r="VAB13" s="139" t="n">
        <v>0.5</v>
      </c>
      <c r="VAC13" s="139" t="n">
        <v>0.5</v>
      </c>
      <c r="VAD13" s="139" t="n">
        <v>0.5</v>
      </c>
      <c r="VAE13" s="139" t="n">
        <v>0.5</v>
      </c>
      <c r="VAF13" s="139" t="n">
        <v>0.5</v>
      </c>
      <c r="VAG13" s="139" t="n">
        <v>0.5</v>
      </c>
      <c r="VAH13" s="139" t="n">
        <v>0.5</v>
      </c>
      <c r="VAI13" s="139" t="n">
        <v>0.5</v>
      </c>
      <c r="VAJ13" s="139" t="n">
        <v>0.5</v>
      </c>
      <c r="VAK13" s="139" t="n">
        <v>0.5</v>
      </c>
      <c r="VAL13" s="139" t="n">
        <v>0.5</v>
      </c>
      <c r="VAM13" s="139" t="n">
        <v>0.5</v>
      </c>
      <c r="VAN13" s="139" t="n">
        <v>0.5</v>
      </c>
      <c r="VAO13" s="139" t="n">
        <v>0.5</v>
      </c>
      <c r="VAP13" s="139" t="n">
        <v>0.5</v>
      </c>
      <c r="VAQ13" s="139" t="n">
        <v>0.5</v>
      </c>
      <c r="VAR13" s="139" t="n">
        <v>0.5</v>
      </c>
      <c r="VAS13" s="139" t="n">
        <v>0.5</v>
      </c>
      <c r="VAT13" s="139" t="n">
        <v>0.5</v>
      </c>
      <c r="VAU13" s="139" t="n">
        <v>0.5</v>
      </c>
      <c r="VAV13" s="139" t="n">
        <v>0.5</v>
      </c>
      <c r="VAW13" s="139" t="n">
        <v>0.5</v>
      </c>
      <c r="VAX13" s="139" t="n">
        <v>0.5</v>
      </c>
      <c r="VAY13" s="139" t="n">
        <v>0.5</v>
      </c>
      <c r="VAZ13" s="139" t="n">
        <v>0.5</v>
      </c>
      <c r="VBA13" s="139" t="n">
        <v>0.5</v>
      </c>
      <c r="VBB13" s="139" t="n">
        <v>0.5</v>
      </c>
      <c r="VBC13" s="139" t="n">
        <v>0.5</v>
      </c>
      <c r="VBD13" s="139" t="n">
        <v>0.5</v>
      </c>
      <c r="VBE13" s="139" t="n">
        <v>0.5</v>
      </c>
      <c r="VBF13" s="139" t="n">
        <v>0.5</v>
      </c>
      <c r="VBG13" s="139" t="n">
        <v>0.5</v>
      </c>
      <c r="VBH13" s="139" t="n">
        <v>0.5</v>
      </c>
      <c r="VBI13" s="139" t="n">
        <v>0.5</v>
      </c>
      <c r="VBJ13" s="139" t="n">
        <v>0.5</v>
      </c>
      <c r="VBK13" s="139" t="n">
        <v>0.5</v>
      </c>
      <c r="VBL13" s="139" t="n">
        <v>0.5</v>
      </c>
      <c r="VBM13" s="139" t="n">
        <v>0.5</v>
      </c>
      <c r="VBN13" s="139" t="n">
        <v>0.5</v>
      </c>
      <c r="VBO13" s="139" t="n">
        <v>0.5</v>
      </c>
      <c r="VBP13" s="139" t="n">
        <v>0.5</v>
      </c>
      <c r="VBQ13" s="139" t="n">
        <v>0.5</v>
      </c>
      <c r="VBR13" s="139" t="n">
        <v>0.5</v>
      </c>
      <c r="VBS13" s="139" t="n">
        <v>0.5</v>
      </c>
      <c r="VBT13" s="139" t="n">
        <v>0.5</v>
      </c>
      <c r="VBU13" s="139" t="n">
        <v>0.5</v>
      </c>
      <c r="VBV13" s="139" t="n">
        <v>0.5</v>
      </c>
      <c r="VBW13" s="139" t="n">
        <v>0.5</v>
      </c>
      <c r="VBX13" s="139" t="n">
        <v>0.5</v>
      </c>
      <c r="VBY13" s="139" t="n">
        <v>0.5</v>
      </c>
      <c r="VBZ13" s="139" t="n">
        <v>0.5</v>
      </c>
      <c r="VCA13" s="139" t="n">
        <v>0.5</v>
      </c>
      <c r="VCB13" s="139" t="n">
        <v>0.5</v>
      </c>
      <c r="VCC13" s="139" t="n">
        <v>0.5</v>
      </c>
      <c r="VCD13" s="139" t="n">
        <v>0.5</v>
      </c>
      <c r="VCE13" s="139" t="n">
        <v>0.5</v>
      </c>
      <c r="VCF13" s="139" t="n">
        <v>0.5</v>
      </c>
      <c r="VCG13" s="139" t="n">
        <v>0.5</v>
      </c>
      <c r="VCH13" s="139" t="n">
        <v>0.5</v>
      </c>
      <c r="VCI13" s="139" t="n">
        <v>0.5</v>
      </c>
      <c r="VCJ13" s="139" t="n">
        <v>0.5</v>
      </c>
      <c r="VCK13" s="139" t="n">
        <v>0.5</v>
      </c>
      <c r="VCL13" s="139" t="n">
        <v>0.5</v>
      </c>
      <c r="VCM13" s="139" t="n">
        <v>0.5</v>
      </c>
      <c r="VCN13" s="139" t="n">
        <v>0.5</v>
      </c>
      <c r="VCO13" s="139" t="n">
        <v>0.5</v>
      </c>
      <c r="VCP13" s="139" t="n">
        <v>0.5</v>
      </c>
      <c r="VCQ13" s="139" t="n">
        <v>0.5</v>
      </c>
      <c r="VCR13" s="139" t="n">
        <v>0.5</v>
      </c>
      <c r="VCS13" s="139" t="n">
        <v>0.5</v>
      </c>
      <c r="VCT13" s="139" t="n">
        <v>0.5</v>
      </c>
      <c r="VCU13" s="139" t="n">
        <v>0.5</v>
      </c>
      <c r="VCV13" s="139" t="n">
        <v>0.5</v>
      </c>
      <c r="VCW13" s="139" t="n">
        <v>0.5</v>
      </c>
      <c r="VCX13" s="139" t="n">
        <v>0.5</v>
      </c>
      <c r="VCY13" s="139" t="n">
        <v>0.5</v>
      </c>
      <c r="VCZ13" s="139" t="n">
        <v>0.5</v>
      </c>
      <c r="VDA13" s="139" t="n">
        <v>0.5</v>
      </c>
      <c r="VDB13" s="139" t="n">
        <v>0.5</v>
      </c>
      <c r="VDC13" s="139" t="n">
        <v>0.5</v>
      </c>
      <c r="VDD13" s="139" t="n">
        <v>0.5</v>
      </c>
      <c r="VDE13" s="139" t="n">
        <v>0.5</v>
      </c>
      <c r="VDF13" s="139" t="n">
        <v>0.5</v>
      </c>
      <c r="VDG13" s="139" t="n">
        <v>0.5</v>
      </c>
      <c r="VDH13" s="139" t="n">
        <v>0.5</v>
      </c>
      <c r="VDI13" s="139" t="n">
        <v>0.5</v>
      </c>
      <c r="VDJ13" s="139" t="n">
        <v>0.5</v>
      </c>
      <c r="VDK13" s="139" t="n">
        <v>0.5</v>
      </c>
      <c r="VDL13" s="139" t="n">
        <v>0.5</v>
      </c>
      <c r="VDM13" s="139" t="n">
        <v>0.5</v>
      </c>
      <c r="VDN13" s="139" t="n">
        <v>0.5</v>
      </c>
      <c r="VDO13" s="139" t="n">
        <v>0.5</v>
      </c>
      <c r="VDP13" s="139" t="n">
        <v>0.5</v>
      </c>
      <c r="VDQ13" s="139" t="n">
        <v>0.5</v>
      </c>
      <c r="VDR13" s="139" t="n">
        <v>0.5</v>
      </c>
      <c r="VDS13" s="139" t="n">
        <v>0.5</v>
      </c>
      <c r="VDT13" s="139" t="n">
        <v>0.5</v>
      </c>
      <c r="VDU13" s="139" t="n">
        <v>0.5</v>
      </c>
      <c r="VDV13" s="139" t="n">
        <v>0.5</v>
      </c>
      <c r="VDW13" s="139" t="n">
        <v>0.5</v>
      </c>
      <c r="VDX13" s="139" t="n">
        <v>0.5</v>
      </c>
      <c r="VDY13" s="139" t="n">
        <v>0.5</v>
      </c>
      <c r="VDZ13" s="139" t="n">
        <v>0.5</v>
      </c>
      <c r="VEA13" s="139" t="n">
        <v>0.5</v>
      </c>
      <c r="VEB13" s="139" t="n">
        <v>0.5</v>
      </c>
      <c r="VEC13" s="139" t="n">
        <v>0.5</v>
      </c>
      <c r="VED13" s="139" t="n">
        <v>0.5</v>
      </c>
      <c r="VEE13" s="139" t="n">
        <v>0.5</v>
      </c>
      <c r="VEF13" s="139" t="n">
        <v>0.5</v>
      </c>
      <c r="VEG13" s="139" t="n">
        <v>0.5</v>
      </c>
      <c r="VEH13" s="139" t="n">
        <v>0.5</v>
      </c>
      <c r="VEI13" s="139" t="n">
        <v>0.5</v>
      </c>
      <c r="VEJ13" s="139" t="n">
        <v>0.5</v>
      </c>
      <c r="VEK13" s="139" t="n">
        <v>0.5</v>
      </c>
      <c r="VEL13" s="139" t="n">
        <v>0.5</v>
      </c>
      <c r="VEM13" s="139" t="n">
        <v>0.5</v>
      </c>
      <c r="VEN13" s="139" t="n">
        <v>0.5</v>
      </c>
      <c r="VEO13" s="139" t="n">
        <v>0.5</v>
      </c>
      <c r="VEP13" s="139" t="n">
        <v>0.5</v>
      </c>
      <c r="VEQ13" s="139" t="n">
        <v>0.5</v>
      </c>
      <c r="VER13" s="139" t="n">
        <v>0.5</v>
      </c>
      <c r="VES13" s="139" t="n">
        <v>0.5</v>
      </c>
      <c r="VET13" s="139" t="n">
        <v>0.5</v>
      </c>
      <c r="VEU13" s="139" t="n">
        <v>0.5</v>
      </c>
      <c r="VEV13" s="139" t="n">
        <v>0.5</v>
      </c>
      <c r="VEW13" s="139" t="n">
        <v>0.5</v>
      </c>
      <c r="VEX13" s="139" t="n">
        <v>0.5</v>
      </c>
      <c r="VEY13" s="139" t="n">
        <v>0.5</v>
      </c>
      <c r="VEZ13" s="139" t="n">
        <v>0.5</v>
      </c>
      <c r="VFA13" s="139" t="n">
        <v>0.5</v>
      </c>
      <c r="VFB13" s="139" t="n">
        <v>0.5</v>
      </c>
      <c r="VFC13" s="139" t="n">
        <v>0.5</v>
      </c>
      <c r="VFD13" s="139" t="n">
        <v>0.5</v>
      </c>
      <c r="VFE13" s="139" t="n">
        <v>0.5</v>
      </c>
      <c r="VFF13" s="139" t="n">
        <v>0.5</v>
      </c>
      <c r="VFG13" s="139" t="n">
        <v>0.5</v>
      </c>
      <c r="VFH13" s="139" t="n">
        <v>0.5</v>
      </c>
      <c r="VFI13" s="139" t="n">
        <v>0.5</v>
      </c>
      <c r="VFJ13" s="139" t="n">
        <v>0.5</v>
      </c>
      <c r="VFK13" s="139" t="n">
        <v>0.5</v>
      </c>
      <c r="VFL13" s="139" t="n">
        <v>0.5</v>
      </c>
      <c r="VFM13" s="139" t="n">
        <v>0.5</v>
      </c>
      <c r="VFN13" s="139" t="n">
        <v>0.5</v>
      </c>
      <c r="VFO13" s="139" t="n">
        <v>0.5</v>
      </c>
      <c r="VFP13" s="139" t="n">
        <v>0.5</v>
      </c>
      <c r="VFQ13" s="139" t="n">
        <v>0.5</v>
      </c>
      <c r="VFR13" s="139" t="n">
        <v>0.5</v>
      </c>
      <c r="VFS13" s="139" t="n">
        <v>0.5</v>
      </c>
      <c r="VFT13" s="139" t="n">
        <v>0.5</v>
      </c>
      <c r="VFU13" s="139" t="n">
        <v>0.5</v>
      </c>
      <c r="VFV13" s="139" t="n">
        <v>0.5</v>
      </c>
      <c r="VFW13" s="139" t="n">
        <v>0.5</v>
      </c>
      <c r="VFX13" s="139" t="n">
        <v>0.5</v>
      </c>
      <c r="VFY13" s="139" t="n">
        <v>0.5</v>
      </c>
      <c r="VFZ13" s="139" t="n">
        <v>0.5</v>
      </c>
      <c r="VGA13" s="139" t="n">
        <v>0.5</v>
      </c>
      <c r="VGB13" s="139" t="n">
        <v>0.5</v>
      </c>
      <c r="VGC13" s="139" t="n">
        <v>0.5</v>
      </c>
      <c r="VGD13" s="139" t="n">
        <v>0.5</v>
      </c>
      <c r="VGE13" s="139" t="n">
        <v>0.5</v>
      </c>
      <c r="VGF13" s="139" t="n">
        <v>0.5</v>
      </c>
      <c r="VGG13" s="139" t="n">
        <v>0.5</v>
      </c>
      <c r="VGH13" s="139" t="n">
        <v>0.5</v>
      </c>
      <c r="VGI13" s="139" t="n">
        <v>0.5</v>
      </c>
      <c r="VGJ13" s="139" t="n">
        <v>0.5</v>
      </c>
      <c r="VGK13" s="139" t="n">
        <v>0.5</v>
      </c>
      <c r="VGL13" s="139" t="n">
        <v>0.5</v>
      </c>
      <c r="VGM13" s="139" t="n">
        <v>0.5</v>
      </c>
      <c r="VGN13" s="139" t="n">
        <v>0.5</v>
      </c>
      <c r="VGO13" s="139" t="n">
        <v>0.5</v>
      </c>
      <c r="VGP13" s="139" t="n">
        <v>0.5</v>
      </c>
      <c r="VGQ13" s="139" t="n">
        <v>0.5</v>
      </c>
      <c r="VGR13" s="139" t="n">
        <v>0.5</v>
      </c>
      <c r="VGS13" s="139" t="n">
        <v>0.5</v>
      </c>
      <c r="VGT13" s="139" t="n">
        <v>0.5</v>
      </c>
      <c r="VGU13" s="139" t="n">
        <v>0.5</v>
      </c>
      <c r="VGV13" s="139" t="n">
        <v>0.5</v>
      </c>
      <c r="VGW13" s="139" t="n">
        <v>0.5</v>
      </c>
      <c r="VGX13" s="139" t="n">
        <v>0.5</v>
      </c>
      <c r="VGY13" s="139" t="n">
        <v>0.5</v>
      </c>
      <c r="VGZ13" s="139" t="n">
        <v>0.5</v>
      </c>
      <c r="VHA13" s="139" t="n">
        <v>0.5</v>
      </c>
      <c r="VHB13" s="139" t="n">
        <v>0.5</v>
      </c>
      <c r="VHC13" s="139" t="n">
        <v>0.5</v>
      </c>
      <c r="VHD13" s="139" t="n">
        <v>0.5</v>
      </c>
      <c r="VHE13" s="139" t="n">
        <v>0.5</v>
      </c>
      <c r="VHF13" s="139" t="n">
        <v>0.5</v>
      </c>
      <c r="VHG13" s="139" t="n">
        <v>0.5</v>
      </c>
      <c r="VHH13" s="139" t="n">
        <v>0.5</v>
      </c>
      <c r="VHI13" s="139" t="n">
        <v>0.5</v>
      </c>
      <c r="VHJ13" s="139" t="n">
        <v>0.5</v>
      </c>
      <c r="VHK13" s="139" t="n">
        <v>0.5</v>
      </c>
      <c r="VHL13" s="139" t="n">
        <v>0.5</v>
      </c>
      <c r="VHM13" s="139" t="n">
        <v>0.5</v>
      </c>
      <c r="VHN13" s="139" t="n">
        <v>0.5</v>
      </c>
      <c r="VHO13" s="139" t="n">
        <v>0.5</v>
      </c>
      <c r="VHP13" s="139" t="n">
        <v>0.5</v>
      </c>
      <c r="VHQ13" s="139" t="n">
        <v>0.5</v>
      </c>
      <c r="VHR13" s="139" t="n">
        <v>0.5</v>
      </c>
      <c r="VHS13" s="139" t="n">
        <v>0.5</v>
      </c>
      <c r="VHT13" s="139" t="n">
        <v>0.5</v>
      </c>
      <c r="VHU13" s="139" t="n">
        <v>0.5</v>
      </c>
      <c r="VHV13" s="139" t="n">
        <v>0.5</v>
      </c>
      <c r="VHW13" s="139" t="n">
        <v>0.5</v>
      </c>
      <c r="VHX13" s="139" t="n">
        <v>0.5</v>
      </c>
      <c r="VHY13" s="139" t="n">
        <v>0.5</v>
      </c>
      <c r="VHZ13" s="139" t="n">
        <v>0.5</v>
      </c>
      <c r="VIA13" s="139" t="n">
        <v>0.5</v>
      </c>
      <c r="VIB13" s="139" t="n">
        <v>0.5</v>
      </c>
      <c r="VIC13" s="139" t="n">
        <v>0.5</v>
      </c>
      <c r="VID13" s="139" t="n">
        <v>0.5</v>
      </c>
      <c r="VIE13" s="139" t="n">
        <v>0.5</v>
      </c>
      <c r="VIF13" s="139" t="n">
        <v>0.5</v>
      </c>
      <c r="VIG13" s="139" t="n">
        <v>0.5</v>
      </c>
      <c r="VIH13" s="139" t="n">
        <v>0.5</v>
      </c>
      <c r="VII13" s="139" t="n">
        <v>0.5</v>
      </c>
      <c r="VIJ13" s="139" t="n">
        <v>0.5</v>
      </c>
      <c r="VIK13" s="139" t="n">
        <v>0.5</v>
      </c>
      <c r="VIL13" s="139" t="n">
        <v>0.5</v>
      </c>
      <c r="VIM13" s="139" t="n">
        <v>0.5</v>
      </c>
      <c r="VIN13" s="139" t="n">
        <v>0.5</v>
      </c>
      <c r="VIO13" s="139" t="n">
        <v>0.5</v>
      </c>
      <c r="VIP13" s="139" t="n">
        <v>0.5</v>
      </c>
      <c r="VIQ13" s="139" t="n">
        <v>0.5</v>
      </c>
      <c r="VIR13" s="139" t="n">
        <v>0.5</v>
      </c>
      <c r="VIS13" s="139" t="n">
        <v>0.5</v>
      </c>
      <c r="VIT13" s="139" t="n">
        <v>0.5</v>
      </c>
      <c r="VIU13" s="139" t="n">
        <v>0.5</v>
      </c>
      <c r="VIV13" s="139" t="n">
        <v>0.5</v>
      </c>
      <c r="VIW13" s="139" t="n">
        <v>0.5</v>
      </c>
      <c r="VIX13" s="139" t="n">
        <v>0.5</v>
      </c>
      <c r="VIY13" s="139" t="n">
        <v>0.5</v>
      </c>
      <c r="VIZ13" s="139" t="n">
        <v>0.5</v>
      </c>
      <c r="VJA13" s="139" t="n">
        <v>0.5</v>
      </c>
      <c r="VJB13" s="139" t="n">
        <v>0.5</v>
      </c>
      <c r="VJC13" s="139" t="n">
        <v>0.5</v>
      </c>
      <c r="VJD13" s="139" t="n">
        <v>0.5</v>
      </c>
      <c r="VJE13" s="139" t="n">
        <v>0.5</v>
      </c>
      <c r="VJF13" s="139" t="n">
        <v>0.5</v>
      </c>
      <c r="VJG13" s="139" t="n">
        <v>0.5</v>
      </c>
      <c r="VJH13" s="139" t="n">
        <v>0.5</v>
      </c>
      <c r="VJI13" s="139" t="n">
        <v>0.5</v>
      </c>
      <c r="VJJ13" s="139" t="n">
        <v>0.5</v>
      </c>
      <c r="VJK13" s="139" t="n">
        <v>0.5</v>
      </c>
      <c r="VJL13" s="139" t="n">
        <v>0.5</v>
      </c>
      <c r="VJM13" s="139" t="n">
        <v>0.5</v>
      </c>
      <c r="VJN13" s="139" t="n">
        <v>0.5</v>
      </c>
      <c r="VJO13" s="139" t="n">
        <v>0.5</v>
      </c>
      <c r="VJP13" s="139" t="n">
        <v>0.5</v>
      </c>
      <c r="VJQ13" s="139" t="n">
        <v>0.5</v>
      </c>
      <c r="VJR13" s="139" t="n">
        <v>0.5</v>
      </c>
      <c r="VJS13" s="139" t="n">
        <v>0.5</v>
      </c>
      <c r="VJT13" s="139" t="n">
        <v>0.5</v>
      </c>
      <c r="VJU13" s="139" t="n">
        <v>0.5</v>
      </c>
      <c r="VJV13" s="139" t="n">
        <v>0.5</v>
      </c>
      <c r="VJW13" s="139" t="n">
        <v>0.5</v>
      </c>
      <c r="VJX13" s="139" t="n">
        <v>0.5</v>
      </c>
      <c r="VJY13" s="139" t="n">
        <v>0.5</v>
      </c>
      <c r="VJZ13" s="139" t="n">
        <v>0.5</v>
      </c>
      <c r="VKA13" s="139" t="n">
        <v>0.5</v>
      </c>
      <c r="VKB13" s="139" t="n">
        <v>0.5</v>
      </c>
      <c r="VKC13" s="139" t="n">
        <v>0.5</v>
      </c>
      <c r="VKD13" s="139" t="n">
        <v>0.5</v>
      </c>
      <c r="VKE13" s="139" t="n">
        <v>0.5</v>
      </c>
      <c r="VKF13" s="139" t="n">
        <v>0.5</v>
      </c>
      <c r="VKG13" s="139" t="n">
        <v>0.5</v>
      </c>
      <c r="VKH13" s="139" t="n">
        <v>0.5</v>
      </c>
      <c r="VKI13" s="139" t="n">
        <v>0.5</v>
      </c>
      <c r="VKJ13" s="139" t="n">
        <v>0.5</v>
      </c>
      <c r="VKK13" s="139" t="n">
        <v>0.5</v>
      </c>
      <c r="VKL13" s="139" t="n">
        <v>0.5</v>
      </c>
      <c r="VKM13" s="139" t="n">
        <v>0.5</v>
      </c>
      <c r="VKN13" s="139" t="n">
        <v>0.5</v>
      </c>
      <c r="VKO13" s="139" t="n">
        <v>0.5</v>
      </c>
      <c r="VKP13" s="139" t="n">
        <v>0.5</v>
      </c>
      <c r="VKQ13" s="139" t="n">
        <v>0.5</v>
      </c>
      <c r="VKR13" s="139" t="n">
        <v>0.5</v>
      </c>
      <c r="VKS13" s="139" t="n">
        <v>0.5</v>
      </c>
      <c r="VKT13" s="139" t="n">
        <v>0.5</v>
      </c>
      <c r="VKU13" s="139" t="n">
        <v>0.5</v>
      </c>
      <c r="VKV13" s="139" t="n">
        <v>0.5</v>
      </c>
      <c r="VKW13" s="139" t="n">
        <v>0.5</v>
      </c>
      <c r="VKX13" s="139" t="n">
        <v>0.5</v>
      </c>
      <c r="VKY13" s="139" t="n">
        <v>0.5</v>
      </c>
      <c r="VKZ13" s="139" t="n">
        <v>0.5</v>
      </c>
      <c r="VLA13" s="139" t="n">
        <v>0.5</v>
      </c>
      <c r="VLB13" s="139" t="n">
        <v>0.5</v>
      </c>
      <c r="VLC13" s="139" t="n">
        <v>0.5</v>
      </c>
      <c r="VLD13" s="139" t="n">
        <v>0.5</v>
      </c>
      <c r="VLE13" s="139" t="n">
        <v>0.5</v>
      </c>
      <c r="VLF13" s="139" t="n">
        <v>0.5</v>
      </c>
      <c r="VLG13" s="139" t="n">
        <v>0.5</v>
      </c>
      <c r="VLH13" s="139" t="n">
        <v>0.5</v>
      </c>
      <c r="VLI13" s="139" t="n">
        <v>0.5</v>
      </c>
      <c r="VLJ13" s="139" t="n">
        <v>0.5</v>
      </c>
      <c r="VLK13" s="139" t="n">
        <v>0.5</v>
      </c>
      <c r="VLL13" s="139" t="n">
        <v>0.5</v>
      </c>
      <c r="VLM13" s="139" t="n">
        <v>0.5</v>
      </c>
      <c r="VLN13" s="139" t="n">
        <v>0.5</v>
      </c>
      <c r="VLO13" s="139" t="n">
        <v>0.5</v>
      </c>
      <c r="VLP13" s="139" t="n">
        <v>0.5</v>
      </c>
      <c r="VLQ13" s="139" t="n">
        <v>0.5</v>
      </c>
      <c r="VLR13" s="139" t="n">
        <v>0.5</v>
      </c>
      <c r="VLS13" s="139" t="n">
        <v>0.5</v>
      </c>
      <c r="VLT13" s="139" t="n">
        <v>0.5</v>
      </c>
      <c r="VLU13" s="139" t="n">
        <v>0.5</v>
      </c>
      <c r="VLV13" s="139" t="n">
        <v>0.5</v>
      </c>
      <c r="VLW13" s="139" t="n">
        <v>0.5</v>
      </c>
      <c r="VLX13" s="139" t="n">
        <v>0.5</v>
      </c>
      <c r="VLY13" s="139" t="n">
        <v>0.5</v>
      </c>
      <c r="VLZ13" s="139" t="n">
        <v>0.5</v>
      </c>
      <c r="VMA13" s="139" t="n">
        <v>0.5</v>
      </c>
      <c r="VMB13" s="139" t="n">
        <v>0.5</v>
      </c>
      <c r="VMC13" s="139" t="n">
        <v>0.5</v>
      </c>
      <c r="VMD13" s="139" t="n">
        <v>0.5</v>
      </c>
      <c r="VME13" s="139" t="n">
        <v>0.5</v>
      </c>
      <c r="VMF13" s="139" t="n">
        <v>0.5</v>
      </c>
      <c r="VMG13" s="139" t="n">
        <v>0.5</v>
      </c>
      <c r="VMH13" s="139" t="n">
        <v>0.5</v>
      </c>
      <c r="VMI13" s="139" t="n">
        <v>0.5</v>
      </c>
      <c r="VMJ13" s="139" t="n">
        <v>0.5</v>
      </c>
      <c r="VMK13" s="139" t="n">
        <v>0.5</v>
      </c>
      <c r="VML13" s="139" t="n">
        <v>0.5</v>
      </c>
      <c r="VMM13" s="139" t="n">
        <v>0.5</v>
      </c>
      <c r="VMN13" s="139" t="n">
        <v>0.5</v>
      </c>
      <c r="VMO13" s="139" t="n">
        <v>0.5</v>
      </c>
      <c r="VMP13" s="139" t="n">
        <v>0.5</v>
      </c>
      <c r="VMQ13" s="139" t="n">
        <v>0.5</v>
      </c>
      <c r="VMR13" s="139" t="n">
        <v>0.5</v>
      </c>
      <c r="VMS13" s="139" t="n">
        <v>0.5</v>
      </c>
      <c r="VMT13" s="139" t="n">
        <v>0.5</v>
      </c>
      <c r="VMU13" s="139" t="n">
        <v>0.5</v>
      </c>
      <c r="VMV13" s="139" t="n">
        <v>0.5</v>
      </c>
      <c r="VMW13" s="139" t="n">
        <v>0.5</v>
      </c>
      <c r="VMX13" s="139" t="n">
        <v>0.5</v>
      </c>
      <c r="VMY13" s="139" t="n">
        <v>0.5</v>
      </c>
      <c r="VMZ13" s="139" t="n">
        <v>0.5</v>
      </c>
      <c r="VNA13" s="139" t="n">
        <v>0.5</v>
      </c>
      <c r="VNB13" s="139" t="n">
        <v>0.5</v>
      </c>
      <c r="VNC13" s="139" t="n">
        <v>0.5</v>
      </c>
      <c r="VND13" s="139" t="n">
        <v>0.5</v>
      </c>
      <c r="VNE13" s="139" t="n">
        <v>0.5</v>
      </c>
      <c r="VNF13" s="139" t="n">
        <v>0.5</v>
      </c>
      <c r="VNG13" s="139" t="n">
        <v>0.5</v>
      </c>
      <c r="VNH13" s="139" t="n">
        <v>0.5</v>
      </c>
      <c r="VNI13" s="139" t="n">
        <v>0.5</v>
      </c>
      <c r="VNJ13" s="139" t="n">
        <v>0.5</v>
      </c>
      <c r="VNK13" s="139" t="n">
        <v>0.5</v>
      </c>
      <c r="VNL13" s="139" t="n">
        <v>0.5</v>
      </c>
      <c r="VNM13" s="139" t="n">
        <v>0.5</v>
      </c>
      <c r="VNN13" s="139" t="n">
        <v>0.5</v>
      </c>
      <c r="VNO13" s="139" t="n">
        <v>0.5</v>
      </c>
      <c r="VNP13" s="139" t="n">
        <v>0.5</v>
      </c>
      <c r="VNQ13" s="139" t="n">
        <v>0.5</v>
      </c>
      <c r="VNR13" s="139" t="n">
        <v>0.5</v>
      </c>
      <c r="VNS13" s="139" t="n">
        <v>0.5</v>
      </c>
      <c r="VNT13" s="139" t="n">
        <v>0.5</v>
      </c>
      <c r="VNU13" s="139" t="n">
        <v>0.5</v>
      </c>
      <c r="VNV13" s="139" t="n">
        <v>0.5</v>
      </c>
      <c r="VNW13" s="139" t="n">
        <v>0.5</v>
      </c>
      <c r="VNX13" s="139" t="n">
        <v>0.5</v>
      </c>
      <c r="VNY13" s="139" t="n">
        <v>0.5</v>
      </c>
      <c r="VNZ13" s="139" t="n">
        <v>0.5</v>
      </c>
      <c r="VOA13" s="139" t="n">
        <v>0.5</v>
      </c>
      <c r="VOB13" s="139" t="n">
        <v>0.5</v>
      </c>
      <c r="VOC13" s="139" t="n">
        <v>0.5</v>
      </c>
      <c r="VOD13" s="139" t="n">
        <v>0.5</v>
      </c>
      <c r="VOE13" s="139" t="n">
        <v>0.5</v>
      </c>
      <c r="VOF13" s="139" t="n">
        <v>0.5</v>
      </c>
      <c r="VOG13" s="139" t="n">
        <v>0.5</v>
      </c>
      <c r="VOH13" s="139" t="n">
        <v>0.5</v>
      </c>
      <c r="VOI13" s="139" t="n">
        <v>0.5</v>
      </c>
      <c r="VOJ13" s="139" t="n">
        <v>0.5</v>
      </c>
      <c r="VOK13" s="139" t="n">
        <v>0.5</v>
      </c>
      <c r="VOL13" s="139" t="n">
        <v>0.5</v>
      </c>
      <c r="VOM13" s="139" t="n">
        <v>0.5</v>
      </c>
      <c r="VON13" s="139" t="n">
        <v>0.5</v>
      </c>
      <c r="VOO13" s="139" t="n">
        <v>0.5</v>
      </c>
      <c r="VOP13" s="139" t="n">
        <v>0.5</v>
      </c>
      <c r="VOQ13" s="139" t="n">
        <v>0.5</v>
      </c>
      <c r="VOR13" s="139" t="n">
        <v>0.5</v>
      </c>
      <c r="VOS13" s="139" t="n">
        <v>0.5</v>
      </c>
      <c r="VOT13" s="139" t="n">
        <v>0.5</v>
      </c>
      <c r="VOU13" s="139" t="n">
        <v>0.5</v>
      </c>
      <c r="VOV13" s="139" t="n">
        <v>0.5</v>
      </c>
      <c r="VOW13" s="139" t="n">
        <v>0.5</v>
      </c>
      <c r="VOX13" s="139" t="n">
        <v>0.5</v>
      </c>
      <c r="VOY13" s="139" t="n">
        <v>0.5</v>
      </c>
      <c r="VOZ13" s="139" t="n">
        <v>0.5</v>
      </c>
      <c r="VPA13" s="139" t="n">
        <v>0.5</v>
      </c>
      <c r="VPB13" s="139" t="n">
        <v>0.5</v>
      </c>
      <c r="VPC13" s="139" t="n">
        <v>0.5</v>
      </c>
      <c r="VPD13" s="139" t="n">
        <v>0.5</v>
      </c>
      <c r="VPE13" s="139" t="n">
        <v>0.5</v>
      </c>
      <c r="VPF13" s="139" t="n">
        <v>0.5</v>
      </c>
      <c r="VPG13" s="139" t="n">
        <v>0.5</v>
      </c>
      <c r="VPH13" s="139" t="n">
        <v>0.5</v>
      </c>
      <c r="VPI13" s="139" t="n">
        <v>0.5</v>
      </c>
      <c r="VPJ13" s="139" t="n">
        <v>0.5</v>
      </c>
      <c r="VPK13" s="139" t="n">
        <v>0.5</v>
      </c>
      <c r="VPL13" s="139" t="n">
        <v>0.5</v>
      </c>
      <c r="VPM13" s="139" t="n">
        <v>0.5</v>
      </c>
      <c r="VPN13" s="139" t="n">
        <v>0.5</v>
      </c>
      <c r="VPO13" s="139" t="n">
        <v>0.5</v>
      </c>
      <c r="VPP13" s="139" t="n">
        <v>0.5</v>
      </c>
      <c r="VPQ13" s="139" t="n">
        <v>0.5</v>
      </c>
      <c r="VPR13" s="139" t="n">
        <v>0.5</v>
      </c>
      <c r="VPS13" s="139" t="n">
        <v>0.5</v>
      </c>
      <c r="VPT13" s="139" t="n">
        <v>0.5</v>
      </c>
      <c r="VPU13" s="139" t="n">
        <v>0.5</v>
      </c>
      <c r="VPV13" s="139" t="n">
        <v>0.5</v>
      </c>
      <c r="VPW13" s="139" t="n">
        <v>0.5</v>
      </c>
      <c r="VPX13" s="139" t="n">
        <v>0.5</v>
      </c>
      <c r="VPY13" s="139" t="n">
        <v>0.5</v>
      </c>
      <c r="VPZ13" s="139" t="n">
        <v>0.5</v>
      </c>
      <c r="VQA13" s="139" t="n">
        <v>0.5</v>
      </c>
      <c r="VQB13" s="139" t="n">
        <v>0.5</v>
      </c>
      <c r="VQC13" s="139" t="n">
        <v>0.5</v>
      </c>
      <c r="VQD13" s="139" t="n">
        <v>0.5</v>
      </c>
      <c r="VQE13" s="139" t="n">
        <v>0.5</v>
      </c>
      <c r="VQF13" s="139" t="n">
        <v>0.5</v>
      </c>
      <c r="VQG13" s="139" t="n">
        <v>0.5</v>
      </c>
      <c r="VQH13" s="139" t="n">
        <v>0.5</v>
      </c>
      <c r="VQI13" s="139" t="n">
        <v>0.5</v>
      </c>
      <c r="VQJ13" s="139" t="n">
        <v>0.5</v>
      </c>
      <c r="VQK13" s="139" t="n">
        <v>0.5</v>
      </c>
      <c r="VQL13" s="139" t="n">
        <v>0.5</v>
      </c>
      <c r="VQM13" s="139" t="n">
        <v>0.5</v>
      </c>
      <c r="VQN13" s="139" t="n">
        <v>0.5</v>
      </c>
      <c r="VQO13" s="139" t="n">
        <v>0.5</v>
      </c>
      <c r="VQP13" s="139" t="n">
        <v>0.5</v>
      </c>
      <c r="VQQ13" s="139" t="n">
        <v>0.5</v>
      </c>
      <c r="VQR13" s="139" t="n">
        <v>0.5</v>
      </c>
      <c r="VQS13" s="139" t="n">
        <v>0.5</v>
      </c>
      <c r="VQT13" s="139" t="n">
        <v>0.5</v>
      </c>
      <c r="VQU13" s="139" t="n">
        <v>0.5</v>
      </c>
      <c r="VQV13" s="139" t="n">
        <v>0.5</v>
      </c>
      <c r="VQW13" s="139" t="n">
        <v>0.5</v>
      </c>
      <c r="VQX13" s="139" t="n">
        <v>0.5</v>
      </c>
      <c r="VQY13" s="139" t="n">
        <v>0.5</v>
      </c>
      <c r="VQZ13" s="139" t="n">
        <v>0.5</v>
      </c>
      <c r="VRA13" s="139" t="n">
        <v>0.5</v>
      </c>
      <c r="VRB13" s="139" t="n">
        <v>0.5</v>
      </c>
      <c r="VRC13" s="139" t="n">
        <v>0.5</v>
      </c>
      <c r="VRD13" s="139" t="n">
        <v>0.5</v>
      </c>
      <c r="VRE13" s="139" t="n">
        <v>0.5</v>
      </c>
      <c r="VRF13" s="139" t="n">
        <v>0.5</v>
      </c>
      <c r="VRG13" s="139" t="n">
        <v>0.5</v>
      </c>
      <c r="VRH13" s="139" t="n">
        <v>0.5</v>
      </c>
      <c r="VRI13" s="139" t="n">
        <v>0.5</v>
      </c>
      <c r="VRJ13" s="139" t="n">
        <v>0.5</v>
      </c>
      <c r="VRK13" s="139" t="n">
        <v>0.5</v>
      </c>
      <c r="VRL13" s="139" t="n">
        <v>0.5</v>
      </c>
      <c r="VRM13" s="139" t="n">
        <v>0.5</v>
      </c>
      <c r="VRN13" s="139" t="n">
        <v>0.5</v>
      </c>
      <c r="VRO13" s="139" t="n">
        <v>0.5</v>
      </c>
      <c r="VRP13" s="139" t="n">
        <v>0.5</v>
      </c>
      <c r="VRQ13" s="139" t="n">
        <v>0.5</v>
      </c>
      <c r="VRR13" s="139" t="n">
        <v>0.5</v>
      </c>
      <c r="VRS13" s="139" t="n">
        <v>0.5</v>
      </c>
      <c r="VRT13" s="139" t="n">
        <v>0.5</v>
      </c>
      <c r="VRU13" s="139" t="n">
        <v>0.5</v>
      </c>
      <c r="VRV13" s="139" t="n">
        <v>0.5</v>
      </c>
      <c r="VRW13" s="139" t="n">
        <v>0.5</v>
      </c>
      <c r="VRX13" s="139" t="n">
        <v>0.5</v>
      </c>
      <c r="VRY13" s="139" t="n">
        <v>0.5</v>
      </c>
      <c r="VRZ13" s="139" t="n">
        <v>0.5</v>
      </c>
      <c r="VSA13" s="139" t="n">
        <v>0.5</v>
      </c>
      <c r="VSB13" s="139" t="n">
        <v>0.5</v>
      </c>
      <c r="VSC13" s="139" t="n">
        <v>0.5</v>
      </c>
      <c r="VSD13" s="139" t="n">
        <v>0.5</v>
      </c>
      <c r="VSE13" s="139" t="n">
        <v>0.5</v>
      </c>
      <c r="VSF13" s="139" t="n">
        <v>0.5</v>
      </c>
      <c r="VSG13" s="139" t="n">
        <v>0.5</v>
      </c>
      <c r="VSH13" s="139" t="n">
        <v>0.5</v>
      </c>
      <c r="VSI13" s="139" t="n">
        <v>0.5</v>
      </c>
      <c r="VSJ13" s="139" t="n">
        <v>0.5</v>
      </c>
      <c r="VSK13" s="139" t="n">
        <v>0.5</v>
      </c>
      <c r="VSL13" s="139" t="n">
        <v>0.5</v>
      </c>
      <c r="VSM13" s="139" t="n">
        <v>0.5</v>
      </c>
      <c r="VSN13" s="139" t="n">
        <v>0.5</v>
      </c>
      <c r="VSO13" s="139" t="n">
        <v>0.5</v>
      </c>
      <c r="VSP13" s="139" t="n">
        <v>0.5</v>
      </c>
      <c r="VSQ13" s="139" t="n">
        <v>0.5</v>
      </c>
      <c r="VSR13" s="139" t="n">
        <v>0.5</v>
      </c>
      <c r="VSS13" s="139" t="n">
        <v>0.5</v>
      </c>
      <c r="VST13" s="139" t="n">
        <v>0.5</v>
      </c>
      <c r="VSU13" s="139" t="n">
        <v>0.5</v>
      </c>
      <c r="VSV13" s="139" t="n">
        <v>0.5</v>
      </c>
      <c r="VSW13" s="139" t="n">
        <v>0.5</v>
      </c>
      <c r="VSX13" s="139" t="n">
        <v>0.5</v>
      </c>
      <c r="VSY13" s="139" t="n">
        <v>0.5</v>
      </c>
      <c r="VSZ13" s="139" t="n">
        <v>0.5</v>
      </c>
      <c r="VTA13" s="139" t="n">
        <v>0.5</v>
      </c>
      <c r="VTB13" s="139" t="n">
        <v>0.5</v>
      </c>
      <c r="VTC13" s="139" t="n">
        <v>0.5</v>
      </c>
      <c r="VTD13" s="139" t="n">
        <v>0.5</v>
      </c>
      <c r="VTE13" s="139" t="n">
        <v>0.5</v>
      </c>
      <c r="VTF13" s="139" t="n">
        <v>0.5</v>
      </c>
      <c r="VTG13" s="139" t="n">
        <v>0.5</v>
      </c>
      <c r="VTH13" s="139" t="n">
        <v>0.5</v>
      </c>
      <c r="VTI13" s="139" t="n">
        <v>0.5</v>
      </c>
      <c r="VTJ13" s="139" t="n">
        <v>0.5</v>
      </c>
      <c r="VTK13" s="139" t="n">
        <v>0.5</v>
      </c>
      <c r="VTL13" s="139" t="n">
        <v>0.5</v>
      </c>
      <c r="VTM13" s="139" t="n">
        <v>0.5</v>
      </c>
      <c r="VTN13" s="139" t="n">
        <v>0.5</v>
      </c>
      <c r="VTO13" s="139" t="n">
        <v>0.5</v>
      </c>
      <c r="VTP13" s="139" t="n">
        <v>0.5</v>
      </c>
      <c r="VTQ13" s="139" t="n">
        <v>0.5</v>
      </c>
      <c r="VTR13" s="139" t="n">
        <v>0.5</v>
      </c>
      <c r="VTS13" s="139" t="n">
        <v>0.5</v>
      </c>
      <c r="VTT13" s="139" t="n">
        <v>0.5</v>
      </c>
      <c r="VTU13" s="139" t="n">
        <v>0.5</v>
      </c>
      <c r="VTV13" s="139" t="n">
        <v>0.5</v>
      </c>
      <c r="VTW13" s="139" t="n">
        <v>0.5</v>
      </c>
      <c r="VTX13" s="139" t="n">
        <v>0.5</v>
      </c>
      <c r="VTY13" s="139" t="n">
        <v>0.5</v>
      </c>
      <c r="VTZ13" s="139" t="n">
        <v>0.5</v>
      </c>
      <c r="VUA13" s="139" t="n">
        <v>0.5</v>
      </c>
      <c r="VUB13" s="139" t="n">
        <v>0.5</v>
      </c>
      <c r="VUC13" s="139" t="n">
        <v>0.5</v>
      </c>
      <c r="VUD13" s="139" t="n">
        <v>0.5</v>
      </c>
      <c r="VUE13" s="139" t="n">
        <v>0.5</v>
      </c>
      <c r="VUF13" s="139" t="n">
        <v>0.5</v>
      </c>
      <c r="VUG13" s="139" t="n">
        <v>0.5</v>
      </c>
      <c r="VUH13" s="139" t="n">
        <v>0.5</v>
      </c>
      <c r="VUI13" s="139" t="n">
        <v>0.5</v>
      </c>
      <c r="VUJ13" s="139" t="n">
        <v>0.5</v>
      </c>
      <c r="VUK13" s="139" t="n">
        <v>0.5</v>
      </c>
      <c r="VUL13" s="139" t="n">
        <v>0.5</v>
      </c>
      <c r="VUM13" s="139" t="n">
        <v>0.5</v>
      </c>
      <c r="VUN13" s="139" t="n">
        <v>0.5</v>
      </c>
      <c r="VUO13" s="139" t="n">
        <v>0.5</v>
      </c>
      <c r="VUP13" s="139" t="n">
        <v>0.5</v>
      </c>
      <c r="VUQ13" s="139" t="n">
        <v>0.5</v>
      </c>
      <c r="VUR13" s="139" t="n">
        <v>0.5</v>
      </c>
      <c r="VUS13" s="139" t="n">
        <v>0.5</v>
      </c>
      <c r="VUT13" s="139" t="n">
        <v>0.5</v>
      </c>
      <c r="VUU13" s="139" t="n">
        <v>0.5</v>
      </c>
      <c r="VUV13" s="139" t="n">
        <v>0.5</v>
      </c>
      <c r="VUW13" s="139" t="n">
        <v>0.5</v>
      </c>
      <c r="VUX13" s="139" t="n">
        <v>0.5</v>
      </c>
      <c r="VUY13" s="139" t="n">
        <v>0.5</v>
      </c>
      <c r="VUZ13" s="139" t="n">
        <v>0.5</v>
      </c>
      <c r="VVA13" s="139" t="n">
        <v>0.5</v>
      </c>
      <c r="VVB13" s="139" t="n">
        <v>0.5</v>
      </c>
      <c r="VVC13" s="139" t="n">
        <v>0.5</v>
      </c>
      <c r="VVD13" s="139" t="n">
        <v>0.5</v>
      </c>
      <c r="VVE13" s="139" t="n">
        <v>0.5</v>
      </c>
      <c r="VVF13" s="139" t="n">
        <v>0.5</v>
      </c>
      <c r="VVG13" s="139" t="n">
        <v>0.5</v>
      </c>
      <c r="VVH13" s="139" t="n">
        <v>0.5</v>
      </c>
      <c r="VVI13" s="139" t="n">
        <v>0.5</v>
      </c>
      <c r="VVJ13" s="139" t="n">
        <v>0.5</v>
      </c>
      <c r="VVK13" s="139" t="n">
        <v>0.5</v>
      </c>
      <c r="VVL13" s="139" t="n">
        <v>0.5</v>
      </c>
      <c r="VVM13" s="139" t="n">
        <v>0.5</v>
      </c>
      <c r="VVN13" s="139" t="n">
        <v>0.5</v>
      </c>
      <c r="VVO13" s="139" t="n">
        <v>0.5</v>
      </c>
      <c r="VVP13" s="139" t="n">
        <v>0.5</v>
      </c>
      <c r="VVQ13" s="139" t="n">
        <v>0.5</v>
      </c>
      <c r="VVR13" s="139" t="n">
        <v>0.5</v>
      </c>
      <c r="VVS13" s="139" t="n">
        <v>0.5</v>
      </c>
      <c r="VVT13" s="139" t="n">
        <v>0.5</v>
      </c>
      <c r="VVU13" s="139" t="n">
        <v>0.5</v>
      </c>
      <c r="VVV13" s="139" t="n">
        <v>0.5</v>
      </c>
      <c r="VVW13" s="139" t="n">
        <v>0.5</v>
      </c>
      <c r="VVX13" s="139" t="n">
        <v>0.5</v>
      </c>
      <c r="VVY13" s="139" t="n">
        <v>0.5</v>
      </c>
      <c r="VVZ13" s="139" t="n">
        <v>0.5</v>
      </c>
      <c r="VWA13" s="139" t="n">
        <v>0.5</v>
      </c>
      <c r="VWB13" s="139" t="n">
        <v>0.5</v>
      </c>
      <c r="VWC13" s="139" t="n">
        <v>0.5</v>
      </c>
      <c r="VWD13" s="139" t="n">
        <v>0.5</v>
      </c>
      <c r="VWE13" s="139" t="n">
        <v>0.5</v>
      </c>
      <c r="VWF13" s="139" t="n">
        <v>0.5</v>
      </c>
      <c r="VWG13" s="139" t="n">
        <v>0.5</v>
      </c>
      <c r="VWH13" s="139" t="n">
        <v>0.5</v>
      </c>
      <c r="VWI13" s="139" t="n">
        <v>0.5</v>
      </c>
      <c r="VWJ13" s="139" t="n">
        <v>0.5</v>
      </c>
      <c r="VWK13" s="139" t="n">
        <v>0.5</v>
      </c>
      <c r="VWL13" s="139" t="n">
        <v>0.5</v>
      </c>
      <c r="VWM13" s="139" t="n">
        <v>0.5</v>
      </c>
      <c r="VWN13" s="139" t="n">
        <v>0.5</v>
      </c>
      <c r="VWO13" s="139" t="n">
        <v>0.5</v>
      </c>
      <c r="VWP13" s="139" t="n">
        <v>0.5</v>
      </c>
      <c r="VWQ13" s="139" t="n">
        <v>0.5</v>
      </c>
      <c r="VWR13" s="139" t="n">
        <v>0.5</v>
      </c>
      <c r="VWS13" s="139" t="n">
        <v>0.5</v>
      </c>
      <c r="VWT13" s="139" t="n">
        <v>0.5</v>
      </c>
      <c r="VWU13" s="139" t="n">
        <v>0.5</v>
      </c>
      <c r="VWV13" s="139" t="n">
        <v>0.5</v>
      </c>
      <c r="VWW13" s="139" t="n">
        <v>0.5</v>
      </c>
      <c r="VWX13" s="139" t="n">
        <v>0.5</v>
      </c>
      <c r="VWY13" s="139" t="n">
        <v>0.5</v>
      </c>
      <c r="VWZ13" s="139" t="n">
        <v>0.5</v>
      </c>
      <c r="VXA13" s="139" t="n">
        <v>0.5</v>
      </c>
      <c r="VXB13" s="139" t="n">
        <v>0.5</v>
      </c>
      <c r="VXC13" s="139" t="n">
        <v>0.5</v>
      </c>
      <c r="VXD13" s="139" t="n">
        <v>0.5</v>
      </c>
      <c r="VXE13" s="139" t="n">
        <v>0.5</v>
      </c>
      <c r="VXF13" s="139" t="n">
        <v>0.5</v>
      </c>
      <c r="VXG13" s="139" t="n">
        <v>0.5</v>
      </c>
      <c r="VXH13" s="139" t="n">
        <v>0.5</v>
      </c>
      <c r="VXI13" s="139" t="n">
        <v>0.5</v>
      </c>
      <c r="VXJ13" s="139" t="n">
        <v>0.5</v>
      </c>
      <c r="VXK13" s="139" t="n">
        <v>0.5</v>
      </c>
      <c r="VXL13" s="139" t="n">
        <v>0.5</v>
      </c>
      <c r="VXM13" s="139" t="n">
        <v>0.5</v>
      </c>
      <c r="VXN13" s="139" t="n">
        <v>0.5</v>
      </c>
      <c r="VXO13" s="139" t="n">
        <v>0.5</v>
      </c>
      <c r="VXP13" s="139" t="n">
        <v>0.5</v>
      </c>
      <c r="VXQ13" s="139" t="n">
        <v>0.5</v>
      </c>
      <c r="VXR13" s="139" t="n">
        <v>0.5</v>
      </c>
      <c r="VXS13" s="139" t="n">
        <v>0.5</v>
      </c>
      <c r="VXT13" s="139" t="n">
        <v>0.5</v>
      </c>
      <c r="VXU13" s="139" t="n">
        <v>0.5</v>
      </c>
      <c r="VXV13" s="139" t="n">
        <v>0.5</v>
      </c>
      <c r="VXW13" s="139" t="n">
        <v>0.5</v>
      </c>
      <c r="VXX13" s="139" t="n">
        <v>0.5</v>
      </c>
      <c r="VXY13" s="139" t="n">
        <v>0.5</v>
      </c>
      <c r="VXZ13" s="139" t="n">
        <v>0.5</v>
      </c>
      <c r="VYA13" s="139" t="n">
        <v>0.5</v>
      </c>
      <c r="VYB13" s="139" t="n">
        <v>0.5</v>
      </c>
      <c r="VYC13" s="139" t="n">
        <v>0.5</v>
      </c>
      <c r="VYD13" s="139" t="n">
        <v>0.5</v>
      </c>
      <c r="VYE13" s="139" t="n">
        <v>0.5</v>
      </c>
      <c r="VYF13" s="139" t="n">
        <v>0.5</v>
      </c>
      <c r="VYG13" s="139" t="n">
        <v>0.5</v>
      </c>
      <c r="VYH13" s="139" t="n">
        <v>0.5</v>
      </c>
      <c r="VYI13" s="139" t="n">
        <v>0.5</v>
      </c>
      <c r="VYJ13" s="139" t="n">
        <v>0.5</v>
      </c>
      <c r="VYK13" s="139" t="n">
        <v>0.5</v>
      </c>
      <c r="VYL13" s="139" t="n">
        <v>0.5</v>
      </c>
      <c r="VYM13" s="139" t="n">
        <v>0.5</v>
      </c>
      <c r="VYN13" s="139" t="n">
        <v>0.5</v>
      </c>
      <c r="VYO13" s="139" t="n">
        <v>0.5</v>
      </c>
      <c r="VYP13" s="139" t="n">
        <v>0.5</v>
      </c>
      <c r="VYQ13" s="139" t="n">
        <v>0.5</v>
      </c>
      <c r="VYR13" s="139" t="n">
        <v>0.5</v>
      </c>
      <c r="VYS13" s="139" t="n">
        <v>0.5</v>
      </c>
      <c r="VYT13" s="139" t="n">
        <v>0.5</v>
      </c>
      <c r="VYU13" s="139" t="n">
        <v>0.5</v>
      </c>
      <c r="VYV13" s="139" t="n">
        <v>0.5</v>
      </c>
      <c r="VYW13" s="139" t="n">
        <v>0.5</v>
      </c>
      <c r="VYX13" s="139" t="n">
        <v>0.5</v>
      </c>
      <c r="VYY13" s="139" t="n">
        <v>0.5</v>
      </c>
      <c r="VYZ13" s="139" t="n">
        <v>0.5</v>
      </c>
      <c r="VZA13" s="139" t="n">
        <v>0.5</v>
      </c>
      <c r="VZB13" s="139" t="n">
        <v>0.5</v>
      </c>
      <c r="VZC13" s="139" t="n">
        <v>0.5</v>
      </c>
      <c r="VZD13" s="139" t="n">
        <v>0.5</v>
      </c>
      <c r="VZE13" s="139" t="n">
        <v>0.5</v>
      </c>
      <c r="VZF13" s="139" t="n">
        <v>0.5</v>
      </c>
      <c r="VZG13" s="139" t="n">
        <v>0.5</v>
      </c>
      <c r="VZH13" s="139" t="n">
        <v>0.5</v>
      </c>
      <c r="VZI13" s="139" t="n">
        <v>0.5</v>
      </c>
      <c r="VZJ13" s="139" t="n">
        <v>0.5</v>
      </c>
      <c r="VZK13" s="139" t="n">
        <v>0.5</v>
      </c>
      <c r="VZL13" s="139" t="n">
        <v>0.5</v>
      </c>
      <c r="VZM13" s="139" t="n">
        <v>0.5</v>
      </c>
      <c r="VZN13" s="139" t="n">
        <v>0.5</v>
      </c>
      <c r="VZO13" s="139" t="n">
        <v>0.5</v>
      </c>
      <c r="VZP13" s="139" t="n">
        <v>0.5</v>
      </c>
      <c r="VZQ13" s="139" t="n">
        <v>0.5</v>
      </c>
      <c r="VZR13" s="139" t="n">
        <v>0.5</v>
      </c>
      <c r="VZS13" s="139" t="n">
        <v>0.5</v>
      </c>
      <c r="VZT13" s="139" t="n">
        <v>0.5</v>
      </c>
      <c r="VZU13" s="139" t="n">
        <v>0.5</v>
      </c>
      <c r="VZV13" s="139" t="n">
        <v>0.5</v>
      </c>
      <c r="VZW13" s="139" t="n">
        <v>0.5</v>
      </c>
      <c r="VZX13" s="139" t="n">
        <v>0.5</v>
      </c>
      <c r="VZY13" s="139" t="n">
        <v>0.5</v>
      </c>
      <c r="VZZ13" s="139" t="n">
        <v>0.5</v>
      </c>
      <c r="WAA13" s="139" t="n">
        <v>0.5</v>
      </c>
      <c r="WAB13" s="139" t="n">
        <v>0.5</v>
      </c>
      <c r="WAC13" s="139" t="n">
        <v>0.5</v>
      </c>
      <c r="WAD13" s="139" t="n">
        <v>0.5</v>
      </c>
      <c r="WAE13" s="139" t="n">
        <v>0.5</v>
      </c>
      <c r="WAF13" s="139" t="n">
        <v>0.5</v>
      </c>
      <c r="WAG13" s="139" t="n">
        <v>0.5</v>
      </c>
      <c r="WAH13" s="139" t="n">
        <v>0.5</v>
      </c>
      <c r="WAI13" s="139" t="n">
        <v>0.5</v>
      </c>
      <c r="WAJ13" s="139" t="n">
        <v>0.5</v>
      </c>
      <c r="WAK13" s="139" t="n">
        <v>0.5</v>
      </c>
      <c r="WAL13" s="139" t="n">
        <v>0.5</v>
      </c>
      <c r="WAM13" s="139" t="n">
        <v>0.5</v>
      </c>
      <c r="WAN13" s="139" t="n">
        <v>0.5</v>
      </c>
      <c r="WAO13" s="139" t="n">
        <v>0.5</v>
      </c>
      <c r="WAP13" s="139" t="n">
        <v>0.5</v>
      </c>
      <c r="WAQ13" s="139" t="n">
        <v>0.5</v>
      </c>
      <c r="WAR13" s="139" t="n">
        <v>0.5</v>
      </c>
      <c r="WAS13" s="139" t="n">
        <v>0.5</v>
      </c>
      <c r="WAT13" s="139" t="n">
        <v>0.5</v>
      </c>
      <c r="WAU13" s="139" t="n">
        <v>0.5</v>
      </c>
      <c r="WAV13" s="139" t="n">
        <v>0.5</v>
      </c>
      <c r="WAW13" s="139" t="n">
        <v>0.5</v>
      </c>
      <c r="WAX13" s="139" t="n">
        <v>0.5</v>
      </c>
      <c r="WAY13" s="139" t="n">
        <v>0.5</v>
      </c>
      <c r="WAZ13" s="139" t="n">
        <v>0.5</v>
      </c>
      <c r="WBA13" s="139" t="n">
        <v>0.5</v>
      </c>
      <c r="WBB13" s="139" t="n">
        <v>0.5</v>
      </c>
      <c r="WBC13" s="139" t="n">
        <v>0.5</v>
      </c>
      <c r="WBD13" s="139" t="n">
        <v>0.5</v>
      </c>
      <c r="WBE13" s="139" t="n">
        <v>0.5</v>
      </c>
      <c r="WBF13" s="139" t="n">
        <v>0.5</v>
      </c>
      <c r="WBG13" s="139" t="n">
        <v>0.5</v>
      </c>
      <c r="WBH13" s="139" t="n">
        <v>0.5</v>
      </c>
      <c r="WBI13" s="139" t="n">
        <v>0.5</v>
      </c>
      <c r="WBJ13" s="139" t="n">
        <v>0.5</v>
      </c>
      <c r="WBK13" s="139" t="n">
        <v>0.5</v>
      </c>
      <c r="WBL13" s="139" t="n">
        <v>0.5</v>
      </c>
      <c r="WBM13" s="139" t="n">
        <v>0.5</v>
      </c>
      <c r="WBN13" s="139" t="n">
        <v>0.5</v>
      </c>
      <c r="WBO13" s="139" t="n">
        <v>0.5</v>
      </c>
      <c r="WBP13" s="139" t="n">
        <v>0.5</v>
      </c>
      <c r="WBQ13" s="139" t="n">
        <v>0.5</v>
      </c>
      <c r="WBR13" s="139" t="n">
        <v>0.5</v>
      </c>
      <c r="WBS13" s="139" t="n">
        <v>0.5</v>
      </c>
      <c r="WBT13" s="139" t="n">
        <v>0.5</v>
      </c>
      <c r="WBU13" s="139" t="n">
        <v>0.5</v>
      </c>
      <c r="WBV13" s="139" t="n">
        <v>0.5</v>
      </c>
      <c r="WBW13" s="139" t="n">
        <v>0.5</v>
      </c>
      <c r="WBX13" s="139" t="n">
        <v>0.5</v>
      </c>
      <c r="WBY13" s="139" t="n">
        <v>0.5</v>
      </c>
      <c r="WBZ13" s="139" t="n">
        <v>0.5</v>
      </c>
      <c r="WCA13" s="139" t="n">
        <v>0.5</v>
      </c>
      <c r="WCB13" s="139" t="n">
        <v>0.5</v>
      </c>
      <c r="WCC13" s="139" t="n">
        <v>0.5</v>
      </c>
      <c r="WCD13" s="139" t="n">
        <v>0.5</v>
      </c>
      <c r="WCE13" s="139" t="n">
        <v>0.5</v>
      </c>
      <c r="WCF13" s="139" t="n">
        <v>0.5</v>
      </c>
      <c r="WCG13" s="139" t="n">
        <v>0.5</v>
      </c>
      <c r="WCH13" s="139" t="n">
        <v>0.5</v>
      </c>
      <c r="WCI13" s="139" t="n">
        <v>0.5</v>
      </c>
      <c r="WCJ13" s="139" t="n">
        <v>0.5</v>
      </c>
      <c r="WCK13" s="139" t="n">
        <v>0.5</v>
      </c>
      <c r="WCL13" s="139" t="n">
        <v>0.5</v>
      </c>
      <c r="WCM13" s="139" t="n">
        <v>0.5</v>
      </c>
      <c r="WCN13" s="139" t="n">
        <v>0.5</v>
      </c>
      <c r="WCO13" s="139" t="n">
        <v>0.5</v>
      </c>
      <c r="WCP13" s="139" t="n">
        <v>0.5</v>
      </c>
      <c r="WCQ13" s="139" t="n">
        <v>0.5</v>
      </c>
      <c r="WCR13" s="139" t="n">
        <v>0.5</v>
      </c>
      <c r="WCS13" s="139" t="n">
        <v>0.5</v>
      </c>
      <c r="WCT13" s="139" t="n">
        <v>0.5</v>
      </c>
      <c r="WCU13" s="139" t="n">
        <v>0.5</v>
      </c>
      <c r="WCV13" s="139" t="n">
        <v>0.5</v>
      </c>
      <c r="WCW13" s="139" t="n">
        <v>0.5</v>
      </c>
      <c r="WCX13" s="139" t="n">
        <v>0.5</v>
      </c>
      <c r="WCY13" s="139" t="n">
        <v>0.5</v>
      </c>
      <c r="WCZ13" s="139" t="n">
        <v>0.5</v>
      </c>
      <c r="WDA13" s="139" t="n">
        <v>0.5</v>
      </c>
      <c r="WDB13" s="139" t="n">
        <v>0.5</v>
      </c>
      <c r="WDC13" s="139" t="n">
        <v>0.5</v>
      </c>
      <c r="WDD13" s="139" t="n">
        <v>0.5</v>
      </c>
      <c r="WDE13" s="139" t="n">
        <v>0.5</v>
      </c>
      <c r="WDF13" s="139" t="n">
        <v>0.5</v>
      </c>
      <c r="WDG13" s="139" t="n">
        <v>0.5</v>
      </c>
      <c r="WDH13" s="139" t="n">
        <v>0.5</v>
      </c>
      <c r="WDI13" s="139" t="n">
        <v>0.5</v>
      </c>
      <c r="WDJ13" s="139" t="n">
        <v>0.5</v>
      </c>
      <c r="WDK13" s="139" t="n">
        <v>0.5</v>
      </c>
      <c r="WDL13" s="139" t="n">
        <v>0.5</v>
      </c>
      <c r="WDM13" s="139" t="n">
        <v>0.5</v>
      </c>
      <c r="WDN13" s="139" t="n">
        <v>0.5</v>
      </c>
      <c r="WDO13" s="139" t="n">
        <v>0.5</v>
      </c>
      <c r="WDP13" s="139" t="n">
        <v>0.5</v>
      </c>
      <c r="WDQ13" s="139" t="n">
        <v>0.5</v>
      </c>
      <c r="WDR13" s="139" t="n">
        <v>0.5</v>
      </c>
      <c r="WDS13" s="139" t="n">
        <v>0.5</v>
      </c>
      <c r="WDT13" s="139" t="n">
        <v>0.5</v>
      </c>
      <c r="WDU13" s="139" t="n">
        <v>0.5</v>
      </c>
      <c r="WDV13" s="139" t="n">
        <v>0.5</v>
      </c>
      <c r="WDW13" s="139" t="n">
        <v>0.5</v>
      </c>
      <c r="WDX13" s="139" t="n">
        <v>0.5</v>
      </c>
      <c r="WDY13" s="139" t="n">
        <v>0.5</v>
      </c>
      <c r="WDZ13" s="139" t="n">
        <v>0.5</v>
      </c>
      <c r="WEA13" s="139" t="n">
        <v>0.5</v>
      </c>
      <c r="WEB13" s="139" t="n">
        <v>0.5</v>
      </c>
      <c r="WEC13" s="139" t="n">
        <v>0.5</v>
      </c>
      <c r="WED13" s="139" t="n">
        <v>0.5</v>
      </c>
      <c r="WEE13" s="139" t="n">
        <v>0.5</v>
      </c>
      <c r="WEF13" s="139" t="n">
        <v>0.5</v>
      </c>
      <c r="WEG13" s="139" t="n">
        <v>0.5</v>
      </c>
      <c r="WEH13" s="139" t="n">
        <v>0.5</v>
      </c>
      <c r="WEI13" s="139" t="n">
        <v>0.5</v>
      </c>
      <c r="WEJ13" s="139" t="n">
        <v>0.5</v>
      </c>
      <c r="WEK13" s="139" t="n">
        <v>0.5</v>
      </c>
      <c r="WEL13" s="139" t="n">
        <v>0.5</v>
      </c>
      <c r="WEM13" s="139" t="n">
        <v>0.5</v>
      </c>
      <c r="WEN13" s="139" t="n">
        <v>0.5</v>
      </c>
      <c r="WEO13" s="139" t="n">
        <v>0.5</v>
      </c>
      <c r="WEP13" s="139" t="n">
        <v>0.5</v>
      </c>
      <c r="WEQ13" s="139" t="n">
        <v>0.5</v>
      </c>
      <c r="WER13" s="139" t="n">
        <v>0.5</v>
      </c>
      <c r="WES13" s="139" t="n">
        <v>0.5</v>
      </c>
      <c r="WET13" s="139" t="n">
        <v>0.5</v>
      </c>
      <c r="WEU13" s="139" t="n">
        <v>0.5</v>
      </c>
      <c r="WEV13" s="139" t="n">
        <v>0.5</v>
      </c>
      <c r="WEW13" s="139" t="n">
        <v>0.5</v>
      </c>
      <c r="WEX13" s="139" t="n">
        <v>0.5</v>
      </c>
      <c r="WEY13" s="139" t="n">
        <v>0.5</v>
      </c>
      <c r="WEZ13" s="139" t="n">
        <v>0.5</v>
      </c>
      <c r="WFA13" s="139" t="n">
        <v>0.5</v>
      </c>
      <c r="WFB13" s="139" t="n">
        <v>0.5</v>
      </c>
      <c r="WFC13" s="139" t="n">
        <v>0.5</v>
      </c>
      <c r="WFD13" s="139" t="n">
        <v>0.5</v>
      </c>
      <c r="WFE13" s="139" t="n">
        <v>0.5</v>
      </c>
      <c r="WFF13" s="139" t="n">
        <v>0.5</v>
      </c>
      <c r="WFG13" s="139" t="n">
        <v>0.5</v>
      </c>
      <c r="WFH13" s="139" t="n">
        <v>0.5</v>
      </c>
      <c r="WFI13" s="139" t="n">
        <v>0.5</v>
      </c>
      <c r="WFJ13" s="139" t="n">
        <v>0.5</v>
      </c>
      <c r="WFK13" s="139" t="n">
        <v>0.5</v>
      </c>
      <c r="WFL13" s="139" t="n">
        <v>0.5</v>
      </c>
      <c r="WFM13" s="139" t="n">
        <v>0.5</v>
      </c>
      <c r="WFN13" s="139" t="n">
        <v>0.5</v>
      </c>
      <c r="WFO13" s="139" t="n">
        <v>0.5</v>
      </c>
      <c r="WFP13" s="139" t="n">
        <v>0.5</v>
      </c>
      <c r="WFQ13" s="139" t="n">
        <v>0.5</v>
      </c>
      <c r="WFR13" s="139" t="n">
        <v>0.5</v>
      </c>
      <c r="WFS13" s="139" t="n">
        <v>0.5</v>
      </c>
      <c r="WFT13" s="139" t="n">
        <v>0.5</v>
      </c>
      <c r="WFU13" s="139" t="n">
        <v>0.5</v>
      </c>
      <c r="WFV13" s="139" t="n">
        <v>0.5</v>
      </c>
      <c r="WFW13" s="139" t="n">
        <v>0.5</v>
      </c>
      <c r="WFX13" s="139" t="n">
        <v>0.5</v>
      </c>
      <c r="WFY13" s="139" t="n">
        <v>0.5</v>
      </c>
      <c r="WFZ13" s="139" t="n">
        <v>0.5</v>
      </c>
      <c r="WGA13" s="139" t="n">
        <v>0.5</v>
      </c>
      <c r="WGB13" s="139" t="n">
        <v>0.5</v>
      </c>
      <c r="WGC13" s="139" t="n">
        <v>0.5</v>
      </c>
      <c r="WGD13" s="139" t="n">
        <v>0.5</v>
      </c>
      <c r="WGE13" s="139" t="n">
        <v>0.5</v>
      </c>
      <c r="WGF13" s="139" t="n">
        <v>0.5</v>
      </c>
      <c r="WGG13" s="139" t="n">
        <v>0.5</v>
      </c>
      <c r="WGH13" s="139" t="n">
        <v>0.5</v>
      </c>
      <c r="WGI13" s="139" t="n">
        <v>0.5</v>
      </c>
      <c r="WGJ13" s="139" t="n">
        <v>0.5</v>
      </c>
      <c r="WGK13" s="139" t="n">
        <v>0.5</v>
      </c>
      <c r="WGL13" s="139" t="n">
        <v>0.5</v>
      </c>
      <c r="WGM13" s="139" t="n">
        <v>0.5</v>
      </c>
      <c r="WGN13" s="139" t="n">
        <v>0.5</v>
      </c>
      <c r="WGO13" s="139" t="n">
        <v>0.5</v>
      </c>
      <c r="WGP13" s="139" t="n">
        <v>0.5</v>
      </c>
      <c r="WGQ13" s="139" t="n">
        <v>0.5</v>
      </c>
      <c r="WGR13" s="139" t="n">
        <v>0.5</v>
      </c>
      <c r="WGS13" s="139" t="n">
        <v>0.5</v>
      </c>
      <c r="WGT13" s="139" t="n">
        <v>0.5</v>
      </c>
      <c r="WGU13" s="139" t="n">
        <v>0.5</v>
      </c>
      <c r="WGV13" s="139" t="n">
        <v>0.5</v>
      </c>
      <c r="WGW13" s="139" t="n">
        <v>0.5</v>
      </c>
      <c r="WGX13" s="139" t="n">
        <v>0.5</v>
      </c>
      <c r="WGY13" s="139" t="n">
        <v>0.5</v>
      </c>
      <c r="WGZ13" s="139" t="n">
        <v>0.5</v>
      </c>
      <c r="WHA13" s="139" t="n">
        <v>0.5</v>
      </c>
      <c r="WHB13" s="139" t="n">
        <v>0.5</v>
      </c>
      <c r="WHC13" s="139" t="n">
        <v>0.5</v>
      </c>
      <c r="WHD13" s="139" t="n">
        <v>0.5</v>
      </c>
      <c r="WHE13" s="139" t="n">
        <v>0.5</v>
      </c>
      <c r="WHF13" s="139" t="n">
        <v>0.5</v>
      </c>
      <c r="WHG13" s="139" t="n">
        <v>0.5</v>
      </c>
      <c r="WHH13" s="139" t="n">
        <v>0.5</v>
      </c>
      <c r="WHI13" s="139" t="n">
        <v>0.5</v>
      </c>
      <c r="WHJ13" s="139" t="n">
        <v>0.5</v>
      </c>
      <c r="WHK13" s="139" t="n">
        <v>0.5</v>
      </c>
      <c r="WHL13" s="139" t="n">
        <v>0.5</v>
      </c>
      <c r="WHM13" s="139" t="n">
        <v>0.5</v>
      </c>
      <c r="WHN13" s="139" t="n">
        <v>0.5</v>
      </c>
      <c r="WHO13" s="139" t="n">
        <v>0.5</v>
      </c>
      <c r="WHP13" s="139" t="n">
        <v>0.5</v>
      </c>
      <c r="WHQ13" s="139" t="n">
        <v>0.5</v>
      </c>
      <c r="WHR13" s="139" t="n">
        <v>0.5</v>
      </c>
      <c r="WHS13" s="139" t="n">
        <v>0.5</v>
      </c>
      <c r="WHT13" s="139" t="n">
        <v>0.5</v>
      </c>
      <c r="WHU13" s="139" t="n">
        <v>0.5</v>
      </c>
      <c r="WHV13" s="139" t="n">
        <v>0.5</v>
      </c>
      <c r="WHW13" s="139" t="n">
        <v>0.5</v>
      </c>
      <c r="WHX13" s="139" t="n">
        <v>0.5</v>
      </c>
      <c r="WHY13" s="139" t="n">
        <v>0.5</v>
      </c>
      <c r="WHZ13" s="139" t="n">
        <v>0.5</v>
      </c>
      <c r="WIA13" s="139" t="n">
        <v>0.5</v>
      </c>
      <c r="WIB13" s="139" t="n">
        <v>0.5</v>
      </c>
      <c r="WIC13" s="139" t="n">
        <v>0.5</v>
      </c>
      <c r="WID13" s="139" t="n">
        <v>0.5</v>
      </c>
      <c r="WIE13" s="139" t="n">
        <v>0.5</v>
      </c>
      <c r="WIF13" s="139" t="n">
        <v>0.5</v>
      </c>
      <c r="WIG13" s="139" t="n">
        <v>0.5</v>
      </c>
      <c r="WIH13" s="139" t="n">
        <v>0.5</v>
      </c>
      <c r="WII13" s="139" t="n">
        <v>0.5</v>
      </c>
      <c r="WIJ13" s="139" t="n">
        <v>0.5</v>
      </c>
      <c r="WIK13" s="139" t="n">
        <v>0.5</v>
      </c>
      <c r="WIL13" s="139" t="n">
        <v>0.5</v>
      </c>
      <c r="WIM13" s="139" t="n">
        <v>0.5</v>
      </c>
      <c r="WIN13" s="139" t="n">
        <v>0.5</v>
      </c>
      <c r="WIO13" s="139" t="n">
        <v>0.5</v>
      </c>
      <c r="WIP13" s="139" t="n">
        <v>0.5</v>
      </c>
      <c r="WIQ13" s="139" t="n">
        <v>0.5</v>
      </c>
      <c r="WIR13" s="139" t="n">
        <v>0.5</v>
      </c>
      <c r="WIS13" s="139" t="n">
        <v>0.5</v>
      </c>
      <c r="WIT13" s="139" t="n">
        <v>0.5</v>
      </c>
      <c r="WIU13" s="139" t="n">
        <v>0.5</v>
      </c>
      <c r="WIV13" s="139" t="n">
        <v>0.5</v>
      </c>
      <c r="WIW13" s="139" t="n">
        <v>0.5</v>
      </c>
      <c r="WIX13" s="139" t="n">
        <v>0.5</v>
      </c>
      <c r="WIY13" s="139" t="n">
        <v>0.5</v>
      </c>
      <c r="WIZ13" s="139" t="n">
        <v>0.5</v>
      </c>
      <c r="WJA13" s="139" t="n">
        <v>0.5</v>
      </c>
      <c r="WJB13" s="139" t="n">
        <v>0.5</v>
      </c>
      <c r="WJC13" s="139" t="n">
        <v>0.5</v>
      </c>
      <c r="WJD13" s="139" t="n">
        <v>0.5</v>
      </c>
      <c r="WJE13" s="139" t="n">
        <v>0.5</v>
      </c>
      <c r="WJF13" s="139" t="n">
        <v>0.5</v>
      </c>
      <c r="WJG13" s="139" t="n">
        <v>0.5</v>
      </c>
      <c r="WJH13" s="139" t="n">
        <v>0.5</v>
      </c>
      <c r="WJI13" s="139" t="n">
        <v>0.5</v>
      </c>
      <c r="WJJ13" s="139" t="n">
        <v>0.5</v>
      </c>
      <c r="WJK13" s="139" t="n">
        <v>0.5</v>
      </c>
      <c r="WJL13" s="139" t="n">
        <v>0.5</v>
      </c>
      <c r="WJM13" s="139" t="n">
        <v>0.5</v>
      </c>
      <c r="WJN13" s="139" t="n">
        <v>0.5</v>
      </c>
      <c r="WJO13" s="139" t="n">
        <v>0.5</v>
      </c>
      <c r="WJP13" s="139" t="n">
        <v>0.5</v>
      </c>
      <c r="WJQ13" s="139" t="n">
        <v>0.5</v>
      </c>
      <c r="WJR13" s="139" t="n">
        <v>0.5</v>
      </c>
      <c r="WJS13" s="139" t="n">
        <v>0.5</v>
      </c>
      <c r="WJT13" s="139" t="n">
        <v>0.5</v>
      </c>
      <c r="WJU13" s="139" t="n">
        <v>0.5</v>
      </c>
      <c r="WJV13" s="139" t="n">
        <v>0.5</v>
      </c>
      <c r="WJW13" s="139" t="n">
        <v>0.5</v>
      </c>
      <c r="WJX13" s="139" t="n">
        <v>0.5</v>
      </c>
      <c r="WJY13" s="139" t="n">
        <v>0.5</v>
      </c>
      <c r="WJZ13" s="139" t="n">
        <v>0.5</v>
      </c>
      <c r="WKA13" s="139" t="n">
        <v>0.5</v>
      </c>
      <c r="WKB13" s="139" t="n">
        <v>0.5</v>
      </c>
      <c r="WKC13" s="139" t="n">
        <v>0.5</v>
      </c>
      <c r="WKD13" s="139" t="n">
        <v>0.5</v>
      </c>
      <c r="WKE13" s="139" t="n">
        <v>0.5</v>
      </c>
      <c r="WKF13" s="139" t="n">
        <v>0.5</v>
      </c>
      <c r="WKG13" s="139" t="n">
        <v>0.5</v>
      </c>
      <c r="WKH13" s="139" t="n">
        <v>0.5</v>
      </c>
      <c r="WKI13" s="139" t="n">
        <v>0.5</v>
      </c>
      <c r="WKJ13" s="139" t="n">
        <v>0.5</v>
      </c>
      <c r="WKK13" s="139" t="n">
        <v>0.5</v>
      </c>
      <c r="WKL13" s="139" t="n">
        <v>0.5</v>
      </c>
      <c r="WKM13" s="139" t="n">
        <v>0.5</v>
      </c>
      <c r="WKN13" s="139" t="n">
        <v>0.5</v>
      </c>
      <c r="WKO13" s="139" t="n">
        <v>0.5</v>
      </c>
      <c r="WKP13" s="139" t="n">
        <v>0.5</v>
      </c>
      <c r="WKQ13" s="139" t="n">
        <v>0.5</v>
      </c>
      <c r="WKR13" s="139" t="n">
        <v>0.5</v>
      </c>
      <c r="WKS13" s="139" t="n">
        <v>0.5</v>
      </c>
      <c r="WKT13" s="139" t="n">
        <v>0.5</v>
      </c>
      <c r="WKU13" s="139" t="n">
        <v>0.5</v>
      </c>
      <c r="WKV13" s="139" t="n">
        <v>0.5</v>
      </c>
      <c r="WKW13" s="139" t="n">
        <v>0.5</v>
      </c>
      <c r="WKX13" s="139" t="n">
        <v>0.5</v>
      </c>
      <c r="WKY13" s="139" t="n">
        <v>0.5</v>
      </c>
      <c r="WKZ13" s="139" t="n">
        <v>0.5</v>
      </c>
      <c r="WLA13" s="139" t="n">
        <v>0.5</v>
      </c>
      <c r="WLB13" s="139" t="n">
        <v>0.5</v>
      </c>
      <c r="WLC13" s="139" t="n">
        <v>0.5</v>
      </c>
      <c r="WLD13" s="139" t="n">
        <v>0.5</v>
      </c>
      <c r="WLE13" s="139" t="n">
        <v>0.5</v>
      </c>
      <c r="WLF13" s="139" t="n">
        <v>0.5</v>
      </c>
      <c r="WLG13" s="139" t="n">
        <v>0.5</v>
      </c>
      <c r="WLH13" s="139" t="n">
        <v>0.5</v>
      </c>
      <c r="WLI13" s="139" t="n">
        <v>0.5</v>
      </c>
      <c r="WLJ13" s="139" t="n">
        <v>0.5</v>
      </c>
      <c r="WLK13" s="139" t="n">
        <v>0.5</v>
      </c>
      <c r="WLL13" s="139" t="n">
        <v>0.5</v>
      </c>
      <c r="WLM13" s="139" t="n">
        <v>0.5</v>
      </c>
      <c r="WLN13" s="139" t="n">
        <v>0.5</v>
      </c>
      <c r="WLO13" s="139" t="n">
        <v>0.5</v>
      </c>
      <c r="WLP13" s="139" t="n">
        <v>0.5</v>
      </c>
      <c r="WLQ13" s="139" t="n">
        <v>0.5</v>
      </c>
      <c r="WLR13" s="139" t="n">
        <v>0.5</v>
      </c>
      <c r="WLS13" s="139" t="n">
        <v>0.5</v>
      </c>
      <c r="WLT13" s="139" t="n">
        <v>0.5</v>
      </c>
      <c r="WLU13" s="139" t="n">
        <v>0.5</v>
      </c>
      <c r="WLV13" s="139" t="n">
        <v>0.5</v>
      </c>
      <c r="WLW13" s="139" t="n">
        <v>0.5</v>
      </c>
      <c r="WLX13" s="139" t="n">
        <v>0.5</v>
      </c>
      <c r="WLY13" s="139" t="n">
        <v>0.5</v>
      </c>
      <c r="WLZ13" s="139" t="n">
        <v>0.5</v>
      </c>
      <c r="WMA13" s="139" t="n">
        <v>0.5</v>
      </c>
      <c r="WMB13" s="139" t="n">
        <v>0.5</v>
      </c>
      <c r="WMC13" s="139" t="n">
        <v>0.5</v>
      </c>
      <c r="WMD13" s="139" t="n">
        <v>0.5</v>
      </c>
      <c r="WME13" s="139" t="n">
        <v>0.5</v>
      </c>
      <c r="WMF13" s="139" t="n">
        <v>0.5</v>
      </c>
      <c r="WMG13" s="139" t="n">
        <v>0.5</v>
      </c>
      <c r="WMH13" s="139" t="n">
        <v>0.5</v>
      </c>
      <c r="WMI13" s="139" t="n">
        <v>0.5</v>
      </c>
      <c r="WMJ13" s="139" t="n">
        <v>0.5</v>
      </c>
      <c r="WMK13" s="139" t="n">
        <v>0.5</v>
      </c>
      <c r="WML13" s="139" t="n">
        <v>0.5</v>
      </c>
      <c r="WMM13" s="139" t="n">
        <v>0.5</v>
      </c>
      <c r="WMN13" s="139" t="n">
        <v>0.5</v>
      </c>
      <c r="WMO13" s="139" t="n">
        <v>0.5</v>
      </c>
      <c r="WMP13" s="139" t="n">
        <v>0.5</v>
      </c>
      <c r="WMQ13" s="139" t="n">
        <v>0.5</v>
      </c>
      <c r="WMR13" s="139" t="n">
        <v>0.5</v>
      </c>
      <c r="WMS13" s="139" t="n">
        <v>0.5</v>
      </c>
      <c r="WMT13" s="139" t="n">
        <v>0.5</v>
      </c>
      <c r="WMU13" s="139" t="n">
        <v>0.5</v>
      </c>
      <c r="WMV13" s="139" t="n">
        <v>0.5</v>
      </c>
      <c r="WMW13" s="139" t="n">
        <v>0.5</v>
      </c>
      <c r="WMX13" s="139" t="n">
        <v>0.5</v>
      </c>
      <c r="WMY13" s="139" t="n">
        <v>0.5</v>
      </c>
      <c r="WMZ13" s="139" t="n">
        <v>0.5</v>
      </c>
      <c r="WNA13" s="139" t="n">
        <v>0.5</v>
      </c>
      <c r="WNB13" s="139" t="n">
        <v>0.5</v>
      </c>
      <c r="WNC13" s="139" t="n">
        <v>0.5</v>
      </c>
      <c r="WND13" s="139" t="n">
        <v>0.5</v>
      </c>
      <c r="WNE13" s="139" t="n">
        <v>0.5</v>
      </c>
      <c r="WNF13" s="139" t="n">
        <v>0.5</v>
      </c>
      <c r="WNG13" s="139" t="n">
        <v>0.5</v>
      </c>
      <c r="WNH13" s="139" t="n">
        <v>0.5</v>
      </c>
      <c r="WNI13" s="139" t="n">
        <v>0.5</v>
      </c>
      <c r="WNJ13" s="139" t="n">
        <v>0.5</v>
      </c>
      <c r="WNK13" s="139" t="n">
        <v>0.5</v>
      </c>
      <c r="WNL13" s="139" t="n">
        <v>0.5</v>
      </c>
      <c r="WNM13" s="139" t="n">
        <v>0.5</v>
      </c>
      <c r="WNN13" s="139" t="n">
        <v>0.5</v>
      </c>
      <c r="WNO13" s="139" t="n">
        <v>0.5</v>
      </c>
      <c r="WNP13" s="139" t="n">
        <v>0.5</v>
      </c>
      <c r="WNQ13" s="139" t="n">
        <v>0.5</v>
      </c>
      <c r="WNR13" s="139" t="n">
        <v>0.5</v>
      </c>
      <c r="WNS13" s="139" t="n">
        <v>0.5</v>
      </c>
      <c r="WNT13" s="139" t="n">
        <v>0.5</v>
      </c>
      <c r="WNU13" s="139" t="n">
        <v>0.5</v>
      </c>
      <c r="WNV13" s="139" t="n">
        <v>0.5</v>
      </c>
      <c r="WNW13" s="139" t="n">
        <v>0.5</v>
      </c>
      <c r="WNX13" s="139" t="n">
        <v>0.5</v>
      </c>
      <c r="WNY13" s="139" t="n">
        <v>0.5</v>
      </c>
      <c r="WNZ13" s="139" t="n">
        <v>0.5</v>
      </c>
      <c r="WOA13" s="139" t="n">
        <v>0.5</v>
      </c>
      <c r="WOB13" s="139" t="n">
        <v>0.5</v>
      </c>
      <c r="WOC13" s="139" t="n">
        <v>0.5</v>
      </c>
      <c r="WOD13" s="139" t="n">
        <v>0.5</v>
      </c>
      <c r="WOE13" s="139" t="n">
        <v>0.5</v>
      </c>
      <c r="WOF13" s="139" t="n">
        <v>0.5</v>
      </c>
      <c r="WOG13" s="139" t="n">
        <v>0.5</v>
      </c>
      <c r="WOH13" s="139" t="n">
        <v>0.5</v>
      </c>
      <c r="WOI13" s="139" t="n">
        <v>0.5</v>
      </c>
      <c r="WOJ13" s="139" t="n">
        <v>0.5</v>
      </c>
      <c r="WOK13" s="139" t="n">
        <v>0.5</v>
      </c>
      <c r="WOL13" s="139" t="n">
        <v>0.5</v>
      </c>
      <c r="WOM13" s="139" t="n">
        <v>0.5</v>
      </c>
      <c r="WON13" s="139" t="n">
        <v>0.5</v>
      </c>
      <c r="WOO13" s="139" t="n">
        <v>0.5</v>
      </c>
      <c r="WOP13" s="139" t="n">
        <v>0.5</v>
      </c>
      <c r="WOQ13" s="139" t="n">
        <v>0.5</v>
      </c>
      <c r="WOR13" s="139" t="n">
        <v>0.5</v>
      </c>
      <c r="WOS13" s="139" t="n">
        <v>0.5</v>
      </c>
      <c r="WOT13" s="139" t="n">
        <v>0.5</v>
      </c>
      <c r="WOU13" s="139" t="n">
        <v>0.5</v>
      </c>
      <c r="WOV13" s="139" t="n">
        <v>0.5</v>
      </c>
      <c r="WOW13" s="139" t="n">
        <v>0.5</v>
      </c>
      <c r="WOX13" s="139" t="n">
        <v>0.5</v>
      </c>
      <c r="WOY13" s="139" t="n">
        <v>0.5</v>
      </c>
      <c r="WOZ13" s="139" t="n">
        <v>0.5</v>
      </c>
      <c r="WPA13" s="139" t="n">
        <v>0.5</v>
      </c>
      <c r="WPB13" s="139" t="n">
        <v>0.5</v>
      </c>
      <c r="WPC13" s="139" t="n">
        <v>0.5</v>
      </c>
      <c r="WPD13" s="139" t="n">
        <v>0.5</v>
      </c>
      <c r="WPE13" s="139" t="n">
        <v>0.5</v>
      </c>
      <c r="WPF13" s="139" t="n">
        <v>0.5</v>
      </c>
      <c r="WPG13" s="139" t="n">
        <v>0.5</v>
      </c>
      <c r="WPH13" s="139" t="n">
        <v>0.5</v>
      </c>
      <c r="WPI13" s="139" t="n">
        <v>0.5</v>
      </c>
      <c r="WPJ13" s="139" t="n">
        <v>0.5</v>
      </c>
      <c r="WPK13" s="139" t="n">
        <v>0.5</v>
      </c>
      <c r="WPL13" s="139" t="n">
        <v>0.5</v>
      </c>
      <c r="WPM13" s="139" t="n">
        <v>0.5</v>
      </c>
      <c r="WPN13" s="139" t="n">
        <v>0.5</v>
      </c>
      <c r="WPO13" s="139" t="n">
        <v>0.5</v>
      </c>
      <c r="WPP13" s="139" t="n">
        <v>0.5</v>
      </c>
      <c r="WPQ13" s="139" t="n">
        <v>0.5</v>
      </c>
      <c r="WPR13" s="139" t="n">
        <v>0.5</v>
      </c>
      <c r="WPS13" s="139" t="n">
        <v>0.5</v>
      </c>
      <c r="WPT13" s="139" t="n">
        <v>0.5</v>
      </c>
      <c r="WPU13" s="139" t="n">
        <v>0.5</v>
      </c>
      <c r="WPV13" s="139" t="n">
        <v>0.5</v>
      </c>
      <c r="WPW13" s="139" t="n">
        <v>0.5</v>
      </c>
      <c r="WPX13" s="139" t="n">
        <v>0.5</v>
      </c>
      <c r="WPY13" s="139" t="n">
        <v>0.5</v>
      </c>
      <c r="WPZ13" s="139" t="n">
        <v>0.5</v>
      </c>
      <c r="WQA13" s="139" t="n">
        <v>0.5</v>
      </c>
      <c r="WQB13" s="139" t="n">
        <v>0.5</v>
      </c>
      <c r="WQC13" s="139" t="n">
        <v>0.5</v>
      </c>
      <c r="WQD13" s="139" t="n">
        <v>0.5</v>
      </c>
      <c r="WQE13" s="139" t="n">
        <v>0.5</v>
      </c>
      <c r="WQF13" s="139" t="n">
        <v>0.5</v>
      </c>
      <c r="WQG13" s="139" t="n">
        <v>0.5</v>
      </c>
      <c r="WQH13" s="139" t="n">
        <v>0.5</v>
      </c>
      <c r="WQI13" s="139" t="n">
        <v>0.5</v>
      </c>
      <c r="WQJ13" s="139" t="n">
        <v>0.5</v>
      </c>
      <c r="WQK13" s="139" t="n">
        <v>0.5</v>
      </c>
      <c r="WQL13" s="139" t="n">
        <v>0.5</v>
      </c>
      <c r="WQM13" s="139" t="n">
        <v>0.5</v>
      </c>
      <c r="WQN13" s="139" t="n">
        <v>0.5</v>
      </c>
      <c r="WQO13" s="139" t="n">
        <v>0.5</v>
      </c>
      <c r="WQP13" s="139" t="n">
        <v>0.5</v>
      </c>
      <c r="WQQ13" s="139" t="n">
        <v>0.5</v>
      </c>
      <c r="WQR13" s="139" t="n">
        <v>0.5</v>
      </c>
      <c r="WQS13" s="139" t="n">
        <v>0.5</v>
      </c>
      <c r="WQT13" s="139" t="n">
        <v>0.5</v>
      </c>
      <c r="WQU13" s="139" t="n">
        <v>0.5</v>
      </c>
      <c r="WQV13" s="139" t="n">
        <v>0.5</v>
      </c>
      <c r="WQW13" s="139" t="n">
        <v>0.5</v>
      </c>
      <c r="WQX13" s="139" t="n">
        <v>0.5</v>
      </c>
      <c r="WQY13" s="139" t="n">
        <v>0.5</v>
      </c>
      <c r="WQZ13" s="139" t="n">
        <v>0.5</v>
      </c>
      <c r="WRA13" s="139" t="n">
        <v>0.5</v>
      </c>
      <c r="WRB13" s="139" t="n">
        <v>0.5</v>
      </c>
      <c r="WRC13" s="139" t="n">
        <v>0.5</v>
      </c>
      <c r="WRD13" s="139" t="n">
        <v>0.5</v>
      </c>
      <c r="WRE13" s="139" t="n">
        <v>0.5</v>
      </c>
      <c r="WRF13" s="139" t="n">
        <v>0.5</v>
      </c>
      <c r="WRG13" s="139" t="n">
        <v>0.5</v>
      </c>
      <c r="WRH13" s="139" t="n">
        <v>0.5</v>
      </c>
      <c r="WRI13" s="139" t="n">
        <v>0.5</v>
      </c>
      <c r="WRJ13" s="139" t="n">
        <v>0.5</v>
      </c>
      <c r="WRK13" s="139" t="n">
        <v>0.5</v>
      </c>
      <c r="WRL13" s="139" t="n">
        <v>0.5</v>
      </c>
      <c r="WRM13" s="139" t="n">
        <v>0.5</v>
      </c>
      <c r="WRN13" s="139" t="n">
        <v>0.5</v>
      </c>
      <c r="WRO13" s="139" t="n">
        <v>0.5</v>
      </c>
      <c r="WRP13" s="139" t="n">
        <v>0.5</v>
      </c>
      <c r="WRQ13" s="139" t="n">
        <v>0.5</v>
      </c>
      <c r="WRR13" s="139" t="n">
        <v>0.5</v>
      </c>
      <c r="WRS13" s="139" t="n">
        <v>0.5</v>
      </c>
      <c r="WRT13" s="139" t="n">
        <v>0.5</v>
      </c>
      <c r="WRU13" s="139" t="n">
        <v>0.5</v>
      </c>
      <c r="WRV13" s="139" t="n">
        <v>0.5</v>
      </c>
      <c r="WRW13" s="139" t="n">
        <v>0.5</v>
      </c>
      <c r="WRX13" s="139" t="n">
        <v>0.5</v>
      </c>
      <c r="WRY13" s="139" t="n">
        <v>0.5</v>
      </c>
      <c r="WRZ13" s="139" t="n">
        <v>0.5</v>
      </c>
      <c r="WSA13" s="139" t="n">
        <v>0.5</v>
      </c>
      <c r="WSB13" s="139" t="n">
        <v>0.5</v>
      </c>
      <c r="WSC13" s="139" t="n">
        <v>0.5</v>
      </c>
      <c r="WSD13" s="139" t="n">
        <v>0.5</v>
      </c>
      <c r="WSE13" s="139" t="n">
        <v>0.5</v>
      </c>
      <c r="WSF13" s="139" t="n">
        <v>0.5</v>
      </c>
      <c r="WSG13" s="139" t="n">
        <v>0.5</v>
      </c>
      <c r="WSH13" s="139" t="n">
        <v>0.5</v>
      </c>
      <c r="WSI13" s="139" t="n">
        <v>0.5</v>
      </c>
      <c r="WSJ13" s="139" t="n">
        <v>0.5</v>
      </c>
      <c r="WSK13" s="139" t="n">
        <v>0.5</v>
      </c>
      <c r="WSL13" s="139" t="n">
        <v>0.5</v>
      </c>
      <c r="WSM13" s="139" t="n">
        <v>0.5</v>
      </c>
      <c r="WSN13" s="139" t="n">
        <v>0.5</v>
      </c>
      <c r="WSO13" s="139" t="n">
        <v>0.5</v>
      </c>
      <c r="WSP13" s="139" t="n">
        <v>0.5</v>
      </c>
      <c r="WSQ13" s="139" t="n">
        <v>0.5</v>
      </c>
      <c r="WSR13" s="139" t="n">
        <v>0.5</v>
      </c>
      <c r="WSS13" s="139" t="n">
        <v>0.5</v>
      </c>
      <c r="WST13" s="139" t="n">
        <v>0.5</v>
      </c>
      <c r="WSU13" s="139" t="n">
        <v>0.5</v>
      </c>
      <c r="WSV13" s="139" t="n">
        <v>0.5</v>
      </c>
      <c r="WSW13" s="139" t="n">
        <v>0.5</v>
      </c>
      <c r="WSX13" s="139" t="n">
        <v>0.5</v>
      </c>
      <c r="WSY13" s="139" t="n">
        <v>0.5</v>
      </c>
      <c r="WSZ13" s="139" t="n">
        <v>0.5</v>
      </c>
      <c r="WTA13" s="139" t="n">
        <v>0.5</v>
      </c>
      <c r="WTB13" s="139" t="n">
        <v>0.5</v>
      </c>
      <c r="WTC13" s="139" t="n">
        <v>0.5</v>
      </c>
      <c r="WTD13" s="139" t="n">
        <v>0.5</v>
      </c>
      <c r="WTE13" s="139" t="n">
        <v>0.5</v>
      </c>
      <c r="WTF13" s="139" t="n">
        <v>0.5</v>
      </c>
      <c r="WTG13" s="139" t="n">
        <v>0.5</v>
      </c>
      <c r="WTH13" s="139" t="n">
        <v>0.5</v>
      </c>
      <c r="WTI13" s="139" t="n">
        <v>0.5</v>
      </c>
      <c r="WTJ13" s="139" t="n">
        <v>0.5</v>
      </c>
      <c r="WTK13" s="139" t="n">
        <v>0.5</v>
      </c>
      <c r="WTL13" s="139" t="n">
        <v>0.5</v>
      </c>
      <c r="WTM13" s="139" t="n">
        <v>0.5</v>
      </c>
      <c r="WTN13" s="139" t="n">
        <v>0.5</v>
      </c>
      <c r="WTO13" s="139" t="n">
        <v>0.5</v>
      </c>
      <c r="WTP13" s="139" t="n">
        <v>0.5</v>
      </c>
      <c r="WTQ13" s="139" t="n">
        <v>0.5</v>
      </c>
      <c r="WTR13" s="139" t="n">
        <v>0.5</v>
      </c>
      <c r="WTS13" s="139" t="n">
        <v>0.5</v>
      </c>
      <c r="WTT13" s="139" t="n">
        <v>0.5</v>
      </c>
      <c r="WTU13" s="139" t="n">
        <v>0.5</v>
      </c>
      <c r="WTV13" s="139" t="n">
        <v>0.5</v>
      </c>
      <c r="WTW13" s="139" t="n">
        <v>0.5</v>
      </c>
      <c r="WTX13" s="139" t="n">
        <v>0.5</v>
      </c>
      <c r="WTY13" s="139" t="n">
        <v>0.5</v>
      </c>
      <c r="WTZ13" s="139" t="n">
        <v>0.5</v>
      </c>
      <c r="WUA13" s="139" t="n">
        <v>0.5</v>
      </c>
      <c r="WUB13" s="139" t="n">
        <v>0.5</v>
      </c>
      <c r="WUC13" s="139" t="n">
        <v>0.5</v>
      </c>
      <c r="WUD13" s="139" t="n">
        <v>0.5</v>
      </c>
      <c r="WUE13" s="139" t="n">
        <v>0.5</v>
      </c>
      <c r="WUF13" s="139" t="n">
        <v>0.5</v>
      </c>
      <c r="WUG13" s="139" t="n">
        <v>0.5</v>
      </c>
      <c r="WUH13" s="139" t="n">
        <v>0.5</v>
      </c>
      <c r="WUI13" s="139" t="n">
        <v>0.5</v>
      </c>
      <c r="WUJ13" s="139" t="n">
        <v>0.5</v>
      </c>
      <c r="WUK13" s="139" t="n">
        <v>0.5</v>
      </c>
      <c r="WUL13" s="139" t="n">
        <v>0.5</v>
      </c>
      <c r="WUM13" s="139" t="n">
        <v>0.5</v>
      </c>
      <c r="WUN13" s="139" t="n">
        <v>0.5</v>
      </c>
      <c r="WUO13" s="139" t="n">
        <v>0.5</v>
      </c>
      <c r="WUP13" s="139" t="n">
        <v>0.5</v>
      </c>
      <c r="WUQ13" s="139" t="n">
        <v>0.5</v>
      </c>
      <c r="WUR13" s="139" t="n">
        <v>0.5</v>
      </c>
      <c r="WUS13" s="139" t="n">
        <v>0.5</v>
      </c>
      <c r="WUT13" s="139" t="n">
        <v>0.5</v>
      </c>
      <c r="WUU13" s="139" t="n">
        <v>0.5</v>
      </c>
      <c r="WUV13" s="139" t="n">
        <v>0.5</v>
      </c>
      <c r="WUW13" s="139" t="n">
        <v>0.5</v>
      </c>
      <c r="WUX13" s="139" t="n">
        <v>0.5</v>
      </c>
      <c r="WUY13" s="139" t="n">
        <v>0.5</v>
      </c>
      <c r="WUZ13" s="139" t="n">
        <v>0.5</v>
      </c>
      <c r="WVA13" s="139" t="n">
        <v>0.5</v>
      </c>
      <c r="WVB13" s="139" t="n">
        <v>0.5</v>
      </c>
      <c r="WVC13" s="139" t="n">
        <v>0.5</v>
      </c>
      <c r="WVD13" s="139" t="n">
        <v>0.5</v>
      </c>
      <c r="WVE13" s="139" t="n">
        <v>0.5</v>
      </c>
      <c r="WVF13" s="139" t="n">
        <v>0.5</v>
      </c>
      <c r="WVG13" s="139" t="n">
        <v>0.5</v>
      </c>
      <c r="WVH13" s="139" t="n">
        <v>0.5</v>
      </c>
      <c r="WVI13" s="139" t="n">
        <v>0.5</v>
      </c>
      <c r="WVJ13" s="139" t="n">
        <v>0.5</v>
      </c>
      <c r="WVK13" s="139" t="n">
        <v>0.5</v>
      </c>
      <c r="WVL13" s="139" t="n">
        <v>0.5</v>
      </c>
      <c r="WVM13" s="139" t="n">
        <v>0.5</v>
      </c>
      <c r="WVN13" s="139" t="n">
        <v>0.5</v>
      </c>
      <c r="WVO13" s="139" t="n">
        <v>0.5</v>
      </c>
      <c r="WVP13" s="139" t="n">
        <v>0.5</v>
      </c>
      <c r="WVQ13" s="139" t="n">
        <v>0.5</v>
      </c>
      <c r="WVR13" s="139" t="n">
        <v>0.5</v>
      </c>
      <c r="WVS13" s="139" t="n">
        <v>0.5</v>
      </c>
      <c r="WVT13" s="139" t="n">
        <v>0.5</v>
      </c>
      <c r="WVU13" s="139" t="n">
        <v>0.5</v>
      </c>
      <c r="WVV13" s="139" t="n">
        <v>0.5</v>
      </c>
      <c r="WVW13" s="139" t="n">
        <v>0.5</v>
      </c>
      <c r="WVX13" s="139" t="n">
        <v>0.5</v>
      </c>
      <c r="WVY13" s="139" t="n">
        <v>0.5</v>
      </c>
      <c r="WVZ13" s="139" t="n">
        <v>0.5</v>
      </c>
      <c r="WWA13" s="139" t="n">
        <v>0.5</v>
      </c>
      <c r="WWB13" s="139" t="n">
        <v>0.5</v>
      </c>
      <c r="WWC13" s="139" t="n">
        <v>0.5</v>
      </c>
      <c r="WWD13" s="139" t="n">
        <v>0.5</v>
      </c>
      <c r="WWE13" s="139" t="n">
        <v>0.5</v>
      </c>
      <c r="WWF13" s="139" t="n">
        <v>0.5</v>
      </c>
      <c r="WWG13" s="139" t="n">
        <v>0.5</v>
      </c>
      <c r="WWH13" s="139" t="n">
        <v>0.5</v>
      </c>
      <c r="WWI13" s="139" t="n">
        <v>0.5</v>
      </c>
      <c r="WWJ13" s="139" t="n">
        <v>0.5</v>
      </c>
      <c r="WWK13" s="139" t="n">
        <v>0.5</v>
      </c>
      <c r="WWL13" s="139" t="n">
        <v>0.5</v>
      </c>
      <c r="WWM13" s="139" t="n">
        <v>0.5</v>
      </c>
      <c r="WWN13" s="139" t="n">
        <v>0.5</v>
      </c>
      <c r="WWO13" s="139" t="n">
        <v>0.5</v>
      </c>
      <c r="WWP13" s="139" t="n">
        <v>0.5</v>
      </c>
      <c r="WWQ13" s="139" t="n">
        <v>0.5</v>
      </c>
      <c r="WWR13" s="139" t="n">
        <v>0.5</v>
      </c>
      <c r="WWS13" s="139" t="n">
        <v>0.5</v>
      </c>
      <c r="WWT13" s="139" t="n">
        <v>0.5</v>
      </c>
      <c r="WWU13" s="139" t="n">
        <v>0.5</v>
      </c>
      <c r="WWV13" s="139" t="n">
        <v>0.5</v>
      </c>
      <c r="WWW13" s="139" t="n">
        <v>0.5</v>
      </c>
      <c r="WWX13" s="139" t="n">
        <v>0.5</v>
      </c>
      <c r="WWY13" s="139" t="n">
        <v>0.5</v>
      </c>
      <c r="WWZ13" s="139" t="n">
        <v>0.5</v>
      </c>
      <c r="WXA13" s="139" t="n">
        <v>0.5</v>
      </c>
      <c r="WXB13" s="139" t="n">
        <v>0.5</v>
      </c>
      <c r="WXC13" s="139" t="n">
        <v>0.5</v>
      </c>
      <c r="WXD13" s="139" t="n">
        <v>0.5</v>
      </c>
      <c r="WXE13" s="139" t="n">
        <v>0.5</v>
      </c>
      <c r="WXF13" s="139" t="n">
        <v>0.5</v>
      </c>
      <c r="WXG13" s="139" t="n">
        <v>0.5</v>
      </c>
      <c r="WXH13" s="139" t="n">
        <v>0.5</v>
      </c>
      <c r="WXI13" s="139" t="n">
        <v>0.5</v>
      </c>
      <c r="WXJ13" s="139" t="n">
        <v>0.5</v>
      </c>
      <c r="WXK13" s="139" t="n">
        <v>0.5</v>
      </c>
      <c r="WXL13" s="139" t="n">
        <v>0.5</v>
      </c>
      <c r="WXM13" s="139" t="n">
        <v>0.5</v>
      </c>
      <c r="WXN13" s="139" t="n">
        <v>0.5</v>
      </c>
      <c r="WXO13" s="139" t="n">
        <v>0.5</v>
      </c>
      <c r="WXP13" s="139" t="n">
        <v>0.5</v>
      </c>
      <c r="WXQ13" s="139" t="n">
        <v>0.5</v>
      </c>
      <c r="WXR13" s="139" t="n">
        <v>0.5</v>
      </c>
      <c r="WXS13" s="139" t="n">
        <v>0.5</v>
      </c>
      <c r="WXT13" s="139" t="n">
        <v>0.5</v>
      </c>
      <c r="WXU13" s="139" t="n">
        <v>0.5</v>
      </c>
      <c r="WXV13" s="139" t="n">
        <v>0.5</v>
      </c>
      <c r="WXW13" s="139" t="n">
        <v>0.5</v>
      </c>
      <c r="WXX13" s="139" t="n">
        <v>0.5</v>
      </c>
      <c r="WXY13" s="139" t="n">
        <v>0.5</v>
      </c>
      <c r="WXZ13" s="139" t="n">
        <v>0.5</v>
      </c>
      <c r="WYA13" s="139" t="n">
        <v>0.5</v>
      </c>
      <c r="WYB13" s="139" t="n">
        <v>0.5</v>
      </c>
      <c r="WYC13" s="139" t="n">
        <v>0.5</v>
      </c>
      <c r="WYD13" s="139" t="n">
        <v>0.5</v>
      </c>
      <c r="WYE13" s="139" t="n">
        <v>0.5</v>
      </c>
      <c r="WYF13" s="139" t="n">
        <v>0.5</v>
      </c>
      <c r="WYG13" s="139" t="n">
        <v>0.5</v>
      </c>
      <c r="WYH13" s="139" t="n">
        <v>0.5</v>
      </c>
      <c r="WYI13" s="139" t="n">
        <v>0.5</v>
      </c>
      <c r="WYJ13" s="139" t="n">
        <v>0.5</v>
      </c>
      <c r="WYK13" s="139" t="n">
        <v>0.5</v>
      </c>
      <c r="WYL13" s="139" t="n">
        <v>0.5</v>
      </c>
      <c r="WYM13" s="139" t="n">
        <v>0.5</v>
      </c>
      <c r="WYN13" s="139" t="n">
        <v>0.5</v>
      </c>
      <c r="WYO13" s="139" t="n">
        <v>0.5</v>
      </c>
      <c r="WYP13" s="139" t="n">
        <v>0.5</v>
      </c>
      <c r="WYQ13" s="139" t="n">
        <v>0.5</v>
      </c>
      <c r="WYR13" s="139" t="n">
        <v>0.5</v>
      </c>
      <c r="WYS13" s="139" t="n">
        <v>0.5</v>
      </c>
      <c r="WYT13" s="139" t="n">
        <v>0.5</v>
      </c>
      <c r="WYU13" s="139" t="n">
        <v>0.5</v>
      </c>
      <c r="WYV13" s="139" t="n">
        <v>0.5</v>
      </c>
      <c r="WYW13" s="139" t="n">
        <v>0.5</v>
      </c>
      <c r="WYX13" s="139" t="n">
        <v>0.5</v>
      </c>
      <c r="WYY13" s="139" t="n">
        <v>0.5</v>
      </c>
      <c r="WYZ13" s="139" t="n">
        <v>0.5</v>
      </c>
      <c r="WZA13" s="139" t="n">
        <v>0.5</v>
      </c>
      <c r="WZB13" s="139" t="n">
        <v>0.5</v>
      </c>
      <c r="WZC13" s="139" t="n">
        <v>0.5</v>
      </c>
      <c r="WZD13" s="139" t="n">
        <v>0.5</v>
      </c>
      <c r="WZE13" s="139" t="n">
        <v>0.5</v>
      </c>
      <c r="WZF13" s="139" t="n">
        <v>0.5</v>
      </c>
      <c r="WZG13" s="139" t="n">
        <v>0.5</v>
      </c>
      <c r="WZH13" s="139" t="n">
        <v>0.5</v>
      </c>
      <c r="WZI13" s="139" t="n">
        <v>0.5</v>
      </c>
      <c r="WZJ13" s="139" t="n">
        <v>0.5</v>
      </c>
      <c r="WZK13" s="139" t="n">
        <v>0.5</v>
      </c>
      <c r="WZL13" s="139" t="n">
        <v>0.5</v>
      </c>
      <c r="WZM13" s="139" t="n">
        <v>0.5</v>
      </c>
      <c r="WZN13" s="139" t="n">
        <v>0.5</v>
      </c>
      <c r="WZO13" s="139" t="n">
        <v>0.5</v>
      </c>
      <c r="WZP13" s="139" t="n">
        <v>0.5</v>
      </c>
      <c r="WZQ13" s="139" t="n">
        <v>0.5</v>
      </c>
      <c r="WZR13" s="139" t="n">
        <v>0.5</v>
      </c>
      <c r="WZS13" s="139" t="n">
        <v>0.5</v>
      </c>
      <c r="WZT13" s="139" t="n">
        <v>0.5</v>
      </c>
      <c r="WZU13" s="139" t="n">
        <v>0.5</v>
      </c>
      <c r="WZV13" s="139" t="n">
        <v>0.5</v>
      </c>
      <c r="WZW13" s="139" t="n">
        <v>0.5</v>
      </c>
      <c r="WZX13" s="139" t="n">
        <v>0.5</v>
      </c>
      <c r="WZY13" s="139" t="n">
        <v>0.5</v>
      </c>
      <c r="WZZ13" s="139" t="n">
        <v>0.5</v>
      </c>
      <c r="XAA13" s="139" t="n">
        <v>0.5</v>
      </c>
      <c r="XAB13" s="139" t="n">
        <v>0.5</v>
      </c>
      <c r="XAC13" s="139" t="n">
        <v>0.5</v>
      </c>
      <c r="XAD13" s="139" t="n">
        <v>0.5</v>
      </c>
      <c r="XAE13" s="139" t="n">
        <v>0.5</v>
      </c>
      <c r="XAF13" s="139" t="n">
        <v>0.5</v>
      </c>
      <c r="XAG13" s="139" t="n">
        <v>0.5</v>
      </c>
      <c r="XAH13" s="139" t="n">
        <v>0.5</v>
      </c>
      <c r="XAI13" s="139" t="n">
        <v>0.5</v>
      </c>
      <c r="XAJ13" s="139" t="n">
        <v>0.5</v>
      </c>
      <c r="XAK13" s="139" t="n">
        <v>0.5</v>
      </c>
      <c r="XAL13" s="139" t="n">
        <v>0.5</v>
      </c>
      <c r="XAM13" s="139" t="n">
        <v>0.5</v>
      </c>
      <c r="XAN13" s="139" t="n">
        <v>0.5</v>
      </c>
      <c r="XAO13" s="139" t="n">
        <v>0.5</v>
      </c>
      <c r="XAP13" s="139" t="n">
        <v>0.5</v>
      </c>
      <c r="XAQ13" s="139" t="n">
        <v>0.5</v>
      </c>
      <c r="XAR13" s="139" t="n">
        <v>0.5</v>
      </c>
      <c r="XAS13" s="139" t="n">
        <v>0.5</v>
      </c>
      <c r="XAT13" s="139" t="n">
        <v>0.5</v>
      </c>
      <c r="XAU13" s="139" t="n">
        <v>0.5</v>
      </c>
      <c r="XAV13" s="139" t="n">
        <v>0.5</v>
      </c>
      <c r="XAW13" s="139" t="n">
        <v>0.5</v>
      </c>
      <c r="XAX13" s="139" t="n">
        <v>0.5</v>
      </c>
      <c r="XAY13" s="139" t="n">
        <v>0.5</v>
      </c>
      <c r="XAZ13" s="139" t="n">
        <v>0.5</v>
      </c>
      <c r="XBA13" s="139" t="n">
        <v>0.5</v>
      </c>
      <c r="XBB13" s="139" t="n">
        <v>0.5</v>
      </c>
      <c r="XBC13" s="139" t="n">
        <v>0.5</v>
      </c>
      <c r="XBD13" s="139" t="n">
        <v>0.5</v>
      </c>
      <c r="XBE13" s="139" t="n">
        <v>0.5</v>
      </c>
      <c r="XBF13" s="139" t="n">
        <v>0.5</v>
      </c>
      <c r="XBG13" s="139" t="n">
        <v>0.5</v>
      </c>
      <c r="XBH13" s="139" t="n">
        <v>0.5</v>
      </c>
      <c r="XBI13" s="139" t="n">
        <v>0.5</v>
      </c>
      <c r="XBJ13" s="139" t="n">
        <v>0.5</v>
      </c>
      <c r="XBK13" s="139" t="n">
        <v>0.5</v>
      </c>
      <c r="XBL13" s="139" t="n">
        <v>0.5</v>
      </c>
      <c r="XBM13" s="139" t="n">
        <v>0.5</v>
      </c>
      <c r="XBN13" s="139" t="n">
        <v>0.5</v>
      </c>
      <c r="XBO13" s="139" t="n">
        <v>0.5</v>
      </c>
      <c r="XBP13" s="139" t="n">
        <v>0.5</v>
      </c>
      <c r="XBQ13" s="139" t="n">
        <v>0.5</v>
      </c>
      <c r="XBR13" s="139" t="n">
        <v>0.5</v>
      </c>
      <c r="XBS13" s="139" t="n">
        <v>0.5</v>
      </c>
      <c r="XBT13" s="139" t="n">
        <v>0.5</v>
      </c>
      <c r="XBU13" s="139" t="n">
        <v>0.5</v>
      </c>
      <c r="XBV13" s="139" t="n">
        <v>0.5</v>
      </c>
      <c r="XBW13" s="139" t="n">
        <v>0.5</v>
      </c>
      <c r="XBX13" s="139" t="n">
        <v>0.5</v>
      </c>
      <c r="XBY13" s="139" t="n">
        <v>0.5</v>
      </c>
      <c r="XBZ13" s="139" t="n">
        <v>0.5</v>
      </c>
      <c r="XCA13" s="139" t="n">
        <v>0.5</v>
      </c>
      <c r="XCB13" s="139" t="n">
        <v>0.5</v>
      </c>
      <c r="XCC13" s="139" t="n">
        <v>0.5</v>
      </c>
      <c r="XCD13" s="139" t="n">
        <v>0.5</v>
      </c>
      <c r="XCE13" s="139" t="n">
        <v>0.5</v>
      </c>
      <c r="XCF13" s="139" t="n">
        <v>0.5</v>
      </c>
      <c r="XCG13" s="139" t="n">
        <v>0.5</v>
      </c>
      <c r="XCH13" s="139" t="n">
        <v>0.5</v>
      </c>
      <c r="XCI13" s="139" t="n">
        <v>0.5</v>
      </c>
      <c r="XCJ13" s="139" t="n">
        <v>0.5</v>
      </c>
      <c r="XCK13" s="139" t="n">
        <v>0.5</v>
      </c>
      <c r="XCL13" s="139" t="n">
        <v>0.5</v>
      </c>
      <c r="XCM13" s="139" t="n">
        <v>0.5</v>
      </c>
      <c r="XCN13" s="139" t="n">
        <v>0.5</v>
      </c>
      <c r="XCO13" s="139" t="n">
        <v>0.5</v>
      </c>
      <c r="XCP13" s="139" t="n">
        <v>0.5</v>
      </c>
      <c r="XCQ13" s="139" t="n">
        <v>0.5</v>
      </c>
      <c r="XCR13" s="139" t="n">
        <v>0.5</v>
      </c>
      <c r="XCS13" s="139" t="n">
        <v>0.5</v>
      </c>
      <c r="XCT13" s="139" t="n">
        <v>0.5</v>
      </c>
      <c r="XCU13" s="139" t="n">
        <v>0.5</v>
      </c>
      <c r="XCV13" s="139" t="n">
        <v>0.5</v>
      </c>
      <c r="XCW13" s="139" t="n">
        <v>0.5</v>
      </c>
      <c r="XCX13" s="139" t="n">
        <v>0.5</v>
      </c>
      <c r="XCY13" s="139" t="n">
        <v>0.5</v>
      </c>
      <c r="XCZ13" s="139" t="n">
        <v>0.5</v>
      </c>
      <c r="XDA13" s="139" t="n">
        <v>0.5</v>
      </c>
      <c r="XDB13" s="139" t="n">
        <v>0.5</v>
      </c>
      <c r="XDC13" s="139" t="n">
        <v>0.5</v>
      </c>
      <c r="XDD13" s="139" t="n">
        <v>0.5</v>
      </c>
      <c r="XDE13" s="139" t="n">
        <v>0.5</v>
      </c>
      <c r="XDF13" s="139" t="n">
        <v>0.5</v>
      </c>
      <c r="XDG13" s="139" t="n">
        <v>0.5</v>
      </c>
      <c r="XDH13" s="139" t="n">
        <v>0.5</v>
      </c>
      <c r="XDI13" s="139" t="n">
        <v>0.5</v>
      </c>
      <c r="XDJ13" s="139" t="n">
        <v>0.5</v>
      </c>
      <c r="XDK13" s="139" t="n">
        <v>0.5</v>
      </c>
      <c r="XDL13" s="139" t="n">
        <v>0.5</v>
      </c>
      <c r="XDM13" s="139" t="n">
        <v>0.5</v>
      </c>
      <c r="XDN13" s="139" t="n">
        <v>0.5</v>
      </c>
      <c r="XDO13" s="139" t="n">
        <v>0.5</v>
      </c>
      <c r="XDP13" s="139" t="n">
        <v>0.5</v>
      </c>
      <c r="XDQ13" s="139" t="n">
        <v>0.5</v>
      </c>
      <c r="XDR13" s="139" t="n">
        <v>0.5</v>
      </c>
      <c r="XDS13" s="139" t="n">
        <v>0.5</v>
      </c>
      <c r="XDT13" s="139" t="n">
        <v>0.5</v>
      </c>
      <c r="XDU13" s="139" t="n">
        <v>0.5</v>
      </c>
      <c r="XDV13" s="139" t="n">
        <v>0.5</v>
      </c>
      <c r="XDW13" s="139" t="n">
        <v>0.5</v>
      </c>
      <c r="XDX13" s="139" t="n">
        <v>0.5</v>
      </c>
      <c r="XDY13" s="139" t="n">
        <v>0.5</v>
      </c>
      <c r="XDZ13" s="139" t="n">
        <v>0.5</v>
      </c>
      <c r="XEA13" s="139" t="n">
        <v>0.5</v>
      </c>
      <c r="XEB13" s="139" t="n">
        <v>0.5</v>
      </c>
      <c r="XEC13" s="139" t="n">
        <v>0.5</v>
      </c>
      <c r="XED13" s="139" t="n">
        <v>0.5</v>
      </c>
      <c r="XEE13" s="139" t="n">
        <v>0.5</v>
      </c>
      <c r="XEF13" s="139" t="n">
        <v>0.5</v>
      </c>
      <c r="XEG13" s="139" t="n">
        <v>0.5</v>
      </c>
      <c r="XEH13" s="139" t="n">
        <v>0.5</v>
      </c>
      <c r="XEI13" s="139" t="n">
        <v>0.5</v>
      </c>
      <c r="XEJ13" s="139" t="n">
        <v>0.5</v>
      </c>
      <c r="XEK13" s="139" t="n">
        <v>0.5</v>
      </c>
      <c r="XEL13" s="139" t="n">
        <v>0.5</v>
      </c>
      <c r="XEM13" s="139" t="n">
        <v>0.5</v>
      </c>
      <c r="XEN13" s="139" t="n">
        <v>0.5</v>
      </c>
      <c r="XEO13" s="139" t="n">
        <v>0.5</v>
      </c>
      <c r="XEP13" s="139" t="n">
        <v>0.5</v>
      </c>
      <c r="XEQ13" s="139" t="n">
        <v>0.5</v>
      </c>
      <c r="XER13" s="139" t="n">
        <v>0.5</v>
      </c>
      <c r="XES13" s="139" t="n">
        <v>0.5</v>
      </c>
      <c r="XET13" s="139" t="n">
        <v>0.5</v>
      </c>
      <c r="XEU13" s="139" t="n">
        <v>0.5</v>
      </c>
      <c r="XEV13" s="139" t="n">
        <v>0.5</v>
      </c>
      <c r="XEW13" s="139" t="n">
        <v>0.5</v>
      </c>
      <c r="XEX13" s="139" t="n">
        <v>0.5</v>
      </c>
      <c r="XEY13" s="139" t="n">
        <v>0.5</v>
      </c>
      <c r="XEZ13" s="139" t="n">
        <v>0.5</v>
      </c>
      <c r="XFA13" s="139" t="n">
        <v>0.5</v>
      </c>
      <c r="XFB13" s="139" t="n">
        <v>0.5</v>
      </c>
      <c r="XFC13" s="139" t="n">
        <v>0.5</v>
      </c>
      <c r="XFD13" s="139" t="n">
        <v>0.5</v>
      </c>
    </row>
    <row r="18" customFormat="1" s="64">
      <c r="A18" s="65" t="inlineStr">
        <is>
          <t>Inflation</t>
        </is>
      </c>
    </row>
    <row r="20" customFormat="1" s="32">
      <c r="E20" s="32" t="inlineStr">
        <is>
          <t>Applicable Inflation</t>
        </is>
      </c>
      <c r="G20" s="32" t="inlineStr">
        <is>
          <t>%</t>
        </is>
      </c>
      <c r="J20" s="139" t="n">
        <v>0.02</v>
      </c>
      <c r="K20" s="139" t="n">
        <v>0.02</v>
      </c>
      <c r="L20" s="139" t="n">
        <v>0.02</v>
      </c>
      <c r="M20" s="139" t="n">
        <v>0.02</v>
      </c>
      <c r="N20" s="139" t="n">
        <v>0.02</v>
      </c>
      <c r="O20" s="139" t="n">
        <v>0.02</v>
      </c>
      <c r="P20" s="139" t="n">
        <v>0.02</v>
      </c>
      <c r="Q20" s="139" t="n">
        <v>0.02</v>
      </c>
      <c r="R20" s="139" t="n">
        <v>0.02</v>
      </c>
      <c r="S20" s="139" t="n">
        <v>0.02</v>
      </c>
      <c r="T20" s="139" t="n">
        <v>0.02</v>
      </c>
      <c r="U20" s="139" t="n">
        <v>0.02</v>
      </c>
      <c r="V20" s="139" t="n">
        <v>0.02</v>
      </c>
      <c r="W20" s="139" t="n">
        <v>0.02</v>
      </c>
      <c r="X20" s="139" t="n">
        <v>0.02</v>
      </c>
      <c r="Y20" s="139" t="n">
        <v>0.02</v>
      </c>
      <c r="Z20" s="139" t="n">
        <v>0.02</v>
      </c>
      <c r="AA20" s="139" t="n">
        <v>0.02</v>
      </c>
      <c r="AB20" s="139" t="n">
        <v>0.02</v>
      </c>
      <c r="AC20" s="139" t="n">
        <v>0.02</v>
      </c>
      <c r="AD20" s="139" t="n">
        <v>0.02</v>
      </c>
      <c r="AE20" s="139" t="n">
        <v>0.02</v>
      </c>
      <c r="AF20" s="139" t="n">
        <v>0.02</v>
      </c>
      <c r="AG20" s="139" t="n">
        <v>0.02</v>
      </c>
      <c r="AH20" s="139" t="n">
        <v>0.02</v>
      </c>
      <c r="AI20" s="139" t="n">
        <v>0.02</v>
      </c>
      <c r="AJ20" s="139" t="n">
        <v>0.02</v>
      </c>
      <c r="AK20" s="139" t="n">
        <v>0.02</v>
      </c>
      <c r="AL20" s="139" t="n">
        <v>0.02</v>
      </c>
      <c r="AM20" s="139" t="n">
        <v>0.02</v>
      </c>
      <c r="AN20" s="139" t="n">
        <v>0.02</v>
      </c>
      <c r="AO20" s="139" t="n">
        <v>0.02</v>
      </c>
      <c r="AP20" s="139" t="n">
        <v>0.02</v>
      </c>
      <c r="AQ20" s="139" t="n">
        <v>0.02</v>
      </c>
      <c r="AR20" s="139" t="n">
        <v>0.02</v>
      </c>
      <c r="AS20" s="139" t="n">
        <v>0.02</v>
      </c>
      <c r="AT20" s="139" t="n">
        <v>0.02</v>
      </c>
      <c r="AU20" s="139" t="n">
        <v>0.02</v>
      </c>
      <c r="AV20" s="139" t="n">
        <v>0.02</v>
      </c>
      <c r="AW20" s="139" t="n">
        <v>0.02</v>
      </c>
      <c r="AX20" s="139" t="n">
        <v>0.02</v>
      </c>
      <c r="AY20" s="139" t="n">
        <v>0.02</v>
      </c>
      <c r="AZ20" s="139" t="n">
        <v>0.02</v>
      </c>
      <c r="BA20" s="139" t="n">
        <v>0.02</v>
      </c>
      <c r="BB20" s="139" t="n">
        <v>0.02</v>
      </c>
      <c r="BC20" s="139" t="n">
        <v>0.02</v>
      </c>
      <c r="BD20" s="139" t="n">
        <v>0.02</v>
      </c>
      <c r="BE20" s="139" t="n">
        <v>0.02</v>
      </c>
      <c r="BF20" s="139" t="n">
        <v>0.02</v>
      </c>
      <c r="BG20" s="139" t="n">
        <v>0.02</v>
      </c>
      <c r="BH20" s="139" t="n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BH412"/>
  <sheetViews>
    <sheetView showGridLines="0" zoomScale="80" zoomScaleNormal="80" workbookViewId="0">
      <pane xSplit="9" ySplit="6" topLeftCell="J7" activePane="bottomRight" state="frozen"/>
      <selection activeCell="A36" sqref="A36"/>
      <selection pane="topRight" activeCell="A36" sqref="A36"/>
      <selection pane="bottomLeft" activeCell="A36" sqref="A36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11.6640625" bestFit="1" customWidth="1" style="124" min="6" max="6"/>
    <col width="10.33203125" bestFit="1" customWidth="1" style="124" min="7" max="7"/>
    <col width="15" bestFit="1" customWidth="1" style="124" min="8" max="8"/>
    <col width="1.6640625" customWidth="1" style="124" min="9" max="9"/>
    <col width="14.33203125" bestFit="1" customWidth="1" style="124" min="10" max="10"/>
    <col width="12.5546875" bestFit="1" customWidth="1" style="124" min="11" max="60"/>
    <col hidden="1" width="9.109375" customWidth="1" style="124" min="61" max="16384"/>
  </cols>
  <sheetData>
    <row r="1" ht="14.4" customHeight="1" s="124">
      <c r="A1" s="92" t="inlineStr">
        <is>
          <t>Phase_1</t>
        </is>
      </c>
      <c r="E1" s="81">
        <f> E$14</f>
        <v/>
      </c>
      <c r="F1" s="81" t="n"/>
      <c r="G1" s="81" t="n"/>
      <c r="H1" s="81" t="n"/>
      <c r="I1" s="81" t="n"/>
      <c r="J1" s="148">
        <f> J$14</f>
        <v/>
      </c>
      <c r="K1" s="148">
        <f> K$14</f>
        <v/>
      </c>
      <c r="L1" s="148">
        <f> L$14</f>
        <v/>
      </c>
      <c r="M1" s="148">
        <f> M$14</f>
        <v/>
      </c>
      <c r="N1" s="148">
        <f> N$14</f>
        <v/>
      </c>
      <c r="O1" s="148">
        <f> O$14</f>
        <v/>
      </c>
      <c r="P1" s="148">
        <f> P$14</f>
        <v/>
      </c>
      <c r="Q1" s="148">
        <f> Q$14</f>
        <v/>
      </c>
      <c r="R1" s="148">
        <f> R$14</f>
        <v/>
      </c>
      <c r="S1" s="148">
        <f> S$14</f>
        <v/>
      </c>
      <c r="T1" s="148">
        <f> T$14</f>
        <v/>
      </c>
      <c r="U1" s="148">
        <f> U$14</f>
        <v/>
      </c>
      <c r="V1" s="148">
        <f> V$14</f>
        <v/>
      </c>
      <c r="W1" s="148">
        <f> W$14</f>
        <v/>
      </c>
      <c r="X1" s="148">
        <f> X$14</f>
        <v/>
      </c>
      <c r="Y1" s="148">
        <f> Y$14</f>
        <v/>
      </c>
      <c r="Z1" s="148">
        <f> Z$14</f>
        <v/>
      </c>
      <c r="AA1" s="148">
        <f> AA$14</f>
        <v/>
      </c>
      <c r="AB1" s="148">
        <f> AB$14</f>
        <v/>
      </c>
      <c r="AC1" s="148">
        <f> AC$14</f>
        <v/>
      </c>
      <c r="AD1" s="148">
        <f> AD$14</f>
        <v/>
      </c>
      <c r="AE1" s="148">
        <f> AE$14</f>
        <v/>
      </c>
      <c r="AF1" s="148">
        <f> AF$14</f>
        <v/>
      </c>
      <c r="AG1" s="148">
        <f> AG$14</f>
        <v/>
      </c>
      <c r="AH1" s="148">
        <f> AH$14</f>
        <v/>
      </c>
      <c r="AI1" s="148">
        <f> AI$14</f>
        <v/>
      </c>
      <c r="AJ1" s="148">
        <f> AJ$14</f>
        <v/>
      </c>
      <c r="AK1" s="148">
        <f> AK$14</f>
        <v/>
      </c>
      <c r="AL1" s="148">
        <f> AL$14</f>
        <v/>
      </c>
      <c r="AM1" s="148">
        <f> AM$14</f>
        <v/>
      </c>
      <c r="AN1" s="148">
        <f> AN$14</f>
        <v/>
      </c>
      <c r="AO1" s="148">
        <f> AO$14</f>
        <v/>
      </c>
      <c r="AP1" s="148">
        <f> AP$14</f>
        <v/>
      </c>
      <c r="AQ1" s="148">
        <f> AQ$14</f>
        <v/>
      </c>
      <c r="AR1" s="148">
        <f> AR$14</f>
        <v/>
      </c>
      <c r="AS1" s="148">
        <f> AS$14</f>
        <v/>
      </c>
      <c r="AT1" s="148">
        <f> AT$14</f>
        <v/>
      </c>
      <c r="AU1" s="148">
        <f> AU$14</f>
        <v/>
      </c>
      <c r="AV1" s="148">
        <f> AV$14</f>
        <v/>
      </c>
      <c r="AW1" s="148">
        <f> AW$14</f>
        <v/>
      </c>
      <c r="AX1" s="148">
        <f> AX$14</f>
        <v/>
      </c>
      <c r="AY1" s="148">
        <f> AY$14</f>
        <v/>
      </c>
      <c r="AZ1" s="148">
        <f> AZ$14</f>
        <v/>
      </c>
      <c r="BA1" s="148">
        <f> BA$14</f>
        <v/>
      </c>
      <c r="BB1" s="148">
        <f> BB$14</f>
        <v/>
      </c>
      <c r="BC1" s="148">
        <f> BC$14</f>
        <v/>
      </c>
      <c r="BD1" s="148">
        <f> BD$14</f>
        <v/>
      </c>
      <c r="BE1" s="148">
        <f> BE$14</f>
        <v/>
      </c>
      <c r="BF1" s="148">
        <f> BF$14</f>
        <v/>
      </c>
      <c r="BG1" s="148">
        <f> BG$14</f>
        <v/>
      </c>
      <c r="BH1" s="148">
        <f> BH$14</f>
        <v/>
      </c>
    </row>
    <row r="2" ht="14.4" customHeight="1" s="124">
      <c r="E2" s="81">
        <f> E$15</f>
        <v/>
      </c>
      <c r="F2" s="81" t="n"/>
      <c r="G2" s="81" t="n"/>
      <c r="H2" s="81" t="n"/>
      <c r="I2" s="81" t="n"/>
      <c r="J2" s="148">
        <f> J$15</f>
        <v/>
      </c>
      <c r="K2" s="148">
        <f> K$15</f>
        <v/>
      </c>
      <c r="L2" s="148">
        <f> L$15</f>
        <v/>
      </c>
      <c r="M2" s="148">
        <f> M$15</f>
        <v/>
      </c>
      <c r="N2" s="148">
        <f> N$15</f>
        <v/>
      </c>
      <c r="O2" s="148">
        <f> O$15</f>
        <v/>
      </c>
      <c r="P2" s="148">
        <f> P$15</f>
        <v/>
      </c>
      <c r="Q2" s="148">
        <f> Q$15</f>
        <v/>
      </c>
      <c r="R2" s="148">
        <f> R$15</f>
        <v/>
      </c>
      <c r="S2" s="148">
        <f> S$15</f>
        <v/>
      </c>
      <c r="T2" s="148">
        <f> T$15</f>
        <v/>
      </c>
      <c r="U2" s="148">
        <f> U$15</f>
        <v/>
      </c>
      <c r="V2" s="148">
        <f> V$15</f>
        <v/>
      </c>
      <c r="W2" s="148">
        <f> W$15</f>
        <v/>
      </c>
      <c r="X2" s="148">
        <f> X$15</f>
        <v/>
      </c>
      <c r="Y2" s="148">
        <f> Y$15</f>
        <v/>
      </c>
      <c r="Z2" s="148">
        <f> Z$15</f>
        <v/>
      </c>
      <c r="AA2" s="148">
        <f> AA$15</f>
        <v/>
      </c>
      <c r="AB2" s="148">
        <f> AB$15</f>
        <v/>
      </c>
      <c r="AC2" s="148">
        <f> AC$15</f>
        <v/>
      </c>
      <c r="AD2" s="148">
        <f> AD$15</f>
        <v/>
      </c>
      <c r="AE2" s="148">
        <f> AE$15</f>
        <v/>
      </c>
      <c r="AF2" s="148">
        <f> AF$15</f>
        <v/>
      </c>
      <c r="AG2" s="148">
        <f> AG$15</f>
        <v/>
      </c>
      <c r="AH2" s="148">
        <f> AH$15</f>
        <v/>
      </c>
      <c r="AI2" s="148">
        <f> AI$15</f>
        <v/>
      </c>
      <c r="AJ2" s="148">
        <f> AJ$15</f>
        <v/>
      </c>
      <c r="AK2" s="148">
        <f> AK$15</f>
        <v/>
      </c>
      <c r="AL2" s="148">
        <f> AL$15</f>
        <v/>
      </c>
      <c r="AM2" s="148">
        <f> AM$15</f>
        <v/>
      </c>
      <c r="AN2" s="148">
        <f> AN$15</f>
        <v/>
      </c>
      <c r="AO2" s="148">
        <f> AO$15</f>
        <v/>
      </c>
      <c r="AP2" s="148">
        <f> AP$15</f>
        <v/>
      </c>
      <c r="AQ2" s="148">
        <f> AQ$15</f>
        <v/>
      </c>
      <c r="AR2" s="148">
        <f> AR$15</f>
        <v/>
      </c>
      <c r="AS2" s="148">
        <f> AS$15</f>
        <v/>
      </c>
      <c r="AT2" s="148">
        <f> AT$15</f>
        <v/>
      </c>
      <c r="AU2" s="148">
        <f> AU$15</f>
        <v/>
      </c>
      <c r="AV2" s="148">
        <f> AV$15</f>
        <v/>
      </c>
      <c r="AW2" s="148">
        <f> AW$15</f>
        <v/>
      </c>
      <c r="AX2" s="148">
        <f> AX$15</f>
        <v/>
      </c>
      <c r="AY2" s="148">
        <f> AY$15</f>
        <v/>
      </c>
      <c r="AZ2" s="148">
        <f> AZ$15</f>
        <v/>
      </c>
      <c r="BA2" s="148">
        <f> BA$15</f>
        <v/>
      </c>
      <c r="BB2" s="148">
        <f> BB$15</f>
        <v/>
      </c>
      <c r="BC2" s="148">
        <f> BC$15</f>
        <v/>
      </c>
      <c r="BD2" s="148">
        <f> BD$15</f>
        <v/>
      </c>
      <c r="BE2" s="148">
        <f> BE$15</f>
        <v/>
      </c>
      <c r="BF2" s="148">
        <f> BF$15</f>
        <v/>
      </c>
      <c r="BG2" s="148">
        <f> BG$15</f>
        <v/>
      </c>
      <c r="BH2" s="148">
        <f> BH$15</f>
        <v/>
      </c>
    </row>
    <row r="3" ht="14.4" customHeight="1" s="124">
      <c r="E3" s="81">
        <f> E$16</f>
        <v/>
      </c>
      <c r="F3" s="81" t="n"/>
      <c r="G3" s="81" t="n"/>
      <c r="H3" s="81" t="n"/>
      <c r="I3" s="81" t="n"/>
      <c r="J3" s="81">
        <f> J$16</f>
        <v/>
      </c>
      <c r="K3" s="81">
        <f> K$16</f>
        <v/>
      </c>
      <c r="L3" s="81">
        <f> L$16</f>
        <v/>
      </c>
      <c r="M3" s="81">
        <f> M$16</f>
        <v/>
      </c>
      <c r="N3" s="81">
        <f> N$16</f>
        <v/>
      </c>
      <c r="O3" s="81">
        <f> O$16</f>
        <v/>
      </c>
      <c r="P3" s="81">
        <f> P$16</f>
        <v/>
      </c>
      <c r="Q3" s="81">
        <f> Q$16</f>
        <v/>
      </c>
      <c r="R3" s="81">
        <f> R$16</f>
        <v/>
      </c>
      <c r="S3" s="81">
        <f> S$16</f>
        <v/>
      </c>
      <c r="T3" s="81">
        <f> T$16</f>
        <v/>
      </c>
      <c r="U3" s="81">
        <f> U$16</f>
        <v/>
      </c>
      <c r="V3" s="81">
        <f> V$16</f>
        <v/>
      </c>
      <c r="W3" s="81">
        <f> W$16</f>
        <v/>
      </c>
      <c r="X3" s="81">
        <f> X$16</f>
        <v/>
      </c>
      <c r="Y3" s="81">
        <f> Y$16</f>
        <v/>
      </c>
      <c r="Z3" s="81">
        <f> Z$16</f>
        <v/>
      </c>
      <c r="AA3" s="81">
        <f> AA$16</f>
        <v/>
      </c>
      <c r="AB3" s="81">
        <f> AB$16</f>
        <v/>
      </c>
      <c r="AC3" s="81">
        <f> AC$16</f>
        <v/>
      </c>
      <c r="AD3" s="81">
        <f> AD$16</f>
        <v/>
      </c>
      <c r="AE3" s="81">
        <f> AE$16</f>
        <v/>
      </c>
      <c r="AF3" s="81">
        <f> AF$16</f>
        <v/>
      </c>
      <c r="AG3" s="81">
        <f> AG$16</f>
        <v/>
      </c>
      <c r="AH3" s="81">
        <f> AH$16</f>
        <v/>
      </c>
      <c r="AI3" s="81">
        <f> AI$16</f>
        <v/>
      </c>
      <c r="AJ3" s="81">
        <f> AJ$16</f>
        <v/>
      </c>
      <c r="AK3" s="81">
        <f> AK$16</f>
        <v/>
      </c>
      <c r="AL3" s="81">
        <f> AL$16</f>
        <v/>
      </c>
      <c r="AM3" s="81">
        <f> AM$16</f>
        <v/>
      </c>
      <c r="AN3" s="81">
        <f> AN$16</f>
        <v/>
      </c>
      <c r="AO3" s="81">
        <f> AO$16</f>
        <v/>
      </c>
      <c r="AP3" s="81">
        <f> AP$16</f>
        <v/>
      </c>
      <c r="AQ3" s="81">
        <f> AQ$16</f>
        <v/>
      </c>
      <c r="AR3" s="81">
        <f> AR$16</f>
        <v/>
      </c>
      <c r="AS3" s="81">
        <f> AS$16</f>
        <v/>
      </c>
      <c r="AT3" s="81">
        <f> AT$16</f>
        <v/>
      </c>
      <c r="AU3" s="81">
        <f> AU$16</f>
        <v/>
      </c>
      <c r="AV3" s="81">
        <f> AV$16</f>
        <v/>
      </c>
      <c r="AW3" s="81">
        <f> AW$16</f>
        <v/>
      </c>
      <c r="AX3" s="81">
        <f> AX$16</f>
        <v/>
      </c>
      <c r="AY3" s="81">
        <f> AY$16</f>
        <v/>
      </c>
      <c r="AZ3" s="81">
        <f> AZ$16</f>
        <v/>
      </c>
      <c r="BA3" s="81">
        <f> BA$16</f>
        <v/>
      </c>
      <c r="BB3" s="81">
        <f> BB$16</f>
        <v/>
      </c>
      <c r="BC3" s="81">
        <f> BC$16</f>
        <v/>
      </c>
      <c r="BD3" s="81">
        <f> BD$16</f>
        <v/>
      </c>
      <c r="BE3" s="81">
        <f> BE$16</f>
        <v/>
      </c>
      <c r="BF3" s="81">
        <f> BF$16</f>
        <v/>
      </c>
      <c r="BG3" s="81">
        <f> BG$16</f>
        <v/>
      </c>
      <c r="BH3" s="81">
        <f> BH$16</f>
        <v/>
      </c>
    </row>
    <row r="4" ht="14.4" customHeight="1" s="124">
      <c r="E4" s="149">
        <f> E$17</f>
        <v/>
      </c>
      <c r="F4" s="149" t="n"/>
      <c r="G4" s="149" t="n"/>
      <c r="H4" s="149" t="n"/>
      <c r="I4" s="149" t="n"/>
      <c r="J4" s="149">
        <f> J$17</f>
        <v/>
      </c>
      <c r="K4" s="149">
        <f> K$17</f>
        <v/>
      </c>
      <c r="L4" s="149">
        <f> L$17</f>
        <v/>
      </c>
      <c r="M4" s="149">
        <f> M$17</f>
        <v/>
      </c>
      <c r="N4" s="149">
        <f> N$17</f>
        <v/>
      </c>
      <c r="O4" s="149">
        <f> O$17</f>
        <v/>
      </c>
      <c r="P4" s="149">
        <f> P$17</f>
        <v/>
      </c>
      <c r="Q4" s="149">
        <f> Q$17</f>
        <v/>
      </c>
      <c r="R4" s="149">
        <f> R$17</f>
        <v/>
      </c>
      <c r="S4" s="149">
        <f> S$17</f>
        <v/>
      </c>
      <c r="T4" s="149">
        <f> T$17</f>
        <v/>
      </c>
      <c r="U4" s="149">
        <f> U$17</f>
        <v/>
      </c>
      <c r="V4" s="149">
        <f> V$17</f>
        <v/>
      </c>
      <c r="W4" s="149">
        <f> W$17</f>
        <v/>
      </c>
      <c r="X4" s="149">
        <f> X$17</f>
        <v/>
      </c>
      <c r="Y4" s="149">
        <f> Y$17</f>
        <v/>
      </c>
      <c r="Z4" s="149">
        <f> Z$17</f>
        <v/>
      </c>
      <c r="AA4" s="149">
        <f> AA$17</f>
        <v/>
      </c>
      <c r="AB4" s="149">
        <f> AB$17</f>
        <v/>
      </c>
      <c r="AC4" s="149">
        <f> AC$17</f>
        <v/>
      </c>
      <c r="AD4" s="149">
        <f> AD$17</f>
        <v/>
      </c>
      <c r="AE4" s="149">
        <f> AE$17</f>
        <v/>
      </c>
      <c r="AF4" s="149">
        <f> AF$17</f>
        <v/>
      </c>
      <c r="AG4" s="149">
        <f> AG$17</f>
        <v/>
      </c>
      <c r="AH4" s="149">
        <f> AH$17</f>
        <v/>
      </c>
      <c r="AI4" s="149">
        <f> AI$17</f>
        <v/>
      </c>
      <c r="AJ4" s="149">
        <f> AJ$17</f>
        <v/>
      </c>
      <c r="AK4" s="149">
        <f> AK$17</f>
        <v/>
      </c>
      <c r="AL4" s="149">
        <f> AL$17</f>
        <v/>
      </c>
      <c r="AM4" s="149">
        <f> AM$17</f>
        <v/>
      </c>
      <c r="AN4" s="149">
        <f> AN$17</f>
        <v/>
      </c>
      <c r="AO4" s="149">
        <f> AO$17</f>
        <v/>
      </c>
      <c r="AP4" s="149">
        <f> AP$17</f>
        <v/>
      </c>
      <c r="AQ4" s="149">
        <f> AQ$17</f>
        <v/>
      </c>
      <c r="AR4" s="149">
        <f> AR$17</f>
        <v/>
      </c>
      <c r="AS4" s="149">
        <f> AS$17</f>
        <v/>
      </c>
      <c r="AT4" s="149">
        <f> AT$17</f>
        <v/>
      </c>
      <c r="AU4" s="149">
        <f> AU$17</f>
        <v/>
      </c>
      <c r="AV4" s="149">
        <f> AV$17</f>
        <v/>
      </c>
      <c r="AW4" s="149">
        <f> AW$17</f>
        <v/>
      </c>
      <c r="AX4" s="149">
        <f> AX$17</f>
        <v/>
      </c>
      <c r="AY4" s="149">
        <f> AY$17</f>
        <v/>
      </c>
      <c r="AZ4" s="149">
        <f> AZ$17</f>
        <v/>
      </c>
      <c r="BA4" s="149">
        <f> BA$17</f>
        <v/>
      </c>
      <c r="BB4" s="149">
        <f> BB$17</f>
        <v/>
      </c>
      <c r="BC4" s="149">
        <f> BC$17</f>
        <v/>
      </c>
      <c r="BD4" s="149">
        <f> BD$17</f>
        <v/>
      </c>
      <c r="BE4" s="149">
        <f> BE$17</f>
        <v/>
      </c>
      <c r="BF4" s="149">
        <f> BF$17</f>
        <v/>
      </c>
      <c r="BG4" s="149">
        <f> BG$17</f>
        <v/>
      </c>
      <c r="BH4" s="149">
        <f> BH$17</f>
        <v/>
      </c>
    </row>
    <row r="5" ht="14.4" customHeight="1" s="124">
      <c r="E5" s="81">
        <f> E$60</f>
        <v/>
      </c>
      <c r="F5" s="81" t="n"/>
      <c r="G5" s="81">
        <f> G$60</f>
        <v/>
      </c>
      <c r="H5" s="81" t="n"/>
      <c r="I5" s="81" t="n"/>
      <c r="J5" s="49">
        <f> J$60</f>
        <v/>
      </c>
      <c r="K5" s="49">
        <f> K$60</f>
        <v/>
      </c>
      <c r="L5" s="49">
        <f> L$60</f>
        <v/>
      </c>
      <c r="M5" s="49">
        <f> M$60</f>
        <v/>
      </c>
      <c r="N5" s="49">
        <f> N$60</f>
        <v/>
      </c>
      <c r="O5" s="49">
        <f> O$60</f>
        <v/>
      </c>
      <c r="P5" s="49">
        <f> P$60</f>
        <v/>
      </c>
      <c r="Q5" s="49">
        <f> Q$60</f>
        <v/>
      </c>
      <c r="R5" s="49">
        <f> R$60</f>
        <v/>
      </c>
      <c r="S5" s="49">
        <f> S$60</f>
        <v/>
      </c>
      <c r="T5" s="49">
        <f> T$60</f>
        <v/>
      </c>
      <c r="U5" s="49">
        <f> U$60</f>
        <v/>
      </c>
      <c r="V5" s="49">
        <f> V$60</f>
        <v/>
      </c>
      <c r="W5" s="49">
        <f> W$60</f>
        <v/>
      </c>
      <c r="X5" s="49">
        <f> X$60</f>
        <v/>
      </c>
      <c r="Y5" s="49">
        <f> Y$60</f>
        <v/>
      </c>
      <c r="Z5" s="49">
        <f> Z$60</f>
        <v/>
      </c>
      <c r="AA5" s="49">
        <f> AA$60</f>
        <v/>
      </c>
      <c r="AB5" s="49">
        <f> AB$60</f>
        <v/>
      </c>
      <c r="AC5" s="49">
        <f> AC$60</f>
        <v/>
      </c>
      <c r="AD5" s="49">
        <f> AD$60</f>
        <v/>
      </c>
      <c r="AE5" s="49">
        <f> AE$60</f>
        <v/>
      </c>
      <c r="AF5" s="49">
        <f> AF$60</f>
        <v/>
      </c>
      <c r="AG5" s="49">
        <f> AG$60</f>
        <v/>
      </c>
      <c r="AH5" s="49">
        <f> AH$60</f>
        <v/>
      </c>
      <c r="AI5" s="49">
        <f> AI$60</f>
        <v/>
      </c>
      <c r="AJ5" s="49">
        <f> AJ$60</f>
        <v/>
      </c>
      <c r="AK5" s="49">
        <f> AK$60</f>
        <v/>
      </c>
      <c r="AL5" s="49">
        <f> AL$60</f>
        <v/>
      </c>
      <c r="AM5" s="49">
        <f> AM$60</f>
        <v/>
      </c>
      <c r="AN5" s="49">
        <f> AN$60</f>
        <v/>
      </c>
      <c r="AO5" s="49">
        <f> AO$60</f>
        <v/>
      </c>
      <c r="AP5" s="49">
        <f> AP$60</f>
        <v/>
      </c>
      <c r="AQ5" s="49">
        <f> AQ$60</f>
        <v/>
      </c>
      <c r="AR5" s="49">
        <f> AR$60</f>
        <v/>
      </c>
      <c r="AS5" s="49">
        <f> AS$60</f>
        <v/>
      </c>
      <c r="AT5" s="49">
        <f> AT$60</f>
        <v/>
      </c>
      <c r="AU5" s="49">
        <f> AU$60</f>
        <v/>
      </c>
      <c r="AV5" s="49">
        <f> AV$60</f>
        <v/>
      </c>
      <c r="AW5" s="49">
        <f> AW$60</f>
        <v/>
      </c>
      <c r="AX5" s="49">
        <f> AX$60</f>
        <v/>
      </c>
      <c r="AY5" s="49">
        <f> AY$60</f>
        <v/>
      </c>
      <c r="AZ5" s="49">
        <f> AZ$60</f>
        <v/>
      </c>
      <c r="BA5" s="49">
        <f> BA$60</f>
        <v/>
      </c>
      <c r="BB5" s="49">
        <f> BB$60</f>
        <v/>
      </c>
      <c r="BC5" s="49">
        <f> BC$60</f>
        <v/>
      </c>
      <c r="BD5" s="49">
        <f> BD$60</f>
        <v/>
      </c>
      <c r="BE5" s="49">
        <f> BE$60</f>
        <v/>
      </c>
      <c r="BF5" s="49">
        <f> BF$60</f>
        <v/>
      </c>
      <c r="BG5" s="49">
        <f> BG$60</f>
        <v/>
      </c>
      <c r="BH5" s="49">
        <f> BH$60</f>
        <v/>
      </c>
    </row>
    <row r="6" ht="14.4" customHeight="1" s="124">
      <c r="F6" s="8" t="inlineStr">
        <is>
          <t>Constant</t>
        </is>
      </c>
      <c r="G6" s="8" t="inlineStr">
        <is>
          <t>Unit</t>
        </is>
      </c>
      <c r="H6" s="8" t="inlineStr">
        <is>
          <t>Total</t>
        </is>
      </c>
    </row>
    <row r="8" ht="14.4" customHeight="1" s="124">
      <c r="E8" s="92" t="inlineStr">
        <is>
          <t>Model Counter</t>
        </is>
      </c>
      <c r="J8" s="92">
        <f>I8+1</f>
        <v/>
      </c>
      <c r="K8" s="92">
        <f>J8+1</f>
        <v/>
      </c>
      <c r="L8" s="92">
        <f>K8+1</f>
        <v/>
      </c>
      <c r="M8" s="92">
        <f>L8+1</f>
        <v/>
      </c>
      <c r="N8" s="92">
        <f>M8+1</f>
        <v/>
      </c>
      <c r="O8" s="92">
        <f>N8+1</f>
        <v/>
      </c>
      <c r="P8" s="92">
        <f>O8+1</f>
        <v/>
      </c>
      <c r="Q8" s="92">
        <f>P8+1</f>
        <v/>
      </c>
      <c r="R8" s="92">
        <f>Q8+1</f>
        <v/>
      </c>
      <c r="S8" s="92">
        <f>R8+1</f>
        <v/>
      </c>
      <c r="T8" s="92">
        <f>S8+1</f>
        <v/>
      </c>
      <c r="U8" s="92">
        <f>T8+1</f>
        <v/>
      </c>
      <c r="V8" s="92">
        <f>U8+1</f>
        <v/>
      </c>
      <c r="W8" s="92">
        <f>V8+1</f>
        <v/>
      </c>
      <c r="X8" s="92">
        <f>W8+1</f>
        <v/>
      </c>
      <c r="Y8" s="92">
        <f>X8+1</f>
        <v/>
      </c>
      <c r="Z8" s="92">
        <f>Y8+1</f>
        <v/>
      </c>
      <c r="AA8" s="92">
        <f>Z8+1</f>
        <v/>
      </c>
      <c r="AB8" s="92">
        <f>AA8+1</f>
        <v/>
      </c>
      <c r="AC8" s="92">
        <f>AB8+1</f>
        <v/>
      </c>
      <c r="AD8" s="92">
        <f>AC8+1</f>
        <v/>
      </c>
      <c r="AE8" s="92">
        <f>AD8+1</f>
        <v/>
      </c>
      <c r="AF8" s="92">
        <f>AE8+1</f>
        <v/>
      </c>
      <c r="AG8" s="92">
        <f>AF8+1</f>
        <v/>
      </c>
      <c r="AH8" s="92">
        <f>AG8+1</f>
        <v/>
      </c>
      <c r="AI8" s="92">
        <f>AH8+1</f>
        <v/>
      </c>
      <c r="AJ8" s="92">
        <f>AI8+1</f>
        <v/>
      </c>
      <c r="AK8" s="92">
        <f>AJ8+1</f>
        <v/>
      </c>
      <c r="AL8" s="92">
        <f>AK8+1</f>
        <v/>
      </c>
      <c r="AM8" s="92">
        <f>AL8+1</f>
        <v/>
      </c>
      <c r="AN8" s="92">
        <f>AM8+1</f>
        <v/>
      </c>
      <c r="AO8" s="92">
        <f>AN8+1</f>
        <v/>
      </c>
      <c r="AP8" s="92">
        <f>AO8+1</f>
        <v/>
      </c>
      <c r="AQ8" s="92">
        <f>AP8+1</f>
        <v/>
      </c>
      <c r="AR8" s="92">
        <f>AQ8+1</f>
        <v/>
      </c>
      <c r="AS8" s="92">
        <f>AR8+1</f>
        <v/>
      </c>
      <c r="AT8" s="92">
        <f>AS8+1</f>
        <v/>
      </c>
      <c r="AU8" s="92">
        <f>AT8+1</f>
        <v/>
      </c>
      <c r="AV8" s="92">
        <f>AU8+1</f>
        <v/>
      </c>
      <c r="AW8" s="92">
        <f>AV8+1</f>
        <v/>
      </c>
      <c r="AX8" s="92">
        <f>AW8+1</f>
        <v/>
      </c>
      <c r="AY8" s="92">
        <f>AX8+1</f>
        <v/>
      </c>
      <c r="AZ8" s="92">
        <f>AY8+1</f>
        <v/>
      </c>
      <c r="BA8" s="92">
        <f>AZ8+1</f>
        <v/>
      </c>
      <c r="BB8" s="92">
        <f>BA8+1</f>
        <v/>
      </c>
      <c r="BC8" s="92">
        <f>BB8+1</f>
        <v/>
      </c>
      <c r="BD8" s="92">
        <f>BC8+1</f>
        <v/>
      </c>
      <c r="BE8" s="92">
        <f>BD8+1</f>
        <v/>
      </c>
      <c r="BF8" s="92">
        <f>BE8+1</f>
        <v/>
      </c>
      <c r="BG8" s="92">
        <f>BF8+1</f>
        <v/>
      </c>
      <c r="BH8" s="92">
        <f>BG8+1</f>
        <v/>
      </c>
    </row>
    <row r="10" ht="14.4" customFormat="1" customHeight="1" s="64">
      <c r="A10" s="65" t="inlineStr">
        <is>
          <t>Timelines</t>
        </is>
      </c>
    </row>
    <row r="12" ht="14.4" customHeight="1" s="124">
      <c r="E12" s="41">
        <f> Inp_C!E$8</f>
        <v/>
      </c>
      <c r="F12" s="125">
        <f>INDEX(Inp_C!$J$8:$K$8,MATCH(Phase_1!$A$1,Inp_C!$J$4:$K$4,0))</f>
        <v/>
      </c>
      <c r="G12" s="92" t="inlineStr">
        <is>
          <t>Date</t>
        </is>
      </c>
    </row>
    <row r="14" ht="14.4" customFormat="1" customHeight="1" s="32">
      <c r="E14" s="32" t="inlineStr">
        <is>
          <t>Model Start</t>
        </is>
      </c>
      <c r="J14" s="137">
        <f>IF(J$8=1,$F12,I15+1)</f>
        <v/>
      </c>
      <c r="K14" s="137">
        <f>IF(K$8=1,$F12,J15+1)</f>
        <v/>
      </c>
      <c r="L14" s="137">
        <f>IF(L$8=1,$F12,K15+1)</f>
        <v/>
      </c>
      <c r="M14" s="137">
        <f>IF(M$8=1,$F12,L15+1)</f>
        <v/>
      </c>
      <c r="N14" s="137">
        <f>IF(N$8=1,$F12,M15+1)</f>
        <v/>
      </c>
      <c r="O14" s="137">
        <f>IF(O$8=1,$F12,N15+1)</f>
        <v/>
      </c>
      <c r="P14" s="137">
        <f>IF(P$8=1,$F12,O15+1)</f>
        <v/>
      </c>
      <c r="Q14" s="137">
        <f>IF(Q$8=1,$F12,P15+1)</f>
        <v/>
      </c>
      <c r="R14" s="137">
        <f>IF(R$8=1,$F12,Q15+1)</f>
        <v/>
      </c>
      <c r="S14" s="137">
        <f>IF(S$8=1,$F12,R15+1)</f>
        <v/>
      </c>
      <c r="T14" s="137">
        <f>IF(T$8=1,$F12,S15+1)</f>
        <v/>
      </c>
      <c r="U14" s="137">
        <f>IF(U$8=1,$F12,T15+1)</f>
        <v/>
      </c>
      <c r="V14" s="137">
        <f>IF(V$8=1,$F12,U15+1)</f>
        <v/>
      </c>
      <c r="W14" s="137">
        <f>IF(W$8=1,$F12,V15+1)</f>
        <v/>
      </c>
      <c r="X14" s="137">
        <f>IF(X$8=1,$F12,W15+1)</f>
        <v/>
      </c>
      <c r="Y14" s="137">
        <f>IF(Y$8=1,$F12,X15+1)</f>
        <v/>
      </c>
      <c r="Z14" s="137">
        <f>IF(Z$8=1,$F12,Y15+1)</f>
        <v/>
      </c>
      <c r="AA14" s="137">
        <f>IF(AA$8=1,$F12,Z15+1)</f>
        <v/>
      </c>
      <c r="AB14" s="137">
        <f>IF(AB$8=1,$F12,AA15+1)</f>
        <v/>
      </c>
      <c r="AC14" s="137">
        <f>IF(AC$8=1,$F12,AB15+1)</f>
        <v/>
      </c>
      <c r="AD14" s="137">
        <f>IF(AD$8=1,$F12,AC15+1)</f>
        <v/>
      </c>
      <c r="AE14" s="137">
        <f>IF(AE$8=1,$F12,AD15+1)</f>
        <v/>
      </c>
      <c r="AF14" s="137">
        <f>IF(AF$8=1,$F12,AE15+1)</f>
        <v/>
      </c>
      <c r="AG14" s="137">
        <f>IF(AG$8=1,$F12,AF15+1)</f>
        <v/>
      </c>
      <c r="AH14" s="137">
        <f>IF(AH$8=1,$F12,AG15+1)</f>
        <v/>
      </c>
      <c r="AI14" s="137">
        <f>IF(AI$8=1,$F12,AH15+1)</f>
        <v/>
      </c>
      <c r="AJ14" s="137">
        <f>IF(AJ$8=1,$F12,AI15+1)</f>
        <v/>
      </c>
      <c r="AK14" s="137">
        <f>IF(AK$8=1,$F12,AJ15+1)</f>
        <v/>
      </c>
      <c r="AL14" s="137">
        <f>IF(AL$8=1,$F12,AK15+1)</f>
        <v/>
      </c>
      <c r="AM14" s="137">
        <f>IF(AM$8=1,$F12,AL15+1)</f>
        <v/>
      </c>
      <c r="AN14" s="137">
        <f>IF(AN$8=1,$F12,AM15+1)</f>
        <v/>
      </c>
      <c r="AO14" s="137">
        <f>IF(AO$8=1,$F12,AN15+1)</f>
        <v/>
      </c>
      <c r="AP14" s="137">
        <f>IF(AP$8=1,$F12,AO15+1)</f>
        <v/>
      </c>
      <c r="AQ14" s="137">
        <f>IF(AQ$8=1,$F12,AP15+1)</f>
        <v/>
      </c>
      <c r="AR14" s="137">
        <f>IF(AR$8=1,$F12,AQ15+1)</f>
        <v/>
      </c>
      <c r="AS14" s="137">
        <f>IF(AS$8=1,$F12,AR15+1)</f>
        <v/>
      </c>
      <c r="AT14" s="137">
        <f>IF(AT$8=1,$F12,AS15+1)</f>
        <v/>
      </c>
      <c r="AU14" s="137">
        <f>IF(AU$8=1,$F12,AT15+1)</f>
        <v/>
      </c>
      <c r="AV14" s="137">
        <f>IF(AV$8=1,$F12,AU15+1)</f>
        <v/>
      </c>
      <c r="AW14" s="137">
        <f>IF(AW$8=1,$F12,AV15+1)</f>
        <v/>
      </c>
      <c r="AX14" s="137">
        <f>IF(AX$8=1,$F12,AW15+1)</f>
        <v/>
      </c>
      <c r="AY14" s="137">
        <f>IF(AY$8=1,$F12,AX15+1)</f>
        <v/>
      </c>
      <c r="AZ14" s="137">
        <f>IF(AZ$8=1,$F12,AY15+1)</f>
        <v/>
      </c>
      <c r="BA14" s="137">
        <f>IF(BA$8=1,$F12,AZ15+1)</f>
        <v/>
      </c>
      <c r="BB14" s="137">
        <f>IF(BB$8=1,$F12,BA15+1)</f>
        <v/>
      </c>
      <c r="BC14" s="137">
        <f>IF(BC$8=1,$F12,BB15+1)</f>
        <v/>
      </c>
      <c r="BD14" s="137">
        <f>IF(BD$8=1,$F12,BC15+1)</f>
        <v/>
      </c>
      <c r="BE14" s="137">
        <f>IF(BE$8=1,$F12,BD15+1)</f>
        <v/>
      </c>
      <c r="BF14" s="137">
        <f>IF(BF$8=1,$F12,BE15+1)</f>
        <v/>
      </c>
      <c r="BG14" s="137">
        <f>IF(BG$8=1,$F12,BF15+1)</f>
        <v/>
      </c>
      <c r="BH14" s="137">
        <f>IF(BH$8=1,$F12,BG15+1)</f>
        <v/>
      </c>
    </row>
    <row r="15" ht="14.4" customFormat="1" customHeight="1" s="32">
      <c r="E15" s="32" t="inlineStr">
        <is>
          <t>Model End</t>
        </is>
      </c>
      <c r="J15" s="137">
        <f>IF(J$8=1,EOMONTH(J14,0),EOMONTH(J14,11))</f>
        <v/>
      </c>
      <c r="K15" s="137">
        <f>IF(K$8=1,EOMONTH(K14,0),EOMONTH(K14,11))</f>
        <v/>
      </c>
      <c r="L15" s="137">
        <f>IF(L$8=1,EOMONTH(L14,0),EOMONTH(L14,11))</f>
        <v/>
      </c>
      <c r="M15" s="137">
        <f>IF(M$8=1,EOMONTH(M14,0),EOMONTH(M14,11))</f>
        <v/>
      </c>
      <c r="N15" s="137">
        <f>IF(N$8=1,EOMONTH(N14,0),EOMONTH(N14,11))</f>
        <v/>
      </c>
      <c r="O15" s="137">
        <f>IF(O$8=1,EOMONTH(O14,0),EOMONTH(O14,11))</f>
        <v/>
      </c>
      <c r="P15" s="137">
        <f>IF(P$8=1,EOMONTH(P14,0),EOMONTH(P14,11))</f>
        <v/>
      </c>
      <c r="Q15" s="137">
        <f>IF(Q$8=1,EOMONTH(Q14,0),EOMONTH(Q14,11))</f>
        <v/>
      </c>
      <c r="R15" s="137">
        <f>IF(R$8=1,EOMONTH(R14,0),EOMONTH(R14,11))</f>
        <v/>
      </c>
      <c r="S15" s="137">
        <f>IF(S$8=1,EOMONTH(S14,0),EOMONTH(S14,11))</f>
        <v/>
      </c>
      <c r="T15" s="137">
        <f>IF(T$8=1,EOMONTH(T14,0),EOMONTH(T14,11))</f>
        <v/>
      </c>
      <c r="U15" s="137">
        <f>IF(U$8=1,EOMONTH(U14,0),EOMONTH(U14,11))</f>
        <v/>
      </c>
      <c r="V15" s="137">
        <f>IF(V$8=1,EOMONTH(V14,0),EOMONTH(V14,11))</f>
        <v/>
      </c>
      <c r="W15" s="137">
        <f>IF(W$8=1,EOMONTH(W14,0),EOMONTH(W14,11))</f>
        <v/>
      </c>
      <c r="X15" s="137">
        <f>IF(X$8=1,EOMONTH(X14,0),EOMONTH(X14,11))</f>
        <v/>
      </c>
      <c r="Y15" s="137">
        <f>IF(Y$8=1,EOMONTH(Y14,0),EOMONTH(Y14,11))</f>
        <v/>
      </c>
      <c r="Z15" s="137">
        <f>IF(Z$8=1,EOMONTH(Z14,0),EOMONTH(Z14,11))</f>
        <v/>
      </c>
      <c r="AA15" s="137">
        <f>IF(AA$8=1,EOMONTH(AA14,0),EOMONTH(AA14,11))</f>
        <v/>
      </c>
      <c r="AB15" s="137">
        <f>IF(AB$8=1,EOMONTH(AB14,0),EOMONTH(AB14,11))</f>
        <v/>
      </c>
      <c r="AC15" s="137">
        <f>IF(AC$8=1,EOMONTH(AC14,0),EOMONTH(AC14,11))</f>
        <v/>
      </c>
      <c r="AD15" s="137">
        <f>IF(AD$8=1,EOMONTH(AD14,0),EOMONTH(AD14,11))</f>
        <v/>
      </c>
      <c r="AE15" s="137">
        <f>IF(AE$8=1,EOMONTH(AE14,0),EOMONTH(AE14,11))</f>
        <v/>
      </c>
      <c r="AF15" s="137">
        <f>IF(AF$8=1,EOMONTH(AF14,0),EOMONTH(AF14,11))</f>
        <v/>
      </c>
      <c r="AG15" s="137">
        <f>IF(AG$8=1,EOMONTH(AG14,0),EOMONTH(AG14,11))</f>
        <v/>
      </c>
      <c r="AH15" s="137">
        <f>IF(AH$8=1,EOMONTH(AH14,0),EOMONTH(AH14,11))</f>
        <v/>
      </c>
      <c r="AI15" s="137">
        <f>IF(AI$8=1,EOMONTH(AI14,0),EOMONTH(AI14,11))</f>
        <v/>
      </c>
      <c r="AJ15" s="137">
        <f>IF(AJ$8=1,EOMONTH(AJ14,0),EOMONTH(AJ14,11))</f>
        <v/>
      </c>
      <c r="AK15" s="137">
        <f>IF(AK$8=1,EOMONTH(AK14,0),EOMONTH(AK14,11))</f>
        <v/>
      </c>
      <c r="AL15" s="137">
        <f>IF(AL$8=1,EOMONTH(AL14,0),EOMONTH(AL14,11))</f>
        <v/>
      </c>
      <c r="AM15" s="137">
        <f>IF(AM$8=1,EOMONTH(AM14,0),EOMONTH(AM14,11))</f>
        <v/>
      </c>
      <c r="AN15" s="137">
        <f>IF(AN$8=1,EOMONTH(AN14,0),EOMONTH(AN14,11))</f>
        <v/>
      </c>
      <c r="AO15" s="137">
        <f>IF(AO$8=1,EOMONTH(AO14,0),EOMONTH(AO14,11))</f>
        <v/>
      </c>
      <c r="AP15" s="137">
        <f>IF(AP$8=1,EOMONTH(AP14,0),EOMONTH(AP14,11))</f>
        <v/>
      </c>
      <c r="AQ15" s="137">
        <f>IF(AQ$8=1,EOMONTH(AQ14,0),EOMONTH(AQ14,11))</f>
        <v/>
      </c>
      <c r="AR15" s="137">
        <f>IF(AR$8=1,EOMONTH(AR14,0),EOMONTH(AR14,11))</f>
        <v/>
      </c>
      <c r="AS15" s="137">
        <f>IF(AS$8=1,EOMONTH(AS14,0),EOMONTH(AS14,11))</f>
        <v/>
      </c>
      <c r="AT15" s="137">
        <f>IF(AT$8=1,EOMONTH(AT14,0),EOMONTH(AT14,11))</f>
        <v/>
      </c>
      <c r="AU15" s="137">
        <f>IF(AU$8=1,EOMONTH(AU14,0),EOMONTH(AU14,11))</f>
        <v/>
      </c>
      <c r="AV15" s="137">
        <f>IF(AV$8=1,EOMONTH(AV14,0),EOMONTH(AV14,11))</f>
        <v/>
      </c>
      <c r="AW15" s="137">
        <f>IF(AW$8=1,EOMONTH(AW14,0),EOMONTH(AW14,11))</f>
        <v/>
      </c>
      <c r="AX15" s="137">
        <f>IF(AX$8=1,EOMONTH(AX14,0),EOMONTH(AX14,11))</f>
        <v/>
      </c>
      <c r="AY15" s="137">
        <f>IF(AY$8=1,EOMONTH(AY14,0),EOMONTH(AY14,11))</f>
        <v/>
      </c>
      <c r="AZ15" s="137">
        <f>IF(AZ$8=1,EOMONTH(AZ14,0),EOMONTH(AZ14,11))</f>
        <v/>
      </c>
      <c r="BA15" s="137">
        <f>IF(BA$8=1,EOMONTH(BA14,0),EOMONTH(BA14,11))</f>
        <v/>
      </c>
      <c r="BB15" s="137">
        <f>IF(BB$8=1,EOMONTH(BB14,0),EOMONTH(BB14,11))</f>
        <v/>
      </c>
      <c r="BC15" s="137">
        <f>IF(BC$8=1,EOMONTH(BC14,0),EOMONTH(BC14,11))</f>
        <v/>
      </c>
      <c r="BD15" s="137">
        <f>IF(BD$8=1,EOMONTH(BD14,0),EOMONTH(BD14,11))</f>
        <v/>
      </c>
      <c r="BE15" s="137">
        <f>IF(BE$8=1,EOMONTH(BE14,0),EOMONTH(BE14,11))</f>
        <v/>
      </c>
      <c r="BF15" s="137">
        <f>IF(BF$8=1,EOMONTH(BF14,0),EOMONTH(BF14,11))</f>
        <v/>
      </c>
      <c r="BG15" s="137">
        <f>IF(BG$8=1,EOMONTH(BG14,0),EOMONTH(BG14,11))</f>
        <v/>
      </c>
      <c r="BH15" s="137">
        <f>IF(BH$8=1,EOMONTH(BH14,0),EOMONTH(BH14,11))</f>
        <v/>
      </c>
    </row>
    <row r="16" ht="14.4" customFormat="1" customHeight="1" s="32">
      <c r="E16" s="32" t="inlineStr">
        <is>
          <t>Days in a Period</t>
        </is>
      </c>
      <c r="J16" s="32">
        <f>(J15-J14+1)</f>
        <v/>
      </c>
      <c r="K16" s="32">
        <f>(K15-K14+1)</f>
        <v/>
      </c>
      <c r="L16" s="32">
        <f>(L15-L14+1)</f>
        <v/>
      </c>
      <c r="M16" s="32">
        <f>(M15-M14+1)</f>
        <v/>
      </c>
      <c r="N16" s="32">
        <f>(N15-N14+1)</f>
        <v/>
      </c>
      <c r="O16" s="32">
        <f>(O15-O14+1)</f>
        <v/>
      </c>
      <c r="P16" s="32">
        <f>(P15-P14+1)</f>
        <v/>
      </c>
      <c r="Q16" s="32">
        <f>(Q15-Q14+1)</f>
        <v/>
      </c>
      <c r="R16" s="32">
        <f>(R15-R14+1)</f>
        <v/>
      </c>
      <c r="S16" s="32">
        <f>(S15-S14+1)</f>
        <v/>
      </c>
      <c r="T16" s="32">
        <f>(T15-T14+1)</f>
        <v/>
      </c>
      <c r="U16" s="32">
        <f>(U15-U14+1)</f>
        <v/>
      </c>
      <c r="V16" s="32">
        <f>(V15-V14+1)</f>
        <v/>
      </c>
      <c r="W16" s="32">
        <f>(W15-W14+1)</f>
        <v/>
      </c>
      <c r="X16" s="32">
        <f>(X15-X14+1)</f>
        <v/>
      </c>
      <c r="Y16" s="32">
        <f>(Y15-Y14+1)</f>
        <v/>
      </c>
      <c r="Z16" s="32">
        <f>(Z15-Z14+1)</f>
        <v/>
      </c>
      <c r="AA16" s="32">
        <f>(AA15-AA14+1)</f>
        <v/>
      </c>
      <c r="AB16" s="32">
        <f>(AB15-AB14+1)</f>
        <v/>
      </c>
      <c r="AC16" s="32">
        <f>(AC15-AC14+1)</f>
        <v/>
      </c>
      <c r="AD16" s="32">
        <f>(AD15-AD14+1)</f>
        <v/>
      </c>
      <c r="AE16" s="32">
        <f>(AE15-AE14+1)</f>
        <v/>
      </c>
      <c r="AF16" s="32">
        <f>(AF15-AF14+1)</f>
        <v/>
      </c>
      <c r="AG16" s="32">
        <f>(AG15-AG14+1)</f>
        <v/>
      </c>
      <c r="AH16" s="32">
        <f>(AH15-AH14+1)</f>
        <v/>
      </c>
      <c r="AI16" s="32">
        <f>(AI15-AI14+1)</f>
        <v/>
      </c>
      <c r="AJ16" s="32">
        <f>(AJ15-AJ14+1)</f>
        <v/>
      </c>
      <c r="AK16" s="32">
        <f>(AK15-AK14+1)</f>
        <v/>
      </c>
      <c r="AL16" s="32">
        <f>(AL15-AL14+1)</f>
        <v/>
      </c>
      <c r="AM16" s="32">
        <f>(AM15-AM14+1)</f>
        <v/>
      </c>
      <c r="AN16" s="32">
        <f>(AN15-AN14+1)</f>
        <v/>
      </c>
      <c r="AO16" s="32">
        <f>(AO15-AO14+1)</f>
        <v/>
      </c>
      <c r="AP16" s="32">
        <f>(AP15-AP14+1)</f>
        <v/>
      </c>
      <c r="AQ16" s="32">
        <f>(AQ15-AQ14+1)</f>
        <v/>
      </c>
      <c r="AR16" s="32">
        <f>(AR15-AR14+1)</f>
        <v/>
      </c>
      <c r="AS16" s="32">
        <f>(AS15-AS14+1)</f>
        <v/>
      </c>
      <c r="AT16" s="32">
        <f>(AT15-AT14+1)</f>
        <v/>
      </c>
      <c r="AU16" s="32">
        <f>(AU15-AU14+1)</f>
        <v/>
      </c>
      <c r="AV16" s="32">
        <f>(AV15-AV14+1)</f>
        <v/>
      </c>
      <c r="AW16" s="32">
        <f>(AW15-AW14+1)</f>
        <v/>
      </c>
      <c r="AX16" s="32">
        <f>(AX15-AX14+1)</f>
        <v/>
      </c>
      <c r="AY16" s="32">
        <f>(AY15-AY14+1)</f>
        <v/>
      </c>
      <c r="AZ16" s="32">
        <f>(AZ15-AZ14+1)</f>
        <v/>
      </c>
      <c r="BA16" s="32">
        <f>(BA15-BA14+1)</f>
        <v/>
      </c>
      <c r="BB16" s="32">
        <f>(BB15-BB14+1)</f>
        <v/>
      </c>
      <c r="BC16" s="32">
        <f>(BC15-BC14+1)</f>
        <v/>
      </c>
      <c r="BD16" s="32">
        <f>(BD15-BD14+1)</f>
        <v/>
      </c>
      <c r="BE16" s="32">
        <f>(BE15-BE14+1)</f>
        <v/>
      </c>
      <c r="BF16" s="32">
        <f>(BF15-BF14+1)</f>
        <v/>
      </c>
      <c r="BG16" s="32">
        <f>(BG15-BG14+1)</f>
        <v/>
      </c>
      <c r="BH16" s="32">
        <f>(BH15-BH14+1)</f>
        <v/>
      </c>
    </row>
    <row r="17" ht="14.4" customFormat="1" customHeight="1" s="32">
      <c r="E17" s="32" t="inlineStr">
        <is>
          <t>Year</t>
        </is>
      </c>
      <c r="J17" s="150">
        <f>YEAR(J15)</f>
        <v/>
      </c>
      <c r="K17" s="150">
        <f>YEAR(K15)</f>
        <v/>
      </c>
      <c r="L17" s="150">
        <f>YEAR(L15)</f>
        <v/>
      </c>
      <c r="M17" s="150">
        <f>YEAR(M15)</f>
        <v/>
      </c>
      <c r="N17" s="150">
        <f>YEAR(N15)</f>
        <v/>
      </c>
      <c r="O17" s="150">
        <f>YEAR(O15)</f>
        <v/>
      </c>
      <c r="P17" s="150">
        <f>YEAR(P15)</f>
        <v/>
      </c>
      <c r="Q17" s="150">
        <f>YEAR(Q15)</f>
        <v/>
      </c>
      <c r="R17" s="150">
        <f>YEAR(R15)</f>
        <v/>
      </c>
      <c r="S17" s="150">
        <f>YEAR(S15)</f>
        <v/>
      </c>
      <c r="T17" s="150">
        <f>YEAR(T15)</f>
        <v/>
      </c>
      <c r="U17" s="150">
        <f>YEAR(U15)</f>
        <v/>
      </c>
      <c r="V17" s="150">
        <f>YEAR(V15)</f>
        <v/>
      </c>
      <c r="W17" s="150">
        <f>YEAR(W15)</f>
        <v/>
      </c>
      <c r="X17" s="150">
        <f>YEAR(X15)</f>
        <v/>
      </c>
      <c r="Y17" s="150">
        <f>YEAR(Y15)</f>
        <v/>
      </c>
      <c r="Z17" s="150">
        <f>YEAR(Z15)</f>
        <v/>
      </c>
      <c r="AA17" s="150">
        <f>YEAR(AA15)</f>
        <v/>
      </c>
      <c r="AB17" s="150">
        <f>YEAR(AB15)</f>
        <v/>
      </c>
      <c r="AC17" s="150">
        <f>YEAR(AC15)</f>
        <v/>
      </c>
      <c r="AD17" s="150">
        <f>YEAR(AD15)</f>
        <v/>
      </c>
      <c r="AE17" s="150">
        <f>YEAR(AE15)</f>
        <v/>
      </c>
      <c r="AF17" s="150">
        <f>YEAR(AF15)</f>
        <v/>
      </c>
      <c r="AG17" s="150">
        <f>YEAR(AG15)</f>
        <v/>
      </c>
      <c r="AH17" s="150">
        <f>YEAR(AH15)</f>
        <v/>
      </c>
      <c r="AI17" s="150">
        <f>YEAR(AI15)</f>
        <v/>
      </c>
      <c r="AJ17" s="150">
        <f>YEAR(AJ15)</f>
        <v/>
      </c>
      <c r="AK17" s="150">
        <f>YEAR(AK15)</f>
        <v/>
      </c>
      <c r="AL17" s="150">
        <f>YEAR(AL15)</f>
        <v/>
      </c>
      <c r="AM17" s="150">
        <f>YEAR(AM15)</f>
        <v/>
      </c>
      <c r="AN17" s="150">
        <f>YEAR(AN15)</f>
        <v/>
      </c>
      <c r="AO17" s="150">
        <f>YEAR(AO15)</f>
        <v/>
      </c>
      <c r="AP17" s="150">
        <f>YEAR(AP15)</f>
        <v/>
      </c>
      <c r="AQ17" s="150">
        <f>YEAR(AQ15)</f>
        <v/>
      </c>
      <c r="AR17" s="150">
        <f>YEAR(AR15)</f>
        <v/>
      </c>
      <c r="AS17" s="150">
        <f>YEAR(AS15)</f>
        <v/>
      </c>
      <c r="AT17" s="150">
        <f>YEAR(AT15)</f>
        <v/>
      </c>
      <c r="AU17" s="150">
        <f>YEAR(AU15)</f>
        <v/>
      </c>
      <c r="AV17" s="150">
        <f>YEAR(AV15)</f>
        <v/>
      </c>
      <c r="AW17" s="150">
        <f>YEAR(AW15)</f>
        <v/>
      </c>
      <c r="AX17" s="150">
        <f>YEAR(AX15)</f>
        <v/>
      </c>
      <c r="AY17" s="150">
        <f>YEAR(AY15)</f>
        <v/>
      </c>
      <c r="AZ17" s="150">
        <f>YEAR(AZ15)</f>
        <v/>
      </c>
      <c r="BA17" s="150">
        <f>YEAR(BA15)</f>
        <v/>
      </c>
      <c r="BB17" s="150">
        <f>YEAR(BB15)</f>
        <v/>
      </c>
      <c r="BC17" s="150">
        <f>YEAR(BC15)</f>
        <v/>
      </c>
      <c r="BD17" s="150">
        <f>YEAR(BD15)</f>
        <v/>
      </c>
      <c r="BE17" s="150">
        <f>YEAR(BE15)</f>
        <v/>
      </c>
      <c r="BF17" s="150">
        <f>YEAR(BF15)</f>
        <v/>
      </c>
      <c r="BG17" s="150">
        <f>YEAR(BG15)</f>
        <v/>
      </c>
      <c r="BH17" s="150">
        <f>YEAR(BH15)</f>
        <v/>
      </c>
    </row>
    <row r="18" ht="14.4" customFormat="1" customHeight="1" s="32"/>
    <row r="19" ht="14.4" customHeight="1" s="124">
      <c r="B19" s="12" t="inlineStr">
        <is>
          <t>Financial Close</t>
        </is>
      </c>
    </row>
    <row r="20" ht="14.4" customHeight="1" s="124">
      <c r="E20" s="41">
        <f> Inp_C!E$11</f>
        <v/>
      </c>
      <c r="F20" s="126">
        <f>INDEX(Inp_C!$J11:$K11,MATCH(Phase_1!$A$1,Inp_C!$J$4:$K$4,0))</f>
        <v/>
      </c>
      <c r="G20" s="92" t="inlineStr">
        <is>
          <t>Date</t>
        </is>
      </c>
    </row>
    <row r="21" ht="14.4" customHeight="1" s="124">
      <c r="E21" s="41">
        <f> Inp_C!E$11</f>
        <v/>
      </c>
      <c r="G21" s="92" t="inlineStr">
        <is>
          <t>Flag</t>
        </is>
      </c>
      <c r="H21" s="92">
        <f> SUM(J21:BH21)</f>
        <v/>
      </c>
      <c r="J21" s="92">
        <f>IF(AND($F20&gt;=J$14,$F20&lt;=J$15),1,0)</f>
        <v/>
      </c>
      <c r="K21" s="92">
        <f>IF(AND($F20&gt;=K$14,$F20&lt;=K$15),1,0)</f>
        <v/>
      </c>
      <c r="L21" s="92">
        <f>IF(AND($F20&gt;=L$14,$F20&lt;=L$15),1,0)</f>
        <v/>
      </c>
      <c r="M21" s="92">
        <f>IF(AND($F20&gt;=M$14,$F20&lt;=M$15),1,0)</f>
        <v/>
      </c>
      <c r="N21" s="92">
        <f>IF(AND($F20&gt;=N$14,$F20&lt;=N$15),1,0)</f>
        <v/>
      </c>
      <c r="O21" s="92">
        <f>IF(AND($F20&gt;=O$14,$F20&lt;=O$15),1,0)</f>
        <v/>
      </c>
      <c r="P21" s="92">
        <f>IF(AND($F20&gt;=P$14,$F20&lt;=P$15),1,0)</f>
        <v/>
      </c>
      <c r="Q21" s="92">
        <f>IF(AND($F20&gt;=Q$14,$F20&lt;=Q$15),1,0)</f>
        <v/>
      </c>
      <c r="R21" s="92">
        <f>IF(AND($F20&gt;=R$14,$F20&lt;=R$15),1,0)</f>
        <v/>
      </c>
      <c r="S21" s="92">
        <f>IF(AND($F20&gt;=S$14,$F20&lt;=S$15),1,0)</f>
        <v/>
      </c>
      <c r="T21" s="92">
        <f>IF(AND($F20&gt;=T$14,$F20&lt;=T$15),1,0)</f>
        <v/>
      </c>
      <c r="U21" s="92">
        <f>IF(AND($F20&gt;=U$14,$F20&lt;=U$15),1,0)</f>
        <v/>
      </c>
      <c r="V21" s="92">
        <f>IF(AND($F20&gt;=V$14,$F20&lt;=V$15),1,0)</f>
        <v/>
      </c>
      <c r="W21" s="92">
        <f>IF(AND($F20&gt;=W$14,$F20&lt;=W$15),1,0)</f>
        <v/>
      </c>
      <c r="X21" s="92">
        <f>IF(AND($F20&gt;=X$14,$F20&lt;=X$15),1,0)</f>
        <v/>
      </c>
      <c r="Y21" s="92">
        <f>IF(AND($F20&gt;=Y$14,$F20&lt;=Y$15),1,0)</f>
        <v/>
      </c>
      <c r="Z21" s="92">
        <f>IF(AND($F20&gt;=Z$14,$F20&lt;=Z$15),1,0)</f>
        <v/>
      </c>
      <c r="AA21" s="92">
        <f>IF(AND($F20&gt;=AA$14,$F20&lt;=AA$15),1,0)</f>
        <v/>
      </c>
      <c r="AB21" s="92">
        <f>IF(AND($F20&gt;=AB$14,$F20&lt;=AB$15),1,0)</f>
        <v/>
      </c>
      <c r="AC21" s="92">
        <f>IF(AND($F20&gt;=AC$14,$F20&lt;=AC$15),1,0)</f>
        <v/>
      </c>
      <c r="AD21" s="92">
        <f>IF(AND($F20&gt;=AD$14,$F20&lt;=AD$15),1,0)</f>
        <v/>
      </c>
      <c r="AE21" s="92">
        <f>IF(AND($F20&gt;=AE$14,$F20&lt;=AE$15),1,0)</f>
        <v/>
      </c>
      <c r="AF21" s="92">
        <f>IF(AND($F20&gt;=AF$14,$F20&lt;=AF$15),1,0)</f>
        <v/>
      </c>
      <c r="AG21" s="92">
        <f>IF(AND($F20&gt;=AG$14,$F20&lt;=AG$15),1,0)</f>
        <v/>
      </c>
      <c r="AH21" s="92">
        <f>IF(AND($F20&gt;=AH$14,$F20&lt;=AH$15),1,0)</f>
        <v/>
      </c>
      <c r="AI21" s="92">
        <f>IF(AND($F20&gt;=AI$14,$F20&lt;=AI$15),1,0)</f>
        <v/>
      </c>
      <c r="AJ21" s="92">
        <f>IF(AND($F20&gt;=AJ$14,$F20&lt;=AJ$15),1,0)</f>
        <v/>
      </c>
      <c r="AK21" s="92">
        <f>IF(AND($F20&gt;=AK$14,$F20&lt;=AK$15),1,0)</f>
        <v/>
      </c>
      <c r="AL21" s="92">
        <f>IF(AND($F20&gt;=AL$14,$F20&lt;=AL$15),1,0)</f>
        <v/>
      </c>
      <c r="AM21" s="92">
        <f>IF(AND($F20&gt;=AM$14,$F20&lt;=AM$15),1,0)</f>
        <v/>
      </c>
      <c r="AN21" s="92">
        <f>IF(AND($F20&gt;=AN$14,$F20&lt;=AN$15),1,0)</f>
        <v/>
      </c>
      <c r="AO21" s="92">
        <f>IF(AND($F20&gt;=AO$14,$F20&lt;=AO$15),1,0)</f>
        <v/>
      </c>
      <c r="AP21" s="92">
        <f>IF(AND($F20&gt;=AP$14,$F20&lt;=AP$15),1,0)</f>
        <v/>
      </c>
      <c r="AQ21" s="92">
        <f>IF(AND($F20&gt;=AQ$14,$F20&lt;=AQ$15),1,0)</f>
        <v/>
      </c>
      <c r="AR21" s="92">
        <f>IF(AND($F20&gt;=AR$14,$F20&lt;=AR$15),1,0)</f>
        <v/>
      </c>
      <c r="AS21" s="92">
        <f>IF(AND($F20&gt;=AS$14,$F20&lt;=AS$15),1,0)</f>
        <v/>
      </c>
      <c r="AT21" s="92">
        <f>IF(AND($F20&gt;=AT$14,$F20&lt;=AT$15),1,0)</f>
        <v/>
      </c>
      <c r="AU21" s="92">
        <f>IF(AND($F20&gt;=AU$14,$F20&lt;=AU$15),1,0)</f>
        <v/>
      </c>
      <c r="AV21" s="92">
        <f>IF(AND($F20&gt;=AV$14,$F20&lt;=AV$15),1,0)</f>
        <v/>
      </c>
      <c r="AW21" s="92">
        <f>IF(AND($F20&gt;=AW$14,$F20&lt;=AW$15),1,0)</f>
        <v/>
      </c>
      <c r="AX21" s="92">
        <f>IF(AND($F20&gt;=AX$14,$F20&lt;=AX$15),1,0)</f>
        <v/>
      </c>
      <c r="AY21" s="92">
        <f>IF(AND($F20&gt;=AY$14,$F20&lt;=AY$15),1,0)</f>
        <v/>
      </c>
      <c r="AZ21" s="92">
        <f>IF(AND($F20&gt;=AZ$14,$F20&lt;=AZ$15),1,0)</f>
        <v/>
      </c>
      <c r="BA21" s="92">
        <f>IF(AND($F20&gt;=BA$14,$F20&lt;=BA$15),1,0)</f>
        <v/>
      </c>
      <c r="BB21" s="92">
        <f>IF(AND($F20&gt;=BB$14,$F20&lt;=BB$15),1,0)</f>
        <v/>
      </c>
      <c r="BC21" s="92">
        <f>IF(AND($F20&gt;=BC$14,$F20&lt;=BC$15),1,0)</f>
        <v/>
      </c>
      <c r="BD21" s="92">
        <f>IF(AND($F20&gt;=BD$14,$F20&lt;=BD$15),1,0)</f>
        <v/>
      </c>
      <c r="BE21" s="92">
        <f>IF(AND($F20&gt;=BE$14,$F20&lt;=BE$15),1,0)</f>
        <v/>
      </c>
      <c r="BF21" s="92">
        <f>IF(AND($F20&gt;=BF$14,$F20&lt;=BF$15),1,0)</f>
        <v/>
      </c>
      <c r="BG21" s="92">
        <f>IF(AND($F20&gt;=BG$14,$F20&lt;=BG$15),1,0)</f>
        <v/>
      </c>
      <c r="BH21" s="92">
        <f>IF(AND($F20&gt;=BH$14,$F20&lt;=BH$15),1,0)</f>
        <v/>
      </c>
    </row>
    <row r="23" ht="14.4" customHeight="1" s="124">
      <c r="B23" s="12" t="inlineStr">
        <is>
          <t>Construction</t>
        </is>
      </c>
    </row>
    <row r="24" ht="14.4" customHeight="1" s="124">
      <c r="E24" s="41">
        <f> Inp_C!E$14</f>
        <v/>
      </c>
      <c r="F24" s="126">
        <f>INDEX(Inp_C!$J14:$K14,MATCH(Phase_1!$A$1,Inp_C!$J$4:$K$4,0))</f>
        <v/>
      </c>
      <c r="G24" s="41">
        <f> Inp_C!G$14</f>
        <v/>
      </c>
    </row>
    <row r="25" ht="14.4" customHeight="1" s="124">
      <c r="E25" s="41">
        <f> Inp_C!E$16</f>
        <v/>
      </c>
      <c r="F25" s="126">
        <f>INDEX(Inp_C!$J16:$K16,MATCH(Phase_1!$A$1,Inp_C!$J$4:$K$4,0))</f>
        <v/>
      </c>
      <c r="G25" s="41">
        <f> Inp_C!G$16</f>
        <v/>
      </c>
    </row>
    <row r="26" ht="14.4" customHeight="1" s="124">
      <c r="E26" s="41">
        <f> Inp_C!E$14</f>
        <v/>
      </c>
      <c r="G26" s="92" t="inlineStr">
        <is>
          <t>Flag</t>
        </is>
      </c>
      <c r="H26" s="92">
        <f> SUM(J26:BH26)</f>
        <v/>
      </c>
      <c r="J26" s="92">
        <f>IF(AND($F24&gt;=J$14,$F24&lt;=J$15),1,0)</f>
        <v/>
      </c>
      <c r="K26" s="92">
        <f>IF(AND($F24&gt;=K$14,$F24&lt;=K$15),1,0)</f>
        <v/>
      </c>
      <c r="L26" s="92">
        <f>IF(AND($F24&gt;=L$14,$F24&lt;=L$15),1,0)</f>
        <v/>
      </c>
      <c r="M26" s="92">
        <f>IF(AND($F24&gt;=M$14,$F24&lt;=M$15),1,0)</f>
        <v/>
      </c>
      <c r="N26" s="92">
        <f>IF(AND($F24&gt;=N$14,$F24&lt;=N$15),1,0)</f>
        <v/>
      </c>
      <c r="O26" s="92">
        <f>IF(AND($F24&gt;=O$14,$F24&lt;=O$15),1,0)</f>
        <v/>
      </c>
      <c r="P26" s="92">
        <f>IF(AND($F24&gt;=P$14,$F24&lt;=P$15),1,0)</f>
        <v/>
      </c>
      <c r="Q26" s="92">
        <f>IF(AND($F24&gt;=Q$14,$F24&lt;=Q$15),1,0)</f>
        <v/>
      </c>
      <c r="R26" s="92">
        <f>IF(AND($F24&gt;=R$14,$F24&lt;=R$15),1,0)</f>
        <v/>
      </c>
      <c r="S26" s="92">
        <f>IF(AND($F24&gt;=S$14,$F24&lt;=S$15),1,0)</f>
        <v/>
      </c>
      <c r="T26" s="92">
        <f>IF(AND($F24&gt;=T$14,$F24&lt;=T$15),1,0)</f>
        <v/>
      </c>
      <c r="U26" s="92">
        <f>IF(AND($F24&gt;=U$14,$F24&lt;=U$15),1,0)</f>
        <v/>
      </c>
      <c r="V26" s="92">
        <f>IF(AND($F24&gt;=V$14,$F24&lt;=V$15),1,0)</f>
        <v/>
      </c>
      <c r="W26" s="92">
        <f>IF(AND($F24&gt;=W$14,$F24&lt;=W$15),1,0)</f>
        <v/>
      </c>
      <c r="X26" s="92">
        <f>IF(AND($F24&gt;=X$14,$F24&lt;=X$15),1,0)</f>
        <v/>
      </c>
      <c r="Y26" s="92">
        <f>IF(AND($F24&gt;=Y$14,$F24&lt;=Y$15),1,0)</f>
        <v/>
      </c>
      <c r="Z26" s="92">
        <f>IF(AND($F24&gt;=Z$14,$F24&lt;=Z$15),1,0)</f>
        <v/>
      </c>
      <c r="AA26" s="92">
        <f>IF(AND($F24&gt;=AA$14,$F24&lt;=AA$15),1,0)</f>
        <v/>
      </c>
      <c r="AB26" s="92">
        <f>IF(AND($F24&gt;=AB$14,$F24&lt;=AB$15),1,0)</f>
        <v/>
      </c>
      <c r="AC26" s="92">
        <f>IF(AND($F24&gt;=AC$14,$F24&lt;=AC$15),1,0)</f>
        <v/>
      </c>
      <c r="AD26" s="92">
        <f>IF(AND($F24&gt;=AD$14,$F24&lt;=AD$15),1,0)</f>
        <v/>
      </c>
      <c r="AE26" s="92">
        <f>IF(AND($F24&gt;=AE$14,$F24&lt;=AE$15),1,0)</f>
        <v/>
      </c>
      <c r="AF26" s="92">
        <f>IF(AND($F24&gt;=AF$14,$F24&lt;=AF$15),1,0)</f>
        <v/>
      </c>
      <c r="AG26" s="92">
        <f>IF(AND($F24&gt;=AG$14,$F24&lt;=AG$15),1,0)</f>
        <v/>
      </c>
      <c r="AH26" s="92">
        <f>IF(AND($F24&gt;=AH$14,$F24&lt;=AH$15),1,0)</f>
        <v/>
      </c>
      <c r="AI26" s="92">
        <f>IF(AND($F24&gt;=AI$14,$F24&lt;=AI$15),1,0)</f>
        <v/>
      </c>
      <c r="AJ26" s="92">
        <f>IF(AND($F24&gt;=AJ$14,$F24&lt;=AJ$15),1,0)</f>
        <v/>
      </c>
      <c r="AK26" s="92">
        <f>IF(AND($F24&gt;=AK$14,$F24&lt;=AK$15),1,0)</f>
        <v/>
      </c>
      <c r="AL26" s="92">
        <f>IF(AND($F24&gt;=AL$14,$F24&lt;=AL$15),1,0)</f>
        <v/>
      </c>
      <c r="AM26" s="92">
        <f>IF(AND($F24&gt;=AM$14,$F24&lt;=AM$15),1,0)</f>
        <v/>
      </c>
      <c r="AN26" s="92">
        <f>IF(AND($F24&gt;=AN$14,$F24&lt;=AN$15),1,0)</f>
        <v/>
      </c>
      <c r="AO26" s="92">
        <f>IF(AND($F24&gt;=AO$14,$F24&lt;=AO$15),1,0)</f>
        <v/>
      </c>
      <c r="AP26" s="92">
        <f>IF(AND($F24&gt;=AP$14,$F24&lt;=AP$15),1,0)</f>
        <v/>
      </c>
      <c r="AQ26" s="92">
        <f>IF(AND($F24&gt;=AQ$14,$F24&lt;=AQ$15),1,0)</f>
        <v/>
      </c>
      <c r="AR26" s="92">
        <f>IF(AND($F24&gt;=AR$14,$F24&lt;=AR$15),1,0)</f>
        <v/>
      </c>
      <c r="AS26" s="92">
        <f>IF(AND($F24&gt;=AS$14,$F24&lt;=AS$15),1,0)</f>
        <v/>
      </c>
      <c r="AT26" s="92">
        <f>IF(AND($F24&gt;=AT$14,$F24&lt;=AT$15),1,0)</f>
        <v/>
      </c>
      <c r="AU26" s="92">
        <f>IF(AND($F24&gt;=AU$14,$F24&lt;=AU$15),1,0)</f>
        <v/>
      </c>
      <c r="AV26" s="92">
        <f>IF(AND($F24&gt;=AV$14,$F24&lt;=AV$15),1,0)</f>
        <v/>
      </c>
      <c r="AW26" s="92">
        <f>IF(AND($F24&gt;=AW$14,$F24&lt;=AW$15),1,0)</f>
        <v/>
      </c>
      <c r="AX26" s="92">
        <f>IF(AND($F24&gt;=AX$14,$F24&lt;=AX$15),1,0)</f>
        <v/>
      </c>
      <c r="AY26" s="92">
        <f>IF(AND($F24&gt;=AY$14,$F24&lt;=AY$15),1,0)</f>
        <v/>
      </c>
      <c r="AZ26" s="92">
        <f>IF(AND($F24&gt;=AZ$14,$F24&lt;=AZ$15),1,0)</f>
        <v/>
      </c>
      <c r="BA26" s="92">
        <f>IF(AND($F24&gt;=BA$14,$F24&lt;=BA$15),1,0)</f>
        <v/>
      </c>
      <c r="BB26" s="92">
        <f>IF(AND($F24&gt;=BB$14,$F24&lt;=BB$15),1,0)</f>
        <v/>
      </c>
      <c r="BC26" s="92">
        <f>IF(AND($F24&gt;=BC$14,$F24&lt;=BC$15),1,0)</f>
        <v/>
      </c>
      <c r="BD26" s="92">
        <f>IF(AND($F24&gt;=BD$14,$F24&lt;=BD$15),1,0)</f>
        <v/>
      </c>
      <c r="BE26" s="92">
        <f>IF(AND($F24&gt;=BE$14,$F24&lt;=BE$15),1,0)</f>
        <v/>
      </c>
      <c r="BF26" s="92">
        <f>IF(AND($F24&gt;=BF$14,$F24&lt;=BF$15),1,0)</f>
        <v/>
      </c>
      <c r="BG26" s="92">
        <f>IF(AND($F24&gt;=BG$14,$F24&lt;=BG$15),1,0)</f>
        <v/>
      </c>
      <c r="BH26" s="92">
        <f>IF(AND($F24&gt;=BH$14,$F24&lt;=BH$15),1,0)</f>
        <v/>
      </c>
    </row>
    <row r="27" ht="14.4" customHeight="1" s="124">
      <c r="E27" s="41">
        <f> Inp_C!E$16</f>
        <v/>
      </c>
      <c r="G27" s="92" t="inlineStr">
        <is>
          <t>Flag</t>
        </is>
      </c>
      <c r="H27" s="92">
        <f> SUM(J27:BH27)</f>
        <v/>
      </c>
      <c r="J27" s="92">
        <f>IF(AND($F25&gt;=J$14,$F25&lt;=J$15),1,0)</f>
        <v/>
      </c>
      <c r="K27" s="92">
        <f>IF(AND($F25&gt;=K$14,$F25&lt;=K$15),1,0)</f>
        <v/>
      </c>
      <c r="L27" s="92">
        <f>IF(AND($F25&gt;=L$14,$F25&lt;=L$15),1,0)</f>
        <v/>
      </c>
      <c r="M27" s="92">
        <f>IF(AND($F25&gt;=M$14,$F25&lt;=M$15),1,0)</f>
        <v/>
      </c>
      <c r="N27" s="92">
        <f>IF(AND($F25&gt;=N$14,$F25&lt;=N$15),1,0)</f>
        <v/>
      </c>
      <c r="O27" s="92">
        <f>IF(AND($F25&gt;=O$14,$F25&lt;=O$15),1,0)</f>
        <v/>
      </c>
      <c r="P27" s="92">
        <f>IF(AND($F25&gt;=P$14,$F25&lt;=P$15),1,0)</f>
        <v/>
      </c>
      <c r="Q27" s="92">
        <f>IF(AND($F25&gt;=Q$14,$F25&lt;=Q$15),1,0)</f>
        <v/>
      </c>
      <c r="R27" s="92">
        <f>IF(AND($F25&gt;=R$14,$F25&lt;=R$15),1,0)</f>
        <v/>
      </c>
      <c r="S27" s="92">
        <f>IF(AND($F25&gt;=S$14,$F25&lt;=S$15),1,0)</f>
        <v/>
      </c>
      <c r="T27" s="92">
        <f>IF(AND($F25&gt;=T$14,$F25&lt;=T$15),1,0)</f>
        <v/>
      </c>
      <c r="U27" s="92">
        <f>IF(AND($F25&gt;=U$14,$F25&lt;=U$15),1,0)</f>
        <v/>
      </c>
      <c r="V27" s="92">
        <f>IF(AND($F25&gt;=V$14,$F25&lt;=V$15),1,0)</f>
        <v/>
      </c>
      <c r="W27" s="92">
        <f>IF(AND($F25&gt;=W$14,$F25&lt;=W$15),1,0)</f>
        <v/>
      </c>
      <c r="X27" s="92">
        <f>IF(AND($F25&gt;=X$14,$F25&lt;=X$15),1,0)</f>
        <v/>
      </c>
      <c r="Y27" s="92">
        <f>IF(AND($F25&gt;=Y$14,$F25&lt;=Y$15),1,0)</f>
        <v/>
      </c>
      <c r="Z27" s="92">
        <f>IF(AND($F25&gt;=Z$14,$F25&lt;=Z$15),1,0)</f>
        <v/>
      </c>
      <c r="AA27" s="92">
        <f>IF(AND($F25&gt;=AA$14,$F25&lt;=AA$15),1,0)</f>
        <v/>
      </c>
      <c r="AB27" s="92">
        <f>IF(AND($F25&gt;=AB$14,$F25&lt;=AB$15),1,0)</f>
        <v/>
      </c>
      <c r="AC27" s="92">
        <f>IF(AND($F25&gt;=AC$14,$F25&lt;=AC$15),1,0)</f>
        <v/>
      </c>
      <c r="AD27" s="92">
        <f>IF(AND($F25&gt;=AD$14,$F25&lt;=AD$15),1,0)</f>
        <v/>
      </c>
      <c r="AE27" s="92">
        <f>IF(AND($F25&gt;=AE$14,$F25&lt;=AE$15),1,0)</f>
        <v/>
      </c>
      <c r="AF27" s="92">
        <f>IF(AND($F25&gt;=AF$14,$F25&lt;=AF$15),1,0)</f>
        <v/>
      </c>
      <c r="AG27" s="92">
        <f>IF(AND($F25&gt;=AG$14,$F25&lt;=AG$15),1,0)</f>
        <v/>
      </c>
      <c r="AH27" s="92">
        <f>IF(AND($F25&gt;=AH$14,$F25&lt;=AH$15),1,0)</f>
        <v/>
      </c>
      <c r="AI27" s="92">
        <f>IF(AND($F25&gt;=AI$14,$F25&lt;=AI$15),1,0)</f>
        <v/>
      </c>
      <c r="AJ27" s="92">
        <f>IF(AND($F25&gt;=AJ$14,$F25&lt;=AJ$15),1,0)</f>
        <v/>
      </c>
      <c r="AK27" s="92">
        <f>IF(AND($F25&gt;=AK$14,$F25&lt;=AK$15),1,0)</f>
        <v/>
      </c>
      <c r="AL27" s="92">
        <f>IF(AND($F25&gt;=AL$14,$F25&lt;=AL$15),1,0)</f>
        <v/>
      </c>
      <c r="AM27" s="92">
        <f>IF(AND($F25&gt;=AM$14,$F25&lt;=AM$15),1,0)</f>
        <v/>
      </c>
      <c r="AN27" s="92">
        <f>IF(AND($F25&gt;=AN$14,$F25&lt;=AN$15),1,0)</f>
        <v/>
      </c>
      <c r="AO27" s="92">
        <f>IF(AND($F25&gt;=AO$14,$F25&lt;=AO$15),1,0)</f>
        <v/>
      </c>
      <c r="AP27" s="92">
        <f>IF(AND($F25&gt;=AP$14,$F25&lt;=AP$15),1,0)</f>
        <v/>
      </c>
      <c r="AQ27" s="92">
        <f>IF(AND($F25&gt;=AQ$14,$F25&lt;=AQ$15),1,0)</f>
        <v/>
      </c>
      <c r="AR27" s="92">
        <f>IF(AND($F25&gt;=AR$14,$F25&lt;=AR$15),1,0)</f>
        <v/>
      </c>
      <c r="AS27" s="92">
        <f>IF(AND($F25&gt;=AS$14,$F25&lt;=AS$15),1,0)</f>
        <v/>
      </c>
      <c r="AT27" s="92">
        <f>IF(AND($F25&gt;=AT$14,$F25&lt;=AT$15),1,0)</f>
        <v/>
      </c>
      <c r="AU27" s="92">
        <f>IF(AND($F25&gt;=AU$14,$F25&lt;=AU$15),1,0)</f>
        <v/>
      </c>
      <c r="AV27" s="92">
        <f>IF(AND($F25&gt;=AV$14,$F25&lt;=AV$15),1,0)</f>
        <v/>
      </c>
      <c r="AW27" s="92">
        <f>IF(AND($F25&gt;=AW$14,$F25&lt;=AW$15),1,0)</f>
        <v/>
      </c>
      <c r="AX27" s="92">
        <f>IF(AND($F25&gt;=AX$14,$F25&lt;=AX$15),1,0)</f>
        <v/>
      </c>
      <c r="AY27" s="92">
        <f>IF(AND($F25&gt;=AY$14,$F25&lt;=AY$15),1,0)</f>
        <v/>
      </c>
      <c r="AZ27" s="92">
        <f>IF(AND($F25&gt;=AZ$14,$F25&lt;=AZ$15),1,0)</f>
        <v/>
      </c>
      <c r="BA27" s="92">
        <f>IF(AND($F25&gt;=BA$14,$F25&lt;=BA$15),1,0)</f>
        <v/>
      </c>
      <c r="BB27" s="92">
        <f>IF(AND($F25&gt;=BB$14,$F25&lt;=BB$15),1,0)</f>
        <v/>
      </c>
      <c r="BC27" s="92">
        <f>IF(AND($F25&gt;=BC$14,$F25&lt;=BC$15),1,0)</f>
        <v/>
      </c>
      <c r="BD27" s="92">
        <f>IF(AND($F25&gt;=BD$14,$F25&lt;=BD$15),1,0)</f>
        <v/>
      </c>
      <c r="BE27" s="92">
        <f>IF(AND($F25&gt;=BE$14,$F25&lt;=BE$15),1,0)</f>
        <v/>
      </c>
      <c r="BF27" s="92">
        <f>IF(AND($F25&gt;=BF$14,$F25&lt;=BF$15),1,0)</f>
        <v/>
      </c>
      <c r="BG27" s="92">
        <f>IF(AND($F25&gt;=BG$14,$F25&lt;=BG$15),1,0)</f>
        <v/>
      </c>
      <c r="BH27" s="92">
        <f>IF(AND($F25&gt;=BH$14,$F25&lt;=BH$15),1,0)</f>
        <v/>
      </c>
    </row>
    <row r="28" ht="14.4" customHeight="1" s="124">
      <c r="E28" s="92" t="inlineStr">
        <is>
          <t>Construction Active</t>
        </is>
      </c>
      <c r="G28" s="92" t="inlineStr">
        <is>
          <t>Flag</t>
        </is>
      </c>
      <c r="H28" s="92">
        <f> SUM(J28:BH28)</f>
        <v/>
      </c>
      <c r="J28" s="92">
        <f>J26+I28-I27</f>
        <v/>
      </c>
      <c r="K28" s="92">
        <f>K26+J28-J27</f>
        <v/>
      </c>
      <c r="L28" s="92">
        <f>L26+K28-K27</f>
        <v/>
      </c>
      <c r="M28" s="92">
        <f>M26+L28-L27</f>
        <v/>
      </c>
      <c r="N28" s="92">
        <f>N26+M28-M27</f>
        <v/>
      </c>
      <c r="O28" s="92">
        <f>O26+N28-N27</f>
        <v/>
      </c>
      <c r="P28" s="92">
        <f>P26+O28-O27</f>
        <v/>
      </c>
      <c r="Q28" s="92">
        <f>Q26+P28-P27</f>
        <v/>
      </c>
      <c r="R28" s="92">
        <f>R26+Q28-Q27</f>
        <v/>
      </c>
      <c r="S28" s="92">
        <f>S26+R28-R27</f>
        <v/>
      </c>
      <c r="T28" s="92">
        <f>T26+S28-S27</f>
        <v/>
      </c>
      <c r="U28" s="92">
        <f>U26+T28-T27</f>
        <v/>
      </c>
      <c r="V28" s="92">
        <f>V26+U28-U27</f>
        <v/>
      </c>
      <c r="W28" s="92">
        <f>W26+V28-V27</f>
        <v/>
      </c>
      <c r="X28" s="92">
        <f>X26+W28-W27</f>
        <v/>
      </c>
      <c r="Y28" s="92">
        <f>Y26+X28-X27</f>
        <v/>
      </c>
      <c r="Z28" s="92">
        <f>Z26+Y28-Y27</f>
        <v/>
      </c>
      <c r="AA28" s="92">
        <f>AA26+Z28-Z27</f>
        <v/>
      </c>
      <c r="AB28" s="92">
        <f>AB26+AA28-AA27</f>
        <v/>
      </c>
      <c r="AC28" s="92">
        <f>AC26+AB28-AB27</f>
        <v/>
      </c>
      <c r="AD28" s="92">
        <f>AD26+AC28-AC27</f>
        <v/>
      </c>
      <c r="AE28" s="92">
        <f>AE26+AD28-AD27</f>
        <v/>
      </c>
      <c r="AF28" s="92">
        <f>AF26+AE28-AE27</f>
        <v/>
      </c>
      <c r="AG28" s="92">
        <f>AG26+AF28-AF27</f>
        <v/>
      </c>
      <c r="AH28" s="92">
        <f>AH26+AG28-AG27</f>
        <v/>
      </c>
      <c r="AI28" s="92">
        <f>AI26+AH28-AH27</f>
        <v/>
      </c>
      <c r="AJ28" s="92">
        <f>AJ26+AI28-AI27</f>
        <v/>
      </c>
      <c r="AK28" s="92">
        <f>AK26+AJ28-AJ27</f>
        <v/>
      </c>
      <c r="AL28" s="92">
        <f>AL26+AK28-AK27</f>
        <v/>
      </c>
      <c r="AM28" s="92">
        <f>AM26+AL28-AL27</f>
        <v/>
      </c>
      <c r="AN28" s="92">
        <f>AN26+AM28-AM27</f>
        <v/>
      </c>
      <c r="AO28" s="92">
        <f>AO26+AN28-AN27</f>
        <v/>
      </c>
      <c r="AP28" s="92">
        <f>AP26+AO28-AO27</f>
        <v/>
      </c>
      <c r="AQ28" s="92">
        <f>AQ26+AP28-AP27</f>
        <v/>
      </c>
      <c r="AR28" s="92">
        <f>AR26+AQ28-AQ27</f>
        <v/>
      </c>
      <c r="AS28" s="92">
        <f>AS26+AR28-AR27</f>
        <v/>
      </c>
      <c r="AT28" s="92">
        <f>AT26+AS28-AS27</f>
        <v/>
      </c>
      <c r="AU28" s="92">
        <f>AU26+AT28-AT27</f>
        <v/>
      </c>
      <c r="AV28" s="92">
        <f>AV26+AU28-AU27</f>
        <v/>
      </c>
      <c r="AW28" s="92">
        <f>AW26+AV28-AV27</f>
        <v/>
      </c>
      <c r="AX28" s="92">
        <f>AX26+AW28-AW27</f>
        <v/>
      </c>
      <c r="AY28" s="92">
        <f>AY26+AX28-AX27</f>
        <v/>
      </c>
      <c r="AZ28" s="92">
        <f>AZ26+AY28-AY27</f>
        <v/>
      </c>
      <c r="BA28" s="92">
        <f>BA26+AZ28-AZ27</f>
        <v/>
      </c>
      <c r="BB28" s="92">
        <f>BB26+BA28-BA27</f>
        <v/>
      </c>
      <c r="BC28" s="92">
        <f>BC26+BB28-BB27</f>
        <v/>
      </c>
      <c r="BD28" s="92">
        <f>BD26+BC28-BC27</f>
        <v/>
      </c>
      <c r="BE28" s="92">
        <f>BE26+BD28-BD27</f>
        <v/>
      </c>
      <c r="BF28" s="92">
        <f>BF26+BE28-BE27</f>
        <v/>
      </c>
      <c r="BG28" s="92">
        <f>BG26+BF28-BF27</f>
        <v/>
      </c>
      <c r="BH28" s="92">
        <f>BH26+BG28-BG27</f>
        <v/>
      </c>
    </row>
    <row r="29" ht="14.4" customFormat="1" customHeight="1" s="32">
      <c r="E29" s="32" t="inlineStr">
        <is>
          <t>Construction Periods: Phase 1</t>
        </is>
      </c>
      <c r="G29" s="32" t="inlineStr">
        <is>
          <t>Counter</t>
        </is>
      </c>
      <c r="J29" s="32">
        <f>IF(J$28=1,I29+J28,0)</f>
        <v/>
      </c>
      <c r="K29" s="32">
        <f>IF(K$28=1,J29+K28,0)</f>
        <v/>
      </c>
      <c r="L29" s="32">
        <f>IF(L$28=1,K29+L28,0)</f>
        <v/>
      </c>
      <c r="M29" s="32">
        <f>IF(M$28=1,L29+M28,0)</f>
        <v/>
      </c>
      <c r="N29" s="32">
        <f>IF(N$28=1,M29+N28,0)</f>
        <v/>
      </c>
      <c r="O29" s="32">
        <f>IF(O$28=1,N29+O28,0)</f>
        <v/>
      </c>
      <c r="P29" s="32">
        <f>IF(P$28=1,O29+P28,0)</f>
        <v/>
      </c>
      <c r="Q29" s="32">
        <f>IF(Q$28=1,P29+Q28,0)</f>
        <v/>
      </c>
      <c r="R29" s="32">
        <f>IF(R$28=1,Q29+R28,0)</f>
        <v/>
      </c>
      <c r="S29" s="32">
        <f>IF(S$28=1,R29+S28,0)</f>
        <v/>
      </c>
      <c r="T29" s="32">
        <f>IF(T$28=1,S29+T28,0)</f>
        <v/>
      </c>
      <c r="U29" s="32">
        <f>IF(U$28=1,T29+U28,0)</f>
        <v/>
      </c>
      <c r="V29" s="32">
        <f>IF(V$28=1,U29+V28,0)</f>
        <v/>
      </c>
      <c r="W29" s="32">
        <f>IF(W$28=1,V29+W28,0)</f>
        <v/>
      </c>
      <c r="X29" s="32">
        <f>IF(X$28=1,W29+X28,0)</f>
        <v/>
      </c>
      <c r="Y29" s="32">
        <f>IF(Y$28=1,X29+Y28,0)</f>
        <v/>
      </c>
      <c r="Z29" s="32">
        <f>IF(Z$28=1,Y29+Z28,0)</f>
        <v/>
      </c>
      <c r="AA29" s="32">
        <f>IF(AA$28=1,Z29+AA28,0)</f>
        <v/>
      </c>
      <c r="AB29" s="32">
        <f>IF(AB$28=1,AA29+AB28,0)</f>
        <v/>
      </c>
      <c r="AC29" s="32">
        <f>IF(AC$28=1,AB29+AC28,0)</f>
        <v/>
      </c>
      <c r="AD29" s="32">
        <f>IF(AD$28=1,AC29+AD28,0)</f>
        <v/>
      </c>
      <c r="AE29" s="32">
        <f>IF(AE$28=1,AD29+AE28,0)</f>
        <v/>
      </c>
      <c r="AF29" s="32">
        <f>IF(AF$28=1,AE29+AF28,0)</f>
        <v/>
      </c>
      <c r="AG29" s="32">
        <f>IF(AG$28=1,AF29+AG28,0)</f>
        <v/>
      </c>
      <c r="AH29" s="32">
        <f>IF(AH$28=1,AG29+AH28,0)</f>
        <v/>
      </c>
      <c r="AI29" s="32">
        <f>IF(AI$28=1,AH29+AI28,0)</f>
        <v/>
      </c>
      <c r="AJ29" s="32">
        <f>IF(AJ$28=1,AI29+AJ28,0)</f>
        <v/>
      </c>
      <c r="AK29" s="32">
        <f>IF(AK$28=1,AJ29+AK28,0)</f>
        <v/>
      </c>
      <c r="AL29" s="32">
        <f>IF(AL$28=1,AK29+AL28,0)</f>
        <v/>
      </c>
      <c r="AM29" s="32">
        <f>IF(AM$28=1,AL29+AM28,0)</f>
        <v/>
      </c>
      <c r="AN29" s="32">
        <f>IF(AN$28=1,AM29+AN28,0)</f>
        <v/>
      </c>
      <c r="AO29" s="32">
        <f>IF(AO$28=1,AN29+AO28,0)</f>
        <v/>
      </c>
      <c r="AP29" s="32">
        <f>IF(AP$28=1,AO29+AP28,0)</f>
        <v/>
      </c>
      <c r="AQ29" s="32">
        <f>IF(AQ$28=1,AP29+AQ28,0)</f>
        <v/>
      </c>
      <c r="AR29" s="32">
        <f>IF(AR$28=1,AQ29+AR28,0)</f>
        <v/>
      </c>
      <c r="AS29" s="32">
        <f>IF(AS$28=1,AR29+AS28,0)</f>
        <v/>
      </c>
      <c r="AT29" s="32">
        <f>IF(AT$28=1,AS29+AT28,0)</f>
        <v/>
      </c>
      <c r="AU29" s="32">
        <f>IF(AU$28=1,AT29+AU28,0)</f>
        <v/>
      </c>
      <c r="AV29" s="32">
        <f>IF(AV$28=1,AU29+AV28,0)</f>
        <v/>
      </c>
      <c r="AW29" s="32">
        <f>IF(AW$28=1,AV29+AW28,0)</f>
        <v/>
      </c>
      <c r="AX29" s="32">
        <f>IF(AX$28=1,AW29+AX28,0)</f>
        <v/>
      </c>
      <c r="AY29" s="32">
        <f>IF(AY$28=1,AX29+AY28,0)</f>
        <v/>
      </c>
      <c r="AZ29" s="32">
        <f>IF(AZ$28=1,AY29+AZ28,0)</f>
        <v/>
      </c>
      <c r="BA29" s="32">
        <f>IF(BA$28=1,AZ29+BA28,0)</f>
        <v/>
      </c>
      <c r="BB29" s="32">
        <f>IF(BB$28=1,BA29+BB28,0)</f>
        <v/>
      </c>
      <c r="BC29" s="32">
        <f>IF(BC$28=1,BB29+BC28,0)</f>
        <v/>
      </c>
      <c r="BD29" s="32">
        <f>IF(BD$28=1,BC29+BD28,0)</f>
        <v/>
      </c>
      <c r="BE29" s="32">
        <f>IF(BE$28=1,BD29+BE28,0)</f>
        <v/>
      </c>
      <c r="BF29" s="32">
        <f>IF(BF$28=1,BE29+BF28,0)</f>
        <v/>
      </c>
      <c r="BG29" s="32">
        <f>IF(BG$28=1,BF29+BG28,0)</f>
        <v/>
      </c>
      <c r="BH29" s="32">
        <f>IF(BH$28=1,BG29+BH28,0)</f>
        <v/>
      </c>
    </row>
    <row r="30" ht="14.4" customHeight="1" s="124">
      <c r="E30" s="92" t="inlineStr">
        <is>
          <t>Construction Proportion</t>
        </is>
      </c>
      <c r="G30" s="92" t="inlineStr">
        <is>
          <t>%</t>
        </is>
      </c>
      <c r="J30" s="151">
        <f>MAX(0,MIN(J$15,$F25)-MAX(J$14,$F24)+1)/J16</f>
        <v/>
      </c>
      <c r="K30" s="151">
        <f>MAX(0,MIN(K$15,$F25)-MAX(K$14,$F24)+1)/K16</f>
        <v/>
      </c>
      <c r="L30" s="151">
        <f>MAX(0,MIN(L$15,$F25)-MAX(L$14,$F24)+1)/L16</f>
        <v/>
      </c>
      <c r="M30" s="151">
        <f>MAX(0,MIN(M$15,$F25)-MAX(M$14,$F24)+1)/M16</f>
        <v/>
      </c>
      <c r="N30" s="151">
        <f>MAX(0,MIN(N$15,$F25)-MAX(N$14,$F24)+1)/N16</f>
        <v/>
      </c>
      <c r="O30" s="151">
        <f>MAX(0,MIN(O$15,$F25)-MAX(O$14,$F24)+1)/O16</f>
        <v/>
      </c>
      <c r="P30" s="151">
        <f>MAX(0,MIN(P$15,$F25)-MAX(P$14,$F24)+1)/P16</f>
        <v/>
      </c>
      <c r="Q30" s="151">
        <f>MAX(0,MIN(Q$15,$F25)-MAX(Q$14,$F24)+1)/Q16</f>
        <v/>
      </c>
      <c r="R30" s="151">
        <f>MAX(0,MIN(R$15,$F25)-MAX(R$14,$F24)+1)/R16</f>
        <v/>
      </c>
      <c r="S30" s="151">
        <f>MAX(0,MIN(S$15,$F25)-MAX(S$14,$F24)+1)/S16</f>
        <v/>
      </c>
      <c r="T30" s="151">
        <f>MAX(0,MIN(T$15,$F25)-MAX(T$14,$F24)+1)/T16</f>
        <v/>
      </c>
      <c r="U30" s="151">
        <f>MAX(0,MIN(U$15,$F25)-MAX(U$14,$F24)+1)/U16</f>
        <v/>
      </c>
      <c r="V30" s="151">
        <f>MAX(0,MIN(V$15,$F25)-MAX(V$14,$F24)+1)/V16</f>
        <v/>
      </c>
      <c r="W30" s="151">
        <f>MAX(0,MIN(W$15,$F25)-MAX(W$14,$F24)+1)/W16</f>
        <v/>
      </c>
      <c r="X30" s="151">
        <f>MAX(0,MIN(X$15,$F25)-MAX(X$14,$F24)+1)/X16</f>
        <v/>
      </c>
      <c r="Y30" s="151">
        <f>MAX(0,MIN(Y$15,$F25)-MAX(Y$14,$F24)+1)/Y16</f>
        <v/>
      </c>
      <c r="Z30" s="151">
        <f>MAX(0,MIN(Z$15,$F25)-MAX(Z$14,$F24)+1)/Z16</f>
        <v/>
      </c>
      <c r="AA30" s="151">
        <f>MAX(0,MIN(AA$15,$F25)-MAX(AA$14,$F24)+1)/AA16</f>
        <v/>
      </c>
      <c r="AB30" s="151">
        <f>MAX(0,MIN(AB$15,$F25)-MAX(AB$14,$F24)+1)/AB16</f>
        <v/>
      </c>
      <c r="AC30" s="151">
        <f>MAX(0,MIN(AC$15,$F25)-MAX(AC$14,$F24)+1)/AC16</f>
        <v/>
      </c>
      <c r="AD30" s="151">
        <f>MAX(0,MIN(AD$15,$F25)-MAX(AD$14,$F24)+1)/AD16</f>
        <v/>
      </c>
      <c r="AE30" s="151">
        <f>MAX(0,MIN(AE$15,$F25)-MAX(AE$14,$F24)+1)/AE16</f>
        <v/>
      </c>
      <c r="AF30" s="151">
        <f>MAX(0,MIN(AF$15,$F25)-MAX(AF$14,$F24)+1)/AF16</f>
        <v/>
      </c>
      <c r="AG30" s="151">
        <f>MAX(0,MIN(AG$15,$F25)-MAX(AG$14,$F24)+1)/AG16</f>
        <v/>
      </c>
      <c r="AH30" s="151">
        <f>MAX(0,MIN(AH$15,$F25)-MAX(AH$14,$F24)+1)/AH16</f>
        <v/>
      </c>
      <c r="AI30" s="151">
        <f>MAX(0,MIN(AI$15,$F25)-MAX(AI$14,$F24)+1)/AI16</f>
        <v/>
      </c>
      <c r="AJ30" s="151">
        <f>MAX(0,MIN(AJ$15,$F25)-MAX(AJ$14,$F24)+1)/AJ16</f>
        <v/>
      </c>
      <c r="AK30" s="151">
        <f>MAX(0,MIN(AK$15,$F25)-MAX(AK$14,$F24)+1)/AK16</f>
        <v/>
      </c>
      <c r="AL30" s="151">
        <f>MAX(0,MIN(AL$15,$F25)-MAX(AL$14,$F24)+1)/AL16</f>
        <v/>
      </c>
      <c r="AM30" s="151">
        <f>MAX(0,MIN(AM$15,$F25)-MAX(AM$14,$F24)+1)/AM16</f>
        <v/>
      </c>
      <c r="AN30" s="151">
        <f>MAX(0,MIN(AN$15,$F25)-MAX(AN$14,$F24)+1)/AN16</f>
        <v/>
      </c>
      <c r="AO30" s="151">
        <f>MAX(0,MIN(AO$15,$F25)-MAX(AO$14,$F24)+1)/AO16</f>
        <v/>
      </c>
      <c r="AP30" s="151">
        <f>MAX(0,MIN(AP$15,$F25)-MAX(AP$14,$F24)+1)/AP16</f>
        <v/>
      </c>
      <c r="AQ30" s="151">
        <f>MAX(0,MIN(AQ$15,$F25)-MAX(AQ$14,$F24)+1)/AQ16</f>
        <v/>
      </c>
      <c r="AR30" s="151">
        <f>MAX(0,MIN(AR$15,$F25)-MAX(AR$14,$F24)+1)/AR16</f>
        <v/>
      </c>
      <c r="AS30" s="151">
        <f>MAX(0,MIN(AS$15,$F25)-MAX(AS$14,$F24)+1)/AS16</f>
        <v/>
      </c>
      <c r="AT30" s="151">
        <f>MAX(0,MIN(AT$15,$F25)-MAX(AT$14,$F24)+1)/AT16</f>
        <v/>
      </c>
      <c r="AU30" s="151">
        <f>MAX(0,MIN(AU$15,$F25)-MAX(AU$14,$F24)+1)/AU16</f>
        <v/>
      </c>
      <c r="AV30" s="151">
        <f>MAX(0,MIN(AV$15,$F25)-MAX(AV$14,$F24)+1)/AV16</f>
        <v/>
      </c>
      <c r="AW30" s="151">
        <f>MAX(0,MIN(AW$15,$F25)-MAX(AW$14,$F24)+1)/AW16</f>
        <v/>
      </c>
      <c r="AX30" s="151">
        <f>MAX(0,MIN(AX$15,$F25)-MAX(AX$14,$F24)+1)/AX16</f>
        <v/>
      </c>
      <c r="AY30" s="151">
        <f>MAX(0,MIN(AY$15,$F25)-MAX(AY$14,$F24)+1)/AY16</f>
        <v/>
      </c>
      <c r="AZ30" s="151">
        <f>MAX(0,MIN(AZ$15,$F25)-MAX(AZ$14,$F24)+1)/AZ16</f>
        <v/>
      </c>
      <c r="BA30" s="151">
        <f>MAX(0,MIN(BA$15,$F25)-MAX(BA$14,$F24)+1)/BA16</f>
        <v/>
      </c>
      <c r="BB30" s="151">
        <f>MAX(0,MIN(BB$15,$F25)-MAX(BB$14,$F24)+1)/BB16</f>
        <v/>
      </c>
      <c r="BC30" s="151">
        <f>MAX(0,MIN(BC$15,$F25)-MAX(BC$14,$F24)+1)/BC16</f>
        <v/>
      </c>
      <c r="BD30" s="151">
        <f>MAX(0,MIN(BD$15,$F25)-MAX(BD$14,$F24)+1)/BD16</f>
        <v/>
      </c>
      <c r="BE30" s="151">
        <f>MAX(0,MIN(BE$15,$F25)-MAX(BE$14,$F24)+1)/BE16</f>
        <v/>
      </c>
      <c r="BF30" s="151">
        <f>MAX(0,MIN(BF$15,$F25)-MAX(BF$14,$F24)+1)/BF16</f>
        <v/>
      </c>
      <c r="BG30" s="151">
        <f>MAX(0,MIN(BG$15,$F25)-MAX(BG$14,$F24)+1)/BG16</f>
        <v/>
      </c>
      <c r="BH30" s="151">
        <f>MAX(0,MIN(BH$15,$F25)-MAX(BH$14,$F24)+1)/BH16</f>
        <v/>
      </c>
    </row>
    <row r="32" ht="14.4" customHeight="1" s="124">
      <c r="B32" s="12" t="inlineStr">
        <is>
          <t>Operations</t>
        </is>
      </c>
    </row>
    <row r="33" ht="14.4" customHeight="1" s="124">
      <c r="E33" s="41">
        <f> Inp_C!E$19</f>
        <v/>
      </c>
      <c r="F33" s="126">
        <f>INDEX(Inp_C!$J19:$K19,MATCH(Phase_1!$A$1,Inp_C!$J$4:$K$4,0))</f>
        <v/>
      </c>
      <c r="G33" s="41">
        <f> Inp_C!G$19</f>
        <v/>
      </c>
    </row>
    <row r="34" ht="14.4" customHeight="1" s="124">
      <c r="E34" s="41">
        <f> Inp_C!E$21</f>
        <v/>
      </c>
      <c r="F34" s="126">
        <f>INDEX(Inp_C!$J21:$K21,MATCH(Phase_1!$A$1,Inp_C!$J$4:$K$4,0))</f>
        <v/>
      </c>
      <c r="G34" s="41">
        <f> Inp_C!G$21</f>
        <v/>
      </c>
    </row>
    <row r="35" ht="14.4" customHeight="1" s="124">
      <c r="E35" s="41">
        <f> Inp_C!E$19</f>
        <v/>
      </c>
      <c r="G35" s="92" t="inlineStr">
        <is>
          <t>Flag</t>
        </is>
      </c>
      <c r="H35" s="92">
        <f> SUM(J35:BH35)</f>
        <v/>
      </c>
      <c r="J35" s="92">
        <f>IF(AND($F33&gt;=J$14,$F33&lt;=J$15),1,0)</f>
        <v/>
      </c>
      <c r="K35" s="92">
        <f>IF(AND($F33&gt;=K$14,$F33&lt;=K$15),1,0)</f>
        <v/>
      </c>
      <c r="L35" s="92">
        <f>IF(AND($F33&gt;=L$14,$F33&lt;=L$15),1,0)</f>
        <v/>
      </c>
      <c r="M35" s="92">
        <f>IF(AND($F33&gt;=M$14,$F33&lt;=M$15),1,0)</f>
        <v/>
      </c>
      <c r="N35" s="92">
        <f>IF(AND($F33&gt;=N$14,$F33&lt;=N$15),1,0)</f>
        <v/>
      </c>
      <c r="O35" s="92">
        <f>IF(AND($F33&gt;=O$14,$F33&lt;=O$15),1,0)</f>
        <v/>
      </c>
      <c r="P35" s="92">
        <f>IF(AND($F33&gt;=P$14,$F33&lt;=P$15),1,0)</f>
        <v/>
      </c>
      <c r="Q35" s="92">
        <f>IF(AND($F33&gt;=Q$14,$F33&lt;=Q$15),1,0)</f>
        <v/>
      </c>
      <c r="R35" s="92">
        <f>IF(AND($F33&gt;=R$14,$F33&lt;=R$15),1,0)</f>
        <v/>
      </c>
      <c r="S35" s="92">
        <f>IF(AND($F33&gt;=S$14,$F33&lt;=S$15),1,0)</f>
        <v/>
      </c>
      <c r="T35" s="92">
        <f>IF(AND($F33&gt;=T$14,$F33&lt;=T$15),1,0)</f>
        <v/>
      </c>
      <c r="U35" s="92">
        <f>IF(AND($F33&gt;=U$14,$F33&lt;=U$15),1,0)</f>
        <v/>
      </c>
      <c r="V35" s="92">
        <f>IF(AND($F33&gt;=V$14,$F33&lt;=V$15),1,0)</f>
        <v/>
      </c>
      <c r="W35" s="92">
        <f>IF(AND($F33&gt;=W$14,$F33&lt;=W$15),1,0)</f>
        <v/>
      </c>
      <c r="X35" s="92">
        <f>IF(AND($F33&gt;=X$14,$F33&lt;=X$15),1,0)</f>
        <v/>
      </c>
      <c r="Y35" s="92">
        <f>IF(AND($F33&gt;=Y$14,$F33&lt;=Y$15),1,0)</f>
        <v/>
      </c>
      <c r="Z35" s="92">
        <f>IF(AND($F33&gt;=Z$14,$F33&lt;=Z$15),1,0)</f>
        <v/>
      </c>
      <c r="AA35" s="92">
        <f>IF(AND($F33&gt;=AA$14,$F33&lt;=AA$15),1,0)</f>
        <v/>
      </c>
      <c r="AB35" s="92">
        <f>IF(AND($F33&gt;=AB$14,$F33&lt;=AB$15),1,0)</f>
        <v/>
      </c>
      <c r="AC35" s="92">
        <f>IF(AND($F33&gt;=AC$14,$F33&lt;=AC$15),1,0)</f>
        <v/>
      </c>
      <c r="AD35" s="92">
        <f>IF(AND($F33&gt;=AD$14,$F33&lt;=AD$15),1,0)</f>
        <v/>
      </c>
      <c r="AE35" s="92">
        <f>IF(AND($F33&gt;=AE$14,$F33&lt;=AE$15),1,0)</f>
        <v/>
      </c>
      <c r="AF35" s="92">
        <f>IF(AND($F33&gt;=AF$14,$F33&lt;=AF$15),1,0)</f>
        <v/>
      </c>
      <c r="AG35" s="92">
        <f>IF(AND($F33&gt;=AG$14,$F33&lt;=AG$15),1,0)</f>
        <v/>
      </c>
      <c r="AH35" s="92">
        <f>IF(AND($F33&gt;=AH$14,$F33&lt;=AH$15),1,0)</f>
        <v/>
      </c>
      <c r="AI35" s="92">
        <f>IF(AND($F33&gt;=AI$14,$F33&lt;=AI$15),1,0)</f>
        <v/>
      </c>
      <c r="AJ35" s="92">
        <f>IF(AND($F33&gt;=AJ$14,$F33&lt;=AJ$15),1,0)</f>
        <v/>
      </c>
      <c r="AK35" s="92">
        <f>IF(AND($F33&gt;=AK$14,$F33&lt;=AK$15),1,0)</f>
        <v/>
      </c>
      <c r="AL35" s="92">
        <f>IF(AND($F33&gt;=AL$14,$F33&lt;=AL$15),1,0)</f>
        <v/>
      </c>
      <c r="AM35" s="92">
        <f>IF(AND($F33&gt;=AM$14,$F33&lt;=AM$15),1,0)</f>
        <v/>
      </c>
      <c r="AN35" s="92">
        <f>IF(AND($F33&gt;=AN$14,$F33&lt;=AN$15),1,0)</f>
        <v/>
      </c>
      <c r="AO35" s="92">
        <f>IF(AND($F33&gt;=AO$14,$F33&lt;=AO$15),1,0)</f>
        <v/>
      </c>
      <c r="AP35" s="92">
        <f>IF(AND($F33&gt;=AP$14,$F33&lt;=AP$15),1,0)</f>
        <v/>
      </c>
      <c r="AQ35" s="92">
        <f>IF(AND($F33&gt;=AQ$14,$F33&lt;=AQ$15),1,0)</f>
        <v/>
      </c>
      <c r="AR35" s="92">
        <f>IF(AND($F33&gt;=AR$14,$F33&lt;=AR$15),1,0)</f>
        <v/>
      </c>
      <c r="AS35" s="92">
        <f>IF(AND($F33&gt;=AS$14,$F33&lt;=AS$15),1,0)</f>
        <v/>
      </c>
      <c r="AT35" s="92">
        <f>IF(AND($F33&gt;=AT$14,$F33&lt;=AT$15),1,0)</f>
        <v/>
      </c>
      <c r="AU35" s="92">
        <f>IF(AND($F33&gt;=AU$14,$F33&lt;=AU$15),1,0)</f>
        <v/>
      </c>
      <c r="AV35" s="92">
        <f>IF(AND($F33&gt;=AV$14,$F33&lt;=AV$15),1,0)</f>
        <v/>
      </c>
      <c r="AW35" s="92">
        <f>IF(AND($F33&gt;=AW$14,$F33&lt;=AW$15),1,0)</f>
        <v/>
      </c>
      <c r="AX35" s="92">
        <f>IF(AND($F33&gt;=AX$14,$F33&lt;=AX$15),1,0)</f>
        <v/>
      </c>
      <c r="AY35" s="92">
        <f>IF(AND($F33&gt;=AY$14,$F33&lt;=AY$15),1,0)</f>
        <v/>
      </c>
      <c r="AZ35" s="92">
        <f>IF(AND($F33&gt;=AZ$14,$F33&lt;=AZ$15),1,0)</f>
        <v/>
      </c>
      <c r="BA35" s="92">
        <f>IF(AND($F33&gt;=BA$14,$F33&lt;=BA$15),1,0)</f>
        <v/>
      </c>
      <c r="BB35" s="92">
        <f>IF(AND($F33&gt;=BB$14,$F33&lt;=BB$15),1,0)</f>
        <v/>
      </c>
      <c r="BC35" s="92">
        <f>IF(AND($F33&gt;=BC$14,$F33&lt;=BC$15),1,0)</f>
        <v/>
      </c>
      <c r="BD35" s="92">
        <f>IF(AND($F33&gt;=BD$14,$F33&lt;=BD$15),1,0)</f>
        <v/>
      </c>
      <c r="BE35" s="92">
        <f>IF(AND($F33&gt;=BE$14,$F33&lt;=BE$15),1,0)</f>
        <v/>
      </c>
      <c r="BF35" s="92">
        <f>IF(AND($F33&gt;=BF$14,$F33&lt;=BF$15),1,0)</f>
        <v/>
      </c>
      <c r="BG35" s="92">
        <f>IF(AND($F33&gt;=BG$14,$F33&lt;=BG$15),1,0)</f>
        <v/>
      </c>
      <c r="BH35" s="92">
        <f>IF(AND($F33&gt;=BH$14,$F33&lt;=BH$15),1,0)</f>
        <v/>
      </c>
    </row>
    <row r="36" ht="14.4" customHeight="1" s="124">
      <c r="E36" s="41">
        <f> Inp_C!E$21</f>
        <v/>
      </c>
      <c r="G36" s="92" t="inlineStr">
        <is>
          <t>Flag</t>
        </is>
      </c>
      <c r="H36" s="92">
        <f> SUM(J36:BH36)</f>
        <v/>
      </c>
      <c r="J36" s="92">
        <f>IF(AND($F34&gt;=J$14,$F34&lt;=J$15),1,0)</f>
        <v/>
      </c>
      <c r="K36" s="92">
        <f>IF(AND($F34&gt;=K$14,$F34&lt;=K$15),1,0)</f>
        <v/>
      </c>
      <c r="L36" s="92">
        <f>IF(AND($F34&gt;=L$14,$F34&lt;=L$15),1,0)</f>
        <v/>
      </c>
      <c r="M36" s="92">
        <f>IF(AND($F34&gt;=M$14,$F34&lt;=M$15),1,0)</f>
        <v/>
      </c>
      <c r="N36" s="92">
        <f>IF(AND($F34&gt;=N$14,$F34&lt;=N$15),1,0)</f>
        <v/>
      </c>
      <c r="O36" s="92">
        <f>IF(AND($F34&gt;=O$14,$F34&lt;=O$15),1,0)</f>
        <v/>
      </c>
      <c r="P36" s="92">
        <f>IF(AND($F34&gt;=P$14,$F34&lt;=P$15),1,0)</f>
        <v/>
      </c>
      <c r="Q36" s="92">
        <f>IF(AND($F34&gt;=Q$14,$F34&lt;=Q$15),1,0)</f>
        <v/>
      </c>
      <c r="R36" s="92">
        <f>IF(AND($F34&gt;=R$14,$F34&lt;=R$15),1,0)</f>
        <v/>
      </c>
      <c r="S36" s="92">
        <f>IF(AND($F34&gt;=S$14,$F34&lt;=S$15),1,0)</f>
        <v/>
      </c>
      <c r="T36" s="92">
        <f>IF(AND($F34&gt;=T$14,$F34&lt;=T$15),1,0)</f>
        <v/>
      </c>
      <c r="U36" s="92">
        <f>IF(AND($F34&gt;=U$14,$F34&lt;=U$15),1,0)</f>
        <v/>
      </c>
      <c r="V36" s="92">
        <f>IF(AND($F34&gt;=V$14,$F34&lt;=V$15),1,0)</f>
        <v/>
      </c>
      <c r="W36" s="92">
        <f>IF(AND($F34&gt;=W$14,$F34&lt;=W$15),1,0)</f>
        <v/>
      </c>
      <c r="X36" s="92">
        <f>IF(AND($F34&gt;=X$14,$F34&lt;=X$15),1,0)</f>
        <v/>
      </c>
      <c r="Y36" s="92">
        <f>IF(AND($F34&gt;=Y$14,$F34&lt;=Y$15),1,0)</f>
        <v/>
      </c>
      <c r="Z36" s="92">
        <f>IF(AND($F34&gt;=Z$14,$F34&lt;=Z$15),1,0)</f>
        <v/>
      </c>
      <c r="AA36" s="92">
        <f>IF(AND($F34&gt;=AA$14,$F34&lt;=AA$15),1,0)</f>
        <v/>
      </c>
      <c r="AB36" s="92">
        <f>IF(AND($F34&gt;=AB$14,$F34&lt;=AB$15),1,0)</f>
        <v/>
      </c>
      <c r="AC36" s="92">
        <f>IF(AND($F34&gt;=AC$14,$F34&lt;=AC$15),1,0)</f>
        <v/>
      </c>
      <c r="AD36" s="92">
        <f>IF(AND($F34&gt;=AD$14,$F34&lt;=AD$15),1,0)</f>
        <v/>
      </c>
      <c r="AE36" s="92">
        <f>IF(AND($F34&gt;=AE$14,$F34&lt;=AE$15),1,0)</f>
        <v/>
      </c>
      <c r="AF36" s="92">
        <f>IF(AND($F34&gt;=AF$14,$F34&lt;=AF$15),1,0)</f>
        <v/>
      </c>
      <c r="AG36" s="92">
        <f>IF(AND($F34&gt;=AG$14,$F34&lt;=AG$15),1,0)</f>
        <v/>
      </c>
      <c r="AH36" s="92">
        <f>IF(AND($F34&gt;=AH$14,$F34&lt;=AH$15),1,0)</f>
        <v/>
      </c>
      <c r="AI36" s="92">
        <f>IF(AND($F34&gt;=AI$14,$F34&lt;=AI$15),1,0)</f>
        <v/>
      </c>
      <c r="AJ36" s="92">
        <f>IF(AND($F34&gt;=AJ$14,$F34&lt;=AJ$15),1,0)</f>
        <v/>
      </c>
      <c r="AK36" s="92">
        <f>IF(AND($F34&gt;=AK$14,$F34&lt;=AK$15),1,0)</f>
        <v/>
      </c>
      <c r="AL36" s="92">
        <f>IF(AND($F34&gt;=AL$14,$F34&lt;=AL$15),1,0)</f>
        <v/>
      </c>
      <c r="AM36" s="92">
        <f>IF(AND($F34&gt;=AM$14,$F34&lt;=AM$15),1,0)</f>
        <v/>
      </c>
      <c r="AN36" s="92">
        <f>IF(AND($F34&gt;=AN$14,$F34&lt;=AN$15),1,0)</f>
        <v/>
      </c>
      <c r="AO36" s="92">
        <f>IF(AND($F34&gt;=AO$14,$F34&lt;=AO$15),1,0)</f>
        <v/>
      </c>
      <c r="AP36" s="92">
        <f>IF(AND($F34&gt;=AP$14,$F34&lt;=AP$15),1,0)</f>
        <v/>
      </c>
      <c r="AQ36" s="92">
        <f>IF(AND($F34&gt;=AQ$14,$F34&lt;=AQ$15),1,0)</f>
        <v/>
      </c>
      <c r="AR36" s="92">
        <f>IF(AND($F34&gt;=AR$14,$F34&lt;=AR$15),1,0)</f>
        <v/>
      </c>
      <c r="AS36" s="92">
        <f>IF(AND($F34&gt;=AS$14,$F34&lt;=AS$15),1,0)</f>
        <v/>
      </c>
      <c r="AT36" s="92">
        <f>IF(AND($F34&gt;=AT$14,$F34&lt;=AT$15),1,0)</f>
        <v/>
      </c>
      <c r="AU36" s="92">
        <f>IF(AND($F34&gt;=AU$14,$F34&lt;=AU$15),1,0)</f>
        <v/>
      </c>
      <c r="AV36" s="92">
        <f>IF(AND($F34&gt;=AV$14,$F34&lt;=AV$15),1,0)</f>
        <v/>
      </c>
      <c r="AW36" s="92">
        <f>IF(AND($F34&gt;=AW$14,$F34&lt;=AW$15),1,0)</f>
        <v/>
      </c>
      <c r="AX36" s="92">
        <f>IF(AND($F34&gt;=AX$14,$F34&lt;=AX$15),1,0)</f>
        <v/>
      </c>
      <c r="AY36" s="92">
        <f>IF(AND($F34&gt;=AY$14,$F34&lt;=AY$15),1,0)</f>
        <v/>
      </c>
      <c r="AZ36" s="92">
        <f>IF(AND($F34&gt;=AZ$14,$F34&lt;=AZ$15),1,0)</f>
        <v/>
      </c>
      <c r="BA36" s="92">
        <f>IF(AND($F34&gt;=BA$14,$F34&lt;=BA$15),1,0)</f>
        <v/>
      </c>
      <c r="BB36" s="92">
        <f>IF(AND($F34&gt;=BB$14,$F34&lt;=BB$15),1,0)</f>
        <v/>
      </c>
      <c r="BC36" s="92">
        <f>IF(AND($F34&gt;=BC$14,$F34&lt;=BC$15),1,0)</f>
        <v/>
      </c>
      <c r="BD36" s="92">
        <f>IF(AND($F34&gt;=BD$14,$F34&lt;=BD$15),1,0)</f>
        <v/>
      </c>
      <c r="BE36" s="92">
        <f>IF(AND($F34&gt;=BE$14,$F34&lt;=BE$15),1,0)</f>
        <v/>
      </c>
      <c r="BF36" s="92">
        <f>IF(AND($F34&gt;=BF$14,$F34&lt;=BF$15),1,0)</f>
        <v/>
      </c>
      <c r="BG36" s="92">
        <f>IF(AND($F34&gt;=BG$14,$F34&lt;=BG$15),1,0)</f>
        <v/>
      </c>
      <c r="BH36" s="92">
        <f>IF(AND($F34&gt;=BH$14,$F34&lt;=BH$15),1,0)</f>
        <v/>
      </c>
    </row>
    <row r="37" ht="14.4" customHeight="1" s="124">
      <c r="E37" s="92" t="inlineStr">
        <is>
          <t>Operations Active</t>
        </is>
      </c>
      <c r="G37" s="92" t="inlineStr">
        <is>
          <t>Flag</t>
        </is>
      </c>
      <c r="H37" s="92">
        <f> SUM(J37:BH37)</f>
        <v/>
      </c>
      <c r="J37" s="92">
        <f>J35+I37-I36</f>
        <v/>
      </c>
      <c r="K37" s="92">
        <f>K35+J37-J36</f>
        <v/>
      </c>
      <c r="L37" s="92">
        <f>L35+K37-K36</f>
        <v/>
      </c>
      <c r="M37" s="92">
        <f>M35+L37-L36</f>
        <v/>
      </c>
      <c r="N37" s="92">
        <f>N35+M37-M36</f>
        <v/>
      </c>
      <c r="O37" s="92">
        <f>O35+N37-N36</f>
        <v/>
      </c>
      <c r="P37" s="92">
        <f>P35+O37-O36</f>
        <v/>
      </c>
      <c r="Q37" s="92">
        <f>Q35+P37-P36</f>
        <v/>
      </c>
      <c r="R37" s="92">
        <f>R35+Q37-Q36</f>
        <v/>
      </c>
      <c r="S37" s="92">
        <f>S35+R37-R36</f>
        <v/>
      </c>
      <c r="T37" s="92">
        <f>T35+S37-S36</f>
        <v/>
      </c>
      <c r="U37" s="92">
        <f>U35+T37-T36</f>
        <v/>
      </c>
      <c r="V37" s="92">
        <f>V35+U37-U36</f>
        <v/>
      </c>
      <c r="W37" s="92">
        <f>W35+V37-V36</f>
        <v/>
      </c>
      <c r="X37" s="92">
        <f>X35+W37-W36</f>
        <v/>
      </c>
      <c r="Y37" s="92">
        <f>Y35+X37-X36</f>
        <v/>
      </c>
      <c r="Z37" s="92">
        <f>Z35+Y37-Y36</f>
        <v/>
      </c>
      <c r="AA37" s="92">
        <f>AA35+Z37-Z36</f>
        <v/>
      </c>
      <c r="AB37" s="92">
        <f>AB35+AA37-AA36</f>
        <v/>
      </c>
      <c r="AC37" s="92">
        <f>AC35+AB37-AB36</f>
        <v/>
      </c>
      <c r="AD37" s="92">
        <f>AD35+AC37-AC36</f>
        <v/>
      </c>
      <c r="AE37" s="92">
        <f>AE35+AD37-AD36</f>
        <v/>
      </c>
      <c r="AF37" s="92">
        <f>AF35+AE37-AE36</f>
        <v/>
      </c>
      <c r="AG37" s="92">
        <f>AG35+AF37-AF36</f>
        <v/>
      </c>
      <c r="AH37" s="92">
        <f>AH35+AG37-AG36</f>
        <v/>
      </c>
      <c r="AI37" s="92">
        <f>AI35+AH37-AH36</f>
        <v/>
      </c>
      <c r="AJ37" s="92">
        <f>AJ35+AI37-AI36</f>
        <v/>
      </c>
      <c r="AK37" s="92">
        <f>AK35+AJ37-AJ36</f>
        <v/>
      </c>
      <c r="AL37" s="92">
        <f>AL35+AK37-AK36</f>
        <v/>
      </c>
      <c r="AM37" s="92">
        <f>AM35+AL37-AL36</f>
        <v/>
      </c>
      <c r="AN37" s="92">
        <f>AN35+AM37-AM36</f>
        <v/>
      </c>
      <c r="AO37" s="92">
        <f>AO35+AN37-AN36</f>
        <v/>
      </c>
      <c r="AP37" s="92">
        <f>AP35+AO37-AO36</f>
        <v/>
      </c>
      <c r="AQ37" s="92">
        <f>AQ35+AP37-AP36</f>
        <v/>
      </c>
      <c r="AR37" s="92">
        <f>AR35+AQ37-AQ36</f>
        <v/>
      </c>
      <c r="AS37" s="92">
        <f>AS35+AR37-AR36</f>
        <v/>
      </c>
      <c r="AT37" s="92">
        <f>AT35+AS37-AS36</f>
        <v/>
      </c>
      <c r="AU37" s="92">
        <f>AU35+AT37-AT36</f>
        <v/>
      </c>
      <c r="AV37" s="92">
        <f>AV35+AU37-AU36</f>
        <v/>
      </c>
      <c r="AW37" s="92">
        <f>AW35+AV37-AV36</f>
        <v/>
      </c>
      <c r="AX37" s="92">
        <f>AX35+AW37-AW36</f>
        <v/>
      </c>
      <c r="AY37" s="92">
        <f>AY35+AX37-AX36</f>
        <v/>
      </c>
      <c r="AZ37" s="92">
        <f>AZ35+AY37-AY36</f>
        <v/>
      </c>
      <c r="BA37" s="92">
        <f>BA35+AZ37-AZ36</f>
        <v/>
      </c>
      <c r="BB37" s="92">
        <f>BB35+BA37-BA36</f>
        <v/>
      </c>
      <c r="BC37" s="92">
        <f>BC35+BB37-BB36</f>
        <v/>
      </c>
      <c r="BD37" s="92">
        <f>BD35+BC37-BC36</f>
        <v/>
      </c>
      <c r="BE37" s="92">
        <f>BE35+BD37-BD36</f>
        <v/>
      </c>
      <c r="BF37" s="92">
        <f>BF35+BE37-BE36</f>
        <v/>
      </c>
      <c r="BG37" s="92">
        <f>BG35+BF37-BF36</f>
        <v/>
      </c>
      <c r="BH37" s="92">
        <f>BH35+BG37-BG36</f>
        <v/>
      </c>
    </row>
    <row r="38" ht="14.4" customHeight="1" s="124">
      <c r="E38" s="92" t="inlineStr">
        <is>
          <t>Operations Proportion</t>
        </is>
      </c>
      <c r="G38" s="92" t="inlineStr">
        <is>
          <t>%</t>
        </is>
      </c>
      <c r="J38" s="151">
        <f>MAX(0,MIN(J$15,$F34)-MAX(J$14,$F33)+1)/J16</f>
        <v/>
      </c>
      <c r="K38" s="151">
        <f>MAX(0,MIN(K$15,$F34)-MAX(K$14,$F33)+1)/K16</f>
        <v/>
      </c>
      <c r="L38" s="151">
        <f>MAX(0,MIN(L$15,$F34)-MAX(L$14,$F33)+1)/L16</f>
        <v/>
      </c>
      <c r="M38" s="151">
        <f>MAX(0,MIN(M$15,$F34)-MAX(M$14,$F33)+1)/M16</f>
        <v/>
      </c>
      <c r="N38" s="151">
        <f>MAX(0,MIN(N$15,$F34)-MAX(N$14,$F33)+1)/N16</f>
        <v/>
      </c>
      <c r="O38" s="151">
        <f>MAX(0,MIN(O$15,$F34)-MAX(O$14,$F33)+1)/O16</f>
        <v/>
      </c>
      <c r="P38" s="151">
        <f>MAX(0,MIN(P$15,$F34)-MAX(P$14,$F33)+1)/P16</f>
        <v/>
      </c>
      <c r="Q38" s="151">
        <f>MAX(0,MIN(Q$15,$F34)-MAX(Q$14,$F33)+1)/Q16</f>
        <v/>
      </c>
      <c r="R38" s="151">
        <f>MAX(0,MIN(R$15,$F34)-MAX(R$14,$F33)+1)/R16</f>
        <v/>
      </c>
      <c r="S38" s="151">
        <f>MAX(0,MIN(S$15,$F34)-MAX(S$14,$F33)+1)/S16</f>
        <v/>
      </c>
      <c r="T38" s="151">
        <f>MAX(0,MIN(T$15,$F34)-MAX(T$14,$F33)+1)/T16</f>
        <v/>
      </c>
      <c r="U38" s="151">
        <f>MAX(0,MIN(U$15,$F34)-MAX(U$14,$F33)+1)/U16</f>
        <v/>
      </c>
      <c r="V38" s="151">
        <f>MAX(0,MIN(V$15,$F34)-MAX(V$14,$F33)+1)/V16</f>
        <v/>
      </c>
      <c r="W38" s="151">
        <f>MAX(0,MIN(W$15,$F34)-MAX(W$14,$F33)+1)/W16</f>
        <v/>
      </c>
      <c r="X38" s="151">
        <f>MAX(0,MIN(X$15,$F34)-MAX(X$14,$F33)+1)/X16</f>
        <v/>
      </c>
      <c r="Y38" s="151">
        <f>MAX(0,MIN(Y$15,$F34)-MAX(Y$14,$F33)+1)/Y16</f>
        <v/>
      </c>
      <c r="Z38" s="151">
        <f>MAX(0,MIN(Z$15,$F34)-MAX(Z$14,$F33)+1)/Z16</f>
        <v/>
      </c>
      <c r="AA38" s="151">
        <f>MAX(0,MIN(AA$15,$F34)-MAX(AA$14,$F33)+1)/AA16</f>
        <v/>
      </c>
      <c r="AB38" s="151">
        <f>MAX(0,MIN(AB$15,$F34)-MAX(AB$14,$F33)+1)/AB16</f>
        <v/>
      </c>
      <c r="AC38" s="151">
        <f>MAX(0,MIN(AC$15,$F34)-MAX(AC$14,$F33)+1)/AC16</f>
        <v/>
      </c>
      <c r="AD38" s="151">
        <f>MAX(0,MIN(AD$15,$F34)-MAX(AD$14,$F33)+1)/AD16</f>
        <v/>
      </c>
      <c r="AE38" s="151">
        <f>MAX(0,MIN(AE$15,$F34)-MAX(AE$14,$F33)+1)/AE16</f>
        <v/>
      </c>
      <c r="AF38" s="151">
        <f>MAX(0,MIN(AF$15,$F34)-MAX(AF$14,$F33)+1)/AF16</f>
        <v/>
      </c>
      <c r="AG38" s="151">
        <f>MAX(0,MIN(AG$15,$F34)-MAX(AG$14,$F33)+1)/AG16</f>
        <v/>
      </c>
      <c r="AH38" s="151">
        <f>MAX(0,MIN(AH$15,$F34)-MAX(AH$14,$F33)+1)/AH16</f>
        <v/>
      </c>
      <c r="AI38" s="151">
        <f>MAX(0,MIN(AI$15,$F34)-MAX(AI$14,$F33)+1)/AI16</f>
        <v/>
      </c>
      <c r="AJ38" s="151">
        <f>MAX(0,MIN(AJ$15,$F34)-MAX(AJ$14,$F33)+1)/AJ16</f>
        <v/>
      </c>
      <c r="AK38" s="151">
        <f>MAX(0,MIN(AK$15,$F34)-MAX(AK$14,$F33)+1)/AK16</f>
        <v/>
      </c>
      <c r="AL38" s="151">
        <f>MAX(0,MIN(AL$15,$F34)-MAX(AL$14,$F33)+1)/AL16</f>
        <v/>
      </c>
      <c r="AM38" s="151">
        <f>MAX(0,MIN(AM$15,$F34)-MAX(AM$14,$F33)+1)/AM16</f>
        <v/>
      </c>
      <c r="AN38" s="151">
        <f>MAX(0,MIN(AN$15,$F34)-MAX(AN$14,$F33)+1)/AN16</f>
        <v/>
      </c>
      <c r="AO38" s="151">
        <f>MAX(0,MIN(AO$15,$F34)-MAX(AO$14,$F33)+1)/AO16</f>
        <v/>
      </c>
      <c r="AP38" s="151">
        <f>MAX(0,MIN(AP$15,$F34)-MAX(AP$14,$F33)+1)/AP16</f>
        <v/>
      </c>
      <c r="AQ38" s="151">
        <f>MAX(0,MIN(AQ$15,$F34)-MAX(AQ$14,$F33)+1)/AQ16</f>
        <v/>
      </c>
      <c r="AR38" s="151">
        <f>MAX(0,MIN(AR$15,$F34)-MAX(AR$14,$F33)+1)/AR16</f>
        <v/>
      </c>
      <c r="AS38" s="151">
        <f>MAX(0,MIN(AS$15,$F34)-MAX(AS$14,$F33)+1)/AS16</f>
        <v/>
      </c>
      <c r="AT38" s="151">
        <f>MAX(0,MIN(AT$15,$F34)-MAX(AT$14,$F33)+1)/AT16</f>
        <v/>
      </c>
      <c r="AU38" s="151">
        <f>MAX(0,MIN(AU$15,$F34)-MAX(AU$14,$F33)+1)/AU16</f>
        <v/>
      </c>
      <c r="AV38" s="151">
        <f>MAX(0,MIN(AV$15,$F34)-MAX(AV$14,$F33)+1)/AV16</f>
        <v/>
      </c>
      <c r="AW38" s="151">
        <f>MAX(0,MIN(AW$15,$F34)-MAX(AW$14,$F33)+1)/AW16</f>
        <v/>
      </c>
      <c r="AX38" s="151">
        <f>MAX(0,MIN(AX$15,$F34)-MAX(AX$14,$F33)+1)/AX16</f>
        <v/>
      </c>
      <c r="AY38" s="151">
        <f>MAX(0,MIN(AY$15,$F34)-MAX(AY$14,$F33)+1)/AY16</f>
        <v/>
      </c>
      <c r="AZ38" s="151">
        <f>MAX(0,MIN(AZ$15,$F34)-MAX(AZ$14,$F33)+1)/AZ16</f>
        <v/>
      </c>
      <c r="BA38" s="151">
        <f>MAX(0,MIN(BA$15,$F34)-MAX(BA$14,$F33)+1)/BA16</f>
        <v/>
      </c>
      <c r="BB38" s="151">
        <f>MAX(0,MIN(BB$15,$F34)-MAX(BB$14,$F33)+1)/BB16</f>
        <v/>
      </c>
      <c r="BC38" s="151">
        <f>MAX(0,MIN(BC$15,$F34)-MAX(BC$14,$F33)+1)/BC16</f>
        <v/>
      </c>
      <c r="BD38" s="151">
        <f>MAX(0,MIN(BD$15,$F34)-MAX(BD$14,$F33)+1)/BD16</f>
        <v/>
      </c>
      <c r="BE38" s="151">
        <f>MAX(0,MIN(BE$15,$F34)-MAX(BE$14,$F33)+1)/BE16</f>
        <v/>
      </c>
      <c r="BF38" s="151">
        <f>MAX(0,MIN(BF$15,$F34)-MAX(BF$14,$F33)+1)/BF16</f>
        <v/>
      </c>
      <c r="BG38" s="151">
        <f>MAX(0,MIN(BG$15,$F34)-MAX(BG$14,$F33)+1)/BG16</f>
        <v/>
      </c>
      <c r="BH38" s="151">
        <f>MAX(0,MIN(BH$15,$F34)-MAX(BH$14,$F33)+1)/BH16</f>
        <v/>
      </c>
    </row>
    <row r="39" ht="14.4" customHeight="1" s="124">
      <c r="J39" s="151" t="n"/>
      <c r="K39" s="151" t="n"/>
      <c r="L39" s="151" t="n"/>
      <c r="M39" s="151" t="n"/>
      <c r="N39" s="151" t="n"/>
      <c r="O39" s="151" t="n"/>
      <c r="P39" s="151" t="n"/>
      <c r="Q39" s="151" t="n"/>
      <c r="R39" s="151" t="n"/>
      <c r="S39" s="151" t="n"/>
      <c r="T39" s="151" t="n"/>
      <c r="U39" s="151" t="n"/>
      <c r="V39" s="151" t="n"/>
      <c r="W39" s="151" t="n"/>
      <c r="X39" s="151" t="n"/>
      <c r="Y39" s="151" t="n"/>
      <c r="Z39" s="151" t="n"/>
      <c r="AA39" s="151" t="n"/>
      <c r="AB39" s="151" t="n"/>
      <c r="AC39" s="151" t="n"/>
      <c r="AD39" s="151" t="n"/>
      <c r="AE39" s="151" t="n"/>
      <c r="AF39" s="151" t="n"/>
      <c r="AG39" s="151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51" t="n"/>
      <c r="BH39" s="151" t="n"/>
    </row>
    <row r="40" ht="14.4" customHeight="1" s="124">
      <c r="B40" s="12" t="inlineStr">
        <is>
          <t>Debt Repayment</t>
        </is>
      </c>
    </row>
    <row r="41" ht="14.4" customHeight="1" s="124">
      <c r="E41" s="41">
        <f> Inp_C!E$24</f>
        <v/>
      </c>
      <c r="F41" s="126">
        <f>INDEX(Inp_C!$J24:$K24,MATCH(Phase_1!$A$1,Inp_C!$J$4:$K$4,0))</f>
        <v/>
      </c>
      <c r="G41" s="41">
        <f> Inp_C!G$24</f>
        <v/>
      </c>
    </row>
    <row r="42" ht="14.4" customHeight="1" s="124">
      <c r="E42" s="41">
        <f> Inp_C!E$26</f>
        <v/>
      </c>
      <c r="F42" s="126">
        <f>INDEX(Inp_C!$J26:$K26,MATCH(Phase_1!$A$1,Inp_C!$J$4:$K$4,0))</f>
        <v/>
      </c>
      <c r="G42" s="41">
        <f> Inp_C!G$26</f>
        <v/>
      </c>
    </row>
    <row r="43" ht="14.4" customHeight="1" s="124">
      <c r="E43" s="41">
        <f> Inp_C!E$24</f>
        <v/>
      </c>
      <c r="G43" s="92" t="inlineStr">
        <is>
          <t>Flag</t>
        </is>
      </c>
      <c r="H43" s="92">
        <f> SUM(J43:BH43)</f>
        <v/>
      </c>
      <c r="J43" s="92">
        <f>IF(AND($F41&gt;=J$14,$F41&lt;=J$15),1,0)</f>
        <v/>
      </c>
      <c r="K43" s="92">
        <f>IF(AND($F41&gt;=K$14,$F41&lt;=K$15),1,0)</f>
        <v/>
      </c>
      <c r="L43" s="92">
        <f>IF(AND($F41&gt;=L$14,$F41&lt;=L$15),1,0)</f>
        <v/>
      </c>
      <c r="M43" s="92">
        <f>IF(AND($F41&gt;=M$14,$F41&lt;=M$15),1,0)</f>
        <v/>
      </c>
      <c r="N43" s="92">
        <f>IF(AND($F41&gt;=N$14,$F41&lt;=N$15),1,0)</f>
        <v/>
      </c>
      <c r="O43" s="92">
        <f>IF(AND($F41&gt;=O$14,$F41&lt;=O$15),1,0)</f>
        <v/>
      </c>
      <c r="P43" s="92">
        <f>IF(AND($F41&gt;=P$14,$F41&lt;=P$15),1,0)</f>
        <v/>
      </c>
      <c r="Q43" s="92">
        <f>IF(AND($F41&gt;=Q$14,$F41&lt;=Q$15),1,0)</f>
        <v/>
      </c>
      <c r="R43" s="92">
        <f>IF(AND($F41&gt;=R$14,$F41&lt;=R$15),1,0)</f>
        <v/>
      </c>
      <c r="S43" s="92">
        <f>IF(AND($F41&gt;=S$14,$F41&lt;=S$15),1,0)</f>
        <v/>
      </c>
      <c r="T43" s="92">
        <f>IF(AND($F41&gt;=T$14,$F41&lt;=T$15),1,0)</f>
        <v/>
      </c>
      <c r="U43" s="92">
        <f>IF(AND($F41&gt;=U$14,$F41&lt;=U$15),1,0)</f>
        <v/>
      </c>
      <c r="V43" s="92">
        <f>IF(AND($F41&gt;=V$14,$F41&lt;=V$15),1,0)</f>
        <v/>
      </c>
      <c r="W43" s="92">
        <f>IF(AND($F41&gt;=W$14,$F41&lt;=W$15),1,0)</f>
        <v/>
      </c>
      <c r="X43" s="92">
        <f>IF(AND($F41&gt;=X$14,$F41&lt;=X$15),1,0)</f>
        <v/>
      </c>
      <c r="Y43" s="92">
        <f>IF(AND($F41&gt;=Y$14,$F41&lt;=Y$15),1,0)</f>
        <v/>
      </c>
      <c r="Z43" s="92">
        <f>IF(AND($F41&gt;=Z$14,$F41&lt;=Z$15),1,0)</f>
        <v/>
      </c>
      <c r="AA43" s="92">
        <f>IF(AND($F41&gt;=AA$14,$F41&lt;=AA$15),1,0)</f>
        <v/>
      </c>
      <c r="AB43" s="92">
        <f>IF(AND($F41&gt;=AB$14,$F41&lt;=AB$15),1,0)</f>
        <v/>
      </c>
      <c r="AC43" s="92">
        <f>IF(AND($F41&gt;=AC$14,$F41&lt;=AC$15),1,0)</f>
        <v/>
      </c>
      <c r="AD43" s="92">
        <f>IF(AND($F41&gt;=AD$14,$F41&lt;=AD$15),1,0)</f>
        <v/>
      </c>
      <c r="AE43" s="92">
        <f>IF(AND($F41&gt;=AE$14,$F41&lt;=AE$15),1,0)</f>
        <v/>
      </c>
      <c r="AF43" s="92">
        <f>IF(AND($F41&gt;=AF$14,$F41&lt;=AF$15),1,0)</f>
        <v/>
      </c>
      <c r="AG43" s="92">
        <f>IF(AND($F41&gt;=AG$14,$F41&lt;=AG$15),1,0)</f>
        <v/>
      </c>
      <c r="AH43" s="92">
        <f>IF(AND($F41&gt;=AH$14,$F41&lt;=AH$15),1,0)</f>
        <v/>
      </c>
      <c r="AI43" s="92">
        <f>IF(AND($F41&gt;=AI$14,$F41&lt;=AI$15),1,0)</f>
        <v/>
      </c>
      <c r="AJ43" s="92">
        <f>IF(AND($F41&gt;=AJ$14,$F41&lt;=AJ$15),1,0)</f>
        <v/>
      </c>
      <c r="AK43" s="92">
        <f>IF(AND($F41&gt;=AK$14,$F41&lt;=AK$15),1,0)</f>
        <v/>
      </c>
      <c r="AL43" s="92">
        <f>IF(AND($F41&gt;=AL$14,$F41&lt;=AL$15),1,0)</f>
        <v/>
      </c>
      <c r="AM43" s="92">
        <f>IF(AND($F41&gt;=AM$14,$F41&lt;=AM$15),1,0)</f>
        <v/>
      </c>
      <c r="AN43" s="92">
        <f>IF(AND($F41&gt;=AN$14,$F41&lt;=AN$15),1,0)</f>
        <v/>
      </c>
      <c r="AO43" s="92">
        <f>IF(AND($F41&gt;=AO$14,$F41&lt;=AO$15),1,0)</f>
        <v/>
      </c>
      <c r="AP43" s="92">
        <f>IF(AND($F41&gt;=AP$14,$F41&lt;=AP$15),1,0)</f>
        <v/>
      </c>
      <c r="AQ43" s="92">
        <f>IF(AND($F41&gt;=AQ$14,$F41&lt;=AQ$15),1,0)</f>
        <v/>
      </c>
      <c r="AR43" s="92">
        <f>IF(AND($F41&gt;=AR$14,$F41&lt;=AR$15),1,0)</f>
        <v/>
      </c>
      <c r="AS43" s="92">
        <f>IF(AND($F41&gt;=AS$14,$F41&lt;=AS$15),1,0)</f>
        <v/>
      </c>
      <c r="AT43" s="92">
        <f>IF(AND($F41&gt;=AT$14,$F41&lt;=AT$15),1,0)</f>
        <v/>
      </c>
      <c r="AU43" s="92">
        <f>IF(AND($F41&gt;=AU$14,$F41&lt;=AU$15),1,0)</f>
        <v/>
      </c>
      <c r="AV43" s="92">
        <f>IF(AND($F41&gt;=AV$14,$F41&lt;=AV$15),1,0)</f>
        <v/>
      </c>
      <c r="AW43" s="92">
        <f>IF(AND($F41&gt;=AW$14,$F41&lt;=AW$15),1,0)</f>
        <v/>
      </c>
      <c r="AX43" s="92">
        <f>IF(AND($F41&gt;=AX$14,$F41&lt;=AX$15),1,0)</f>
        <v/>
      </c>
      <c r="AY43" s="92">
        <f>IF(AND($F41&gt;=AY$14,$F41&lt;=AY$15),1,0)</f>
        <v/>
      </c>
      <c r="AZ43" s="92">
        <f>IF(AND($F41&gt;=AZ$14,$F41&lt;=AZ$15),1,0)</f>
        <v/>
      </c>
      <c r="BA43" s="92">
        <f>IF(AND($F41&gt;=BA$14,$F41&lt;=BA$15),1,0)</f>
        <v/>
      </c>
      <c r="BB43" s="92">
        <f>IF(AND($F41&gt;=BB$14,$F41&lt;=BB$15),1,0)</f>
        <v/>
      </c>
      <c r="BC43" s="92">
        <f>IF(AND($F41&gt;=BC$14,$F41&lt;=BC$15),1,0)</f>
        <v/>
      </c>
      <c r="BD43" s="92">
        <f>IF(AND($F41&gt;=BD$14,$F41&lt;=BD$15),1,0)</f>
        <v/>
      </c>
      <c r="BE43" s="92">
        <f>IF(AND($F41&gt;=BE$14,$F41&lt;=BE$15),1,0)</f>
        <v/>
      </c>
      <c r="BF43" s="92">
        <f>IF(AND($F41&gt;=BF$14,$F41&lt;=BF$15),1,0)</f>
        <v/>
      </c>
      <c r="BG43" s="92">
        <f>IF(AND($F41&gt;=BG$14,$F41&lt;=BG$15),1,0)</f>
        <v/>
      </c>
      <c r="BH43" s="92">
        <f>IF(AND($F41&gt;=BH$14,$F41&lt;=BH$15),1,0)</f>
        <v/>
      </c>
    </row>
    <row r="44" ht="14.4" customHeight="1" s="124">
      <c r="E44" s="41">
        <f> Inp_C!E$26</f>
        <v/>
      </c>
      <c r="G44" s="92" t="inlineStr">
        <is>
          <t>Flag</t>
        </is>
      </c>
      <c r="H44" s="92">
        <f> SUM(J44:BH44)</f>
        <v/>
      </c>
      <c r="J44" s="92">
        <f>IF(AND($F42&gt;=J$14,$F42&lt;=J$15),1,0)</f>
        <v/>
      </c>
      <c r="K44" s="92">
        <f>IF(AND($F42&gt;=K$14,$F42&lt;=K$15),1,0)</f>
        <v/>
      </c>
      <c r="L44" s="92">
        <f>IF(AND($F42&gt;=L$14,$F42&lt;=L$15),1,0)</f>
        <v/>
      </c>
      <c r="M44" s="92">
        <f>IF(AND($F42&gt;=M$14,$F42&lt;=M$15),1,0)</f>
        <v/>
      </c>
      <c r="N44" s="92">
        <f>IF(AND($F42&gt;=N$14,$F42&lt;=N$15),1,0)</f>
        <v/>
      </c>
      <c r="O44" s="92">
        <f>IF(AND($F42&gt;=O$14,$F42&lt;=O$15),1,0)</f>
        <v/>
      </c>
      <c r="P44" s="92">
        <f>IF(AND($F42&gt;=P$14,$F42&lt;=P$15),1,0)</f>
        <v/>
      </c>
      <c r="Q44" s="92">
        <f>IF(AND($F42&gt;=Q$14,$F42&lt;=Q$15),1,0)</f>
        <v/>
      </c>
      <c r="R44" s="92">
        <f>IF(AND($F42&gt;=R$14,$F42&lt;=R$15),1,0)</f>
        <v/>
      </c>
      <c r="S44" s="92">
        <f>IF(AND($F42&gt;=S$14,$F42&lt;=S$15),1,0)</f>
        <v/>
      </c>
      <c r="T44" s="92">
        <f>IF(AND($F42&gt;=T$14,$F42&lt;=T$15),1,0)</f>
        <v/>
      </c>
      <c r="U44" s="92">
        <f>IF(AND($F42&gt;=U$14,$F42&lt;=U$15),1,0)</f>
        <v/>
      </c>
      <c r="V44" s="92">
        <f>IF(AND($F42&gt;=V$14,$F42&lt;=V$15),1,0)</f>
        <v/>
      </c>
      <c r="W44" s="92">
        <f>IF(AND($F42&gt;=W$14,$F42&lt;=W$15),1,0)</f>
        <v/>
      </c>
      <c r="X44" s="92">
        <f>IF(AND($F42&gt;=X$14,$F42&lt;=X$15),1,0)</f>
        <v/>
      </c>
      <c r="Y44" s="92">
        <f>IF(AND($F42&gt;=Y$14,$F42&lt;=Y$15),1,0)</f>
        <v/>
      </c>
      <c r="Z44" s="92">
        <f>IF(AND($F42&gt;=Z$14,$F42&lt;=Z$15),1,0)</f>
        <v/>
      </c>
      <c r="AA44" s="92">
        <f>IF(AND($F42&gt;=AA$14,$F42&lt;=AA$15),1,0)</f>
        <v/>
      </c>
      <c r="AB44" s="92">
        <f>IF(AND($F42&gt;=AB$14,$F42&lt;=AB$15),1,0)</f>
        <v/>
      </c>
      <c r="AC44" s="92">
        <f>IF(AND($F42&gt;=AC$14,$F42&lt;=AC$15),1,0)</f>
        <v/>
      </c>
      <c r="AD44" s="92">
        <f>IF(AND($F42&gt;=AD$14,$F42&lt;=AD$15),1,0)</f>
        <v/>
      </c>
      <c r="AE44" s="92">
        <f>IF(AND($F42&gt;=AE$14,$F42&lt;=AE$15),1,0)</f>
        <v/>
      </c>
      <c r="AF44" s="92">
        <f>IF(AND($F42&gt;=AF$14,$F42&lt;=AF$15),1,0)</f>
        <v/>
      </c>
      <c r="AG44" s="92">
        <f>IF(AND($F42&gt;=AG$14,$F42&lt;=AG$15),1,0)</f>
        <v/>
      </c>
      <c r="AH44" s="92">
        <f>IF(AND($F42&gt;=AH$14,$F42&lt;=AH$15),1,0)</f>
        <v/>
      </c>
      <c r="AI44" s="92">
        <f>IF(AND($F42&gt;=AI$14,$F42&lt;=AI$15),1,0)</f>
        <v/>
      </c>
      <c r="AJ44" s="92">
        <f>IF(AND($F42&gt;=AJ$14,$F42&lt;=AJ$15),1,0)</f>
        <v/>
      </c>
      <c r="AK44" s="92">
        <f>IF(AND($F42&gt;=AK$14,$F42&lt;=AK$15),1,0)</f>
        <v/>
      </c>
      <c r="AL44" s="92">
        <f>IF(AND($F42&gt;=AL$14,$F42&lt;=AL$15),1,0)</f>
        <v/>
      </c>
      <c r="AM44" s="92">
        <f>IF(AND($F42&gt;=AM$14,$F42&lt;=AM$15),1,0)</f>
        <v/>
      </c>
      <c r="AN44" s="92">
        <f>IF(AND($F42&gt;=AN$14,$F42&lt;=AN$15),1,0)</f>
        <v/>
      </c>
      <c r="AO44" s="92">
        <f>IF(AND($F42&gt;=AO$14,$F42&lt;=AO$15),1,0)</f>
        <v/>
      </c>
      <c r="AP44" s="92">
        <f>IF(AND($F42&gt;=AP$14,$F42&lt;=AP$15),1,0)</f>
        <v/>
      </c>
      <c r="AQ44" s="92">
        <f>IF(AND($F42&gt;=AQ$14,$F42&lt;=AQ$15),1,0)</f>
        <v/>
      </c>
      <c r="AR44" s="92">
        <f>IF(AND($F42&gt;=AR$14,$F42&lt;=AR$15),1,0)</f>
        <v/>
      </c>
      <c r="AS44" s="92">
        <f>IF(AND($F42&gt;=AS$14,$F42&lt;=AS$15),1,0)</f>
        <v/>
      </c>
      <c r="AT44" s="92">
        <f>IF(AND($F42&gt;=AT$14,$F42&lt;=AT$15),1,0)</f>
        <v/>
      </c>
      <c r="AU44" s="92">
        <f>IF(AND($F42&gt;=AU$14,$F42&lt;=AU$15),1,0)</f>
        <v/>
      </c>
      <c r="AV44" s="92">
        <f>IF(AND($F42&gt;=AV$14,$F42&lt;=AV$15),1,0)</f>
        <v/>
      </c>
      <c r="AW44" s="92">
        <f>IF(AND($F42&gt;=AW$14,$F42&lt;=AW$15),1,0)</f>
        <v/>
      </c>
      <c r="AX44" s="92">
        <f>IF(AND($F42&gt;=AX$14,$F42&lt;=AX$15),1,0)</f>
        <v/>
      </c>
      <c r="AY44" s="92">
        <f>IF(AND($F42&gt;=AY$14,$F42&lt;=AY$15),1,0)</f>
        <v/>
      </c>
      <c r="AZ44" s="92">
        <f>IF(AND($F42&gt;=AZ$14,$F42&lt;=AZ$15),1,0)</f>
        <v/>
      </c>
      <c r="BA44" s="92">
        <f>IF(AND($F42&gt;=BA$14,$F42&lt;=BA$15),1,0)</f>
        <v/>
      </c>
      <c r="BB44" s="92">
        <f>IF(AND($F42&gt;=BB$14,$F42&lt;=BB$15),1,0)</f>
        <v/>
      </c>
      <c r="BC44" s="92">
        <f>IF(AND($F42&gt;=BC$14,$F42&lt;=BC$15),1,0)</f>
        <v/>
      </c>
      <c r="BD44" s="92">
        <f>IF(AND($F42&gt;=BD$14,$F42&lt;=BD$15),1,0)</f>
        <v/>
      </c>
      <c r="BE44" s="92">
        <f>IF(AND($F42&gt;=BE$14,$F42&lt;=BE$15),1,0)</f>
        <v/>
      </c>
      <c r="BF44" s="92">
        <f>IF(AND($F42&gt;=BF$14,$F42&lt;=BF$15),1,0)</f>
        <v/>
      </c>
      <c r="BG44" s="92">
        <f>IF(AND($F42&gt;=BG$14,$F42&lt;=BG$15),1,0)</f>
        <v/>
      </c>
      <c r="BH44" s="92">
        <f>IF(AND($F42&gt;=BH$14,$F42&lt;=BH$15),1,0)</f>
        <v/>
      </c>
    </row>
    <row r="45" ht="14.4" customHeight="1" s="124">
      <c r="E45" s="92" t="inlineStr">
        <is>
          <t>Debt Repayment Active</t>
        </is>
      </c>
      <c r="G45" s="92" t="inlineStr">
        <is>
          <t>Flag</t>
        </is>
      </c>
      <c r="H45" s="92">
        <f> SUM(J45:BH45)</f>
        <v/>
      </c>
      <c r="J45" s="92">
        <f>J43+I45-I44</f>
        <v/>
      </c>
      <c r="K45" s="92">
        <f>K43+J45-J44</f>
        <v/>
      </c>
      <c r="L45" s="92">
        <f>L43+K45-K44</f>
        <v/>
      </c>
      <c r="M45" s="92">
        <f>M43+L45-L44</f>
        <v/>
      </c>
      <c r="N45" s="92">
        <f>N43+M45-M44</f>
        <v/>
      </c>
      <c r="O45" s="92">
        <f>O43+N45-N44</f>
        <v/>
      </c>
      <c r="P45" s="92">
        <f>P43+O45-O44</f>
        <v/>
      </c>
      <c r="Q45" s="92">
        <f>Q43+P45-P44</f>
        <v/>
      </c>
      <c r="R45" s="92">
        <f>R43+Q45-Q44</f>
        <v/>
      </c>
      <c r="S45" s="92">
        <f>S43+R45-R44</f>
        <v/>
      </c>
      <c r="T45" s="92">
        <f>T43+S45-S44</f>
        <v/>
      </c>
      <c r="U45" s="92">
        <f>U43+T45-T44</f>
        <v/>
      </c>
      <c r="V45" s="92">
        <f>V43+U45-U44</f>
        <v/>
      </c>
      <c r="W45" s="92">
        <f>W43+V45-V44</f>
        <v/>
      </c>
      <c r="X45" s="92">
        <f>X43+W45-W44</f>
        <v/>
      </c>
      <c r="Y45" s="92">
        <f>Y43+X45-X44</f>
        <v/>
      </c>
      <c r="Z45" s="92">
        <f>Z43+Y45-Y44</f>
        <v/>
      </c>
      <c r="AA45" s="92">
        <f>AA43+Z45-Z44</f>
        <v/>
      </c>
      <c r="AB45" s="92">
        <f>AB43+AA45-AA44</f>
        <v/>
      </c>
      <c r="AC45" s="92">
        <f>AC43+AB45-AB44</f>
        <v/>
      </c>
      <c r="AD45" s="92">
        <f>AD43+AC45-AC44</f>
        <v/>
      </c>
      <c r="AE45" s="92">
        <f>AE43+AD45-AD44</f>
        <v/>
      </c>
      <c r="AF45" s="92">
        <f>AF43+AE45-AE44</f>
        <v/>
      </c>
      <c r="AG45" s="92">
        <f>AG43+AF45-AF44</f>
        <v/>
      </c>
      <c r="AH45" s="92">
        <f>AH43+AG45-AG44</f>
        <v/>
      </c>
      <c r="AI45" s="92">
        <f>AI43+AH45-AH44</f>
        <v/>
      </c>
      <c r="AJ45" s="92">
        <f>AJ43+AI45-AI44</f>
        <v/>
      </c>
      <c r="AK45" s="92">
        <f>AK43+AJ45-AJ44</f>
        <v/>
      </c>
      <c r="AL45" s="92">
        <f>AL43+AK45-AK44</f>
        <v/>
      </c>
      <c r="AM45" s="92">
        <f>AM43+AL45-AL44</f>
        <v/>
      </c>
      <c r="AN45" s="92">
        <f>AN43+AM45-AM44</f>
        <v/>
      </c>
      <c r="AO45" s="92">
        <f>AO43+AN45-AN44</f>
        <v/>
      </c>
      <c r="AP45" s="92">
        <f>AP43+AO45-AO44</f>
        <v/>
      </c>
      <c r="AQ45" s="92">
        <f>AQ43+AP45-AP44</f>
        <v/>
      </c>
      <c r="AR45" s="92">
        <f>AR43+AQ45-AQ44</f>
        <v/>
      </c>
      <c r="AS45" s="92">
        <f>AS43+AR45-AR44</f>
        <v/>
      </c>
      <c r="AT45" s="92">
        <f>AT43+AS45-AS44</f>
        <v/>
      </c>
      <c r="AU45" s="92">
        <f>AU43+AT45-AT44</f>
        <v/>
      </c>
      <c r="AV45" s="92">
        <f>AV43+AU45-AU44</f>
        <v/>
      </c>
      <c r="AW45" s="92">
        <f>AW43+AV45-AV44</f>
        <v/>
      </c>
      <c r="AX45" s="92">
        <f>AX43+AW45-AW44</f>
        <v/>
      </c>
      <c r="AY45" s="92">
        <f>AY43+AX45-AX44</f>
        <v/>
      </c>
      <c r="AZ45" s="92">
        <f>AZ43+AY45-AY44</f>
        <v/>
      </c>
      <c r="BA45" s="92">
        <f>BA43+AZ45-AZ44</f>
        <v/>
      </c>
      <c r="BB45" s="92">
        <f>BB43+BA45-BA44</f>
        <v/>
      </c>
      <c r="BC45" s="92">
        <f>BC43+BB45-BB44</f>
        <v/>
      </c>
      <c r="BD45" s="92">
        <f>BD43+BC45-BC44</f>
        <v/>
      </c>
      <c r="BE45" s="92">
        <f>BE43+BD45-BD44</f>
        <v/>
      </c>
      <c r="BF45" s="92">
        <f>BF43+BE45-BE44</f>
        <v/>
      </c>
      <c r="BG45" s="92">
        <f>BG43+BF45-BF44</f>
        <v/>
      </c>
      <c r="BH45" s="92">
        <f>BH43+BG45-BG44</f>
        <v/>
      </c>
    </row>
    <row r="46" ht="14.4" customHeight="1" s="124">
      <c r="E46" s="92" t="inlineStr">
        <is>
          <t>Debt Repayments Pending</t>
        </is>
      </c>
      <c r="G46" s="92" t="inlineStr">
        <is>
          <t>Counter</t>
        </is>
      </c>
      <c r="J46" s="92">
        <f>IF(J$45=1,SUM(J45:$BH45),0)</f>
        <v/>
      </c>
      <c r="K46" s="92">
        <f>IF(K$45=1,SUM(K45:$BH45),0)</f>
        <v/>
      </c>
      <c r="L46" s="92">
        <f>IF(L$45=1,SUM(L45:$BH45),0)</f>
        <v/>
      </c>
      <c r="M46" s="92">
        <f>IF(M$45=1,SUM(M45:$BH45),0)</f>
        <v/>
      </c>
      <c r="N46" s="92">
        <f>IF(N$45=1,SUM(N45:$BH45),0)</f>
        <v/>
      </c>
      <c r="O46" s="92">
        <f>IF(O$45=1,SUM(O45:$BH45),0)</f>
        <v/>
      </c>
      <c r="P46" s="92">
        <f>IF(P$45=1,SUM(P45:$BH45),0)</f>
        <v/>
      </c>
      <c r="Q46" s="92">
        <f>IF(Q$45=1,SUM(Q45:$BH45),0)</f>
        <v/>
      </c>
      <c r="R46" s="92">
        <f>IF(R$45=1,SUM(R45:$BH45),0)</f>
        <v/>
      </c>
      <c r="S46" s="92">
        <f>IF(S$45=1,SUM(S45:$BH45),0)</f>
        <v/>
      </c>
      <c r="T46" s="92">
        <f>IF(T$45=1,SUM(T45:$BH45),0)</f>
        <v/>
      </c>
      <c r="U46" s="92">
        <f>IF(U$45=1,SUM(U45:$BH45),0)</f>
        <v/>
      </c>
      <c r="V46" s="92">
        <f>IF(V$45=1,SUM(V45:$BH45),0)</f>
        <v/>
      </c>
      <c r="W46" s="92">
        <f>IF(W$45=1,SUM(W45:$BH45),0)</f>
        <v/>
      </c>
      <c r="X46" s="92">
        <f>IF(X$45=1,SUM(X45:$BH45),0)</f>
        <v/>
      </c>
      <c r="Y46" s="92">
        <f>IF(Y$45=1,SUM(Y45:$BH45),0)</f>
        <v/>
      </c>
      <c r="Z46" s="92">
        <f>IF(Z$45=1,SUM(Z45:$BH45),0)</f>
        <v/>
      </c>
      <c r="AA46" s="92">
        <f>IF(AA$45=1,SUM(AA45:$BH45),0)</f>
        <v/>
      </c>
      <c r="AB46" s="92">
        <f>IF(AB$45=1,SUM(AB45:$BH45),0)</f>
        <v/>
      </c>
      <c r="AC46" s="92">
        <f>IF(AC$45=1,SUM(AC45:$BH45),0)</f>
        <v/>
      </c>
      <c r="AD46" s="92">
        <f>IF(AD$45=1,SUM(AD45:$BH45),0)</f>
        <v/>
      </c>
      <c r="AE46" s="92">
        <f>IF(AE$45=1,SUM(AE45:$BH45),0)</f>
        <v/>
      </c>
      <c r="AF46" s="92">
        <f>IF(AF$45=1,SUM(AF45:$BH45),0)</f>
        <v/>
      </c>
      <c r="AG46" s="92">
        <f>IF(AG$45=1,SUM(AG45:$BH45),0)</f>
        <v/>
      </c>
      <c r="AH46" s="92">
        <f>IF(AH$45=1,SUM(AH45:$BH45),0)</f>
        <v/>
      </c>
      <c r="AI46" s="92">
        <f>IF(AI$45=1,SUM(AI45:$BH45),0)</f>
        <v/>
      </c>
      <c r="AJ46" s="92">
        <f>IF(AJ$45=1,SUM(AJ45:$BH45),0)</f>
        <v/>
      </c>
      <c r="AK46" s="92">
        <f>IF(AK$45=1,SUM(AK45:$BH45),0)</f>
        <v/>
      </c>
      <c r="AL46" s="92">
        <f>IF(AL$45=1,SUM(AL45:$BH45),0)</f>
        <v/>
      </c>
      <c r="AM46" s="92">
        <f>IF(AM$45=1,SUM(AM45:$BH45),0)</f>
        <v/>
      </c>
      <c r="AN46" s="92">
        <f>IF(AN$45=1,SUM(AN45:$BH45),0)</f>
        <v/>
      </c>
      <c r="AO46" s="92">
        <f>IF(AO$45=1,SUM(AO45:$BH45),0)</f>
        <v/>
      </c>
      <c r="AP46" s="92">
        <f>IF(AP$45=1,SUM(AP45:$BH45),0)</f>
        <v/>
      </c>
      <c r="AQ46" s="92">
        <f>IF(AQ$45=1,SUM(AQ45:$BH45),0)</f>
        <v/>
      </c>
      <c r="AR46" s="92">
        <f>IF(AR$45=1,SUM(AR45:$BH45),0)</f>
        <v/>
      </c>
      <c r="AS46" s="92">
        <f>IF(AS$45=1,SUM(AS45:$BH45),0)</f>
        <v/>
      </c>
      <c r="AT46" s="92">
        <f>IF(AT$45=1,SUM(AT45:$BH45),0)</f>
        <v/>
      </c>
      <c r="AU46" s="92">
        <f>IF(AU$45=1,SUM(AU45:$BH45),0)</f>
        <v/>
      </c>
      <c r="AV46" s="92">
        <f>IF(AV$45=1,SUM(AV45:$BH45),0)</f>
        <v/>
      </c>
      <c r="AW46" s="92">
        <f>IF(AW$45=1,SUM(AW45:$BH45),0)</f>
        <v/>
      </c>
      <c r="AX46" s="92">
        <f>IF(AX$45=1,SUM(AX45:$BH45),0)</f>
        <v/>
      </c>
      <c r="AY46" s="92">
        <f>IF(AY$45=1,SUM(AY45:$BH45),0)</f>
        <v/>
      </c>
      <c r="AZ46" s="92">
        <f>IF(AZ$45=1,SUM(AZ45:$BH45),0)</f>
        <v/>
      </c>
      <c r="BA46" s="92">
        <f>IF(BA$45=1,SUM(BA45:$BH45),0)</f>
        <v/>
      </c>
      <c r="BB46" s="92">
        <f>IF(BB$45=1,SUM(BB45:$BH45),0)</f>
        <v/>
      </c>
      <c r="BC46" s="92">
        <f>IF(BC$45=1,SUM(BC45:$BH45),0)</f>
        <v/>
      </c>
      <c r="BD46" s="92">
        <f>IF(BD$45=1,SUM(BD45:$BH45),0)</f>
        <v/>
      </c>
      <c r="BE46" s="92">
        <f>IF(BE$45=1,SUM(BE45:$BH45),0)</f>
        <v/>
      </c>
      <c r="BF46" s="92">
        <f>IF(BF$45=1,SUM(BF45:$BH45),0)</f>
        <v/>
      </c>
      <c r="BG46" s="92">
        <f>IF(BG$45=1,SUM(BG45:$BH45),0)</f>
        <v/>
      </c>
      <c r="BH46" s="92">
        <f>IF(BH$45=1,SUM(BH45:$BH45),0)</f>
        <v/>
      </c>
    </row>
    <row r="48" ht="14.4" customHeight="1" s="124">
      <c r="B48" s="12" t="inlineStr">
        <is>
          <t>Indexation</t>
        </is>
      </c>
    </row>
    <row r="49" ht="14.4" customHeight="1" s="124">
      <c r="E49" s="152">
        <f> Inp_S!E$20</f>
        <v/>
      </c>
      <c r="F49" s="152">
        <f> Inp_S!F$20</f>
        <v/>
      </c>
      <c r="G49" s="152">
        <f> Inp_S!G$20</f>
        <v/>
      </c>
      <c r="H49" s="152">
        <f> Inp_S!H$20</f>
        <v/>
      </c>
      <c r="I49" s="152" t="n"/>
      <c r="J49" s="152">
        <f> Inp_S!J$20</f>
        <v/>
      </c>
      <c r="K49" s="152">
        <f> Inp_S!K$20</f>
        <v/>
      </c>
      <c r="L49" s="152">
        <f> Inp_S!L$20</f>
        <v/>
      </c>
      <c r="M49" s="152">
        <f> Inp_S!M$20</f>
        <v/>
      </c>
      <c r="N49" s="152">
        <f> Inp_S!N$20</f>
        <v/>
      </c>
      <c r="O49" s="152">
        <f> Inp_S!O$20</f>
        <v/>
      </c>
      <c r="P49" s="152">
        <f> Inp_S!P$20</f>
        <v/>
      </c>
      <c r="Q49" s="152">
        <f> Inp_S!Q$20</f>
        <v/>
      </c>
      <c r="R49" s="152">
        <f> Inp_S!R$20</f>
        <v/>
      </c>
      <c r="S49" s="152">
        <f> Inp_S!S$20</f>
        <v/>
      </c>
      <c r="T49" s="152">
        <f> Inp_S!T$20</f>
        <v/>
      </c>
      <c r="U49" s="152">
        <f> Inp_S!U$20</f>
        <v/>
      </c>
      <c r="V49" s="152">
        <f> Inp_S!V$20</f>
        <v/>
      </c>
      <c r="W49" s="152">
        <f> Inp_S!W$20</f>
        <v/>
      </c>
      <c r="X49" s="152">
        <f> Inp_S!X$20</f>
        <v/>
      </c>
      <c r="Y49" s="152">
        <f> Inp_S!Y$20</f>
        <v/>
      </c>
      <c r="Z49" s="152">
        <f> Inp_S!Z$20</f>
        <v/>
      </c>
      <c r="AA49" s="152">
        <f> Inp_S!AA$20</f>
        <v/>
      </c>
      <c r="AB49" s="152">
        <f> Inp_S!AB$20</f>
        <v/>
      </c>
      <c r="AC49" s="152">
        <f> Inp_S!AC$20</f>
        <v/>
      </c>
      <c r="AD49" s="152">
        <f> Inp_S!AD$20</f>
        <v/>
      </c>
      <c r="AE49" s="152">
        <f> Inp_S!AE$20</f>
        <v/>
      </c>
      <c r="AF49" s="152">
        <f> Inp_S!AF$20</f>
        <v/>
      </c>
      <c r="AG49" s="152">
        <f> Inp_S!AG$20</f>
        <v/>
      </c>
      <c r="AH49" s="152">
        <f> Inp_S!AH$20</f>
        <v/>
      </c>
      <c r="AI49" s="152">
        <f> Inp_S!AI$20</f>
        <v/>
      </c>
      <c r="AJ49" s="152">
        <f> Inp_S!AJ$20</f>
        <v/>
      </c>
      <c r="AK49" s="152">
        <f> Inp_S!AK$20</f>
        <v/>
      </c>
      <c r="AL49" s="152">
        <f> Inp_S!AL$20</f>
        <v/>
      </c>
      <c r="AM49" s="152">
        <f> Inp_S!AM$20</f>
        <v/>
      </c>
      <c r="AN49" s="152">
        <f> Inp_S!AN$20</f>
        <v/>
      </c>
      <c r="AO49" s="152">
        <f> Inp_S!AO$20</f>
        <v/>
      </c>
      <c r="AP49" s="152">
        <f> Inp_S!AP$20</f>
        <v/>
      </c>
      <c r="AQ49" s="152">
        <f> Inp_S!AQ$20</f>
        <v/>
      </c>
      <c r="AR49" s="152">
        <f> Inp_S!AR$20</f>
        <v/>
      </c>
      <c r="AS49" s="152">
        <f> Inp_S!AS$20</f>
        <v/>
      </c>
      <c r="AT49" s="152">
        <f> Inp_S!AT$20</f>
        <v/>
      </c>
      <c r="AU49" s="152">
        <f> Inp_S!AU$20</f>
        <v/>
      </c>
      <c r="AV49" s="152">
        <f> Inp_S!AV$20</f>
        <v/>
      </c>
      <c r="AW49" s="152">
        <f> Inp_S!AW$20</f>
        <v/>
      </c>
      <c r="AX49" s="152">
        <f> Inp_S!AX$20</f>
        <v/>
      </c>
      <c r="AY49" s="152">
        <f> Inp_S!AY$20</f>
        <v/>
      </c>
      <c r="AZ49" s="152">
        <f> Inp_S!AZ$20</f>
        <v/>
      </c>
      <c r="BA49" s="152">
        <f> Inp_S!BA$20</f>
        <v/>
      </c>
      <c r="BB49" s="152">
        <f> Inp_S!BB$20</f>
        <v/>
      </c>
      <c r="BC49" s="152">
        <f> Inp_S!BC$20</f>
        <v/>
      </c>
      <c r="BD49" s="152">
        <f> Inp_S!BD$20</f>
        <v/>
      </c>
      <c r="BE49" s="152">
        <f> Inp_S!BE$20</f>
        <v/>
      </c>
      <c r="BF49" s="152">
        <f> Inp_S!BF$20</f>
        <v/>
      </c>
      <c r="BG49" s="152">
        <f> Inp_S!BG$20</f>
        <v/>
      </c>
      <c r="BH49" s="152">
        <f> Inp_S!BH$20</f>
        <v/>
      </c>
    </row>
    <row r="50" ht="14.4" customHeight="1" s="124">
      <c r="E50" s="81">
        <f> E$21</f>
        <v/>
      </c>
      <c r="F50" s="81">
        <f> F$21</f>
        <v/>
      </c>
      <c r="G50" s="81">
        <f> G$21</f>
        <v/>
      </c>
      <c r="H50" s="81">
        <f> H$21</f>
        <v/>
      </c>
      <c r="I50" s="81" t="n"/>
      <c r="J50" s="81">
        <f> J$21</f>
        <v/>
      </c>
      <c r="K50" s="81">
        <f> K$21</f>
        <v/>
      </c>
      <c r="L50" s="81">
        <f> L$21</f>
        <v/>
      </c>
      <c r="M50" s="81">
        <f> M$21</f>
        <v/>
      </c>
      <c r="N50" s="81">
        <f> N$21</f>
        <v/>
      </c>
      <c r="O50" s="81">
        <f> O$21</f>
        <v/>
      </c>
      <c r="P50" s="81">
        <f> P$21</f>
        <v/>
      </c>
      <c r="Q50" s="81">
        <f> Q$21</f>
        <v/>
      </c>
      <c r="R50" s="81">
        <f> R$21</f>
        <v/>
      </c>
      <c r="S50" s="81">
        <f> S$21</f>
        <v/>
      </c>
      <c r="T50" s="81">
        <f> T$21</f>
        <v/>
      </c>
      <c r="U50" s="81">
        <f> U$21</f>
        <v/>
      </c>
      <c r="V50" s="81">
        <f> V$21</f>
        <v/>
      </c>
      <c r="W50" s="81">
        <f> W$21</f>
        <v/>
      </c>
      <c r="X50" s="81">
        <f> X$21</f>
        <v/>
      </c>
      <c r="Y50" s="81">
        <f> Y$21</f>
        <v/>
      </c>
      <c r="Z50" s="81">
        <f> Z$21</f>
        <v/>
      </c>
      <c r="AA50" s="81">
        <f> AA$21</f>
        <v/>
      </c>
      <c r="AB50" s="81">
        <f> AB$21</f>
        <v/>
      </c>
      <c r="AC50" s="81">
        <f> AC$21</f>
        <v/>
      </c>
      <c r="AD50" s="81">
        <f> AD$21</f>
        <v/>
      </c>
      <c r="AE50" s="81">
        <f> AE$21</f>
        <v/>
      </c>
      <c r="AF50" s="81">
        <f> AF$21</f>
        <v/>
      </c>
      <c r="AG50" s="81">
        <f> AG$21</f>
        <v/>
      </c>
      <c r="AH50" s="81">
        <f> AH$21</f>
        <v/>
      </c>
      <c r="AI50" s="81">
        <f> AI$21</f>
        <v/>
      </c>
      <c r="AJ50" s="81">
        <f> AJ$21</f>
        <v/>
      </c>
      <c r="AK50" s="81">
        <f> AK$21</f>
        <v/>
      </c>
      <c r="AL50" s="81">
        <f> AL$21</f>
        <v/>
      </c>
      <c r="AM50" s="81">
        <f> AM$21</f>
        <v/>
      </c>
      <c r="AN50" s="81">
        <f> AN$21</f>
        <v/>
      </c>
      <c r="AO50" s="81">
        <f> AO$21</f>
        <v/>
      </c>
      <c r="AP50" s="81">
        <f> AP$21</f>
        <v/>
      </c>
      <c r="AQ50" s="81">
        <f> AQ$21</f>
        <v/>
      </c>
      <c r="AR50" s="81">
        <f> AR$21</f>
        <v/>
      </c>
      <c r="AS50" s="81">
        <f> AS$21</f>
        <v/>
      </c>
      <c r="AT50" s="81">
        <f> AT$21</f>
        <v/>
      </c>
      <c r="AU50" s="81">
        <f> AU$21</f>
        <v/>
      </c>
      <c r="AV50" s="81">
        <f> AV$21</f>
        <v/>
      </c>
      <c r="AW50" s="81">
        <f> AW$21</f>
        <v/>
      </c>
      <c r="AX50" s="81">
        <f> AX$21</f>
        <v/>
      </c>
      <c r="AY50" s="81">
        <f> AY$21</f>
        <v/>
      </c>
      <c r="AZ50" s="81">
        <f> AZ$21</f>
        <v/>
      </c>
      <c r="BA50" s="81">
        <f> BA$21</f>
        <v/>
      </c>
      <c r="BB50" s="81">
        <f> BB$21</f>
        <v/>
      </c>
      <c r="BC50" s="81">
        <f> BC$21</f>
        <v/>
      </c>
      <c r="BD50" s="81">
        <f> BD$21</f>
        <v/>
      </c>
      <c r="BE50" s="81">
        <f> BE$21</f>
        <v/>
      </c>
      <c r="BF50" s="81">
        <f> BF$21</f>
        <v/>
      </c>
      <c r="BG50" s="81">
        <f> BG$21</f>
        <v/>
      </c>
      <c r="BH50" s="81">
        <f> BH$21</f>
        <v/>
      </c>
    </row>
    <row r="51" ht="14.4" customHeight="1" s="124">
      <c r="E51" s="81">
        <f> E$37</f>
        <v/>
      </c>
      <c r="F51" s="81">
        <f> F$37</f>
        <v/>
      </c>
      <c r="G51" s="81">
        <f> G$37</f>
        <v/>
      </c>
      <c r="H51" s="81">
        <f> H$37</f>
        <v/>
      </c>
      <c r="I51" s="81" t="n"/>
      <c r="J51" s="81">
        <f> J$37</f>
        <v/>
      </c>
      <c r="K51" s="81">
        <f> K$37</f>
        <v/>
      </c>
      <c r="L51" s="81">
        <f> L$37</f>
        <v/>
      </c>
      <c r="M51" s="81">
        <f> M$37</f>
        <v/>
      </c>
      <c r="N51" s="81">
        <f> N$37</f>
        <v/>
      </c>
      <c r="O51" s="81">
        <f> O$37</f>
        <v/>
      </c>
      <c r="P51" s="81">
        <f> P$37</f>
        <v/>
      </c>
      <c r="Q51" s="81">
        <f> Q$37</f>
        <v/>
      </c>
      <c r="R51" s="81">
        <f> R$37</f>
        <v/>
      </c>
      <c r="S51" s="81">
        <f> S$37</f>
        <v/>
      </c>
      <c r="T51" s="81">
        <f> T$37</f>
        <v/>
      </c>
      <c r="U51" s="81">
        <f> U$37</f>
        <v/>
      </c>
      <c r="V51" s="81">
        <f> V$37</f>
        <v/>
      </c>
      <c r="W51" s="81">
        <f> W$37</f>
        <v/>
      </c>
      <c r="X51" s="81">
        <f> X$37</f>
        <v/>
      </c>
      <c r="Y51" s="81">
        <f> Y$37</f>
        <v/>
      </c>
      <c r="Z51" s="81">
        <f> Z$37</f>
        <v/>
      </c>
      <c r="AA51" s="81">
        <f> AA$37</f>
        <v/>
      </c>
      <c r="AB51" s="81">
        <f> AB$37</f>
        <v/>
      </c>
      <c r="AC51" s="81">
        <f> AC$37</f>
        <v/>
      </c>
      <c r="AD51" s="81">
        <f> AD$37</f>
        <v/>
      </c>
      <c r="AE51" s="81">
        <f> AE$37</f>
        <v/>
      </c>
      <c r="AF51" s="81">
        <f> AF$37</f>
        <v/>
      </c>
      <c r="AG51" s="81">
        <f> AG$37</f>
        <v/>
      </c>
      <c r="AH51" s="81">
        <f> AH$37</f>
        <v/>
      </c>
      <c r="AI51" s="81">
        <f> AI$37</f>
        <v/>
      </c>
      <c r="AJ51" s="81">
        <f> AJ$37</f>
        <v/>
      </c>
      <c r="AK51" s="81">
        <f> AK$37</f>
        <v/>
      </c>
      <c r="AL51" s="81">
        <f> AL$37</f>
        <v/>
      </c>
      <c r="AM51" s="81">
        <f> AM$37</f>
        <v/>
      </c>
      <c r="AN51" s="81">
        <f> AN$37</f>
        <v/>
      </c>
      <c r="AO51" s="81">
        <f> AO$37</f>
        <v/>
      </c>
      <c r="AP51" s="81">
        <f> AP$37</f>
        <v/>
      </c>
      <c r="AQ51" s="81">
        <f> AQ$37</f>
        <v/>
      </c>
      <c r="AR51" s="81">
        <f> AR$37</f>
        <v/>
      </c>
      <c r="AS51" s="81">
        <f> AS$37</f>
        <v/>
      </c>
      <c r="AT51" s="81">
        <f> AT$37</f>
        <v/>
      </c>
      <c r="AU51" s="81">
        <f> AU$37</f>
        <v/>
      </c>
      <c r="AV51" s="81">
        <f> AV$37</f>
        <v/>
      </c>
      <c r="AW51" s="81">
        <f> AW$37</f>
        <v/>
      </c>
      <c r="AX51" s="81">
        <f> AX$37</f>
        <v/>
      </c>
      <c r="AY51" s="81">
        <f> AY$37</f>
        <v/>
      </c>
      <c r="AZ51" s="81">
        <f> AZ$37</f>
        <v/>
      </c>
      <c r="BA51" s="81">
        <f> BA$37</f>
        <v/>
      </c>
      <c r="BB51" s="81">
        <f> BB$37</f>
        <v/>
      </c>
      <c r="BC51" s="81">
        <f> BC$37</f>
        <v/>
      </c>
      <c r="BD51" s="81">
        <f> BD$37</f>
        <v/>
      </c>
      <c r="BE51" s="81">
        <f> BE$37</f>
        <v/>
      </c>
      <c r="BF51" s="81">
        <f> BF$37</f>
        <v/>
      </c>
      <c r="BG51" s="81">
        <f> BG$37</f>
        <v/>
      </c>
      <c r="BH51" s="81">
        <f> BH$37</f>
        <v/>
      </c>
    </row>
    <row r="52" ht="14.4" customHeight="1" s="124">
      <c r="E52" s="92" t="inlineStr">
        <is>
          <t>Applicable Indexation</t>
        </is>
      </c>
      <c r="G52" s="92" t="inlineStr">
        <is>
          <t>Index</t>
        </is>
      </c>
      <c r="J52" s="153">
        <f>IF(J$50=1,1,I52*(1+J$49))</f>
        <v/>
      </c>
      <c r="K52" s="153">
        <f>IF(K$50=1,1,J52*(1+K$49))</f>
        <v/>
      </c>
      <c r="L52" s="153">
        <f>IF(L$50=1,1,K52*(1+L$49))</f>
        <v/>
      </c>
      <c r="M52" s="153">
        <f>IF(M$50=1,1,L52*(1+M$49))</f>
        <v/>
      </c>
      <c r="N52" s="153">
        <f>IF(N$50=1,1,M52*(1+N$49))</f>
        <v/>
      </c>
      <c r="O52" s="153">
        <f>IF(O$50=1,1,N52*(1+O$49))</f>
        <v/>
      </c>
      <c r="P52" s="153">
        <f>IF(P$50=1,1,O52*(1+P$49))</f>
        <v/>
      </c>
      <c r="Q52" s="153">
        <f>IF(Q$50=1,1,P52*(1+Q$49))</f>
        <v/>
      </c>
      <c r="R52" s="153">
        <f>IF(R$50=1,1,Q52*(1+R$49))</f>
        <v/>
      </c>
      <c r="S52" s="153">
        <f>IF(S$50=1,1,R52*(1+S$49))</f>
        <v/>
      </c>
      <c r="T52" s="153">
        <f>IF(T$50=1,1,S52*(1+T$49))</f>
        <v/>
      </c>
      <c r="U52" s="153">
        <f>IF(U$50=1,1,T52*(1+U$49))</f>
        <v/>
      </c>
      <c r="V52" s="153">
        <f>IF(V$50=1,1,U52*(1+V$49))</f>
        <v/>
      </c>
      <c r="W52" s="153">
        <f>IF(W$50=1,1,V52*(1+W$49))</f>
        <v/>
      </c>
      <c r="X52" s="153">
        <f>IF(X$50=1,1,W52*(1+X$49))</f>
        <v/>
      </c>
      <c r="Y52" s="153">
        <f>IF(Y$50=1,1,X52*(1+Y$49))</f>
        <v/>
      </c>
      <c r="Z52" s="153">
        <f>IF(Z$50=1,1,Y52*(1+Z$49))</f>
        <v/>
      </c>
      <c r="AA52" s="153">
        <f>IF(AA$50=1,1,Z52*(1+AA$49))</f>
        <v/>
      </c>
      <c r="AB52" s="153">
        <f>IF(AB$50=1,1,AA52*(1+AB$49))</f>
        <v/>
      </c>
      <c r="AC52" s="153">
        <f>IF(AC$50=1,1,AB52*(1+AC$49))</f>
        <v/>
      </c>
      <c r="AD52" s="153">
        <f>IF(AD$50=1,1,AC52*(1+AD$49))</f>
        <v/>
      </c>
      <c r="AE52" s="153">
        <f>IF(AE$50=1,1,AD52*(1+AE$49))</f>
        <v/>
      </c>
      <c r="AF52" s="153">
        <f>IF(AF$50=1,1,AE52*(1+AF$49))</f>
        <v/>
      </c>
      <c r="AG52" s="153">
        <f>IF(AG$50=1,1,AF52*(1+AG$49))</f>
        <v/>
      </c>
      <c r="AH52" s="153">
        <f>IF(AH$50=1,1,AG52*(1+AH$49))</f>
        <v/>
      </c>
      <c r="AI52" s="153">
        <f>IF(AI$50=1,1,AH52*(1+AI$49))</f>
        <v/>
      </c>
      <c r="AJ52" s="153">
        <f>IF(AJ$50=1,1,AI52*(1+AJ$49))</f>
        <v/>
      </c>
      <c r="AK52" s="153">
        <f>IF(AK$50=1,1,AJ52*(1+AK$49))</f>
        <v/>
      </c>
      <c r="AL52" s="153">
        <f>IF(AL$50=1,1,AK52*(1+AL$49))</f>
        <v/>
      </c>
      <c r="AM52" s="153">
        <f>IF(AM$50=1,1,AL52*(1+AM$49))</f>
        <v/>
      </c>
      <c r="AN52" s="153">
        <f>IF(AN$50=1,1,AM52*(1+AN$49))</f>
        <v/>
      </c>
      <c r="AO52" s="153">
        <f>IF(AO$50=1,1,AN52*(1+AO$49))</f>
        <v/>
      </c>
      <c r="AP52" s="153">
        <f>IF(AP$50=1,1,AO52*(1+AP$49))</f>
        <v/>
      </c>
      <c r="AQ52" s="153">
        <f>IF(AQ$50=1,1,AP52*(1+AQ$49))</f>
        <v/>
      </c>
      <c r="AR52" s="153">
        <f>IF(AR$50=1,1,AQ52*(1+AR$49))</f>
        <v/>
      </c>
      <c r="AS52" s="153">
        <f>IF(AS$50=1,1,AR52*(1+AS$49))</f>
        <v/>
      </c>
      <c r="AT52" s="153">
        <f>IF(AT$50=1,1,AS52*(1+AT$49))</f>
        <v/>
      </c>
      <c r="AU52" s="153">
        <f>IF(AU$50=1,1,AT52*(1+AU$49))</f>
        <v/>
      </c>
      <c r="AV52" s="153">
        <f>IF(AV$50=1,1,AU52*(1+AV$49))</f>
        <v/>
      </c>
      <c r="AW52" s="153">
        <f>IF(AW$50=1,1,AV52*(1+AW$49))</f>
        <v/>
      </c>
      <c r="AX52" s="153">
        <f>IF(AX$50=1,1,AW52*(1+AX$49))</f>
        <v/>
      </c>
      <c r="AY52" s="153">
        <f>IF(AY$50=1,1,AX52*(1+AY$49))</f>
        <v/>
      </c>
      <c r="AZ52" s="153">
        <f>IF(AZ$50=1,1,AY52*(1+AZ$49))</f>
        <v/>
      </c>
      <c r="BA52" s="153">
        <f>IF(BA$50=1,1,AZ52*(1+BA$49))</f>
        <v/>
      </c>
      <c r="BB52" s="153">
        <f>IF(BB$50=1,1,BA52*(1+BB$49))</f>
        <v/>
      </c>
      <c r="BC52" s="153">
        <f>IF(BC$50=1,1,BB52*(1+BC$49))</f>
        <v/>
      </c>
      <c r="BD52" s="153">
        <f>IF(BD$50=1,1,BC52*(1+BD$49))</f>
        <v/>
      </c>
      <c r="BE52" s="153">
        <f>IF(BE$50=1,1,BD52*(1+BE$49))</f>
        <v/>
      </c>
      <c r="BF52" s="153">
        <f>IF(BF$50=1,1,BE52*(1+BF$49))</f>
        <v/>
      </c>
      <c r="BG52" s="153">
        <f>IF(BG$50=1,1,BF52*(1+BG$49))</f>
        <v/>
      </c>
      <c r="BH52" s="153">
        <f>IF(BH$50=1,1,BG52*(1+BH$49))</f>
        <v/>
      </c>
    </row>
    <row r="54" ht="14.4" customHeight="1" s="124">
      <c r="B54" s="12" t="inlineStr">
        <is>
          <t>Others</t>
        </is>
      </c>
    </row>
    <row r="55" ht="14.4" customHeight="1" s="124">
      <c r="E55" s="81">
        <f> E$21</f>
        <v/>
      </c>
      <c r="F55" s="47" t="inlineStr">
        <is>
          <t>Fc.</t>
        </is>
      </c>
      <c r="G55" s="81">
        <f> G$21</f>
        <v/>
      </c>
      <c r="H55" s="81">
        <f> H$21</f>
        <v/>
      </c>
      <c r="I55" s="81" t="n"/>
      <c r="J55" s="81">
        <f> J$21</f>
        <v/>
      </c>
      <c r="K55" s="81">
        <f> K$21</f>
        <v/>
      </c>
      <c r="L55" s="81">
        <f> L$21</f>
        <v/>
      </c>
      <c r="M55" s="81">
        <f> M$21</f>
        <v/>
      </c>
      <c r="N55" s="81">
        <f> N$21</f>
        <v/>
      </c>
      <c r="O55" s="81">
        <f> O$21</f>
        <v/>
      </c>
      <c r="P55" s="81">
        <f> P$21</f>
        <v/>
      </c>
      <c r="Q55" s="81">
        <f> Q$21</f>
        <v/>
      </c>
      <c r="R55" s="81">
        <f> R$21</f>
        <v/>
      </c>
      <c r="S55" s="81">
        <f> S$21</f>
        <v/>
      </c>
      <c r="T55" s="81">
        <f> T$21</f>
        <v/>
      </c>
      <c r="U55" s="81">
        <f> U$21</f>
        <v/>
      </c>
      <c r="V55" s="81">
        <f> V$21</f>
        <v/>
      </c>
      <c r="W55" s="81">
        <f> W$21</f>
        <v/>
      </c>
      <c r="X55" s="81">
        <f> X$21</f>
        <v/>
      </c>
      <c r="Y55" s="81">
        <f> Y$21</f>
        <v/>
      </c>
      <c r="Z55" s="81">
        <f> Z$21</f>
        <v/>
      </c>
      <c r="AA55" s="81">
        <f> AA$21</f>
        <v/>
      </c>
      <c r="AB55" s="81">
        <f> AB$21</f>
        <v/>
      </c>
      <c r="AC55" s="81">
        <f> AC$21</f>
        <v/>
      </c>
      <c r="AD55" s="81">
        <f> AD$21</f>
        <v/>
      </c>
      <c r="AE55" s="81">
        <f> AE$21</f>
        <v/>
      </c>
      <c r="AF55" s="81">
        <f> AF$21</f>
        <v/>
      </c>
      <c r="AG55" s="81">
        <f> AG$21</f>
        <v/>
      </c>
      <c r="AH55" s="81">
        <f> AH$21</f>
        <v/>
      </c>
      <c r="AI55" s="81">
        <f> AI$21</f>
        <v/>
      </c>
      <c r="AJ55" s="81">
        <f> AJ$21</f>
        <v/>
      </c>
      <c r="AK55" s="81">
        <f> AK$21</f>
        <v/>
      </c>
      <c r="AL55" s="81">
        <f> AL$21</f>
        <v/>
      </c>
      <c r="AM55" s="81">
        <f> AM$21</f>
        <v/>
      </c>
      <c r="AN55" s="81">
        <f> AN$21</f>
        <v/>
      </c>
      <c r="AO55" s="81">
        <f> AO$21</f>
        <v/>
      </c>
      <c r="AP55" s="81">
        <f> AP$21</f>
        <v/>
      </c>
      <c r="AQ55" s="81">
        <f> AQ$21</f>
        <v/>
      </c>
      <c r="AR55" s="81">
        <f> AR$21</f>
        <v/>
      </c>
      <c r="AS55" s="81">
        <f> AS$21</f>
        <v/>
      </c>
      <c r="AT55" s="81">
        <f> AT$21</f>
        <v/>
      </c>
      <c r="AU55" s="81">
        <f> AU$21</f>
        <v/>
      </c>
      <c r="AV55" s="81">
        <f> AV$21</f>
        <v/>
      </c>
      <c r="AW55" s="81">
        <f> AW$21</f>
        <v/>
      </c>
      <c r="AX55" s="81">
        <f> AX$21</f>
        <v/>
      </c>
      <c r="AY55" s="81">
        <f> AY$21</f>
        <v/>
      </c>
      <c r="AZ55" s="81">
        <f> AZ$21</f>
        <v/>
      </c>
      <c r="BA55" s="81">
        <f> BA$21</f>
        <v/>
      </c>
      <c r="BB55" s="81">
        <f> BB$21</f>
        <v/>
      </c>
      <c r="BC55" s="81">
        <f> BC$21</f>
        <v/>
      </c>
      <c r="BD55" s="81">
        <f> BD$21</f>
        <v/>
      </c>
      <c r="BE55" s="81">
        <f> BE$21</f>
        <v/>
      </c>
      <c r="BF55" s="81">
        <f> BF$21</f>
        <v/>
      </c>
      <c r="BG55" s="81">
        <f> BG$21</f>
        <v/>
      </c>
      <c r="BH55" s="81">
        <f> BH$21</f>
        <v/>
      </c>
    </row>
    <row r="56" ht="14.4" customHeight="1" s="124">
      <c r="E56" s="81">
        <f> E$26</f>
        <v/>
      </c>
      <c r="F56" s="48" t="inlineStr">
        <is>
          <t>Cons.</t>
        </is>
      </c>
      <c r="G56" s="81">
        <f> G$26</f>
        <v/>
      </c>
      <c r="H56" s="81">
        <f> H$26</f>
        <v/>
      </c>
      <c r="I56" s="81" t="n"/>
      <c r="J56" s="81">
        <f> J$26</f>
        <v/>
      </c>
      <c r="K56" s="81">
        <f> K$26</f>
        <v/>
      </c>
      <c r="L56" s="81">
        <f> L$26</f>
        <v/>
      </c>
      <c r="M56" s="81">
        <f> M$26</f>
        <v/>
      </c>
      <c r="N56" s="81">
        <f> N$26</f>
        <v/>
      </c>
      <c r="O56" s="81">
        <f> O$26</f>
        <v/>
      </c>
      <c r="P56" s="81">
        <f> P$26</f>
        <v/>
      </c>
      <c r="Q56" s="81">
        <f> Q$26</f>
        <v/>
      </c>
      <c r="R56" s="81">
        <f> R$26</f>
        <v/>
      </c>
      <c r="S56" s="81">
        <f> S$26</f>
        <v/>
      </c>
      <c r="T56" s="81">
        <f> T$26</f>
        <v/>
      </c>
      <c r="U56" s="81">
        <f> U$26</f>
        <v/>
      </c>
      <c r="V56" s="81">
        <f> V$26</f>
        <v/>
      </c>
      <c r="W56" s="81">
        <f> W$26</f>
        <v/>
      </c>
      <c r="X56" s="81">
        <f> X$26</f>
        <v/>
      </c>
      <c r="Y56" s="81">
        <f> Y$26</f>
        <v/>
      </c>
      <c r="Z56" s="81">
        <f> Z$26</f>
        <v/>
      </c>
      <c r="AA56" s="81">
        <f> AA$26</f>
        <v/>
      </c>
      <c r="AB56" s="81">
        <f> AB$26</f>
        <v/>
      </c>
      <c r="AC56" s="81">
        <f> AC$26</f>
        <v/>
      </c>
      <c r="AD56" s="81">
        <f> AD$26</f>
        <v/>
      </c>
      <c r="AE56" s="81">
        <f> AE$26</f>
        <v/>
      </c>
      <c r="AF56" s="81">
        <f> AF$26</f>
        <v/>
      </c>
      <c r="AG56" s="81">
        <f> AG$26</f>
        <v/>
      </c>
      <c r="AH56" s="81">
        <f> AH$26</f>
        <v/>
      </c>
      <c r="AI56" s="81">
        <f> AI$26</f>
        <v/>
      </c>
      <c r="AJ56" s="81">
        <f> AJ$26</f>
        <v/>
      </c>
      <c r="AK56" s="81">
        <f> AK$26</f>
        <v/>
      </c>
      <c r="AL56" s="81">
        <f> AL$26</f>
        <v/>
      </c>
      <c r="AM56" s="81">
        <f> AM$26</f>
        <v/>
      </c>
      <c r="AN56" s="81">
        <f> AN$26</f>
        <v/>
      </c>
      <c r="AO56" s="81">
        <f> AO$26</f>
        <v/>
      </c>
      <c r="AP56" s="81">
        <f> AP$26</f>
        <v/>
      </c>
      <c r="AQ56" s="81">
        <f> AQ$26</f>
        <v/>
      </c>
      <c r="AR56" s="81">
        <f> AR$26</f>
        <v/>
      </c>
      <c r="AS56" s="81">
        <f> AS$26</f>
        <v/>
      </c>
      <c r="AT56" s="81">
        <f> AT$26</f>
        <v/>
      </c>
      <c r="AU56" s="81">
        <f> AU$26</f>
        <v/>
      </c>
      <c r="AV56" s="81">
        <f> AV$26</f>
        <v/>
      </c>
      <c r="AW56" s="81">
        <f> AW$26</f>
        <v/>
      </c>
      <c r="AX56" s="81">
        <f> AX$26</f>
        <v/>
      </c>
      <c r="AY56" s="81">
        <f> AY$26</f>
        <v/>
      </c>
      <c r="AZ56" s="81">
        <f> AZ$26</f>
        <v/>
      </c>
      <c r="BA56" s="81">
        <f> BA$26</f>
        <v/>
      </c>
      <c r="BB56" s="81">
        <f> BB$26</f>
        <v/>
      </c>
      <c r="BC56" s="81">
        <f> BC$26</f>
        <v/>
      </c>
      <c r="BD56" s="81">
        <f> BD$26</f>
        <v/>
      </c>
      <c r="BE56" s="81">
        <f> BE$26</f>
        <v/>
      </c>
      <c r="BF56" s="81">
        <f> BF$26</f>
        <v/>
      </c>
      <c r="BG56" s="81">
        <f> BG$26</f>
        <v/>
      </c>
      <c r="BH56" s="81">
        <f> BH$26</f>
        <v/>
      </c>
    </row>
    <row r="57" ht="14.4" customHeight="1" s="124">
      <c r="E57" s="81">
        <f> E$35</f>
        <v/>
      </c>
      <c r="F57" s="47" t="inlineStr">
        <is>
          <t>Ops.</t>
        </is>
      </c>
      <c r="G57" s="81">
        <f> G$35</f>
        <v/>
      </c>
      <c r="H57" s="81">
        <f> H$35</f>
        <v/>
      </c>
      <c r="I57" s="81" t="n"/>
      <c r="J57" s="81">
        <f> J$35</f>
        <v/>
      </c>
      <c r="K57" s="81">
        <f> K$35</f>
        <v/>
      </c>
      <c r="L57" s="81">
        <f> L$35</f>
        <v/>
      </c>
      <c r="M57" s="81">
        <f> M$35</f>
        <v/>
      </c>
      <c r="N57" s="81">
        <f> N$35</f>
        <v/>
      </c>
      <c r="O57" s="81">
        <f> O$35</f>
        <v/>
      </c>
      <c r="P57" s="81">
        <f> P$35</f>
        <v/>
      </c>
      <c r="Q57" s="81">
        <f> Q$35</f>
        <v/>
      </c>
      <c r="R57" s="81">
        <f> R$35</f>
        <v/>
      </c>
      <c r="S57" s="81">
        <f> S$35</f>
        <v/>
      </c>
      <c r="T57" s="81">
        <f> T$35</f>
        <v/>
      </c>
      <c r="U57" s="81">
        <f> U$35</f>
        <v/>
      </c>
      <c r="V57" s="81">
        <f> V$35</f>
        <v/>
      </c>
      <c r="W57" s="81">
        <f> W$35</f>
        <v/>
      </c>
      <c r="X57" s="81">
        <f> X$35</f>
        <v/>
      </c>
      <c r="Y57" s="81">
        <f> Y$35</f>
        <v/>
      </c>
      <c r="Z57" s="81">
        <f> Z$35</f>
        <v/>
      </c>
      <c r="AA57" s="81">
        <f> AA$35</f>
        <v/>
      </c>
      <c r="AB57" s="81">
        <f> AB$35</f>
        <v/>
      </c>
      <c r="AC57" s="81">
        <f> AC$35</f>
        <v/>
      </c>
      <c r="AD57" s="81">
        <f> AD$35</f>
        <v/>
      </c>
      <c r="AE57" s="81">
        <f> AE$35</f>
        <v/>
      </c>
      <c r="AF57" s="81">
        <f> AF$35</f>
        <v/>
      </c>
      <c r="AG57" s="81">
        <f> AG$35</f>
        <v/>
      </c>
      <c r="AH57" s="81">
        <f> AH$35</f>
        <v/>
      </c>
      <c r="AI57" s="81">
        <f> AI$35</f>
        <v/>
      </c>
      <c r="AJ57" s="81">
        <f> AJ$35</f>
        <v/>
      </c>
      <c r="AK57" s="81">
        <f> AK$35</f>
        <v/>
      </c>
      <c r="AL57" s="81">
        <f> AL$35</f>
        <v/>
      </c>
      <c r="AM57" s="81">
        <f> AM$35</f>
        <v/>
      </c>
      <c r="AN57" s="81">
        <f> AN$35</f>
        <v/>
      </c>
      <c r="AO57" s="81">
        <f> AO$35</f>
        <v/>
      </c>
      <c r="AP57" s="81">
        <f> AP$35</f>
        <v/>
      </c>
      <c r="AQ57" s="81">
        <f> AQ$35</f>
        <v/>
      </c>
      <c r="AR57" s="81">
        <f> AR$35</f>
        <v/>
      </c>
      <c r="AS57" s="81">
        <f> AS$35</f>
        <v/>
      </c>
      <c r="AT57" s="81">
        <f> AT$35</f>
        <v/>
      </c>
      <c r="AU57" s="81">
        <f> AU$35</f>
        <v/>
      </c>
      <c r="AV57" s="81">
        <f> AV$35</f>
        <v/>
      </c>
      <c r="AW57" s="81">
        <f> AW$35</f>
        <v/>
      </c>
      <c r="AX57" s="81">
        <f> AX$35</f>
        <v/>
      </c>
      <c r="AY57" s="81">
        <f> AY$35</f>
        <v/>
      </c>
      <c r="AZ57" s="81">
        <f> AZ$35</f>
        <v/>
      </c>
      <c r="BA57" s="81">
        <f> BA$35</f>
        <v/>
      </c>
      <c r="BB57" s="81">
        <f> BB$35</f>
        <v/>
      </c>
      <c r="BC57" s="81">
        <f> BC$35</f>
        <v/>
      </c>
      <c r="BD57" s="81">
        <f> BD$35</f>
        <v/>
      </c>
      <c r="BE57" s="81">
        <f> BE$35</f>
        <v/>
      </c>
      <c r="BF57" s="81">
        <f> BF$35</f>
        <v/>
      </c>
      <c r="BG57" s="81">
        <f> BG$35</f>
        <v/>
      </c>
      <c r="BH57" s="81">
        <f> BH$35</f>
        <v/>
      </c>
    </row>
    <row r="59" ht="14.4" customHeight="1" s="124">
      <c r="E59" s="92" t="inlineStr">
        <is>
          <t>Timeline Counter</t>
        </is>
      </c>
      <c r="G59" s="92" t="inlineStr">
        <is>
          <t>Counter</t>
        </is>
      </c>
      <c r="J59" s="92">
        <f>SUM(J55:J57,I59)</f>
        <v/>
      </c>
      <c r="K59" s="92">
        <f>SUM(K55:K57,J59)</f>
        <v/>
      </c>
      <c r="L59" s="92">
        <f>SUM(L55:L57,K59)</f>
        <v/>
      </c>
      <c r="M59" s="92">
        <f>SUM(M55:M57,L59)</f>
        <v/>
      </c>
      <c r="N59" s="92">
        <f>SUM(N55:N57,M59)</f>
        <v/>
      </c>
      <c r="O59" s="92">
        <f>SUM(O55:O57,N59)</f>
        <v/>
      </c>
      <c r="P59" s="92">
        <f>SUM(P55:P57,O59)</f>
        <v/>
      </c>
      <c r="Q59" s="92">
        <f>SUM(Q55:Q57,P59)</f>
        <v/>
      </c>
      <c r="R59" s="92">
        <f>SUM(R55:R57,Q59)</f>
        <v/>
      </c>
      <c r="S59" s="92">
        <f>SUM(S55:S57,R59)</f>
        <v/>
      </c>
      <c r="T59" s="92">
        <f>SUM(T55:T57,S59)</f>
        <v/>
      </c>
      <c r="U59" s="92">
        <f>SUM(U55:U57,T59)</f>
        <v/>
      </c>
      <c r="V59" s="92">
        <f>SUM(V55:V57,U59)</f>
        <v/>
      </c>
      <c r="W59" s="92">
        <f>SUM(W55:W57,V59)</f>
        <v/>
      </c>
      <c r="X59" s="92">
        <f>SUM(X55:X57,W59)</f>
        <v/>
      </c>
      <c r="Y59" s="92">
        <f>SUM(Y55:Y57,X59)</f>
        <v/>
      </c>
      <c r="Z59" s="92">
        <f>SUM(Z55:Z57,Y59)</f>
        <v/>
      </c>
      <c r="AA59" s="92">
        <f>SUM(AA55:AA57,Z59)</f>
        <v/>
      </c>
      <c r="AB59" s="92">
        <f>SUM(AB55:AB57,AA59)</f>
        <v/>
      </c>
      <c r="AC59" s="92">
        <f>SUM(AC55:AC57,AB59)</f>
        <v/>
      </c>
      <c r="AD59" s="92">
        <f>SUM(AD55:AD57,AC59)</f>
        <v/>
      </c>
      <c r="AE59" s="92">
        <f>SUM(AE55:AE57,AD59)</f>
        <v/>
      </c>
      <c r="AF59" s="92">
        <f>SUM(AF55:AF57,AE59)</f>
        <v/>
      </c>
      <c r="AG59" s="92">
        <f>SUM(AG55:AG57,AF59)</f>
        <v/>
      </c>
      <c r="AH59" s="92">
        <f>SUM(AH55:AH57,AG59)</f>
        <v/>
      </c>
      <c r="AI59" s="92">
        <f>SUM(AI55:AI57,AH59)</f>
        <v/>
      </c>
      <c r="AJ59" s="92">
        <f>SUM(AJ55:AJ57,AI59)</f>
        <v/>
      </c>
      <c r="AK59" s="92">
        <f>SUM(AK55:AK57,AJ59)</f>
        <v/>
      </c>
      <c r="AL59" s="92">
        <f>SUM(AL55:AL57,AK59)</f>
        <v/>
      </c>
      <c r="AM59" s="92">
        <f>SUM(AM55:AM57,AL59)</f>
        <v/>
      </c>
      <c r="AN59" s="92">
        <f>SUM(AN55:AN57,AM59)</f>
        <v/>
      </c>
      <c r="AO59" s="92">
        <f>SUM(AO55:AO57,AN59)</f>
        <v/>
      </c>
      <c r="AP59" s="92">
        <f>SUM(AP55:AP57,AO59)</f>
        <v/>
      </c>
      <c r="AQ59" s="92">
        <f>SUM(AQ55:AQ57,AP59)</f>
        <v/>
      </c>
      <c r="AR59" s="92">
        <f>SUM(AR55:AR57,AQ59)</f>
        <v/>
      </c>
      <c r="AS59" s="92">
        <f>SUM(AS55:AS57,AR59)</f>
        <v/>
      </c>
      <c r="AT59" s="92">
        <f>SUM(AT55:AT57,AS59)</f>
        <v/>
      </c>
      <c r="AU59" s="92">
        <f>SUM(AU55:AU57,AT59)</f>
        <v/>
      </c>
      <c r="AV59" s="92">
        <f>SUM(AV55:AV57,AU59)</f>
        <v/>
      </c>
      <c r="AW59" s="92">
        <f>SUM(AW55:AW57,AV59)</f>
        <v/>
      </c>
      <c r="AX59" s="92">
        <f>SUM(AX55:AX57,AW59)</f>
        <v/>
      </c>
      <c r="AY59" s="92">
        <f>SUM(AY55:AY57,AX59)</f>
        <v/>
      </c>
      <c r="AZ59" s="92">
        <f>SUM(AZ55:AZ57,AY59)</f>
        <v/>
      </c>
      <c r="BA59" s="92">
        <f>SUM(BA55:BA57,AZ59)</f>
        <v/>
      </c>
      <c r="BB59" s="92">
        <f>SUM(BB55:BB57,BA59)</f>
        <v/>
      </c>
      <c r="BC59" s="92">
        <f>SUM(BC55:BC57,BB59)</f>
        <v/>
      </c>
      <c r="BD59" s="92">
        <f>SUM(BD55:BD57,BC59)</f>
        <v/>
      </c>
      <c r="BE59" s="92">
        <f>SUM(BE55:BE57,BD59)</f>
        <v/>
      </c>
      <c r="BF59" s="92">
        <f>SUM(BF55:BF57,BE59)</f>
        <v/>
      </c>
      <c r="BG59" s="92">
        <f>SUM(BG55:BG57,BF59)</f>
        <v/>
      </c>
      <c r="BH59" s="92">
        <f>SUM(BH55:BH57,BG59)</f>
        <v/>
      </c>
    </row>
    <row r="60" ht="14.4" customFormat="1" customHeight="1" s="32">
      <c r="E60" s="32" t="inlineStr">
        <is>
          <t>Timeline Label</t>
        </is>
      </c>
      <c r="G60" s="32" t="inlineStr">
        <is>
          <t>Label</t>
        </is>
      </c>
      <c r="J60" s="50">
        <f>INDEX($F$55:$F$57,J$59)</f>
        <v/>
      </c>
      <c r="K60" s="50">
        <f>INDEX($F$55:$F$57,K$59)</f>
        <v/>
      </c>
      <c r="L60" s="50">
        <f>INDEX($F$55:$F$57,L$59)</f>
        <v/>
      </c>
      <c r="M60" s="50">
        <f>INDEX($F$55:$F$57,M$59)</f>
        <v/>
      </c>
      <c r="N60" s="50">
        <f>INDEX($F$55:$F$57,N$59)</f>
        <v/>
      </c>
      <c r="O60" s="50">
        <f>INDEX($F$55:$F$57,O$59)</f>
        <v/>
      </c>
      <c r="P60" s="50">
        <f>INDEX($F$55:$F$57,P$59)</f>
        <v/>
      </c>
      <c r="Q60" s="50">
        <f>INDEX($F$55:$F$57,Q$59)</f>
        <v/>
      </c>
      <c r="R60" s="50">
        <f>INDEX($F$55:$F$57,R$59)</f>
        <v/>
      </c>
      <c r="S60" s="50">
        <f>INDEX($F$55:$F$57,S$59)</f>
        <v/>
      </c>
      <c r="T60" s="50">
        <f>INDEX($F$55:$F$57,T$59)</f>
        <v/>
      </c>
      <c r="U60" s="50">
        <f>INDEX($F$55:$F$57,U$59)</f>
        <v/>
      </c>
      <c r="V60" s="50">
        <f>INDEX($F$55:$F$57,V$59)</f>
        <v/>
      </c>
      <c r="W60" s="50">
        <f>INDEX($F$55:$F$57,W$59)</f>
        <v/>
      </c>
      <c r="X60" s="50">
        <f>INDEX($F$55:$F$57,X$59)</f>
        <v/>
      </c>
      <c r="Y60" s="50">
        <f>INDEX($F$55:$F$57,Y$59)</f>
        <v/>
      </c>
      <c r="Z60" s="50">
        <f>INDEX($F$55:$F$57,Z$59)</f>
        <v/>
      </c>
      <c r="AA60" s="50">
        <f>INDEX($F$55:$F$57,AA$59)</f>
        <v/>
      </c>
      <c r="AB60" s="50">
        <f>INDEX($F$55:$F$57,AB$59)</f>
        <v/>
      </c>
      <c r="AC60" s="50">
        <f>INDEX($F$55:$F$57,AC$59)</f>
        <v/>
      </c>
      <c r="AD60" s="50">
        <f>INDEX($F$55:$F$57,AD$59)</f>
        <v/>
      </c>
      <c r="AE60" s="50">
        <f>INDEX($F$55:$F$57,AE$59)</f>
        <v/>
      </c>
      <c r="AF60" s="50">
        <f>INDEX($F$55:$F$57,AF$59)</f>
        <v/>
      </c>
      <c r="AG60" s="50">
        <f>INDEX($F$55:$F$57,AG$59)</f>
        <v/>
      </c>
      <c r="AH60" s="50">
        <f>INDEX($F$55:$F$57,AH$59)</f>
        <v/>
      </c>
      <c r="AI60" s="50">
        <f>INDEX($F$55:$F$57,AI$59)</f>
        <v/>
      </c>
      <c r="AJ60" s="50">
        <f>INDEX($F$55:$F$57,AJ$59)</f>
        <v/>
      </c>
      <c r="AK60" s="50">
        <f>INDEX($F$55:$F$57,AK$59)</f>
        <v/>
      </c>
      <c r="AL60" s="50">
        <f>INDEX($F$55:$F$57,AL$59)</f>
        <v/>
      </c>
      <c r="AM60" s="50">
        <f>INDEX($F$55:$F$57,AM$59)</f>
        <v/>
      </c>
      <c r="AN60" s="50">
        <f>INDEX($F$55:$F$57,AN$59)</f>
        <v/>
      </c>
      <c r="AO60" s="50">
        <f>INDEX($F$55:$F$57,AO$59)</f>
        <v/>
      </c>
      <c r="AP60" s="50">
        <f>INDEX($F$55:$F$57,AP$59)</f>
        <v/>
      </c>
      <c r="AQ60" s="50">
        <f>INDEX($F$55:$F$57,AQ$59)</f>
        <v/>
      </c>
      <c r="AR60" s="50">
        <f>INDEX($F$55:$F$57,AR$59)</f>
        <v/>
      </c>
      <c r="AS60" s="50">
        <f>INDEX($F$55:$F$57,AS$59)</f>
        <v/>
      </c>
      <c r="AT60" s="50">
        <f>INDEX($F$55:$F$57,AT$59)</f>
        <v/>
      </c>
      <c r="AU60" s="50">
        <f>INDEX($F$55:$F$57,AU$59)</f>
        <v/>
      </c>
      <c r="AV60" s="50">
        <f>INDEX($F$55:$F$57,AV$59)</f>
        <v/>
      </c>
      <c r="AW60" s="50">
        <f>INDEX($F$55:$F$57,AW$59)</f>
        <v/>
      </c>
      <c r="AX60" s="50">
        <f>INDEX($F$55:$F$57,AX$59)</f>
        <v/>
      </c>
      <c r="AY60" s="50">
        <f>INDEX($F$55:$F$57,AY$59)</f>
        <v/>
      </c>
      <c r="AZ60" s="50">
        <f>INDEX($F$55:$F$57,AZ$59)</f>
        <v/>
      </c>
      <c r="BA60" s="50">
        <f>INDEX($F$55:$F$57,BA$59)</f>
        <v/>
      </c>
      <c r="BB60" s="50">
        <f>INDEX($F$55:$F$57,BB$59)</f>
        <v/>
      </c>
      <c r="BC60" s="50">
        <f>INDEX($F$55:$F$57,BC$59)</f>
        <v/>
      </c>
      <c r="BD60" s="50">
        <f>INDEX($F$55:$F$57,BD$59)</f>
        <v/>
      </c>
      <c r="BE60" s="50">
        <f>INDEX($F$55:$F$57,BE$59)</f>
        <v/>
      </c>
      <c r="BF60" s="50">
        <f>INDEX($F$55:$F$57,BF$59)</f>
        <v/>
      </c>
      <c r="BG60" s="50">
        <f>INDEX($F$55:$F$57,BG$59)</f>
        <v/>
      </c>
      <c r="BH60" s="50">
        <f>INDEX($F$55:$F$57,BH$59)</f>
        <v/>
      </c>
    </row>
    <row r="62" ht="14.4" customFormat="1" customHeight="1" s="64">
      <c r="A62" s="65" t="inlineStr">
        <is>
          <t>Construction Costs</t>
        </is>
      </c>
    </row>
    <row r="64" ht="14.4" customHeight="1" s="124">
      <c r="E64" s="41">
        <f> Inp_C!E$32</f>
        <v/>
      </c>
      <c r="F64" s="41">
        <f>INDEX(Inp_C!$J32:$K32,MATCH(Phase_1!$A$1,Inp_C!$J$4:$K$4,0))</f>
        <v/>
      </c>
      <c r="G64" s="41">
        <f> Inp_C!G$32</f>
        <v/>
      </c>
    </row>
    <row r="65" ht="14.4" customHeight="1" s="124">
      <c r="E65" s="81">
        <f> E$28</f>
        <v/>
      </c>
      <c r="F65" s="81">
        <f> F$28</f>
        <v/>
      </c>
      <c r="G65" s="81">
        <f> G$28</f>
        <v/>
      </c>
      <c r="H65" s="81">
        <f> H$28</f>
        <v/>
      </c>
      <c r="I65" s="81" t="n"/>
      <c r="J65" s="81">
        <f> J$28</f>
        <v/>
      </c>
      <c r="K65" s="81">
        <f> K$28</f>
        <v/>
      </c>
      <c r="L65" s="81">
        <f> L$28</f>
        <v/>
      </c>
      <c r="M65" s="81">
        <f> M$28</f>
        <v/>
      </c>
      <c r="N65" s="81">
        <f> N$28</f>
        <v/>
      </c>
      <c r="O65" s="81">
        <f> O$28</f>
        <v/>
      </c>
      <c r="P65" s="81">
        <f> P$28</f>
        <v/>
      </c>
      <c r="Q65" s="81">
        <f> Q$28</f>
        <v/>
      </c>
      <c r="R65" s="81">
        <f> R$28</f>
        <v/>
      </c>
      <c r="S65" s="81">
        <f> S$28</f>
        <v/>
      </c>
      <c r="T65" s="81">
        <f> T$28</f>
        <v/>
      </c>
      <c r="U65" s="81">
        <f> U$28</f>
        <v/>
      </c>
      <c r="V65" s="81">
        <f> V$28</f>
        <v/>
      </c>
      <c r="W65" s="81">
        <f> W$28</f>
        <v/>
      </c>
      <c r="X65" s="81">
        <f> X$28</f>
        <v/>
      </c>
      <c r="Y65" s="81">
        <f> Y$28</f>
        <v/>
      </c>
      <c r="Z65" s="81">
        <f> Z$28</f>
        <v/>
      </c>
      <c r="AA65" s="81">
        <f> AA$28</f>
        <v/>
      </c>
      <c r="AB65" s="81">
        <f> AB$28</f>
        <v/>
      </c>
      <c r="AC65" s="81">
        <f> AC$28</f>
        <v/>
      </c>
      <c r="AD65" s="81">
        <f> AD$28</f>
        <v/>
      </c>
      <c r="AE65" s="81">
        <f> AE$28</f>
        <v/>
      </c>
      <c r="AF65" s="81">
        <f> AF$28</f>
        <v/>
      </c>
      <c r="AG65" s="81">
        <f> AG$28</f>
        <v/>
      </c>
      <c r="AH65" s="81">
        <f> AH$28</f>
        <v/>
      </c>
      <c r="AI65" s="81">
        <f> AI$28</f>
        <v/>
      </c>
      <c r="AJ65" s="81">
        <f> AJ$28</f>
        <v/>
      </c>
      <c r="AK65" s="81">
        <f> AK$28</f>
        <v/>
      </c>
      <c r="AL65" s="81">
        <f> AL$28</f>
        <v/>
      </c>
      <c r="AM65" s="81">
        <f> AM$28</f>
        <v/>
      </c>
      <c r="AN65" s="81">
        <f> AN$28</f>
        <v/>
      </c>
      <c r="AO65" s="81">
        <f> AO$28</f>
        <v/>
      </c>
      <c r="AP65" s="81">
        <f> AP$28</f>
        <v/>
      </c>
      <c r="AQ65" s="81">
        <f> AQ$28</f>
        <v/>
      </c>
      <c r="AR65" s="81">
        <f> AR$28</f>
        <v/>
      </c>
      <c r="AS65" s="81">
        <f> AS$28</f>
        <v/>
      </c>
      <c r="AT65" s="81">
        <f> AT$28</f>
        <v/>
      </c>
      <c r="AU65" s="81">
        <f> AU$28</f>
        <v/>
      </c>
      <c r="AV65" s="81">
        <f> AV$28</f>
        <v/>
      </c>
      <c r="AW65" s="81">
        <f> AW$28</f>
        <v/>
      </c>
      <c r="AX65" s="81">
        <f> AX$28</f>
        <v/>
      </c>
      <c r="AY65" s="81">
        <f> AY$28</f>
        <v/>
      </c>
      <c r="AZ65" s="81">
        <f> AZ$28</f>
        <v/>
      </c>
      <c r="BA65" s="81">
        <f> BA$28</f>
        <v/>
      </c>
      <c r="BB65" s="81">
        <f> BB$28</f>
        <v/>
      </c>
      <c r="BC65" s="81">
        <f> BC$28</f>
        <v/>
      </c>
      <c r="BD65" s="81">
        <f> BD$28</f>
        <v/>
      </c>
      <c r="BE65" s="81">
        <f> BE$28</f>
        <v/>
      </c>
      <c r="BF65" s="81">
        <f> BF$28</f>
        <v/>
      </c>
      <c r="BG65" s="81">
        <f> BG$28</f>
        <v/>
      </c>
      <c r="BH65" s="81">
        <f> BH$28</f>
        <v/>
      </c>
    </row>
    <row r="66" ht="14.4" customFormat="1" customHeight="1" s="151">
      <c r="E66" s="152">
        <f> Inp_S!E$10</f>
        <v/>
      </c>
      <c r="F66" s="152">
        <f> Inp_S!F$10</f>
        <v/>
      </c>
      <c r="G66" s="152">
        <f> Inp_S!G$10</f>
        <v/>
      </c>
      <c r="H66" s="152">
        <f> Inp_S!H$10</f>
        <v/>
      </c>
      <c r="I66" s="152" t="n"/>
      <c r="J66" s="152">
        <f> Inp_S!J$10</f>
        <v/>
      </c>
      <c r="K66" s="152">
        <f> Inp_S!K$10</f>
        <v/>
      </c>
      <c r="L66" s="152">
        <f> Inp_S!L$10</f>
        <v/>
      </c>
      <c r="M66" s="152">
        <f> Inp_S!M$10</f>
        <v/>
      </c>
      <c r="N66" s="152">
        <f> Inp_S!N$10</f>
        <v/>
      </c>
      <c r="O66" s="152">
        <f> Inp_S!O$10</f>
        <v/>
      </c>
      <c r="P66" s="152">
        <f> Inp_S!P$10</f>
        <v/>
      </c>
      <c r="Q66" s="152">
        <f> Inp_S!Q$10</f>
        <v/>
      </c>
      <c r="R66" s="152">
        <f> Inp_S!R$10</f>
        <v/>
      </c>
      <c r="S66" s="152">
        <f> Inp_S!S$10</f>
        <v/>
      </c>
      <c r="T66" s="152">
        <f> Inp_S!T$10</f>
        <v/>
      </c>
      <c r="U66" s="152">
        <f> Inp_S!U$10</f>
        <v/>
      </c>
      <c r="V66" s="152">
        <f> Inp_S!V$10</f>
        <v/>
      </c>
      <c r="W66" s="152">
        <f> Inp_S!W$10</f>
        <v/>
      </c>
      <c r="X66" s="152">
        <f> Inp_S!X$10</f>
        <v/>
      </c>
      <c r="Y66" s="152">
        <f> Inp_S!Y$10</f>
        <v/>
      </c>
      <c r="Z66" s="152">
        <f> Inp_S!Z$10</f>
        <v/>
      </c>
      <c r="AA66" s="152">
        <f> Inp_S!AA$10</f>
        <v/>
      </c>
      <c r="AB66" s="152">
        <f> Inp_S!AB$10</f>
        <v/>
      </c>
      <c r="AC66" s="152">
        <f> Inp_S!AC$10</f>
        <v/>
      </c>
      <c r="AD66" s="152">
        <f> Inp_S!AD$10</f>
        <v/>
      </c>
      <c r="AE66" s="152">
        <f> Inp_S!AE$10</f>
        <v/>
      </c>
      <c r="AF66" s="152">
        <f> Inp_S!AF$10</f>
        <v/>
      </c>
      <c r="AG66" s="152">
        <f> Inp_S!AG$10</f>
        <v/>
      </c>
      <c r="AH66" s="152">
        <f> Inp_S!AH$10</f>
        <v/>
      </c>
      <c r="AI66" s="152">
        <f> Inp_S!AI$10</f>
        <v/>
      </c>
      <c r="AJ66" s="152">
        <f> Inp_S!AJ$10</f>
        <v/>
      </c>
      <c r="AK66" s="152">
        <f> Inp_S!AK$10</f>
        <v/>
      </c>
      <c r="AL66" s="152">
        <f> Inp_S!AL$10</f>
        <v/>
      </c>
      <c r="AM66" s="152">
        <f> Inp_S!AM$10</f>
        <v/>
      </c>
      <c r="AN66" s="152">
        <f> Inp_S!AN$10</f>
        <v/>
      </c>
      <c r="AO66" s="152">
        <f> Inp_S!AO$10</f>
        <v/>
      </c>
      <c r="AP66" s="152">
        <f> Inp_S!AP$10</f>
        <v/>
      </c>
      <c r="AQ66" s="152">
        <f> Inp_S!AQ$10</f>
        <v/>
      </c>
      <c r="AR66" s="152">
        <f> Inp_S!AR$10</f>
        <v/>
      </c>
      <c r="AS66" s="152">
        <f> Inp_S!AS$10</f>
        <v/>
      </c>
      <c r="AT66" s="152">
        <f> Inp_S!AT$10</f>
        <v/>
      </c>
      <c r="AU66" s="152">
        <f> Inp_S!AU$10</f>
        <v/>
      </c>
      <c r="AV66" s="152">
        <f> Inp_S!AV$10</f>
        <v/>
      </c>
      <c r="AW66" s="152">
        <f> Inp_S!AW$10</f>
        <v/>
      </c>
      <c r="AX66" s="152">
        <f> Inp_S!AX$10</f>
        <v/>
      </c>
      <c r="AY66" s="152">
        <f> Inp_S!AY$10</f>
        <v/>
      </c>
      <c r="AZ66" s="152">
        <f> Inp_S!AZ$10</f>
        <v/>
      </c>
      <c r="BA66" s="152">
        <f> Inp_S!BA$10</f>
        <v/>
      </c>
      <c r="BB66" s="152">
        <f> Inp_S!BB$10</f>
        <v/>
      </c>
      <c r="BC66" s="152">
        <f> Inp_S!BC$10</f>
        <v/>
      </c>
      <c r="BD66" s="152">
        <f> Inp_S!BD$10</f>
        <v/>
      </c>
      <c r="BE66" s="152">
        <f> Inp_S!BE$10</f>
        <v/>
      </c>
      <c r="BF66" s="152">
        <f> Inp_S!BF$10</f>
        <v/>
      </c>
      <c r="BG66" s="152">
        <f> Inp_S!BG$10</f>
        <v/>
      </c>
      <c r="BH66" s="152">
        <f> Inp_S!BH$10</f>
        <v/>
      </c>
    </row>
    <row r="67" ht="14.4" customFormat="1" customHeight="1" s="153">
      <c r="E67" s="154">
        <f> E$52</f>
        <v/>
      </c>
      <c r="F67" s="154">
        <f> F$52</f>
        <v/>
      </c>
      <c r="G67" s="154">
        <f> G$52</f>
        <v/>
      </c>
      <c r="H67" s="154">
        <f> H$52</f>
        <v/>
      </c>
      <c r="I67" s="154" t="n"/>
      <c r="J67" s="154">
        <f> J$52</f>
        <v/>
      </c>
      <c r="K67" s="154">
        <f> K$52</f>
        <v/>
      </c>
      <c r="L67" s="154">
        <f> L$52</f>
        <v/>
      </c>
      <c r="M67" s="154">
        <f> M$52</f>
        <v/>
      </c>
      <c r="N67" s="154">
        <f> N$52</f>
        <v/>
      </c>
      <c r="O67" s="154">
        <f> O$52</f>
        <v/>
      </c>
      <c r="P67" s="154">
        <f> P$52</f>
        <v/>
      </c>
      <c r="Q67" s="154">
        <f> Q$52</f>
        <v/>
      </c>
      <c r="R67" s="154">
        <f> R$52</f>
        <v/>
      </c>
      <c r="S67" s="154">
        <f> S$52</f>
        <v/>
      </c>
      <c r="T67" s="154">
        <f> T$52</f>
        <v/>
      </c>
      <c r="U67" s="154">
        <f> U$52</f>
        <v/>
      </c>
      <c r="V67" s="154">
        <f> V$52</f>
        <v/>
      </c>
      <c r="W67" s="154">
        <f> W$52</f>
        <v/>
      </c>
      <c r="X67" s="154">
        <f> X$52</f>
        <v/>
      </c>
      <c r="Y67" s="154">
        <f> Y$52</f>
        <v/>
      </c>
      <c r="Z67" s="154">
        <f> Z$52</f>
        <v/>
      </c>
      <c r="AA67" s="154">
        <f> AA$52</f>
        <v/>
      </c>
      <c r="AB67" s="154">
        <f> AB$52</f>
        <v/>
      </c>
      <c r="AC67" s="154">
        <f> AC$52</f>
        <v/>
      </c>
      <c r="AD67" s="154">
        <f> AD$52</f>
        <v/>
      </c>
      <c r="AE67" s="154">
        <f> AE$52</f>
        <v/>
      </c>
      <c r="AF67" s="154">
        <f> AF$52</f>
        <v/>
      </c>
      <c r="AG67" s="154">
        <f> AG$52</f>
        <v/>
      </c>
      <c r="AH67" s="154">
        <f> AH$52</f>
        <v/>
      </c>
      <c r="AI67" s="154">
        <f> AI$52</f>
        <v/>
      </c>
      <c r="AJ67" s="154">
        <f> AJ$52</f>
        <v/>
      </c>
      <c r="AK67" s="154">
        <f> AK$52</f>
        <v/>
      </c>
      <c r="AL67" s="154">
        <f> AL$52</f>
        <v/>
      </c>
      <c r="AM67" s="154">
        <f> AM$52</f>
        <v/>
      </c>
      <c r="AN67" s="154">
        <f> AN$52</f>
        <v/>
      </c>
      <c r="AO67" s="154">
        <f> AO$52</f>
        <v/>
      </c>
      <c r="AP67" s="154">
        <f> AP$52</f>
        <v/>
      </c>
      <c r="AQ67" s="154">
        <f> AQ$52</f>
        <v/>
      </c>
      <c r="AR67" s="154">
        <f> AR$52</f>
        <v/>
      </c>
      <c r="AS67" s="154">
        <f> AS$52</f>
        <v/>
      </c>
      <c r="AT67" s="154">
        <f> AT$52</f>
        <v/>
      </c>
      <c r="AU67" s="154">
        <f> AU$52</f>
        <v/>
      </c>
      <c r="AV67" s="154">
        <f> AV$52</f>
        <v/>
      </c>
      <c r="AW67" s="154">
        <f> AW$52</f>
        <v/>
      </c>
      <c r="AX67" s="154">
        <f> AX$52</f>
        <v/>
      </c>
      <c r="AY67" s="154">
        <f> AY$52</f>
        <v/>
      </c>
      <c r="AZ67" s="154">
        <f> AZ$52</f>
        <v/>
      </c>
      <c r="BA67" s="154">
        <f> BA$52</f>
        <v/>
      </c>
      <c r="BB67" s="154">
        <f> BB$52</f>
        <v/>
      </c>
      <c r="BC67" s="154">
        <f> BC$52</f>
        <v/>
      </c>
      <c r="BD67" s="154">
        <f> BD$52</f>
        <v/>
      </c>
      <c r="BE67" s="154">
        <f> BE$52</f>
        <v/>
      </c>
      <c r="BF67" s="154">
        <f> BF$52</f>
        <v/>
      </c>
      <c r="BG67" s="154">
        <f> BG$52</f>
        <v/>
      </c>
      <c r="BH67" s="154">
        <f> BH$52</f>
        <v/>
      </c>
    </row>
    <row r="69" customFormat="1" s="67" thickBot="1">
      <c r="E69" s="67" t="inlineStr">
        <is>
          <t>Total EPC Costs</t>
        </is>
      </c>
      <c r="G69" s="67">
        <f>SMU</f>
        <v/>
      </c>
      <c r="H69" s="67">
        <f> SUM(J69:BH69)</f>
        <v/>
      </c>
      <c r="J69" s="67">
        <f>IF(J$65=1,$F64*J$66*J$67,0)</f>
        <v/>
      </c>
      <c r="K69" s="67">
        <f>IF(K$65=1,$F64*K$66*K$67,0)</f>
        <v/>
      </c>
      <c r="L69" s="67">
        <f>IF(L$65=1,$F64*L$66*L$67,0)</f>
        <v/>
      </c>
      <c r="M69" s="67">
        <f>IF(M$65=1,$F64*M$66*M$67,0)</f>
        <v/>
      </c>
      <c r="N69" s="67">
        <f>IF(N$65=1,$F64*N$66*N$67,0)</f>
        <v/>
      </c>
      <c r="O69" s="67">
        <f>IF(O$65=1,$F64*O$66*O$67,0)</f>
        <v/>
      </c>
      <c r="P69" s="67">
        <f>IF(P$65=1,$F64*P$66*P$67,0)</f>
        <v/>
      </c>
      <c r="Q69" s="67">
        <f>IF(Q$65=1,$F64*Q$66*Q$67,0)</f>
        <v/>
      </c>
      <c r="R69" s="67">
        <f>IF(R$65=1,$F64*R$66*R$67,0)</f>
        <v/>
      </c>
      <c r="S69" s="67">
        <f>IF(S$65=1,$F64*S$66*S$67,0)</f>
        <v/>
      </c>
      <c r="T69" s="67">
        <f>IF(T$65=1,$F64*T$66*T$67,0)</f>
        <v/>
      </c>
      <c r="U69" s="67">
        <f>IF(U$65=1,$F64*U$66*U$67,0)</f>
        <v/>
      </c>
      <c r="V69" s="67">
        <f>IF(V$65=1,$F64*V$66*V$67,0)</f>
        <v/>
      </c>
      <c r="W69" s="67">
        <f>IF(W$65=1,$F64*W$66*W$67,0)</f>
        <v/>
      </c>
      <c r="X69" s="67">
        <f>IF(X$65=1,$F64*X$66*X$67,0)</f>
        <v/>
      </c>
      <c r="Y69" s="67">
        <f>IF(Y$65=1,$F64*Y$66*Y$67,0)</f>
        <v/>
      </c>
      <c r="Z69" s="67">
        <f>IF(Z$65=1,$F64*Z$66*Z$67,0)</f>
        <v/>
      </c>
      <c r="AA69" s="67">
        <f>IF(AA$65=1,$F64*AA$66*AA$67,0)</f>
        <v/>
      </c>
      <c r="AB69" s="67">
        <f>IF(AB$65=1,$F64*AB$66*AB$67,0)</f>
        <v/>
      </c>
      <c r="AC69" s="67">
        <f>IF(AC$65=1,$F64*AC$66*AC$67,0)</f>
        <v/>
      </c>
      <c r="AD69" s="67">
        <f>IF(AD$65=1,$F64*AD$66*AD$67,0)</f>
        <v/>
      </c>
      <c r="AE69" s="67">
        <f>IF(AE$65=1,$F64*AE$66*AE$67,0)</f>
        <v/>
      </c>
      <c r="AF69" s="67">
        <f>IF(AF$65=1,$F64*AF$66*AF$67,0)</f>
        <v/>
      </c>
      <c r="AG69" s="67">
        <f>IF(AG$65=1,$F64*AG$66*AG$67,0)</f>
        <v/>
      </c>
      <c r="AH69" s="67">
        <f>IF(AH$65=1,$F64*AH$66*AH$67,0)</f>
        <v/>
      </c>
      <c r="AI69" s="67">
        <f>IF(AI$65=1,$F64*AI$66*AI$67,0)</f>
        <v/>
      </c>
      <c r="AJ69" s="67">
        <f>IF(AJ$65=1,$F64*AJ$66*AJ$67,0)</f>
        <v/>
      </c>
      <c r="AK69" s="67">
        <f>IF(AK$65=1,$F64*AK$66*AK$67,0)</f>
        <v/>
      </c>
      <c r="AL69" s="67">
        <f>IF(AL$65=1,$F64*AL$66*AL$67,0)</f>
        <v/>
      </c>
      <c r="AM69" s="67">
        <f>IF(AM$65=1,$F64*AM$66*AM$67,0)</f>
        <v/>
      </c>
      <c r="AN69" s="67">
        <f>IF(AN$65=1,$F64*AN$66*AN$67,0)</f>
        <v/>
      </c>
      <c r="AO69" s="67">
        <f>IF(AO$65=1,$F64*AO$66*AO$67,0)</f>
        <v/>
      </c>
      <c r="AP69" s="67">
        <f>IF(AP$65=1,$F64*AP$66*AP$67,0)</f>
        <v/>
      </c>
      <c r="AQ69" s="67">
        <f>IF(AQ$65=1,$F64*AQ$66*AQ$67,0)</f>
        <v/>
      </c>
      <c r="AR69" s="67">
        <f>IF(AR$65=1,$F64*AR$66*AR$67,0)</f>
        <v/>
      </c>
      <c r="AS69" s="67">
        <f>IF(AS$65=1,$F64*AS$66*AS$67,0)</f>
        <v/>
      </c>
      <c r="AT69" s="67">
        <f>IF(AT$65=1,$F64*AT$66*AT$67,0)</f>
        <v/>
      </c>
      <c r="AU69" s="67">
        <f>IF(AU$65=1,$F64*AU$66*AU$67,0)</f>
        <v/>
      </c>
      <c r="AV69" s="67">
        <f>IF(AV$65=1,$F64*AV$66*AV$67,0)</f>
        <v/>
      </c>
      <c r="AW69" s="67">
        <f>IF(AW$65=1,$F64*AW$66*AW$67,0)</f>
        <v/>
      </c>
      <c r="AX69" s="67">
        <f>IF(AX$65=1,$F64*AX$66*AX$67,0)</f>
        <v/>
      </c>
      <c r="AY69" s="67">
        <f>IF(AY$65=1,$F64*AY$66*AY$67,0)</f>
        <v/>
      </c>
      <c r="AZ69" s="67">
        <f>IF(AZ$65=1,$F64*AZ$66*AZ$67,0)</f>
        <v/>
      </c>
      <c r="BA69" s="67">
        <f>IF(BA$65=1,$F64*BA$66*BA$67,0)</f>
        <v/>
      </c>
      <c r="BB69" s="67">
        <f>IF(BB$65=1,$F64*BB$66*BB$67,0)</f>
        <v/>
      </c>
      <c r="BC69" s="67">
        <f>IF(BC$65=1,$F64*BC$66*BC$67,0)</f>
        <v/>
      </c>
      <c r="BD69" s="67">
        <f>IF(BD$65=1,$F64*BD$66*BD$67,0)</f>
        <v/>
      </c>
      <c r="BE69" s="67">
        <f>IF(BE$65=1,$F64*BE$66*BE$67,0)</f>
        <v/>
      </c>
      <c r="BF69" s="67">
        <f>IF(BF$65=1,$F64*BF$66*BF$67,0)</f>
        <v/>
      </c>
      <c r="BG69" s="67">
        <f>IF(BG$65=1,$F64*BG$66*BG$67,0)</f>
        <v/>
      </c>
      <c r="BH69" s="67">
        <f>IF(BH$65=1,$F64*BH$66*BH$67,0)</f>
        <v/>
      </c>
    </row>
    <row r="71" ht="14.4" customFormat="1" customHeight="1" s="64">
      <c r="A71" s="65" t="inlineStr">
        <is>
          <t>Construction Funding</t>
        </is>
      </c>
    </row>
    <row r="73" ht="14.4" customHeight="1" s="124">
      <c r="E73" s="81">
        <f> E$69</f>
        <v/>
      </c>
      <c r="F73" s="81">
        <f> F$69</f>
        <v/>
      </c>
      <c r="G73" s="81">
        <f> G$69</f>
        <v/>
      </c>
      <c r="H73" s="81">
        <f> H$69</f>
        <v/>
      </c>
      <c r="I73" s="81" t="n"/>
      <c r="J73" s="81">
        <f> J$69</f>
        <v/>
      </c>
      <c r="K73" s="81">
        <f> K$69</f>
        <v/>
      </c>
      <c r="L73" s="81">
        <f> L$69</f>
        <v/>
      </c>
      <c r="M73" s="81">
        <f> M$69</f>
        <v/>
      </c>
      <c r="N73" s="81">
        <f> N$69</f>
        <v/>
      </c>
      <c r="O73" s="81">
        <f> O$69</f>
        <v/>
      </c>
      <c r="P73" s="81">
        <f> P$69</f>
        <v/>
      </c>
      <c r="Q73" s="81">
        <f> Q$69</f>
        <v/>
      </c>
      <c r="R73" s="81">
        <f> R$69</f>
        <v/>
      </c>
      <c r="S73" s="81">
        <f> S$69</f>
        <v/>
      </c>
      <c r="T73" s="81">
        <f> T$69</f>
        <v/>
      </c>
      <c r="U73" s="81">
        <f> U$69</f>
        <v/>
      </c>
      <c r="V73" s="81">
        <f> V$69</f>
        <v/>
      </c>
      <c r="W73" s="81">
        <f> W$69</f>
        <v/>
      </c>
      <c r="X73" s="81">
        <f> X$69</f>
        <v/>
      </c>
      <c r="Y73" s="81">
        <f> Y$69</f>
        <v/>
      </c>
      <c r="Z73" s="81">
        <f> Z$69</f>
        <v/>
      </c>
      <c r="AA73" s="81">
        <f> AA$69</f>
        <v/>
      </c>
      <c r="AB73" s="81">
        <f> AB$69</f>
        <v/>
      </c>
      <c r="AC73" s="81">
        <f> AC$69</f>
        <v/>
      </c>
      <c r="AD73" s="81">
        <f> AD$69</f>
        <v/>
      </c>
      <c r="AE73" s="81">
        <f> AE$69</f>
        <v/>
      </c>
      <c r="AF73" s="81">
        <f> AF$69</f>
        <v/>
      </c>
      <c r="AG73" s="81">
        <f> AG$69</f>
        <v/>
      </c>
      <c r="AH73" s="81">
        <f> AH$69</f>
        <v/>
      </c>
      <c r="AI73" s="81">
        <f> AI$69</f>
        <v/>
      </c>
      <c r="AJ73" s="81">
        <f> AJ$69</f>
        <v/>
      </c>
      <c r="AK73" s="81">
        <f> AK$69</f>
        <v/>
      </c>
      <c r="AL73" s="81">
        <f> AL$69</f>
        <v/>
      </c>
      <c r="AM73" s="81">
        <f> AM$69</f>
        <v/>
      </c>
      <c r="AN73" s="81">
        <f> AN$69</f>
        <v/>
      </c>
      <c r="AO73" s="81">
        <f> AO$69</f>
        <v/>
      </c>
      <c r="AP73" s="81">
        <f> AP$69</f>
        <v/>
      </c>
      <c r="AQ73" s="81">
        <f> AQ$69</f>
        <v/>
      </c>
      <c r="AR73" s="81">
        <f> AR$69</f>
        <v/>
      </c>
      <c r="AS73" s="81">
        <f> AS$69</f>
        <v/>
      </c>
      <c r="AT73" s="81">
        <f> AT$69</f>
        <v/>
      </c>
      <c r="AU73" s="81">
        <f> AU$69</f>
        <v/>
      </c>
      <c r="AV73" s="81">
        <f> AV$69</f>
        <v/>
      </c>
      <c r="AW73" s="81">
        <f> AW$69</f>
        <v/>
      </c>
      <c r="AX73" s="81">
        <f> AX$69</f>
        <v/>
      </c>
      <c r="AY73" s="81">
        <f> AY$69</f>
        <v/>
      </c>
      <c r="AZ73" s="81">
        <f> AZ$69</f>
        <v/>
      </c>
      <c r="BA73" s="81">
        <f> BA$69</f>
        <v/>
      </c>
      <c r="BB73" s="81">
        <f> BB$69</f>
        <v/>
      </c>
      <c r="BC73" s="81">
        <f> BC$69</f>
        <v/>
      </c>
      <c r="BD73" s="81">
        <f> BD$69</f>
        <v/>
      </c>
      <c r="BE73" s="81">
        <f> BE$69</f>
        <v/>
      </c>
      <c r="BF73" s="81">
        <f> BF$69</f>
        <v/>
      </c>
      <c r="BG73" s="81">
        <f> BG$69</f>
        <v/>
      </c>
      <c r="BH73" s="81">
        <f> BH$69</f>
        <v/>
      </c>
    </row>
    <row r="76" customFormat="1" s="80" thickBot="1">
      <c r="E76" s="80" t="inlineStr">
        <is>
          <t>Total Construction Costs to be Funded</t>
        </is>
      </c>
      <c r="G76" s="80">
        <f>SMU</f>
        <v/>
      </c>
      <c r="H76" s="80">
        <f> SUM(J76:BH76)</f>
        <v/>
      </c>
      <c r="J76" s="80">
        <f>SUM(J73:J75)</f>
        <v/>
      </c>
      <c r="K76" s="80">
        <f>SUM(K73:K75)</f>
        <v/>
      </c>
      <c r="L76" s="80">
        <f>SUM(L73:L75)</f>
        <v/>
      </c>
      <c r="M76" s="80">
        <f>SUM(M73:M75)</f>
        <v/>
      </c>
      <c r="N76" s="80">
        <f>SUM(N73:N75)</f>
        <v/>
      </c>
      <c r="O76" s="80">
        <f>SUM(O73:O75)</f>
        <v/>
      </c>
      <c r="P76" s="80">
        <f>SUM(P73:P75)</f>
        <v/>
      </c>
      <c r="Q76" s="80">
        <f>SUM(Q73:Q75)</f>
        <v/>
      </c>
      <c r="R76" s="80">
        <f>SUM(R73:R75)</f>
        <v/>
      </c>
      <c r="S76" s="80">
        <f>SUM(S73:S75)</f>
        <v/>
      </c>
      <c r="T76" s="80">
        <f>SUM(T73:T75)</f>
        <v/>
      </c>
      <c r="U76" s="80">
        <f>SUM(U73:U75)</f>
        <v/>
      </c>
      <c r="V76" s="80">
        <f>SUM(V73:V75)</f>
        <v/>
      </c>
      <c r="W76" s="80">
        <f>SUM(W73:W75)</f>
        <v/>
      </c>
      <c r="X76" s="80">
        <f>SUM(X73:X75)</f>
        <v/>
      </c>
      <c r="Y76" s="80">
        <f>SUM(Y73:Y75)</f>
        <v/>
      </c>
      <c r="Z76" s="80">
        <f>SUM(Z73:Z75)</f>
        <v/>
      </c>
      <c r="AA76" s="80">
        <f>SUM(AA73:AA75)</f>
        <v/>
      </c>
      <c r="AB76" s="80">
        <f>SUM(AB73:AB75)</f>
        <v/>
      </c>
      <c r="AC76" s="80">
        <f>SUM(AC73:AC75)</f>
        <v/>
      </c>
      <c r="AD76" s="80">
        <f>SUM(AD73:AD75)</f>
        <v/>
      </c>
      <c r="AE76" s="80">
        <f>SUM(AE73:AE75)</f>
        <v/>
      </c>
      <c r="AF76" s="80">
        <f>SUM(AF73:AF75)</f>
        <v/>
      </c>
      <c r="AG76" s="80">
        <f>SUM(AG73:AG75)</f>
        <v/>
      </c>
      <c r="AH76" s="80">
        <f>SUM(AH73:AH75)</f>
        <v/>
      </c>
      <c r="AI76" s="80">
        <f>SUM(AI73:AI75)</f>
        <v/>
      </c>
      <c r="AJ76" s="80">
        <f>SUM(AJ73:AJ75)</f>
        <v/>
      </c>
      <c r="AK76" s="80">
        <f>SUM(AK73:AK75)</f>
        <v/>
      </c>
      <c r="AL76" s="80">
        <f>SUM(AL73:AL75)</f>
        <v/>
      </c>
      <c r="AM76" s="80">
        <f>SUM(AM73:AM75)</f>
        <v/>
      </c>
      <c r="AN76" s="80">
        <f>SUM(AN73:AN75)</f>
        <v/>
      </c>
      <c r="AO76" s="80">
        <f>SUM(AO73:AO75)</f>
        <v/>
      </c>
      <c r="AP76" s="80">
        <f>SUM(AP73:AP75)</f>
        <v/>
      </c>
      <c r="AQ76" s="80">
        <f>SUM(AQ73:AQ75)</f>
        <v/>
      </c>
      <c r="AR76" s="80">
        <f>SUM(AR73:AR75)</f>
        <v/>
      </c>
      <c r="AS76" s="80">
        <f>SUM(AS73:AS75)</f>
        <v/>
      </c>
      <c r="AT76" s="80">
        <f>SUM(AT73:AT75)</f>
        <v/>
      </c>
      <c r="AU76" s="80">
        <f>SUM(AU73:AU75)</f>
        <v/>
      </c>
      <c r="AV76" s="80">
        <f>SUM(AV73:AV75)</f>
        <v/>
      </c>
      <c r="AW76" s="80">
        <f>SUM(AW73:AW75)</f>
        <v/>
      </c>
      <c r="AX76" s="80">
        <f>SUM(AX73:AX75)</f>
        <v/>
      </c>
      <c r="AY76" s="80">
        <f>SUM(AY73:AY75)</f>
        <v/>
      </c>
      <c r="AZ76" s="80">
        <f>SUM(AZ73:AZ75)</f>
        <v/>
      </c>
      <c r="BA76" s="80">
        <f>SUM(BA73:BA75)</f>
        <v/>
      </c>
      <c r="BB76" s="80">
        <f>SUM(BB73:BB75)</f>
        <v/>
      </c>
      <c r="BC76" s="80">
        <f>SUM(BC73:BC75)</f>
        <v/>
      </c>
      <c r="BD76" s="80">
        <f>SUM(BD73:BD75)</f>
        <v/>
      </c>
      <c r="BE76" s="80">
        <f>SUM(BE73:BE75)</f>
        <v/>
      </c>
      <c r="BF76" s="80">
        <f>SUM(BF73:BF75)</f>
        <v/>
      </c>
      <c r="BG76" s="80">
        <f>SUM(BG73:BG75)</f>
        <v/>
      </c>
      <c r="BH76" s="80">
        <f>SUM(BH73:BH75)</f>
        <v/>
      </c>
    </row>
    <row r="78" ht="14.4" customFormat="1" customHeight="1" s="64">
      <c r="A78" s="65" t="inlineStr">
        <is>
          <t>Construction Financing</t>
        </is>
      </c>
    </row>
    <row r="80" ht="14.4" customHeight="1" s="124">
      <c r="D80" s="12" t="inlineStr">
        <is>
          <t>Capital Structure</t>
        </is>
      </c>
    </row>
    <row r="81" ht="14.4" customHeight="1" s="124">
      <c r="E81" s="41">
        <f> Inp_C!E$37</f>
        <v/>
      </c>
      <c r="F81" s="152">
        <f>INDEX(Inp_C!$J37:$K37,MATCH(Phase_1!$A$1,Inp_C!$J$4:$K$4,0))</f>
        <v/>
      </c>
      <c r="G81" s="41">
        <f> Inp_C!G$37</f>
        <v/>
      </c>
    </row>
    <row r="82" ht="14.4" customHeight="1" s="124">
      <c r="E82" s="41">
        <f> Inp_C!E$38</f>
        <v/>
      </c>
      <c r="F82" s="152">
        <f>INDEX(Inp_C!$J38:$K38,MATCH(Phase_1!$A$1,Inp_C!$J$4:$K$4,0))</f>
        <v/>
      </c>
      <c r="G82" s="41">
        <f> Inp_C!G$38</f>
        <v/>
      </c>
    </row>
    <row r="83" ht="14.4" customHeight="1" s="124">
      <c r="E83" s="41" t="n"/>
      <c r="F83" s="41" t="n"/>
      <c r="G83" s="41" t="n"/>
    </row>
    <row r="84" ht="14.4" customHeight="1" s="124">
      <c r="E84" s="36" t="inlineStr">
        <is>
          <t>Total Debt</t>
        </is>
      </c>
      <c r="F84" s="36">
        <f>H94</f>
        <v/>
      </c>
      <c r="G84" s="36">
        <f>SMU</f>
        <v/>
      </c>
    </row>
    <row r="85" ht="14.4" customHeight="1" s="124">
      <c r="E85" s="36" t="inlineStr">
        <is>
          <t>Total Equity</t>
        </is>
      </c>
      <c r="F85" s="36">
        <f>SUM(H95:H96)</f>
        <v/>
      </c>
      <c r="G85" s="36">
        <f>SMU</f>
        <v/>
      </c>
    </row>
    <row r="86" s="124" thickBot="1">
      <c r="E86" s="37" t="inlineStr">
        <is>
          <t xml:space="preserve">Total Funding Required </t>
        </is>
      </c>
      <c r="F86" s="37">
        <f>SUM(F84:F85)</f>
        <v/>
      </c>
      <c r="G86" s="37">
        <f>SMU</f>
        <v/>
      </c>
    </row>
    <row r="87" ht="14.4" customHeight="1" s="124">
      <c r="E87" s="41" t="n"/>
      <c r="F87" s="41" t="n"/>
      <c r="G87" s="41" t="n"/>
    </row>
    <row r="88" ht="14.4" customHeight="1" s="124">
      <c r="D88" s="12" t="inlineStr">
        <is>
          <t>Effective Capital Structure</t>
        </is>
      </c>
      <c r="E88" s="41" t="n"/>
      <c r="F88" s="41" t="n"/>
      <c r="G88" s="41" t="n"/>
    </row>
    <row r="89" ht="14.4" customHeight="1" s="124">
      <c r="E89" s="36">
        <f>E81</f>
        <v/>
      </c>
      <c r="F89" s="155">
        <f>F84/$F$86</f>
        <v/>
      </c>
      <c r="G89" s="36" t="inlineStr">
        <is>
          <t>%</t>
        </is>
      </c>
    </row>
    <row r="90" ht="14.4" customHeight="1" s="124">
      <c r="E90" s="36">
        <f>E82</f>
        <v/>
      </c>
      <c r="F90" s="155">
        <f>F85/$F$86</f>
        <v/>
      </c>
      <c r="G90" s="36" t="inlineStr">
        <is>
          <t>%</t>
        </is>
      </c>
    </row>
    <row r="91" ht="14.4" customHeight="1" s="124">
      <c r="E91" s="41" t="n"/>
      <c r="F91" s="41" t="n"/>
      <c r="G91" s="41" t="n"/>
    </row>
    <row r="92" ht="14.4" customHeight="1" s="124">
      <c r="E92" s="81">
        <f> E$76</f>
        <v/>
      </c>
      <c r="F92" s="81">
        <f> F$76</f>
        <v/>
      </c>
      <c r="G92" s="81">
        <f> G$76</f>
        <v/>
      </c>
      <c r="H92" s="81">
        <f> H$76</f>
        <v/>
      </c>
      <c r="I92" s="81" t="n"/>
      <c r="J92" s="81">
        <f> J$76</f>
        <v/>
      </c>
      <c r="K92" s="81">
        <f> K$76</f>
        <v/>
      </c>
      <c r="L92" s="81">
        <f> L$76</f>
        <v/>
      </c>
      <c r="M92" s="81">
        <f> M$76</f>
        <v/>
      </c>
      <c r="N92" s="81">
        <f> N$76</f>
        <v/>
      </c>
      <c r="O92" s="81">
        <f> O$76</f>
        <v/>
      </c>
      <c r="P92" s="81">
        <f> P$76</f>
        <v/>
      </c>
      <c r="Q92" s="81">
        <f> Q$76</f>
        <v/>
      </c>
      <c r="R92" s="81">
        <f> R$76</f>
        <v/>
      </c>
      <c r="S92" s="81">
        <f> S$76</f>
        <v/>
      </c>
      <c r="T92" s="81">
        <f> T$76</f>
        <v/>
      </c>
      <c r="U92" s="81">
        <f> U$76</f>
        <v/>
      </c>
      <c r="V92" s="81">
        <f> V$76</f>
        <v/>
      </c>
      <c r="W92" s="81">
        <f> W$76</f>
        <v/>
      </c>
      <c r="X92" s="81">
        <f> X$76</f>
        <v/>
      </c>
      <c r="Y92" s="81">
        <f> Y$76</f>
        <v/>
      </c>
      <c r="Z92" s="81">
        <f> Z$76</f>
        <v/>
      </c>
      <c r="AA92" s="81">
        <f> AA$76</f>
        <v/>
      </c>
      <c r="AB92" s="81">
        <f> AB$76</f>
        <v/>
      </c>
      <c r="AC92" s="81">
        <f> AC$76</f>
        <v/>
      </c>
      <c r="AD92" s="81">
        <f> AD$76</f>
        <v/>
      </c>
      <c r="AE92" s="81">
        <f> AE$76</f>
        <v/>
      </c>
      <c r="AF92" s="81">
        <f> AF$76</f>
        <v/>
      </c>
      <c r="AG92" s="81">
        <f> AG$76</f>
        <v/>
      </c>
      <c r="AH92" s="81">
        <f> AH$76</f>
        <v/>
      </c>
      <c r="AI92" s="81">
        <f> AI$76</f>
        <v/>
      </c>
      <c r="AJ92" s="81">
        <f> AJ$76</f>
        <v/>
      </c>
      <c r="AK92" s="81">
        <f> AK$76</f>
        <v/>
      </c>
      <c r="AL92" s="81">
        <f> AL$76</f>
        <v/>
      </c>
      <c r="AM92" s="81">
        <f> AM$76</f>
        <v/>
      </c>
      <c r="AN92" s="81">
        <f> AN$76</f>
        <v/>
      </c>
      <c r="AO92" s="81">
        <f> AO$76</f>
        <v/>
      </c>
      <c r="AP92" s="81">
        <f> AP$76</f>
        <v/>
      </c>
      <c r="AQ92" s="81">
        <f> AQ$76</f>
        <v/>
      </c>
      <c r="AR92" s="81">
        <f> AR$76</f>
        <v/>
      </c>
      <c r="AS92" s="81">
        <f> AS$76</f>
        <v/>
      </c>
      <c r="AT92" s="81">
        <f> AT$76</f>
        <v/>
      </c>
      <c r="AU92" s="81">
        <f> AU$76</f>
        <v/>
      </c>
      <c r="AV92" s="81">
        <f> AV$76</f>
        <v/>
      </c>
      <c r="AW92" s="81">
        <f> AW$76</f>
        <v/>
      </c>
      <c r="AX92" s="81">
        <f> AX$76</f>
        <v/>
      </c>
      <c r="AY92" s="81">
        <f> AY$76</f>
        <v/>
      </c>
      <c r="AZ92" s="81">
        <f> AZ$76</f>
        <v/>
      </c>
      <c r="BA92" s="81">
        <f> BA$76</f>
        <v/>
      </c>
      <c r="BB92" s="81">
        <f> BB$76</f>
        <v/>
      </c>
      <c r="BC92" s="81">
        <f> BC$76</f>
        <v/>
      </c>
      <c r="BD92" s="81">
        <f> BD$76</f>
        <v/>
      </c>
      <c r="BE92" s="81">
        <f> BE$76</f>
        <v/>
      </c>
      <c r="BF92" s="81">
        <f> BF$76</f>
        <v/>
      </c>
      <c r="BG92" s="81">
        <f> BG$76</f>
        <v/>
      </c>
      <c r="BH92" s="81">
        <f> BH$76</f>
        <v/>
      </c>
    </row>
    <row r="93" ht="14.4" customHeight="1" s="124">
      <c r="E93" s="81" t="n"/>
      <c r="F93" s="81" t="n"/>
      <c r="G93" s="81" t="n"/>
      <c r="H93" s="81" t="n"/>
      <c r="I93" s="81" t="n"/>
      <c r="J93" s="81" t="n"/>
      <c r="K93" s="81" t="n"/>
      <c r="L93" s="81" t="n"/>
      <c r="M93" s="81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81" t="n"/>
      <c r="Y93" s="81" t="n"/>
      <c r="Z93" s="81" t="n"/>
      <c r="AA93" s="81" t="n"/>
      <c r="AB93" s="81" t="n"/>
      <c r="AC93" s="81" t="n"/>
      <c r="AD93" s="81" t="n"/>
      <c r="AE93" s="81" t="n"/>
      <c r="AF93" s="81" t="n"/>
      <c r="AG93" s="81" t="n"/>
      <c r="AH93" s="81" t="n"/>
      <c r="AI93" s="81" t="n"/>
      <c r="AJ93" s="81" t="n"/>
      <c r="AK93" s="81" t="n"/>
      <c r="AL93" s="81" t="n"/>
      <c r="AM93" s="81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1" t="n"/>
      <c r="AX93" s="81" t="n"/>
      <c r="AY93" s="81" t="n"/>
      <c r="AZ93" s="81" t="n"/>
      <c r="BA93" s="81" t="n"/>
      <c r="BB93" s="81" t="n"/>
      <c r="BC93" s="81" t="n"/>
      <c r="BD93" s="81" t="n"/>
      <c r="BE93" s="81" t="n"/>
      <c r="BF93" s="81" t="n"/>
      <c r="BG93" s="81" t="n"/>
      <c r="BH93" s="81" t="n"/>
    </row>
    <row r="94" ht="14.4" customHeight="1" s="124">
      <c r="E94" s="92" t="inlineStr">
        <is>
          <t>Total Construction Costs Debt Drawdown</t>
        </is>
      </c>
      <c r="G94" s="92">
        <f>SMU</f>
        <v/>
      </c>
      <c r="H94" s="92">
        <f>H92*F81</f>
        <v/>
      </c>
      <c r="J94" s="92">
        <f>J$92*$F81</f>
        <v/>
      </c>
      <c r="K94" s="92">
        <f>K$92*$F81</f>
        <v/>
      </c>
      <c r="L94" s="92">
        <f>L$92*$F81</f>
        <v/>
      </c>
      <c r="M94" s="92">
        <f>M$92*$F81</f>
        <v/>
      </c>
      <c r="N94" s="92">
        <f>N$92*$F81</f>
        <v/>
      </c>
      <c r="O94" s="92">
        <f>O$92*$F81</f>
        <v/>
      </c>
      <c r="P94" s="92">
        <f>P$92*$F81</f>
        <v/>
      </c>
      <c r="Q94" s="92">
        <f>Q$92*$F81</f>
        <v/>
      </c>
      <c r="R94" s="92">
        <f>R$92*$F81</f>
        <v/>
      </c>
      <c r="S94" s="92">
        <f>S$92*$F81</f>
        <v/>
      </c>
      <c r="T94" s="92">
        <f>T$92*$F81</f>
        <v/>
      </c>
      <c r="U94" s="92">
        <f>U$92*$F81</f>
        <v/>
      </c>
      <c r="V94" s="92">
        <f>V$92*$F81</f>
        <v/>
      </c>
      <c r="W94" s="92">
        <f>W$92*$F81</f>
        <v/>
      </c>
      <c r="X94" s="92">
        <f>X$92*$F81</f>
        <v/>
      </c>
      <c r="Y94" s="92">
        <f>Y$92*$F81</f>
        <v/>
      </c>
      <c r="Z94" s="92">
        <f>Z$92*$F81</f>
        <v/>
      </c>
      <c r="AA94" s="92">
        <f>AA$92*$F81</f>
        <v/>
      </c>
      <c r="AB94" s="92">
        <f>AB$92*$F81</f>
        <v/>
      </c>
      <c r="AC94" s="92">
        <f>AC$92*$F81</f>
        <v/>
      </c>
      <c r="AD94" s="92">
        <f>AD$92*$F81</f>
        <v/>
      </c>
      <c r="AE94" s="92">
        <f>AE$92*$F81</f>
        <v/>
      </c>
      <c r="AF94" s="92">
        <f>AF$92*$F81</f>
        <v/>
      </c>
      <c r="AG94" s="92">
        <f>AG$92*$F81</f>
        <v/>
      </c>
      <c r="AH94" s="92">
        <f>AH$92*$F81</f>
        <v/>
      </c>
      <c r="AI94" s="92">
        <f>AI$92*$F81</f>
        <v/>
      </c>
      <c r="AJ94" s="92">
        <f>AJ$92*$F81</f>
        <v/>
      </c>
      <c r="AK94" s="92">
        <f>AK$92*$F81</f>
        <v/>
      </c>
      <c r="AL94" s="92">
        <f>AL$92*$F81</f>
        <v/>
      </c>
      <c r="AM94" s="92">
        <f>AM$92*$F81</f>
        <v/>
      </c>
      <c r="AN94" s="92">
        <f>AN$92*$F81</f>
        <v/>
      </c>
      <c r="AO94" s="92">
        <f>AO$92*$F81</f>
        <v/>
      </c>
      <c r="AP94" s="92">
        <f>AP$92*$F81</f>
        <v/>
      </c>
      <c r="AQ94" s="92">
        <f>AQ$92*$F81</f>
        <v/>
      </c>
      <c r="AR94" s="92">
        <f>AR$92*$F81</f>
        <v/>
      </c>
      <c r="AS94" s="92">
        <f>AS$92*$F81</f>
        <v/>
      </c>
      <c r="AT94" s="92">
        <f>AT$92*$F81</f>
        <v/>
      </c>
      <c r="AU94" s="92">
        <f>AU$92*$F81</f>
        <v/>
      </c>
      <c r="AV94" s="92">
        <f>AV$92*$F81</f>
        <v/>
      </c>
      <c r="AW94" s="92">
        <f>AW$92*$F81</f>
        <v/>
      </c>
      <c r="AX94" s="92">
        <f>AX$92*$F81</f>
        <v/>
      </c>
      <c r="AY94" s="92">
        <f>AY$92*$F81</f>
        <v/>
      </c>
      <c r="AZ94" s="92">
        <f>AZ$92*$F81</f>
        <v/>
      </c>
      <c r="BA94" s="92">
        <f>BA$92*$F81</f>
        <v/>
      </c>
      <c r="BB94" s="92">
        <f>BB$92*$F81</f>
        <v/>
      </c>
      <c r="BC94" s="92">
        <f>BC$92*$F81</f>
        <v/>
      </c>
      <c r="BD94" s="92">
        <f>BD$92*$F81</f>
        <v/>
      </c>
      <c r="BE94" s="92">
        <f>BE$92*$F81</f>
        <v/>
      </c>
      <c r="BF94" s="92">
        <f>BF$92*$F81</f>
        <v/>
      </c>
      <c r="BG94" s="92">
        <f>BG$92*$F81</f>
        <v/>
      </c>
      <c r="BH94" s="92">
        <f>BH$92*$F81</f>
        <v/>
      </c>
    </row>
    <row r="95" ht="14.4" customHeight="1" s="124">
      <c r="E95" s="92" t="inlineStr">
        <is>
          <t>Total Construction Costs Equity Drawdown</t>
        </is>
      </c>
      <c r="G95" s="92">
        <f>SMU</f>
        <v/>
      </c>
      <c r="H95" s="92">
        <f> SUM(J95:BH95)</f>
        <v/>
      </c>
      <c r="J95" s="92">
        <f>J92-J94</f>
        <v/>
      </c>
      <c r="K95" s="92">
        <f>K92-K94</f>
        <v/>
      </c>
      <c r="L95" s="92">
        <f>L92-L94</f>
        <v/>
      </c>
      <c r="M95" s="92">
        <f>M92-M94</f>
        <v/>
      </c>
      <c r="N95" s="92">
        <f>N92-N94</f>
        <v/>
      </c>
      <c r="O95" s="92">
        <f>O92-O94</f>
        <v/>
      </c>
      <c r="P95" s="92">
        <f>P92-P94</f>
        <v/>
      </c>
      <c r="Q95" s="92">
        <f>Q92-Q94</f>
        <v/>
      </c>
      <c r="R95" s="92">
        <f>R92-R94</f>
        <v/>
      </c>
      <c r="S95" s="92">
        <f>S92-S94</f>
        <v/>
      </c>
      <c r="T95" s="92">
        <f>T92-T94</f>
        <v/>
      </c>
      <c r="U95" s="92">
        <f>U92-U94</f>
        <v/>
      </c>
      <c r="V95" s="92">
        <f>V92-V94</f>
        <v/>
      </c>
      <c r="W95" s="92">
        <f>W92-W94</f>
        <v/>
      </c>
      <c r="X95" s="92">
        <f>X92-X94</f>
        <v/>
      </c>
      <c r="Y95" s="92">
        <f>Y92-Y94</f>
        <v/>
      </c>
      <c r="Z95" s="92">
        <f>Z92-Z94</f>
        <v/>
      </c>
      <c r="AA95" s="92">
        <f>AA92-AA94</f>
        <v/>
      </c>
      <c r="AB95" s="92">
        <f>AB92-AB94</f>
        <v/>
      </c>
      <c r="AC95" s="92">
        <f>AC92-AC94</f>
        <v/>
      </c>
      <c r="AD95" s="92">
        <f>AD92-AD94</f>
        <v/>
      </c>
      <c r="AE95" s="92">
        <f>AE92-AE94</f>
        <v/>
      </c>
      <c r="AF95" s="92">
        <f>AF92-AF94</f>
        <v/>
      </c>
      <c r="AG95" s="92">
        <f>AG92-AG94</f>
        <v/>
      </c>
      <c r="AH95" s="92">
        <f>AH92-AH94</f>
        <v/>
      </c>
      <c r="AI95" s="92">
        <f>AI92-AI94</f>
        <v/>
      </c>
      <c r="AJ95" s="92">
        <f>AJ92-AJ94</f>
        <v/>
      </c>
      <c r="AK95" s="92">
        <f>AK92-AK94</f>
        <v/>
      </c>
      <c r="AL95" s="92">
        <f>AL92-AL94</f>
        <v/>
      </c>
      <c r="AM95" s="92">
        <f>AM92-AM94</f>
        <v/>
      </c>
      <c r="AN95" s="92">
        <f>AN92-AN94</f>
        <v/>
      </c>
      <c r="AO95" s="92">
        <f>AO92-AO94</f>
        <v/>
      </c>
      <c r="AP95" s="92">
        <f>AP92-AP94</f>
        <v/>
      </c>
      <c r="AQ95" s="92">
        <f>AQ92-AQ94</f>
        <v/>
      </c>
      <c r="AR95" s="92">
        <f>AR92-AR94</f>
        <v/>
      </c>
      <c r="AS95" s="92">
        <f>AS92-AS94</f>
        <v/>
      </c>
      <c r="AT95" s="92">
        <f>AT92-AT94</f>
        <v/>
      </c>
      <c r="AU95" s="92">
        <f>AU92-AU94</f>
        <v/>
      </c>
      <c r="AV95" s="92">
        <f>AV92-AV94</f>
        <v/>
      </c>
      <c r="AW95" s="92">
        <f>AW92-AW94</f>
        <v/>
      </c>
      <c r="AX95" s="92">
        <f>AX92-AX94</f>
        <v/>
      </c>
      <c r="AY95" s="92">
        <f>AY92-AY94</f>
        <v/>
      </c>
      <c r="AZ95" s="92">
        <f>AZ92-AZ94</f>
        <v/>
      </c>
      <c r="BA95" s="92">
        <f>BA92-BA94</f>
        <v/>
      </c>
      <c r="BB95" s="92">
        <f>BB92-BB94</f>
        <v/>
      </c>
      <c r="BC95" s="92">
        <f>BC92-BC94</f>
        <v/>
      </c>
      <c r="BD95" s="92">
        <f>BD92-BD94</f>
        <v/>
      </c>
      <c r="BE95" s="92">
        <f>BE92-BE94</f>
        <v/>
      </c>
      <c r="BF95" s="92">
        <f>BF92-BF94</f>
        <v/>
      </c>
      <c r="BG95" s="92">
        <f>BG92-BG94</f>
        <v/>
      </c>
      <c r="BH95" s="92">
        <f>BH92-BH94</f>
        <v/>
      </c>
    </row>
    <row r="96" ht="14.4" customHeight="1" s="124">
      <c r="E96" s="81">
        <f> E$146</f>
        <v/>
      </c>
      <c r="F96" s="81">
        <f> F$146</f>
        <v/>
      </c>
      <c r="G96" s="81">
        <f> G$146</f>
        <v/>
      </c>
      <c r="H96" s="81">
        <f> H$146</f>
        <v/>
      </c>
      <c r="I96" s="81" t="n"/>
      <c r="J96" s="81">
        <f> J$146</f>
        <v/>
      </c>
      <c r="K96" s="81">
        <f> K$146</f>
        <v/>
      </c>
      <c r="L96" s="81">
        <f> L$146</f>
        <v/>
      </c>
      <c r="M96" s="81">
        <f> M$146</f>
        <v/>
      </c>
      <c r="N96" s="81">
        <f> N$146</f>
        <v/>
      </c>
      <c r="O96" s="81">
        <f> O$146</f>
        <v/>
      </c>
      <c r="P96" s="81">
        <f> P$146</f>
        <v/>
      </c>
      <c r="Q96" s="81">
        <f> Q$146</f>
        <v/>
      </c>
      <c r="R96" s="81">
        <f> R$146</f>
        <v/>
      </c>
      <c r="S96" s="81">
        <f> S$146</f>
        <v/>
      </c>
      <c r="T96" s="81">
        <f> T$146</f>
        <v/>
      </c>
      <c r="U96" s="81">
        <f> U$146</f>
        <v/>
      </c>
      <c r="V96" s="81">
        <f> V$146</f>
        <v/>
      </c>
      <c r="W96" s="81">
        <f> W$146</f>
        <v/>
      </c>
      <c r="X96" s="81">
        <f> X$146</f>
        <v/>
      </c>
      <c r="Y96" s="81">
        <f> Y$146</f>
        <v/>
      </c>
      <c r="Z96" s="81">
        <f> Z$146</f>
        <v/>
      </c>
      <c r="AA96" s="81">
        <f> AA$146</f>
        <v/>
      </c>
      <c r="AB96" s="81">
        <f> AB$146</f>
        <v/>
      </c>
      <c r="AC96" s="81">
        <f> AC$146</f>
        <v/>
      </c>
      <c r="AD96" s="81">
        <f> AD$146</f>
        <v/>
      </c>
      <c r="AE96" s="81">
        <f> AE$146</f>
        <v/>
      </c>
      <c r="AF96" s="81">
        <f> AF$146</f>
        <v/>
      </c>
      <c r="AG96" s="81">
        <f> AG$146</f>
        <v/>
      </c>
      <c r="AH96" s="81">
        <f> AH$146</f>
        <v/>
      </c>
      <c r="AI96" s="81">
        <f> AI$146</f>
        <v/>
      </c>
      <c r="AJ96" s="81">
        <f> AJ$146</f>
        <v/>
      </c>
      <c r="AK96" s="81">
        <f> AK$146</f>
        <v/>
      </c>
      <c r="AL96" s="81">
        <f> AL$146</f>
        <v/>
      </c>
      <c r="AM96" s="81">
        <f> AM$146</f>
        <v/>
      </c>
      <c r="AN96" s="81">
        <f> AN$146</f>
        <v/>
      </c>
      <c r="AO96" s="81">
        <f> AO$146</f>
        <v/>
      </c>
      <c r="AP96" s="81">
        <f> AP$146</f>
        <v/>
      </c>
      <c r="AQ96" s="81">
        <f> AQ$146</f>
        <v/>
      </c>
      <c r="AR96" s="81">
        <f> AR$146</f>
        <v/>
      </c>
      <c r="AS96" s="81">
        <f> AS$146</f>
        <v/>
      </c>
      <c r="AT96" s="81">
        <f> AT$146</f>
        <v/>
      </c>
      <c r="AU96" s="81">
        <f> AU$146</f>
        <v/>
      </c>
      <c r="AV96" s="81">
        <f> AV$146</f>
        <v/>
      </c>
      <c r="AW96" s="81">
        <f> AW$146</f>
        <v/>
      </c>
      <c r="AX96" s="81">
        <f> AX$146</f>
        <v/>
      </c>
      <c r="AY96" s="81">
        <f> AY$146</f>
        <v/>
      </c>
      <c r="AZ96" s="81">
        <f> AZ$146</f>
        <v/>
      </c>
      <c r="BA96" s="81">
        <f> BA$146</f>
        <v/>
      </c>
      <c r="BB96" s="81">
        <f> BB$146</f>
        <v/>
      </c>
      <c r="BC96" s="81">
        <f> BC$146</f>
        <v/>
      </c>
      <c r="BD96" s="81">
        <f> BD$146</f>
        <v/>
      </c>
      <c r="BE96" s="81">
        <f> BE$146</f>
        <v/>
      </c>
      <c r="BF96" s="81">
        <f> BF$146</f>
        <v/>
      </c>
      <c r="BG96" s="81">
        <f> BG$146</f>
        <v/>
      </c>
      <c r="BH96" s="81">
        <f> BH$146</f>
        <v/>
      </c>
    </row>
    <row r="98" ht="14.4" customHeight="1" s="124">
      <c r="E98" s="92" t="inlineStr">
        <is>
          <t>Total Debt Drawdown</t>
        </is>
      </c>
      <c r="G98" s="92">
        <f>SMU</f>
        <v/>
      </c>
      <c r="H98" s="92">
        <f> SUM(J98:BH98)</f>
        <v/>
      </c>
      <c r="J98" s="92">
        <f>J94</f>
        <v/>
      </c>
      <c r="K98" s="92">
        <f>K94</f>
        <v/>
      </c>
      <c r="L98" s="92">
        <f>L94</f>
        <v/>
      </c>
      <c r="M98" s="92">
        <f>M94</f>
        <v/>
      </c>
      <c r="N98" s="92">
        <f>N94</f>
        <v/>
      </c>
      <c r="O98" s="92">
        <f>O94</f>
        <v/>
      </c>
      <c r="P98" s="92">
        <f>P94</f>
        <v/>
      </c>
      <c r="Q98" s="92">
        <f>Q94</f>
        <v/>
      </c>
      <c r="R98" s="92">
        <f>R94</f>
        <v/>
      </c>
      <c r="S98" s="92">
        <f>S94</f>
        <v/>
      </c>
      <c r="T98" s="92">
        <f>T94</f>
        <v/>
      </c>
      <c r="U98" s="92">
        <f>U94</f>
        <v/>
      </c>
      <c r="V98" s="92">
        <f>V94</f>
        <v/>
      </c>
      <c r="W98" s="92">
        <f>W94</f>
        <v/>
      </c>
      <c r="X98" s="92">
        <f>X94</f>
        <v/>
      </c>
      <c r="Y98" s="92">
        <f>Y94</f>
        <v/>
      </c>
      <c r="Z98" s="92">
        <f>Z94</f>
        <v/>
      </c>
      <c r="AA98" s="92">
        <f>AA94</f>
        <v/>
      </c>
      <c r="AB98" s="92">
        <f>AB94</f>
        <v/>
      </c>
      <c r="AC98" s="92">
        <f>AC94</f>
        <v/>
      </c>
      <c r="AD98" s="92">
        <f>AD94</f>
        <v/>
      </c>
      <c r="AE98" s="92">
        <f>AE94</f>
        <v/>
      </c>
      <c r="AF98" s="92">
        <f>AF94</f>
        <v/>
      </c>
      <c r="AG98" s="92">
        <f>AG94</f>
        <v/>
      </c>
      <c r="AH98" s="92">
        <f>AH94</f>
        <v/>
      </c>
      <c r="AI98" s="92">
        <f>AI94</f>
        <v/>
      </c>
      <c r="AJ98" s="92">
        <f>AJ94</f>
        <v/>
      </c>
      <c r="AK98" s="92">
        <f>AK94</f>
        <v/>
      </c>
      <c r="AL98" s="92">
        <f>AL94</f>
        <v/>
      </c>
      <c r="AM98" s="92">
        <f>AM94</f>
        <v/>
      </c>
      <c r="AN98" s="92">
        <f>AN94</f>
        <v/>
      </c>
      <c r="AO98" s="92">
        <f>AO94</f>
        <v/>
      </c>
      <c r="AP98" s="92">
        <f>AP94</f>
        <v/>
      </c>
      <c r="AQ98" s="92">
        <f>AQ94</f>
        <v/>
      </c>
      <c r="AR98" s="92">
        <f>AR94</f>
        <v/>
      </c>
      <c r="AS98" s="92">
        <f>AS94</f>
        <v/>
      </c>
      <c r="AT98" s="92">
        <f>AT94</f>
        <v/>
      </c>
      <c r="AU98" s="92">
        <f>AU94</f>
        <v/>
      </c>
      <c r="AV98" s="92">
        <f>AV94</f>
        <v/>
      </c>
      <c r="AW98" s="92">
        <f>AW94</f>
        <v/>
      </c>
      <c r="AX98" s="92">
        <f>AX94</f>
        <v/>
      </c>
      <c r="AY98" s="92">
        <f>AY94</f>
        <v/>
      </c>
      <c r="AZ98" s="92">
        <f>AZ94</f>
        <v/>
      </c>
      <c r="BA98" s="92">
        <f>BA94</f>
        <v/>
      </c>
      <c r="BB98" s="92">
        <f>BB94</f>
        <v/>
      </c>
      <c r="BC98" s="92">
        <f>BC94</f>
        <v/>
      </c>
      <c r="BD98" s="92">
        <f>BD94</f>
        <v/>
      </c>
      <c r="BE98" s="92">
        <f>BE94</f>
        <v/>
      </c>
      <c r="BF98" s="92">
        <f>BF94</f>
        <v/>
      </c>
      <c r="BG98" s="92">
        <f>BG94</f>
        <v/>
      </c>
      <c r="BH98" s="92">
        <f>BH94</f>
        <v/>
      </c>
    </row>
    <row r="99" ht="14.4" customHeight="1" s="124">
      <c r="E99" s="92" t="inlineStr">
        <is>
          <t>Total Equity Drawdown</t>
        </is>
      </c>
      <c r="G99" s="92">
        <f>SMU</f>
        <v/>
      </c>
      <c r="H99" s="92">
        <f> SUM(J99:BH99)</f>
        <v/>
      </c>
      <c r="J99" s="92">
        <f>SUM(J95:J96)</f>
        <v/>
      </c>
      <c r="K99" s="92">
        <f>SUM(K95:K96)</f>
        <v/>
      </c>
      <c r="L99" s="92">
        <f>SUM(L95:L96)</f>
        <v/>
      </c>
      <c r="M99" s="92">
        <f>SUM(M95:M96)</f>
        <v/>
      </c>
      <c r="N99" s="92">
        <f>SUM(N95:N96)</f>
        <v/>
      </c>
      <c r="O99" s="92">
        <f>SUM(O95:O96)</f>
        <v/>
      </c>
      <c r="P99" s="92">
        <f>SUM(P95:P96)</f>
        <v/>
      </c>
      <c r="Q99" s="92">
        <f>SUM(Q95:Q96)</f>
        <v/>
      </c>
      <c r="R99" s="92">
        <f>SUM(R95:R96)</f>
        <v/>
      </c>
      <c r="S99" s="92">
        <f>SUM(S95:S96)</f>
        <v/>
      </c>
      <c r="T99" s="92">
        <f>SUM(T95:T96)</f>
        <v/>
      </c>
      <c r="U99" s="92">
        <f>SUM(U95:U96)</f>
        <v/>
      </c>
      <c r="V99" s="92">
        <f>SUM(V95:V96)</f>
        <v/>
      </c>
      <c r="W99" s="92">
        <f>SUM(W95:W96)</f>
        <v/>
      </c>
      <c r="X99" s="92">
        <f>SUM(X95:X96)</f>
        <v/>
      </c>
      <c r="Y99" s="92">
        <f>SUM(Y95:Y96)</f>
        <v/>
      </c>
      <c r="Z99" s="92">
        <f>SUM(Z95:Z96)</f>
        <v/>
      </c>
      <c r="AA99" s="92">
        <f>SUM(AA95:AA96)</f>
        <v/>
      </c>
      <c r="AB99" s="92">
        <f>SUM(AB95:AB96)</f>
        <v/>
      </c>
      <c r="AC99" s="92">
        <f>SUM(AC95:AC96)</f>
        <v/>
      </c>
      <c r="AD99" s="92">
        <f>SUM(AD95:AD96)</f>
        <v/>
      </c>
      <c r="AE99" s="92">
        <f>SUM(AE95:AE96)</f>
        <v/>
      </c>
      <c r="AF99" s="92">
        <f>SUM(AF95:AF96)</f>
        <v/>
      </c>
      <c r="AG99" s="92">
        <f>SUM(AG95:AG96)</f>
        <v/>
      </c>
      <c r="AH99" s="92">
        <f>SUM(AH95:AH96)</f>
        <v/>
      </c>
      <c r="AI99" s="92">
        <f>SUM(AI95:AI96)</f>
        <v/>
      </c>
      <c r="AJ99" s="92">
        <f>SUM(AJ95:AJ96)</f>
        <v/>
      </c>
      <c r="AK99" s="92">
        <f>SUM(AK95:AK96)</f>
        <v/>
      </c>
      <c r="AL99" s="92">
        <f>SUM(AL95:AL96)</f>
        <v/>
      </c>
      <c r="AM99" s="92">
        <f>SUM(AM95:AM96)</f>
        <v/>
      </c>
      <c r="AN99" s="92">
        <f>SUM(AN95:AN96)</f>
        <v/>
      </c>
      <c r="AO99" s="92">
        <f>SUM(AO95:AO96)</f>
        <v/>
      </c>
      <c r="AP99" s="92">
        <f>SUM(AP95:AP96)</f>
        <v/>
      </c>
      <c r="AQ99" s="92">
        <f>SUM(AQ95:AQ96)</f>
        <v/>
      </c>
      <c r="AR99" s="92">
        <f>SUM(AR95:AR96)</f>
        <v/>
      </c>
      <c r="AS99" s="92">
        <f>SUM(AS95:AS96)</f>
        <v/>
      </c>
      <c r="AT99" s="92">
        <f>SUM(AT95:AT96)</f>
        <v/>
      </c>
      <c r="AU99" s="92">
        <f>SUM(AU95:AU96)</f>
        <v/>
      </c>
      <c r="AV99" s="92">
        <f>SUM(AV95:AV96)</f>
        <v/>
      </c>
      <c r="AW99" s="92">
        <f>SUM(AW95:AW96)</f>
        <v/>
      </c>
      <c r="AX99" s="92">
        <f>SUM(AX95:AX96)</f>
        <v/>
      </c>
      <c r="AY99" s="92">
        <f>SUM(AY95:AY96)</f>
        <v/>
      </c>
      <c r="AZ99" s="92">
        <f>SUM(AZ95:AZ96)</f>
        <v/>
      </c>
      <c r="BA99" s="92">
        <f>SUM(BA95:BA96)</f>
        <v/>
      </c>
      <c r="BB99" s="92">
        <f>SUM(BB95:BB96)</f>
        <v/>
      </c>
      <c r="BC99" s="92">
        <f>SUM(BC95:BC96)</f>
        <v/>
      </c>
      <c r="BD99" s="92">
        <f>SUM(BD95:BD96)</f>
        <v/>
      </c>
      <c r="BE99" s="92">
        <f>SUM(BE95:BE96)</f>
        <v/>
      </c>
      <c r="BF99" s="92">
        <f>SUM(BF95:BF96)</f>
        <v/>
      </c>
      <c r="BG99" s="92">
        <f>SUM(BG95:BG96)</f>
        <v/>
      </c>
      <c r="BH99" s="92">
        <f>SUM(BH95:BH96)</f>
        <v/>
      </c>
    </row>
    <row r="102" ht="14.4" customHeight="1" s="124">
      <c r="E102" s="81">
        <f> E$21</f>
        <v/>
      </c>
      <c r="F102" s="81">
        <f> F$21</f>
        <v/>
      </c>
      <c r="G102" s="81">
        <f> G$21</f>
        <v/>
      </c>
      <c r="H102" s="81">
        <f> H$21</f>
        <v/>
      </c>
      <c r="I102" s="81" t="n"/>
      <c r="J102" s="81">
        <f> J$21</f>
        <v/>
      </c>
      <c r="K102" s="81">
        <f> K$21</f>
        <v/>
      </c>
      <c r="L102" s="81">
        <f> L$21</f>
        <v/>
      </c>
      <c r="M102" s="81">
        <f> M$21</f>
        <v/>
      </c>
      <c r="N102" s="81">
        <f> N$21</f>
        <v/>
      </c>
      <c r="O102" s="81">
        <f> O$21</f>
        <v/>
      </c>
      <c r="P102" s="81">
        <f> P$21</f>
        <v/>
      </c>
      <c r="Q102" s="81">
        <f> Q$21</f>
        <v/>
      </c>
      <c r="R102" s="81">
        <f> R$21</f>
        <v/>
      </c>
      <c r="S102" s="81">
        <f> S$21</f>
        <v/>
      </c>
      <c r="T102" s="81">
        <f> T$21</f>
        <v/>
      </c>
      <c r="U102" s="81">
        <f> U$21</f>
        <v/>
      </c>
      <c r="V102" s="81">
        <f> V$21</f>
        <v/>
      </c>
      <c r="W102" s="81">
        <f> W$21</f>
        <v/>
      </c>
      <c r="X102" s="81">
        <f> X$21</f>
        <v/>
      </c>
      <c r="Y102" s="81">
        <f> Y$21</f>
        <v/>
      </c>
      <c r="Z102" s="81">
        <f> Z$21</f>
        <v/>
      </c>
      <c r="AA102" s="81">
        <f> AA$21</f>
        <v/>
      </c>
      <c r="AB102" s="81">
        <f> AB$21</f>
        <v/>
      </c>
      <c r="AC102" s="81">
        <f> AC$21</f>
        <v/>
      </c>
      <c r="AD102" s="81">
        <f> AD$21</f>
        <v/>
      </c>
      <c r="AE102" s="81">
        <f> AE$21</f>
        <v/>
      </c>
      <c r="AF102" s="81">
        <f> AF$21</f>
        <v/>
      </c>
      <c r="AG102" s="81">
        <f> AG$21</f>
        <v/>
      </c>
      <c r="AH102" s="81">
        <f> AH$21</f>
        <v/>
      </c>
      <c r="AI102" s="81">
        <f> AI$21</f>
        <v/>
      </c>
      <c r="AJ102" s="81">
        <f> AJ$21</f>
        <v/>
      </c>
      <c r="AK102" s="81">
        <f> AK$21</f>
        <v/>
      </c>
      <c r="AL102" s="81">
        <f> AL$21</f>
        <v/>
      </c>
      <c r="AM102" s="81">
        <f> AM$21</f>
        <v/>
      </c>
      <c r="AN102" s="81">
        <f> AN$21</f>
        <v/>
      </c>
      <c r="AO102" s="81">
        <f> AO$21</f>
        <v/>
      </c>
      <c r="AP102" s="81">
        <f> AP$21</f>
        <v/>
      </c>
      <c r="AQ102" s="81">
        <f> AQ$21</f>
        <v/>
      </c>
      <c r="AR102" s="81">
        <f> AR$21</f>
        <v/>
      </c>
      <c r="AS102" s="81">
        <f> AS$21</f>
        <v/>
      </c>
      <c r="AT102" s="81">
        <f> AT$21</f>
        <v/>
      </c>
      <c r="AU102" s="81">
        <f> AU$21</f>
        <v/>
      </c>
      <c r="AV102" s="81">
        <f> AV$21</f>
        <v/>
      </c>
      <c r="AW102" s="81">
        <f> AW$21</f>
        <v/>
      </c>
      <c r="AX102" s="81">
        <f> AX$21</f>
        <v/>
      </c>
      <c r="AY102" s="81">
        <f> AY$21</f>
        <v/>
      </c>
      <c r="AZ102" s="81">
        <f> AZ$21</f>
        <v/>
      </c>
      <c r="BA102" s="81">
        <f> BA$21</f>
        <v/>
      </c>
      <c r="BB102" s="81">
        <f> BB$21</f>
        <v/>
      </c>
      <c r="BC102" s="81">
        <f> BC$21</f>
        <v/>
      </c>
      <c r="BD102" s="81">
        <f> BD$21</f>
        <v/>
      </c>
      <c r="BE102" s="81">
        <f> BE$21</f>
        <v/>
      </c>
      <c r="BF102" s="81">
        <f> BF$21</f>
        <v/>
      </c>
      <c r="BG102" s="81">
        <f> BG$21</f>
        <v/>
      </c>
      <c r="BH102" s="81">
        <f> BH$21</f>
        <v/>
      </c>
    </row>
    <row r="103" ht="14.4" customHeight="1" s="124">
      <c r="B103" s="12" t="inlineStr">
        <is>
          <t>Undrawn Construction Debt</t>
        </is>
      </c>
    </row>
    <row r="104" ht="14.4" customHeight="1" s="124">
      <c r="E104" s="92">
        <f>$B$103&amp;"-"&amp;"Opening Balance"</f>
        <v/>
      </c>
      <c r="G104" s="92">
        <f>SMU</f>
        <v/>
      </c>
      <c r="J104" s="92">
        <f>I107</f>
        <v/>
      </c>
      <c r="K104" s="92">
        <f>J107</f>
        <v/>
      </c>
      <c r="L104" s="92">
        <f>K107</f>
        <v/>
      </c>
      <c r="M104" s="92">
        <f>L107</f>
        <v/>
      </c>
      <c r="N104" s="92">
        <f>M107</f>
        <v/>
      </c>
      <c r="O104" s="92">
        <f>N107</f>
        <v/>
      </c>
      <c r="P104" s="92">
        <f>O107</f>
        <v/>
      </c>
      <c r="Q104" s="92">
        <f>P107</f>
        <v/>
      </c>
      <c r="R104" s="92">
        <f>Q107</f>
        <v/>
      </c>
      <c r="S104" s="92">
        <f>R107</f>
        <v/>
      </c>
      <c r="T104" s="92">
        <f>S107</f>
        <v/>
      </c>
      <c r="U104" s="92">
        <f>T107</f>
        <v/>
      </c>
      <c r="V104" s="92">
        <f>U107</f>
        <v/>
      </c>
      <c r="W104" s="92">
        <f>V107</f>
        <v/>
      </c>
      <c r="X104" s="92">
        <f>W107</f>
        <v/>
      </c>
      <c r="Y104" s="92">
        <f>X107</f>
        <v/>
      </c>
      <c r="Z104" s="92">
        <f>Y107</f>
        <v/>
      </c>
      <c r="AA104" s="92">
        <f>Z107</f>
        <v/>
      </c>
      <c r="AB104" s="92">
        <f>AA107</f>
        <v/>
      </c>
      <c r="AC104" s="92">
        <f>AB107</f>
        <v/>
      </c>
      <c r="AD104" s="92">
        <f>AC107</f>
        <v/>
      </c>
      <c r="AE104" s="92">
        <f>AD107</f>
        <v/>
      </c>
      <c r="AF104" s="92">
        <f>AE107</f>
        <v/>
      </c>
      <c r="AG104" s="92">
        <f>AF107</f>
        <v/>
      </c>
      <c r="AH104" s="92">
        <f>AG107</f>
        <v/>
      </c>
      <c r="AI104" s="92">
        <f>AH107</f>
        <v/>
      </c>
      <c r="AJ104" s="92">
        <f>AI107</f>
        <v/>
      </c>
      <c r="AK104" s="92">
        <f>AJ107</f>
        <v/>
      </c>
      <c r="AL104" s="92">
        <f>AK107</f>
        <v/>
      </c>
      <c r="AM104" s="92">
        <f>AL107</f>
        <v/>
      </c>
      <c r="AN104" s="92">
        <f>AM107</f>
        <v/>
      </c>
      <c r="AO104" s="92">
        <f>AN107</f>
        <v/>
      </c>
      <c r="AP104" s="92">
        <f>AO107</f>
        <v/>
      </c>
      <c r="AQ104" s="92">
        <f>AP107</f>
        <v/>
      </c>
      <c r="AR104" s="92">
        <f>AQ107</f>
        <v/>
      </c>
      <c r="AS104" s="92">
        <f>AR107</f>
        <v/>
      </c>
      <c r="AT104" s="92">
        <f>AS107</f>
        <v/>
      </c>
      <c r="AU104" s="92">
        <f>AT107</f>
        <v/>
      </c>
      <c r="AV104" s="92">
        <f>AU107</f>
        <v/>
      </c>
      <c r="AW104" s="92">
        <f>AV107</f>
        <v/>
      </c>
      <c r="AX104" s="92">
        <f>AW107</f>
        <v/>
      </c>
      <c r="AY104" s="92">
        <f>AX107</f>
        <v/>
      </c>
      <c r="AZ104" s="92">
        <f>AY107</f>
        <v/>
      </c>
      <c r="BA104" s="92">
        <f>AZ107</f>
        <v/>
      </c>
      <c r="BB104" s="92">
        <f>BA107</f>
        <v/>
      </c>
      <c r="BC104" s="92">
        <f>BB107</f>
        <v/>
      </c>
      <c r="BD104" s="92">
        <f>BC107</f>
        <v/>
      </c>
      <c r="BE104" s="92">
        <f>BD107</f>
        <v/>
      </c>
      <c r="BF104" s="92">
        <f>BE107</f>
        <v/>
      </c>
      <c r="BG104" s="92">
        <f>BF107</f>
        <v/>
      </c>
      <c r="BH104" s="92">
        <f>BG107</f>
        <v/>
      </c>
    </row>
    <row r="105" ht="14.4" customHeight="1" s="124">
      <c r="E105" s="92">
        <f>$B$103&amp;"-"&amp;"Available"</f>
        <v/>
      </c>
      <c r="G105" s="92">
        <f>SMU</f>
        <v/>
      </c>
      <c r="J105" s="92">
        <f>IF(J$102=1,$H94,0)</f>
        <v/>
      </c>
      <c r="K105" s="92">
        <f>IF(K$102=1,$H94,0)</f>
        <v/>
      </c>
      <c r="L105" s="92">
        <f>IF(L$102=1,$H94,0)</f>
        <v/>
      </c>
      <c r="M105" s="92">
        <f>IF(M$102=1,$H94,0)</f>
        <v/>
      </c>
      <c r="N105" s="92">
        <f>IF(N$102=1,$H94,0)</f>
        <v/>
      </c>
      <c r="O105" s="92">
        <f>IF(O$102=1,$H94,0)</f>
        <v/>
      </c>
      <c r="P105" s="92">
        <f>IF(P$102=1,$H94,0)</f>
        <v/>
      </c>
      <c r="Q105" s="92">
        <f>IF(Q$102=1,$H94,0)</f>
        <v/>
      </c>
      <c r="R105" s="92">
        <f>IF(R$102=1,$H94,0)</f>
        <v/>
      </c>
      <c r="S105" s="92">
        <f>IF(S$102=1,$H94,0)</f>
        <v/>
      </c>
      <c r="T105" s="92">
        <f>IF(T$102=1,$H94,0)</f>
        <v/>
      </c>
      <c r="U105" s="92">
        <f>IF(U$102=1,$H94,0)</f>
        <v/>
      </c>
      <c r="V105" s="92">
        <f>IF(V$102=1,$H94,0)</f>
        <v/>
      </c>
      <c r="W105" s="92">
        <f>IF(W$102=1,$H94,0)</f>
        <v/>
      </c>
      <c r="X105" s="92">
        <f>IF(X$102=1,$H94,0)</f>
        <v/>
      </c>
      <c r="Y105" s="92">
        <f>IF(Y$102=1,$H94,0)</f>
        <v/>
      </c>
      <c r="Z105" s="92">
        <f>IF(Z$102=1,$H94,0)</f>
        <v/>
      </c>
      <c r="AA105" s="92">
        <f>IF(AA$102=1,$H94,0)</f>
        <v/>
      </c>
      <c r="AB105" s="92">
        <f>IF(AB$102=1,$H94,0)</f>
        <v/>
      </c>
      <c r="AC105" s="92">
        <f>IF(AC$102=1,$H94,0)</f>
        <v/>
      </c>
      <c r="AD105" s="92">
        <f>IF(AD$102=1,$H94,0)</f>
        <v/>
      </c>
      <c r="AE105" s="92">
        <f>IF(AE$102=1,$H94,0)</f>
        <v/>
      </c>
      <c r="AF105" s="92">
        <f>IF(AF$102=1,$H94,0)</f>
        <v/>
      </c>
      <c r="AG105" s="92">
        <f>IF(AG$102=1,$H94,0)</f>
        <v/>
      </c>
      <c r="AH105" s="92">
        <f>IF(AH$102=1,$H94,0)</f>
        <v/>
      </c>
      <c r="AI105" s="92">
        <f>IF(AI$102=1,$H94,0)</f>
        <v/>
      </c>
      <c r="AJ105" s="92">
        <f>IF(AJ$102=1,$H94,0)</f>
        <v/>
      </c>
      <c r="AK105" s="92">
        <f>IF(AK$102=1,$H94,0)</f>
        <v/>
      </c>
      <c r="AL105" s="92">
        <f>IF(AL$102=1,$H94,0)</f>
        <v/>
      </c>
      <c r="AM105" s="92">
        <f>IF(AM$102=1,$H94,0)</f>
        <v/>
      </c>
      <c r="AN105" s="92">
        <f>IF(AN$102=1,$H94,0)</f>
        <v/>
      </c>
      <c r="AO105" s="92">
        <f>IF(AO$102=1,$H94,0)</f>
        <v/>
      </c>
      <c r="AP105" s="92">
        <f>IF(AP$102=1,$H94,0)</f>
        <v/>
      </c>
      <c r="AQ105" s="92">
        <f>IF(AQ$102=1,$H94,0)</f>
        <v/>
      </c>
      <c r="AR105" s="92">
        <f>IF(AR$102=1,$H94,0)</f>
        <v/>
      </c>
      <c r="AS105" s="92">
        <f>IF(AS$102=1,$H94,0)</f>
        <v/>
      </c>
      <c r="AT105" s="92">
        <f>IF(AT$102=1,$H94,0)</f>
        <v/>
      </c>
      <c r="AU105" s="92">
        <f>IF(AU$102=1,$H94,0)</f>
        <v/>
      </c>
      <c r="AV105" s="92">
        <f>IF(AV$102=1,$H94,0)</f>
        <v/>
      </c>
      <c r="AW105" s="92">
        <f>IF(AW$102=1,$H94,0)</f>
        <v/>
      </c>
      <c r="AX105" s="92">
        <f>IF(AX$102=1,$H94,0)</f>
        <v/>
      </c>
      <c r="AY105" s="92">
        <f>IF(AY$102=1,$H94,0)</f>
        <v/>
      </c>
      <c r="AZ105" s="92">
        <f>IF(AZ$102=1,$H94,0)</f>
        <v/>
      </c>
      <c r="BA105" s="92">
        <f>IF(BA$102=1,$H94,0)</f>
        <v/>
      </c>
      <c r="BB105" s="92">
        <f>IF(BB$102=1,$H94,0)</f>
        <v/>
      </c>
      <c r="BC105" s="92">
        <f>IF(BC$102=1,$H94,0)</f>
        <v/>
      </c>
      <c r="BD105" s="92">
        <f>IF(BD$102=1,$H94,0)</f>
        <v/>
      </c>
      <c r="BE105" s="92">
        <f>IF(BE$102=1,$H94,0)</f>
        <v/>
      </c>
      <c r="BF105" s="92">
        <f>IF(BF$102=1,$H94,0)</f>
        <v/>
      </c>
      <c r="BG105" s="92">
        <f>IF(BG$102=1,$H94,0)</f>
        <v/>
      </c>
      <c r="BH105" s="92">
        <f>IF(BH$102=1,$H94,0)</f>
        <v/>
      </c>
    </row>
    <row r="106" ht="14.4" customHeight="1" s="124">
      <c r="E106" s="92">
        <f>$B$103&amp;"-"&amp;"Drawdown"</f>
        <v/>
      </c>
      <c r="G106" s="92">
        <f>SMU</f>
        <v/>
      </c>
      <c r="J106" s="92">
        <f>-J94</f>
        <v/>
      </c>
      <c r="K106" s="92">
        <f>-K94</f>
        <v/>
      </c>
      <c r="L106" s="92">
        <f>-L94</f>
        <v/>
      </c>
      <c r="M106" s="92">
        <f>-M94</f>
        <v/>
      </c>
      <c r="N106" s="92">
        <f>-N94</f>
        <v/>
      </c>
      <c r="O106" s="92">
        <f>-O94</f>
        <v/>
      </c>
      <c r="P106" s="92">
        <f>-P94</f>
        <v/>
      </c>
      <c r="Q106" s="92">
        <f>-Q94</f>
        <v/>
      </c>
      <c r="R106" s="92">
        <f>-R94</f>
        <v/>
      </c>
      <c r="S106" s="92">
        <f>-S94</f>
        <v/>
      </c>
      <c r="T106" s="92">
        <f>-T94</f>
        <v/>
      </c>
      <c r="U106" s="92">
        <f>-U94</f>
        <v/>
      </c>
      <c r="V106" s="92">
        <f>-V94</f>
        <v/>
      </c>
      <c r="W106" s="92">
        <f>-W94</f>
        <v/>
      </c>
      <c r="X106" s="92">
        <f>-X94</f>
        <v/>
      </c>
      <c r="Y106" s="92">
        <f>-Y94</f>
        <v/>
      </c>
      <c r="Z106" s="92">
        <f>-Z94</f>
        <v/>
      </c>
      <c r="AA106" s="92">
        <f>-AA94</f>
        <v/>
      </c>
      <c r="AB106" s="92">
        <f>-AB94</f>
        <v/>
      </c>
      <c r="AC106" s="92">
        <f>-AC94</f>
        <v/>
      </c>
      <c r="AD106" s="92">
        <f>-AD94</f>
        <v/>
      </c>
      <c r="AE106" s="92">
        <f>-AE94</f>
        <v/>
      </c>
      <c r="AF106" s="92">
        <f>-AF94</f>
        <v/>
      </c>
      <c r="AG106" s="92">
        <f>-AG94</f>
        <v/>
      </c>
      <c r="AH106" s="92">
        <f>-AH94</f>
        <v/>
      </c>
      <c r="AI106" s="92">
        <f>-AI94</f>
        <v/>
      </c>
      <c r="AJ106" s="92">
        <f>-AJ94</f>
        <v/>
      </c>
      <c r="AK106" s="92">
        <f>-AK94</f>
        <v/>
      </c>
      <c r="AL106" s="92">
        <f>-AL94</f>
        <v/>
      </c>
      <c r="AM106" s="92">
        <f>-AM94</f>
        <v/>
      </c>
      <c r="AN106" s="92">
        <f>-AN94</f>
        <v/>
      </c>
      <c r="AO106" s="92">
        <f>-AO94</f>
        <v/>
      </c>
      <c r="AP106" s="92">
        <f>-AP94</f>
        <v/>
      </c>
      <c r="AQ106" s="92">
        <f>-AQ94</f>
        <v/>
      </c>
      <c r="AR106" s="92">
        <f>-AR94</f>
        <v/>
      </c>
      <c r="AS106" s="92">
        <f>-AS94</f>
        <v/>
      </c>
      <c r="AT106" s="92">
        <f>-AT94</f>
        <v/>
      </c>
      <c r="AU106" s="92">
        <f>-AU94</f>
        <v/>
      </c>
      <c r="AV106" s="92">
        <f>-AV94</f>
        <v/>
      </c>
      <c r="AW106" s="92">
        <f>-AW94</f>
        <v/>
      </c>
      <c r="AX106" s="92">
        <f>-AX94</f>
        <v/>
      </c>
      <c r="AY106" s="92">
        <f>-AY94</f>
        <v/>
      </c>
      <c r="AZ106" s="92">
        <f>-AZ94</f>
        <v/>
      </c>
      <c r="BA106" s="92">
        <f>-BA94</f>
        <v/>
      </c>
      <c r="BB106" s="92">
        <f>-BB94</f>
        <v/>
      </c>
      <c r="BC106" s="92">
        <f>-BC94</f>
        <v/>
      </c>
      <c r="BD106" s="92">
        <f>-BD94</f>
        <v/>
      </c>
      <c r="BE106" s="92">
        <f>-BE94</f>
        <v/>
      </c>
      <c r="BF106" s="92">
        <f>-BF94</f>
        <v/>
      </c>
      <c r="BG106" s="92">
        <f>-BG94</f>
        <v/>
      </c>
      <c r="BH106" s="92">
        <f>-BH94</f>
        <v/>
      </c>
    </row>
    <row r="107" customFormat="1" s="80" thickBot="1">
      <c r="E107" s="80">
        <f>$B$103&amp;"-"&amp;"Closing Balance"</f>
        <v/>
      </c>
      <c r="G107" s="80">
        <f>SMU</f>
        <v/>
      </c>
      <c r="J107" s="80">
        <f>SUM(J104:J106)</f>
        <v/>
      </c>
      <c r="K107" s="80">
        <f>SUM(K104:K106)</f>
        <v/>
      </c>
      <c r="L107" s="80">
        <f>SUM(L104:L106)</f>
        <v/>
      </c>
      <c r="M107" s="80">
        <f>SUM(M104:M106)</f>
        <v/>
      </c>
      <c r="N107" s="80">
        <f>SUM(N104:N106)</f>
        <v/>
      </c>
      <c r="O107" s="80">
        <f>SUM(O104:O106)</f>
        <v/>
      </c>
      <c r="P107" s="80">
        <f>SUM(P104:P106)</f>
        <v/>
      </c>
      <c r="Q107" s="80">
        <f>SUM(Q104:Q106)</f>
        <v/>
      </c>
      <c r="R107" s="80">
        <f>SUM(R104:R106)</f>
        <v/>
      </c>
      <c r="S107" s="80">
        <f>SUM(S104:S106)</f>
        <v/>
      </c>
      <c r="T107" s="80">
        <f>SUM(T104:T106)</f>
        <v/>
      </c>
      <c r="U107" s="80">
        <f>SUM(U104:U106)</f>
        <v/>
      </c>
      <c r="V107" s="80">
        <f>SUM(V104:V106)</f>
        <v/>
      </c>
      <c r="W107" s="80">
        <f>SUM(W104:W106)</f>
        <v/>
      </c>
      <c r="X107" s="80">
        <f>SUM(X104:X106)</f>
        <v/>
      </c>
      <c r="Y107" s="80">
        <f>SUM(Y104:Y106)</f>
        <v/>
      </c>
      <c r="Z107" s="80">
        <f>SUM(Z104:Z106)</f>
        <v/>
      </c>
      <c r="AA107" s="80">
        <f>SUM(AA104:AA106)</f>
        <v/>
      </c>
      <c r="AB107" s="80">
        <f>SUM(AB104:AB106)</f>
        <v/>
      </c>
      <c r="AC107" s="80">
        <f>SUM(AC104:AC106)</f>
        <v/>
      </c>
      <c r="AD107" s="80">
        <f>SUM(AD104:AD106)</f>
        <v/>
      </c>
      <c r="AE107" s="80">
        <f>SUM(AE104:AE106)</f>
        <v/>
      </c>
      <c r="AF107" s="80">
        <f>SUM(AF104:AF106)</f>
        <v/>
      </c>
      <c r="AG107" s="80">
        <f>SUM(AG104:AG106)</f>
        <v/>
      </c>
      <c r="AH107" s="80">
        <f>SUM(AH104:AH106)</f>
        <v/>
      </c>
      <c r="AI107" s="80">
        <f>SUM(AI104:AI106)</f>
        <v/>
      </c>
      <c r="AJ107" s="80">
        <f>SUM(AJ104:AJ106)</f>
        <v/>
      </c>
      <c r="AK107" s="80">
        <f>SUM(AK104:AK106)</f>
        <v/>
      </c>
      <c r="AL107" s="80">
        <f>SUM(AL104:AL106)</f>
        <v/>
      </c>
      <c r="AM107" s="80">
        <f>SUM(AM104:AM106)</f>
        <v/>
      </c>
      <c r="AN107" s="80">
        <f>SUM(AN104:AN106)</f>
        <v/>
      </c>
      <c r="AO107" s="80">
        <f>SUM(AO104:AO106)</f>
        <v/>
      </c>
      <c r="AP107" s="80">
        <f>SUM(AP104:AP106)</f>
        <v/>
      </c>
      <c r="AQ107" s="80">
        <f>SUM(AQ104:AQ106)</f>
        <v/>
      </c>
      <c r="AR107" s="80">
        <f>SUM(AR104:AR106)</f>
        <v/>
      </c>
      <c r="AS107" s="80">
        <f>SUM(AS104:AS106)</f>
        <v/>
      </c>
      <c r="AT107" s="80">
        <f>SUM(AT104:AT106)</f>
        <v/>
      </c>
      <c r="AU107" s="80">
        <f>SUM(AU104:AU106)</f>
        <v/>
      </c>
      <c r="AV107" s="80">
        <f>SUM(AV104:AV106)</f>
        <v/>
      </c>
      <c r="AW107" s="80">
        <f>SUM(AW104:AW106)</f>
        <v/>
      </c>
      <c r="AX107" s="80">
        <f>SUM(AX104:AX106)</f>
        <v/>
      </c>
      <c r="AY107" s="80">
        <f>SUM(AY104:AY106)</f>
        <v/>
      </c>
      <c r="AZ107" s="80">
        <f>SUM(AZ104:AZ106)</f>
        <v/>
      </c>
      <c r="BA107" s="80">
        <f>SUM(BA104:BA106)</f>
        <v/>
      </c>
      <c r="BB107" s="80">
        <f>SUM(BB104:BB106)</f>
        <v/>
      </c>
      <c r="BC107" s="80">
        <f>SUM(BC104:BC106)</f>
        <v/>
      </c>
      <c r="BD107" s="80">
        <f>SUM(BD104:BD106)</f>
        <v/>
      </c>
      <c r="BE107" s="80">
        <f>SUM(BE104:BE106)</f>
        <v/>
      </c>
      <c r="BF107" s="80">
        <f>SUM(BF104:BF106)</f>
        <v/>
      </c>
      <c r="BG107" s="80">
        <f>SUM(BG104:BG106)</f>
        <v/>
      </c>
      <c r="BH107" s="80">
        <f>SUM(BH104:BH106)</f>
        <v/>
      </c>
    </row>
    <row r="109" ht="14.4" customHeight="1" s="124">
      <c r="E109" s="81">
        <f> E$27</f>
        <v/>
      </c>
      <c r="F109" s="81">
        <f> F$27</f>
        <v/>
      </c>
      <c r="G109" s="81">
        <f> G$27</f>
        <v/>
      </c>
      <c r="H109" s="81">
        <f> H$27</f>
        <v/>
      </c>
      <c r="I109" s="81" t="n"/>
      <c r="J109" s="81">
        <f> J$27</f>
        <v/>
      </c>
      <c r="K109" s="81">
        <f> K$27</f>
        <v/>
      </c>
      <c r="L109" s="81">
        <f> L$27</f>
        <v/>
      </c>
      <c r="M109" s="81">
        <f> M$27</f>
        <v/>
      </c>
      <c r="N109" s="81">
        <f> N$27</f>
        <v/>
      </c>
      <c r="O109" s="81">
        <f> O$27</f>
        <v/>
      </c>
      <c r="P109" s="81">
        <f> P$27</f>
        <v/>
      </c>
      <c r="Q109" s="81">
        <f> Q$27</f>
        <v/>
      </c>
      <c r="R109" s="81">
        <f> R$27</f>
        <v/>
      </c>
      <c r="S109" s="81">
        <f> S$27</f>
        <v/>
      </c>
      <c r="T109" s="81">
        <f> T$27</f>
        <v/>
      </c>
      <c r="U109" s="81">
        <f> U$27</f>
        <v/>
      </c>
      <c r="V109" s="81">
        <f> V$27</f>
        <v/>
      </c>
      <c r="W109" s="81">
        <f> W$27</f>
        <v/>
      </c>
      <c r="X109" s="81">
        <f> X$27</f>
        <v/>
      </c>
      <c r="Y109" s="81">
        <f> Y$27</f>
        <v/>
      </c>
      <c r="Z109" s="81">
        <f> Z$27</f>
        <v/>
      </c>
      <c r="AA109" s="81">
        <f> AA$27</f>
        <v/>
      </c>
      <c r="AB109" s="81">
        <f> AB$27</f>
        <v/>
      </c>
      <c r="AC109" s="81">
        <f> AC$27</f>
        <v/>
      </c>
      <c r="AD109" s="81">
        <f> AD$27</f>
        <v/>
      </c>
      <c r="AE109" s="81">
        <f> AE$27</f>
        <v/>
      </c>
      <c r="AF109" s="81">
        <f> AF$27</f>
        <v/>
      </c>
      <c r="AG109" s="81">
        <f> AG$27</f>
        <v/>
      </c>
      <c r="AH109" s="81">
        <f> AH$27</f>
        <v/>
      </c>
      <c r="AI109" s="81">
        <f> AI$27</f>
        <v/>
      </c>
      <c r="AJ109" s="81">
        <f> AJ$27</f>
        <v/>
      </c>
      <c r="AK109" s="81">
        <f> AK$27</f>
        <v/>
      </c>
      <c r="AL109" s="81">
        <f> AL$27</f>
        <v/>
      </c>
      <c r="AM109" s="81">
        <f> AM$27</f>
        <v/>
      </c>
      <c r="AN109" s="81">
        <f> AN$27</f>
        <v/>
      </c>
      <c r="AO109" s="81">
        <f> AO$27</f>
        <v/>
      </c>
      <c r="AP109" s="81">
        <f> AP$27</f>
        <v/>
      </c>
      <c r="AQ109" s="81">
        <f> AQ$27</f>
        <v/>
      </c>
      <c r="AR109" s="81">
        <f> AR$27</f>
        <v/>
      </c>
      <c r="AS109" s="81">
        <f> AS$27</f>
        <v/>
      </c>
      <c r="AT109" s="81">
        <f> AT$27</f>
        <v/>
      </c>
      <c r="AU109" s="81">
        <f> AU$27</f>
        <v/>
      </c>
      <c r="AV109" s="81">
        <f> AV$27</f>
        <v/>
      </c>
      <c r="AW109" s="81">
        <f> AW$27</f>
        <v/>
      </c>
      <c r="AX109" s="81">
        <f> AX$27</f>
        <v/>
      </c>
      <c r="AY109" s="81">
        <f> AY$27</f>
        <v/>
      </c>
      <c r="AZ109" s="81">
        <f> AZ$27</f>
        <v/>
      </c>
      <c r="BA109" s="81">
        <f> BA$27</f>
        <v/>
      </c>
      <c r="BB109" s="81">
        <f> BB$27</f>
        <v/>
      </c>
      <c r="BC109" s="81">
        <f> BC$27</f>
        <v/>
      </c>
      <c r="BD109" s="81">
        <f> BD$27</f>
        <v/>
      </c>
      <c r="BE109" s="81">
        <f> BE$27</f>
        <v/>
      </c>
      <c r="BF109" s="81">
        <f> BF$27</f>
        <v/>
      </c>
      <c r="BG109" s="81">
        <f> BG$27</f>
        <v/>
      </c>
      <c r="BH109" s="81">
        <f> BH$27</f>
        <v/>
      </c>
    </row>
    <row r="110" ht="14.4" customHeight="1" s="124">
      <c r="E110" s="81" t="n"/>
      <c r="F110" s="81" t="n"/>
      <c r="G110" s="81" t="n"/>
      <c r="H110" s="81" t="n"/>
      <c r="I110" s="81" t="n"/>
      <c r="J110" s="81" t="n"/>
      <c r="K110" s="81" t="n"/>
      <c r="L110" s="81" t="n"/>
      <c r="M110" s="81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81" t="n"/>
      <c r="Y110" s="81" t="n"/>
      <c r="Z110" s="81" t="n"/>
      <c r="AA110" s="81" t="n"/>
      <c r="AB110" s="81" t="n"/>
      <c r="AC110" s="81" t="n"/>
      <c r="AD110" s="81" t="n"/>
      <c r="AE110" s="81" t="n"/>
      <c r="AF110" s="81" t="n"/>
      <c r="AG110" s="81" t="n"/>
      <c r="AH110" s="81" t="n"/>
      <c r="AI110" s="81" t="n"/>
      <c r="AJ110" s="81" t="n"/>
      <c r="AK110" s="81" t="n"/>
      <c r="AL110" s="81" t="n"/>
      <c r="AM110" s="81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1" t="n"/>
      <c r="AX110" s="81" t="n"/>
      <c r="AY110" s="81" t="n"/>
      <c r="AZ110" s="81" t="n"/>
      <c r="BA110" s="81" t="n"/>
      <c r="BB110" s="81" t="n"/>
      <c r="BC110" s="81" t="n"/>
      <c r="BD110" s="81" t="n"/>
      <c r="BE110" s="81" t="n"/>
      <c r="BF110" s="81" t="n"/>
      <c r="BG110" s="81" t="n"/>
      <c r="BH110" s="81" t="n"/>
    </row>
    <row r="111" ht="14.4" customHeight="1" s="124">
      <c r="B111" s="12" t="inlineStr">
        <is>
          <t>Construction Debt</t>
        </is>
      </c>
    </row>
    <row r="112" ht="14.4" customHeight="1" s="124">
      <c r="E112" s="92">
        <f>$B$111&amp;"-"&amp;"Opening Balance"</f>
        <v/>
      </c>
      <c r="G112" s="92">
        <f>SMU</f>
        <v/>
      </c>
      <c r="J112" s="92">
        <f>I115</f>
        <v/>
      </c>
      <c r="K112" s="92">
        <f>J115</f>
        <v/>
      </c>
      <c r="L112" s="92">
        <f>K115</f>
        <v/>
      </c>
      <c r="M112" s="92">
        <f>L115</f>
        <v/>
      </c>
      <c r="N112" s="92">
        <f>M115</f>
        <v/>
      </c>
      <c r="O112" s="92">
        <f>N115</f>
        <v/>
      </c>
      <c r="P112" s="92">
        <f>O115</f>
        <v/>
      </c>
      <c r="Q112" s="92">
        <f>P115</f>
        <v/>
      </c>
      <c r="R112" s="92">
        <f>Q115</f>
        <v/>
      </c>
      <c r="S112" s="92">
        <f>R115</f>
        <v/>
      </c>
      <c r="T112" s="92">
        <f>S115</f>
        <v/>
      </c>
      <c r="U112" s="92">
        <f>T115</f>
        <v/>
      </c>
      <c r="V112" s="92">
        <f>U115</f>
        <v/>
      </c>
      <c r="W112" s="92">
        <f>V115</f>
        <v/>
      </c>
      <c r="X112" s="92">
        <f>W115</f>
        <v/>
      </c>
      <c r="Y112" s="92">
        <f>X115</f>
        <v/>
      </c>
      <c r="Z112" s="92">
        <f>Y115</f>
        <v/>
      </c>
      <c r="AA112" s="92">
        <f>Z115</f>
        <v/>
      </c>
      <c r="AB112" s="92">
        <f>AA115</f>
        <v/>
      </c>
      <c r="AC112" s="92">
        <f>AB115</f>
        <v/>
      </c>
      <c r="AD112" s="92">
        <f>AC115</f>
        <v/>
      </c>
      <c r="AE112" s="92">
        <f>AD115</f>
        <v/>
      </c>
      <c r="AF112" s="92">
        <f>AE115</f>
        <v/>
      </c>
      <c r="AG112" s="92">
        <f>AF115</f>
        <v/>
      </c>
      <c r="AH112" s="92">
        <f>AG115</f>
        <v/>
      </c>
      <c r="AI112" s="92">
        <f>AH115</f>
        <v/>
      </c>
      <c r="AJ112" s="92">
        <f>AI115</f>
        <v/>
      </c>
      <c r="AK112" s="92">
        <f>AJ115</f>
        <v/>
      </c>
      <c r="AL112" s="92">
        <f>AK115</f>
        <v/>
      </c>
      <c r="AM112" s="92">
        <f>AL115</f>
        <v/>
      </c>
      <c r="AN112" s="92">
        <f>AM115</f>
        <v/>
      </c>
      <c r="AO112" s="92">
        <f>AN115</f>
        <v/>
      </c>
      <c r="AP112" s="92">
        <f>AO115</f>
        <v/>
      </c>
      <c r="AQ112" s="92">
        <f>AP115</f>
        <v/>
      </c>
      <c r="AR112" s="92">
        <f>AQ115</f>
        <v/>
      </c>
      <c r="AS112" s="92">
        <f>AR115</f>
        <v/>
      </c>
      <c r="AT112" s="92">
        <f>AS115</f>
        <v/>
      </c>
      <c r="AU112" s="92">
        <f>AT115</f>
        <v/>
      </c>
      <c r="AV112" s="92">
        <f>AU115</f>
        <v/>
      </c>
      <c r="AW112" s="92">
        <f>AV115</f>
        <v/>
      </c>
      <c r="AX112" s="92">
        <f>AW115</f>
        <v/>
      </c>
      <c r="AY112" s="92">
        <f>AX115</f>
        <v/>
      </c>
      <c r="AZ112" s="92">
        <f>AY115</f>
        <v/>
      </c>
      <c r="BA112" s="92">
        <f>AZ115</f>
        <v/>
      </c>
      <c r="BB112" s="92">
        <f>BA115</f>
        <v/>
      </c>
      <c r="BC112" s="92">
        <f>BB115</f>
        <v/>
      </c>
      <c r="BD112" s="92">
        <f>BC115</f>
        <v/>
      </c>
      <c r="BE112" s="92">
        <f>BD115</f>
        <v/>
      </c>
      <c r="BF112" s="92">
        <f>BE115</f>
        <v/>
      </c>
      <c r="BG112" s="92">
        <f>BF115</f>
        <v/>
      </c>
      <c r="BH112" s="92">
        <f>BG115</f>
        <v/>
      </c>
    </row>
    <row r="113" ht="14.4" customHeight="1" s="124">
      <c r="E113" s="92">
        <f>$B$111&amp;"-"&amp;"Drawdown"</f>
        <v/>
      </c>
      <c r="G113" s="92">
        <f>SMU</f>
        <v/>
      </c>
      <c r="J113" s="92">
        <f>J94</f>
        <v/>
      </c>
      <c r="K113" s="92">
        <f>K94</f>
        <v/>
      </c>
      <c r="L113" s="92">
        <f>L94</f>
        <v/>
      </c>
      <c r="M113" s="92">
        <f>M94</f>
        <v/>
      </c>
      <c r="N113" s="92">
        <f>N94</f>
        <v/>
      </c>
      <c r="O113" s="92">
        <f>O94</f>
        <v/>
      </c>
      <c r="P113" s="92">
        <f>P94</f>
        <v/>
      </c>
      <c r="Q113" s="92">
        <f>Q94</f>
        <v/>
      </c>
      <c r="R113" s="92">
        <f>R94</f>
        <v/>
      </c>
      <c r="S113" s="92">
        <f>S94</f>
        <v/>
      </c>
      <c r="T113" s="92">
        <f>T94</f>
        <v/>
      </c>
      <c r="U113" s="92">
        <f>U94</f>
        <v/>
      </c>
      <c r="V113" s="92">
        <f>V94</f>
        <v/>
      </c>
      <c r="W113" s="92">
        <f>W94</f>
        <v/>
      </c>
      <c r="X113" s="92">
        <f>X94</f>
        <v/>
      </c>
      <c r="Y113" s="92">
        <f>Y94</f>
        <v/>
      </c>
      <c r="Z113" s="92">
        <f>Z94</f>
        <v/>
      </c>
      <c r="AA113" s="92">
        <f>AA94</f>
        <v/>
      </c>
      <c r="AB113" s="92">
        <f>AB94</f>
        <v/>
      </c>
      <c r="AC113" s="92">
        <f>AC94</f>
        <v/>
      </c>
      <c r="AD113" s="92">
        <f>AD94</f>
        <v/>
      </c>
      <c r="AE113" s="92">
        <f>AE94</f>
        <v/>
      </c>
      <c r="AF113" s="92">
        <f>AF94</f>
        <v/>
      </c>
      <c r="AG113" s="92">
        <f>AG94</f>
        <v/>
      </c>
      <c r="AH113" s="92">
        <f>AH94</f>
        <v/>
      </c>
      <c r="AI113" s="92">
        <f>AI94</f>
        <v/>
      </c>
      <c r="AJ113" s="92">
        <f>AJ94</f>
        <v/>
      </c>
      <c r="AK113" s="92">
        <f>AK94</f>
        <v/>
      </c>
      <c r="AL113" s="92">
        <f>AL94</f>
        <v/>
      </c>
      <c r="AM113" s="92">
        <f>AM94</f>
        <v/>
      </c>
      <c r="AN113" s="92">
        <f>AN94</f>
        <v/>
      </c>
      <c r="AO113" s="92">
        <f>AO94</f>
        <v/>
      </c>
      <c r="AP113" s="92">
        <f>AP94</f>
        <v/>
      </c>
      <c r="AQ113" s="92">
        <f>AQ94</f>
        <v/>
      </c>
      <c r="AR113" s="92">
        <f>AR94</f>
        <v/>
      </c>
      <c r="AS113" s="92">
        <f>AS94</f>
        <v/>
      </c>
      <c r="AT113" s="92">
        <f>AT94</f>
        <v/>
      </c>
      <c r="AU113" s="92">
        <f>AU94</f>
        <v/>
      </c>
      <c r="AV113" s="92">
        <f>AV94</f>
        <v/>
      </c>
      <c r="AW113" s="92">
        <f>AW94</f>
        <v/>
      </c>
      <c r="AX113" s="92">
        <f>AX94</f>
        <v/>
      </c>
      <c r="AY113" s="92">
        <f>AY94</f>
        <v/>
      </c>
      <c r="AZ113" s="92">
        <f>AZ94</f>
        <v/>
      </c>
      <c r="BA113" s="92">
        <f>BA94</f>
        <v/>
      </c>
      <c r="BB113" s="92">
        <f>BB94</f>
        <v/>
      </c>
      <c r="BC113" s="92">
        <f>BC94</f>
        <v/>
      </c>
      <c r="BD113" s="92">
        <f>BD94</f>
        <v/>
      </c>
      <c r="BE113" s="92">
        <f>BE94</f>
        <v/>
      </c>
      <c r="BF113" s="92">
        <f>BF94</f>
        <v/>
      </c>
      <c r="BG113" s="92">
        <f>BG94</f>
        <v/>
      </c>
      <c r="BH113" s="92">
        <f>BH94</f>
        <v/>
      </c>
    </row>
    <row r="114" ht="14.4" customHeight="1" s="124">
      <c r="E114" s="92">
        <f>$B$111&amp;"-"&amp;"Conversion to Term Loan"</f>
        <v/>
      </c>
      <c r="G114" s="92">
        <f>SMU</f>
        <v/>
      </c>
      <c r="H114" s="92">
        <f> SUM(J114:BH114)</f>
        <v/>
      </c>
      <c r="J114" s="92">
        <f>IF(J$109=1,-SUM(J112:J113),0)</f>
        <v/>
      </c>
      <c r="K114" s="92">
        <f>IF(K$109=1,-SUM(K112:K113),0)</f>
        <v/>
      </c>
      <c r="L114" s="92">
        <f>IF(L$109=1,-SUM(L112:L113),0)</f>
        <v/>
      </c>
      <c r="M114" s="92">
        <f>IF(M$109=1,-SUM(M112:M113),0)</f>
        <v/>
      </c>
      <c r="N114" s="92">
        <f>IF(N$109=1,-SUM(N112:N113),0)</f>
        <v/>
      </c>
      <c r="O114" s="92">
        <f>IF(O$109=1,-SUM(O112:O113),0)</f>
        <v/>
      </c>
      <c r="P114" s="92">
        <f>IF(P$109=1,-SUM(P112:P113),0)</f>
        <v/>
      </c>
      <c r="Q114" s="92">
        <f>IF(Q$109=1,-SUM(Q112:Q113),0)</f>
        <v/>
      </c>
      <c r="R114" s="92">
        <f>IF(R$109=1,-SUM(R112:R113),0)</f>
        <v/>
      </c>
      <c r="S114" s="92">
        <f>IF(S$109=1,-SUM(S112:S113),0)</f>
        <v/>
      </c>
      <c r="T114" s="92">
        <f>IF(T$109=1,-SUM(T112:T113),0)</f>
        <v/>
      </c>
      <c r="U114" s="92">
        <f>IF(U$109=1,-SUM(U112:U113),0)</f>
        <v/>
      </c>
      <c r="V114" s="92">
        <f>IF(V$109=1,-SUM(V112:V113),0)</f>
        <v/>
      </c>
      <c r="W114" s="92">
        <f>IF(W$109=1,-SUM(W112:W113),0)</f>
        <v/>
      </c>
      <c r="X114" s="92">
        <f>IF(X$109=1,-SUM(X112:X113),0)</f>
        <v/>
      </c>
      <c r="Y114" s="92">
        <f>IF(Y$109=1,-SUM(Y112:Y113),0)</f>
        <v/>
      </c>
      <c r="Z114" s="92">
        <f>IF(Z$109=1,-SUM(Z112:Z113),0)</f>
        <v/>
      </c>
      <c r="AA114" s="92">
        <f>IF(AA$109=1,-SUM(AA112:AA113),0)</f>
        <v/>
      </c>
      <c r="AB114" s="92">
        <f>IF(AB$109=1,-SUM(AB112:AB113),0)</f>
        <v/>
      </c>
      <c r="AC114" s="92">
        <f>IF(AC$109=1,-SUM(AC112:AC113),0)</f>
        <v/>
      </c>
      <c r="AD114" s="92">
        <f>IF(AD$109=1,-SUM(AD112:AD113),0)</f>
        <v/>
      </c>
      <c r="AE114" s="92">
        <f>IF(AE$109=1,-SUM(AE112:AE113),0)</f>
        <v/>
      </c>
      <c r="AF114" s="92">
        <f>IF(AF$109=1,-SUM(AF112:AF113),0)</f>
        <v/>
      </c>
      <c r="AG114" s="92">
        <f>IF(AG$109=1,-SUM(AG112:AG113),0)</f>
        <v/>
      </c>
      <c r="AH114" s="92">
        <f>IF(AH$109=1,-SUM(AH112:AH113),0)</f>
        <v/>
      </c>
      <c r="AI114" s="92">
        <f>IF(AI$109=1,-SUM(AI112:AI113),0)</f>
        <v/>
      </c>
      <c r="AJ114" s="92">
        <f>IF(AJ$109=1,-SUM(AJ112:AJ113),0)</f>
        <v/>
      </c>
      <c r="AK114" s="92">
        <f>IF(AK$109=1,-SUM(AK112:AK113),0)</f>
        <v/>
      </c>
      <c r="AL114" s="92">
        <f>IF(AL$109=1,-SUM(AL112:AL113),0)</f>
        <v/>
      </c>
      <c r="AM114" s="92">
        <f>IF(AM$109=1,-SUM(AM112:AM113),0)</f>
        <v/>
      </c>
      <c r="AN114" s="92">
        <f>IF(AN$109=1,-SUM(AN112:AN113),0)</f>
        <v/>
      </c>
      <c r="AO114" s="92">
        <f>IF(AO$109=1,-SUM(AO112:AO113),0)</f>
        <v/>
      </c>
      <c r="AP114" s="92">
        <f>IF(AP$109=1,-SUM(AP112:AP113),0)</f>
        <v/>
      </c>
      <c r="AQ114" s="92">
        <f>IF(AQ$109=1,-SUM(AQ112:AQ113),0)</f>
        <v/>
      </c>
      <c r="AR114" s="92">
        <f>IF(AR$109=1,-SUM(AR112:AR113),0)</f>
        <v/>
      </c>
      <c r="AS114" s="92">
        <f>IF(AS$109=1,-SUM(AS112:AS113),0)</f>
        <v/>
      </c>
      <c r="AT114" s="92">
        <f>IF(AT$109=1,-SUM(AT112:AT113),0)</f>
        <v/>
      </c>
      <c r="AU114" s="92">
        <f>IF(AU$109=1,-SUM(AU112:AU113),0)</f>
        <v/>
      </c>
      <c r="AV114" s="92">
        <f>IF(AV$109=1,-SUM(AV112:AV113),0)</f>
        <v/>
      </c>
      <c r="AW114" s="92">
        <f>IF(AW$109=1,-SUM(AW112:AW113),0)</f>
        <v/>
      </c>
      <c r="AX114" s="92">
        <f>IF(AX$109=1,-SUM(AX112:AX113),0)</f>
        <v/>
      </c>
      <c r="AY114" s="92">
        <f>IF(AY$109=1,-SUM(AY112:AY113),0)</f>
        <v/>
      </c>
      <c r="AZ114" s="92">
        <f>IF(AZ$109=1,-SUM(AZ112:AZ113),0)</f>
        <v/>
      </c>
      <c r="BA114" s="92">
        <f>IF(BA$109=1,-SUM(BA112:BA113),0)</f>
        <v/>
      </c>
      <c r="BB114" s="92">
        <f>IF(BB$109=1,-SUM(BB112:BB113),0)</f>
        <v/>
      </c>
      <c r="BC114" s="92">
        <f>IF(BC$109=1,-SUM(BC112:BC113),0)</f>
        <v/>
      </c>
      <c r="BD114" s="92">
        <f>IF(BD$109=1,-SUM(BD112:BD113),0)</f>
        <v/>
      </c>
      <c r="BE114" s="92">
        <f>IF(BE$109=1,-SUM(BE112:BE113),0)</f>
        <v/>
      </c>
      <c r="BF114" s="92">
        <f>IF(BF$109=1,-SUM(BF112:BF113),0)</f>
        <v/>
      </c>
      <c r="BG114" s="92">
        <f>IF(BG$109=1,-SUM(BG112:BG113),0)</f>
        <v/>
      </c>
      <c r="BH114" s="92">
        <f>IF(BH$109=1,-SUM(BH112:BH113),0)</f>
        <v/>
      </c>
    </row>
    <row r="115" customFormat="1" s="28" thickBot="1">
      <c r="A115" s="80" t="n"/>
      <c r="B115" s="80" t="n"/>
      <c r="C115" s="80" t="n"/>
      <c r="D115" s="80" t="n"/>
      <c r="E115" s="80">
        <f>$B$111&amp;"-"&amp;"Closing Balance"</f>
        <v/>
      </c>
      <c r="F115" s="80" t="n"/>
      <c r="G115" s="80">
        <f>SMU</f>
        <v/>
      </c>
      <c r="H115" s="80" t="n"/>
      <c r="I115" s="80" t="n"/>
      <c r="J115" s="28">
        <f>SUM(J112:J114)</f>
        <v/>
      </c>
      <c r="K115" s="28">
        <f>SUM(K112:K114)</f>
        <v/>
      </c>
      <c r="L115" s="28">
        <f>SUM(L112:L114)</f>
        <v/>
      </c>
      <c r="M115" s="28">
        <f>SUM(M112:M114)</f>
        <v/>
      </c>
      <c r="N115" s="28">
        <f>SUM(N112:N114)</f>
        <v/>
      </c>
      <c r="O115" s="28">
        <f>SUM(O112:O114)</f>
        <v/>
      </c>
      <c r="P115" s="28">
        <f>SUM(P112:P114)</f>
        <v/>
      </c>
      <c r="Q115" s="28">
        <f>SUM(Q112:Q114)</f>
        <v/>
      </c>
      <c r="R115" s="28">
        <f>SUM(R112:R114)</f>
        <v/>
      </c>
      <c r="S115" s="28">
        <f>SUM(S112:S114)</f>
        <v/>
      </c>
      <c r="T115" s="28">
        <f>SUM(T112:T114)</f>
        <v/>
      </c>
      <c r="U115" s="28">
        <f>SUM(U112:U114)</f>
        <v/>
      </c>
      <c r="V115" s="28">
        <f>SUM(V112:V114)</f>
        <v/>
      </c>
      <c r="W115" s="28">
        <f>SUM(W112:W114)</f>
        <v/>
      </c>
      <c r="X115" s="28">
        <f>SUM(X112:X114)</f>
        <v/>
      </c>
      <c r="Y115" s="28">
        <f>SUM(Y112:Y114)</f>
        <v/>
      </c>
      <c r="Z115" s="28">
        <f>SUM(Z112:Z114)</f>
        <v/>
      </c>
      <c r="AA115" s="28">
        <f>SUM(AA112:AA114)</f>
        <v/>
      </c>
      <c r="AB115" s="28">
        <f>SUM(AB112:AB114)</f>
        <v/>
      </c>
      <c r="AC115" s="28">
        <f>SUM(AC112:AC114)</f>
        <v/>
      </c>
      <c r="AD115" s="28">
        <f>SUM(AD112:AD114)</f>
        <v/>
      </c>
      <c r="AE115" s="28">
        <f>SUM(AE112:AE114)</f>
        <v/>
      </c>
      <c r="AF115" s="28">
        <f>SUM(AF112:AF114)</f>
        <v/>
      </c>
      <c r="AG115" s="28">
        <f>SUM(AG112:AG114)</f>
        <v/>
      </c>
      <c r="AH115" s="28">
        <f>SUM(AH112:AH114)</f>
        <v/>
      </c>
      <c r="AI115" s="28">
        <f>SUM(AI112:AI114)</f>
        <v/>
      </c>
      <c r="AJ115" s="28">
        <f>SUM(AJ112:AJ114)</f>
        <v/>
      </c>
      <c r="AK115" s="28">
        <f>SUM(AK112:AK114)</f>
        <v/>
      </c>
      <c r="AL115" s="28">
        <f>SUM(AL112:AL114)</f>
        <v/>
      </c>
      <c r="AM115" s="28">
        <f>SUM(AM112:AM114)</f>
        <v/>
      </c>
      <c r="AN115" s="28">
        <f>SUM(AN112:AN114)</f>
        <v/>
      </c>
      <c r="AO115" s="28">
        <f>SUM(AO112:AO114)</f>
        <v/>
      </c>
      <c r="AP115" s="28">
        <f>SUM(AP112:AP114)</f>
        <v/>
      </c>
      <c r="AQ115" s="28">
        <f>SUM(AQ112:AQ114)</f>
        <v/>
      </c>
      <c r="AR115" s="28">
        <f>SUM(AR112:AR114)</f>
        <v/>
      </c>
      <c r="AS115" s="28">
        <f>SUM(AS112:AS114)</f>
        <v/>
      </c>
      <c r="AT115" s="28">
        <f>SUM(AT112:AT114)</f>
        <v/>
      </c>
      <c r="AU115" s="28">
        <f>SUM(AU112:AU114)</f>
        <v/>
      </c>
      <c r="AV115" s="28">
        <f>SUM(AV112:AV114)</f>
        <v/>
      </c>
      <c r="AW115" s="28">
        <f>SUM(AW112:AW114)</f>
        <v/>
      </c>
      <c r="AX115" s="28">
        <f>SUM(AX112:AX114)</f>
        <v/>
      </c>
      <c r="AY115" s="28">
        <f>SUM(AY112:AY114)</f>
        <v/>
      </c>
      <c r="AZ115" s="28">
        <f>SUM(AZ112:AZ114)</f>
        <v/>
      </c>
      <c r="BA115" s="28">
        <f>SUM(BA112:BA114)</f>
        <v/>
      </c>
      <c r="BB115" s="28">
        <f>SUM(BB112:BB114)</f>
        <v/>
      </c>
      <c r="BC115" s="28">
        <f>SUM(BC112:BC114)</f>
        <v/>
      </c>
      <c r="BD115" s="28">
        <f>SUM(BD112:BD114)</f>
        <v/>
      </c>
      <c r="BE115" s="28">
        <f>SUM(BE112:BE114)</f>
        <v/>
      </c>
      <c r="BF115" s="28">
        <f>SUM(BF112:BF114)</f>
        <v/>
      </c>
      <c r="BG115" s="28">
        <f>SUM(BG112:BG114)</f>
        <v/>
      </c>
      <c r="BH115" s="28">
        <f>SUM(BH112:BH114)</f>
        <v/>
      </c>
    </row>
    <row r="117" ht="14.4" customFormat="1" customHeight="1" s="64">
      <c r="A117" s="65" t="inlineStr">
        <is>
          <t>Construction Financing Costs</t>
        </is>
      </c>
    </row>
    <row r="119" ht="14.4" customHeight="1" s="124">
      <c r="D119" s="12" t="inlineStr">
        <is>
          <t>Upfront Fees</t>
        </is>
      </c>
    </row>
    <row r="120" ht="14.4" customHeight="1" s="124">
      <c r="E120" s="92">
        <f>D119</f>
        <v/>
      </c>
      <c r="F120" s="151">
        <f>INDEX(Inp_C!$J41:$K41,MATCH(Phase_1!$A$1,Inp_C!$J$4:$K$4,0))</f>
        <v/>
      </c>
      <c r="G120" s="92" t="inlineStr">
        <is>
          <t>%</t>
        </is>
      </c>
    </row>
    <row r="121" ht="14.4" customHeight="1" s="124">
      <c r="E121" s="81">
        <f> E$21</f>
        <v/>
      </c>
      <c r="F121" s="81">
        <f> F$21</f>
        <v/>
      </c>
      <c r="G121" s="81">
        <f> G$21</f>
        <v/>
      </c>
      <c r="H121" s="81">
        <f> H$21</f>
        <v/>
      </c>
      <c r="I121" s="81" t="n"/>
      <c r="J121" s="81">
        <f> J$21</f>
        <v/>
      </c>
      <c r="K121" s="81">
        <f> K$21</f>
        <v/>
      </c>
      <c r="L121" s="81">
        <f> L$21</f>
        <v/>
      </c>
      <c r="M121" s="81">
        <f> M$21</f>
        <v/>
      </c>
      <c r="N121" s="81">
        <f> N$21</f>
        <v/>
      </c>
      <c r="O121" s="81">
        <f> O$21</f>
        <v/>
      </c>
      <c r="P121" s="81">
        <f> P$21</f>
        <v/>
      </c>
      <c r="Q121" s="81">
        <f> Q$21</f>
        <v/>
      </c>
      <c r="R121" s="81">
        <f> R$21</f>
        <v/>
      </c>
      <c r="S121" s="81">
        <f> S$21</f>
        <v/>
      </c>
      <c r="T121" s="81">
        <f> T$21</f>
        <v/>
      </c>
      <c r="U121" s="81">
        <f> U$21</f>
        <v/>
      </c>
      <c r="V121" s="81">
        <f> V$21</f>
        <v/>
      </c>
      <c r="W121" s="81">
        <f> W$21</f>
        <v/>
      </c>
      <c r="X121" s="81">
        <f> X$21</f>
        <v/>
      </c>
      <c r="Y121" s="81">
        <f> Y$21</f>
        <v/>
      </c>
      <c r="Z121" s="81">
        <f> Z$21</f>
        <v/>
      </c>
      <c r="AA121" s="81">
        <f> AA$21</f>
        <v/>
      </c>
      <c r="AB121" s="81">
        <f> AB$21</f>
        <v/>
      </c>
      <c r="AC121" s="81">
        <f> AC$21</f>
        <v/>
      </c>
      <c r="AD121" s="81">
        <f> AD$21</f>
        <v/>
      </c>
      <c r="AE121" s="81">
        <f> AE$21</f>
        <v/>
      </c>
      <c r="AF121" s="81">
        <f> AF$21</f>
        <v/>
      </c>
      <c r="AG121" s="81">
        <f> AG$21</f>
        <v/>
      </c>
      <c r="AH121" s="81">
        <f> AH$21</f>
        <v/>
      </c>
      <c r="AI121" s="81">
        <f> AI$21</f>
        <v/>
      </c>
      <c r="AJ121" s="81">
        <f> AJ$21</f>
        <v/>
      </c>
      <c r="AK121" s="81">
        <f> AK$21</f>
        <v/>
      </c>
      <c r="AL121" s="81">
        <f> AL$21</f>
        <v/>
      </c>
      <c r="AM121" s="81">
        <f> AM$21</f>
        <v/>
      </c>
      <c r="AN121" s="81">
        <f> AN$21</f>
        <v/>
      </c>
      <c r="AO121" s="81">
        <f> AO$21</f>
        <v/>
      </c>
      <c r="AP121" s="81">
        <f> AP$21</f>
        <v/>
      </c>
      <c r="AQ121" s="81">
        <f> AQ$21</f>
        <v/>
      </c>
      <c r="AR121" s="81">
        <f> AR$21</f>
        <v/>
      </c>
      <c r="AS121" s="81">
        <f> AS$21</f>
        <v/>
      </c>
      <c r="AT121" s="81">
        <f> AT$21</f>
        <v/>
      </c>
      <c r="AU121" s="81">
        <f> AU$21</f>
        <v/>
      </c>
      <c r="AV121" s="81">
        <f> AV$21</f>
        <v/>
      </c>
      <c r="AW121" s="81">
        <f> AW$21</f>
        <v/>
      </c>
      <c r="AX121" s="81">
        <f> AX$21</f>
        <v/>
      </c>
      <c r="AY121" s="81">
        <f> AY$21</f>
        <v/>
      </c>
      <c r="AZ121" s="81">
        <f> AZ$21</f>
        <v/>
      </c>
      <c r="BA121" s="81">
        <f> BA$21</f>
        <v/>
      </c>
      <c r="BB121" s="81">
        <f> BB$21</f>
        <v/>
      </c>
      <c r="BC121" s="81">
        <f> BC$21</f>
        <v/>
      </c>
      <c r="BD121" s="81">
        <f> BD$21</f>
        <v/>
      </c>
      <c r="BE121" s="81">
        <f> BE$21</f>
        <v/>
      </c>
      <c r="BF121" s="81">
        <f> BF$21</f>
        <v/>
      </c>
      <c r="BG121" s="81">
        <f> BG$21</f>
        <v/>
      </c>
      <c r="BH121" s="81">
        <f> BH$21</f>
        <v/>
      </c>
    </row>
    <row r="122" ht="14.4" customHeight="1" s="124">
      <c r="E122" s="81">
        <f> E$94</f>
        <v/>
      </c>
      <c r="F122" s="81">
        <f> F$94</f>
        <v/>
      </c>
      <c r="G122" s="81">
        <f> G$94</f>
        <v/>
      </c>
      <c r="H122" s="81">
        <f> H$94</f>
        <v/>
      </c>
    </row>
    <row r="124" customFormat="1" s="80" thickBot="1">
      <c r="E124" s="80" t="inlineStr">
        <is>
          <t>Total Upfront Fees</t>
        </is>
      </c>
      <c r="G124" s="80">
        <f>SMU</f>
        <v/>
      </c>
      <c r="H124" s="80">
        <f> SUM(J124:BH124)</f>
        <v/>
      </c>
      <c r="J124" s="80">
        <f>IF(J$121=1,$F120*$H$122,0)</f>
        <v/>
      </c>
      <c r="K124" s="80">
        <f>IF(K$121=1,$F120*$H$122,0)</f>
        <v/>
      </c>
      <c r="L124" s="80">
        <f>IF(L$121=1,$F120*$H$122,0)</f>
        <v/>
      </c>
      <c r="M124" s="80">
        <f>IF(M$121=1,$F120*$H$122,0)</f>
        <v/>
      </c>
      <c r="N124" s="80">
        <f>IF(N$121=1,$F120*$H$122,0)</f>
        <v/>
      </c>
      <c r="O124" s="80">
        <f>IF(O$121=1,$F120*$H$122,0)</f>
        <v/>
      </c>
      <c r="P124" s="80">
        <f>IF(P$121=1,$F120*$H$122,0)</f>
        <v/>
      </c>
      <c r="Q124" s="80">
        <f>IF(Q$121=1,$F120*$H$122,0)</f>
        <v/>
      </c>
      <c r="R124" s="80">
        <f>IF(R$121=1,$F120*$H$122,0)</f>
        <v/>
      </c>
      <c r="S124" s="80">
        <f>IF(S$121=1,$F120*$H$122,0)</f>
        <v/>
      </c>
      <c r="T124" s="80">
        <f>IF(T$121=1,$F120*$H$122,0)</f>
        <v/>
      </c>
      <c r="U124" s="80">
        <f>IF(U$121=1,$F120*$H$122,0)</f>
        <v/>
      </c>
      <c r="V124" s="80">
        <f>IF(V$121=1,$F120*$H$122,0)</f>
        <v/>
      </c>
      <c r="W124" s="80">
        <f>IF(W$121=1,$F120*$H$122,0)</f>
        <v/>
      </c>
      <c r="X124" s="80">
        <f>IF(X$121=1,$F120*$H$122,0)</f>
        <v/>
      </c>
      <c r="Y124" s="80">
        <f>IF(Y$121=1,$F120*$H$122,0)</f>
        <v/>
      </c>
      <c r="Z124" s="80">
        <f>IF(Z$121=1,$F120*$H$122,0)</f>
        <v/>
      </c>
      <c r="AA124" s="80">
        <f>IF(AA$121=1,$F120*$H$122,0)</f>
        <v/>
      </c>
      <c r="AB124" s="80">
        <f>IF(AB$121=1,$F120*$H$122,0)</f>
        <v/>
      </c>
      <c r="AC124" s="80">
        <f>IF(AC$121=1,$F120*$H$122,0)</f>
        <v/>
      </c>
      <c r="AD124" s="80">
        <f>IF(AD$121=1,$F120*$H$122,0)</f>
        <v/>
      </c>
      <c r="AE124" s="80">
        <f>IF(AE$121=1,$F120*$H$122,0)</f>
        <v/>
      </c>
      <c r="AF124" s="80">
        <f>IF(AF$121=1,$F120*$H$122,0)</f>
        <v/>
      </c>
      <c r="AG124" s="80">
        <f>IF(AG$121=1,$F120*$H$122,0)</f>
        <v/>
      </c>
      <c r="AH124" s="80">
        <f>IF(AH$121=1,$F120*$H$122,0)</f>
        <v/>
      </c>
      <c r="AI124" s="80">
        <f>IF(AI$121=1,$F120*$H$122,0)</f>
        <v/>
      </c>
      <c r="AJ124" s="80">
        <f>IF(AJ$121=1,$F120*$H$122,0)</f>
        <v/>
      </c>
      <c r="AK124" s="80">
        <f>IF(AK$121=1,$F120*$H$122,0)</f>
        <v/>
      </c>
      <c r="AL124" s="80">
        <f>IF(AL$121=1,$F120*$H$122,0)</f>
        <v/>
      </c>
      <c r="AM124" s="80">
        <f>IF(AM$121=1,$F120*$H$122,0)</f>
        <v/>
      </c>
      <c r="AN124" s="80">
        <f>IF(AN$121=1,$F120*$H$122,0)</f>
        <v/>
      </c>
      <c r="AO124" s="80">
        <f>IF(AO$121=1,$F120*$H$122,0)</f>
        <v/>
      </c>
      <c r="AP124" s="80">
        <f>IF(AP$121=1,$F120*$H$122,0)</f>
        <v/>
      </c>
      <c r="AQ124" s="80">
        <f>IF(AQ$121=1,$F120*$H$122,0)</f>
        <v/>
      </c>
      <c r="AR124" s="80">
        <f>IF(AR$121=1,$F120*$H$122,0)</f>
        <v/>
      </c>
      <c r="AS124" s="80">
        <f>IF(AS$121=1,$F120*$H$122,0)</f>
        <v/>
      </c>
      <c r="AT124" s="80">
        <f>IF(AT$121=1,$F120*$H$122,0)</f>
        <v/>
      </c>
      <c r="AU124" s="80">
        <f>IF(AU$121=1,$F120*$H$122,0)</f>
        <v/>
      </c>
      <c r="AV124" s="80">
        <f>IF(AV$121=1,$F120*$H$122,0)</f>
        <v/>
      </c>
      <c r="AW124" s="80">
        <f>IF(AW$121=1,$F120*$H$122,0)</f>
        <v/>
      </c>
      <c r="AX124" s="80">
        <f>IF(AX$121=1,$F120*$H$122,0)</f>
        <v/>
      </c>
      <c r="AY124" s="80">
        <f>IF(AY$121=1,$F120*$H$122,0)</f>
        <v/>
      </c>
      <c r="AZ124" s="80">
        <f>IF(AZ$121=1,$F120*$H$122,0)</f>
        <v/>
      </c>
      <c r="BA124" s="80">
        <f>IF(BA$121=1,$F120*$H$122,0)</f>
        <v/>
      </c>
      <c r="BB124" s="80">
        <f>IF(BB$121=1,$F120*$H$122,0)</f>
        <v/>
      </c>
      <c r="BC124" s="80">
        <f>IF(BC$121=1,$F120*$H$122,0)</f>
        <v/>
      </c>
      <c r="BD124" s="80">
        <f>IF(BD$121=1,$F120*$H$122,0)</f>
        <v/>
      </c>
      <c r="BE124" s="80">
        <f>IF(BE$121=1,$F120*$H$122,0)</f>
        <v/>
      </c>
      <c r="BF124" s="80">
        <f>IF(BF$121=1,$F120*$H$122,0)</f>
        <v/>
      </c>
      <c r="BG124" s="80">
        <f>IF(BG$121=1,$F120*$H$122,0)</f>
        <v/>
      </c>
      <c r="BH124" s="80">
        <f>IF(BH$121=1,$F120*$H$122,0)</f>
        <v/>
      </c>
    </row>
    <row r="126" ht="14.4" customHeight="1" s="124">
      <c r="D126" s="12" t="inlineStr">
        <is>
          <t>Commitment Fees</t>
        </is>
      </c>
    </row>
    <row r="127" ht="14.4" customHeight="1" s="124">
      <c r="E127" s="92">
        <f>D126</f>
        <v/>
      </c>
      <c r="F127" s="151">
        <f>INDEX(Inp_C!$J44:$K44,MATCH(Phase_1!$A$1,Inp_C!$J$4:$K$4,0))</f>
        <v/>
      </c>
      <c r="G127" s="92" t="inlineStr">
        <is>
          <t>%</t>
        </is>
      </c>
    </row>
    <row r="128" ht="14.4" customHeight="1" s="124">
      <c r="E128" s="81">
        <f> E$104</f>
        <v/>
      </c>
      <c r="F128" s="81">
        <f> F$104</f>
        <v/>
      </c>
      <c r="G128" s="81">
        <f> G$104</f>
        <v/>
      </c>
      <c r="H128" s="81">
        <f> H$104</f>
        <v/>
      </c>
      <c r="I128" s="81" t="n"/>
      <c r="J128" s="81">
        <f> J$104</f>
        <v/>
      </c>
      <c r="K128" s="81">
        <f> K$104</f>
        <v/>
      </c>
      <c r="L128" s="81">
        <f> L$104</f>
        <v/>
      </c>
      <c r="M128" s="81">
        <f> M$104</f>
        <v/>
      </c>
      <c r="N128" s="81">
        <f> N$104</f>
        <v/>
      </c>
      <c r="O128" s="81">
        <f> O$104</f>
        <v/>
      </c>
      <c r="P128" s="81">
        <f> P$104</f>
        <v/>
      </c>
      <c r="Q128" s="81">
        <f> Q$104</f>
        <v/>
      </c>
      <c r="R128" s="81">
        <f> R$104</f>
        <v/>
      </c>
      <c r="S128" s="81">
        <f> S$104</f>
        <v/>
      </c>
      <c r="T128" s="81">
        <f> T$104</f>
        <v/>
      </c>
      <c r="U128" s="81">
        <f> U$104</f>
        <v/>
      </c>
      <c r="V128" s="81">
        <f> V$104</f>
        <v/>
      </c>
      <c r="W128" s="81">
        <f> W$104</f>
        <v/>
      </c>
      <c r="X128" s="81">
        <f> X$104</f>
        <v/>
      </c>
      <c r="Y128" s="81">
        <f> Y$104</f>
        <v/>
      </c>
      <c r="Z128" s="81">
        <f> Z$104</f>
        <v/>
      </c>
      <c r="AA128" s="81">
        <f> AA$104</f>
        <v/>
      </c>
      <c r="AB128" s="81">
        <f> AB$104</f>
        <v/>
      </c>
      <c r="AC128" s="81">
        <f> AC$104</f>
        <v/>
      </c>
      <c r="AD128" s="81">
        <f> AD$104</f>
        <v/>
      </c>
      <c r="AE128" s="81">
        <f> AE$104</f>
        <v/>
      </c>
      <c r="AF128" s="81">
        <f> AF$104</f>
        <v/>
      </c>
      <c r="AG128" s="81">
        <f> AG$104</f>
        <v/>
      </c>
      <c r="AH128" s="81">
        <f> AH$104</f>
        <v/>
      </c>
      <c r="AI128" s="81">
        <f> AI$104</f>
        <v/>
      </c>
      <c r="AJ128" s="81">
        <f> AJ$104</f>
        <v/>
      </c>
      <c r="AK128" s="81">
        <f> AK$104</f>
        <v/>
      </c>
      <c r="AL128" s="81">
        <f> AL$104</f>
        <v/>
      </c>
      <c r="AM128" s="81">
        <f> AM$104</f>
        <v/>
      </c>
      <c r="AN128" s="81">
        <f> AN$104</f>
        <v/>
      </c>
      <c r="AO128" s="81">
        <f> AO$104</f>
        <v/>
      </c>
      <c r="AP128" s="81">
        <f> AP$104</f>
        <v/>
      </c>
      <c r="AQ128" s="81">
        <f> AQ$104</f>
        <v/>
      </c>
      <c r="AR128" s="81">
        <f> AR$104</f>
        <v/>
      </c>
      <c r="AS128" s="81">
        <f> AS$104</f>
        <v/>
      </c>
      <c r="AT128" s="81">
        <f> AT$104</f>
        <v/>
      </c>
      <c r="AU128" s="81">
        <f> AU$104</f>
        <v/>
      </c>
      <c r="AV128" s="81">
        <f> AV$104</f>
        <v/>
      </c>
      <c r="AW128" s="81">
        <f> AW$104</f>
        <v/>
      </c>
      <c r="AX128" s="81">
        <f> AX$104</f>
        <v/>
      </c>
      <c r="AY128" s="81">
        <f> AY$104</f>
        <v/>
      </c>
      <c r="AZ128" s="81">
        <f> AZ$104</f>
        <v/>
      </c>
      <c r="BA128" s="81">
        <f> BA$104</f>
        <v/>
      </c>
      <c r="BB128" s="81">
        <f> BB$104</f>
        <v/>
      </c>
      <c r="BC128" s="81">
        <f> BC$104</f>
        <v/>
      </c>
      <c r="BD128" s="81">
        <f> BD$104</f>
        <v/>
      </c>
      <c r="BE128" s="81">
        <f> BE$104</f>
        <v/>
      </c>
      <c r="BF128" s="81">
        <f> BF$104</f>
        <v/>
      </c>
      <c r="BG128" s="81">
        <f> BG$104</f>
        <v/>
      </c>
      <c r="BH128" s="81">
        <f> BH$104</f>
        <v/>
      </c>
    </row>
    <row r="129" ht="14.4" customHeight="1" s="124">
      <c r="E129" s="81">
        <f> E$28</f>
        <v/>
      </c>
      <c r="F129" s="81">
        <f> F$28</f>
        <v/>
      </c>
      <c r="G129" s="81">
        <f> G$28</f>
        <v/>
      </c>
      <c r="H129" s="81">
        <f> H$28</f>
        <v/>
      </c>
      <c r="I129" s="81" t="n"/>
      <c r="J129" s="81">
        <f> J$28</f>
        <v/>
      </c>
      <c r="K129" s="81">
        <f> K$28</f>
        <v/>
      </c>
      <c r="L129" s="81">
        <f> L$28</f>
        <v/>
      </c>
      <c r="M129" s="81">
        <f> M$28</f>
        <v/>
      </c>
      <c r="N129" s="81">
        <f> N$28</f>
        <v/>
      </c>
      <c r="O129" s="81">
        <f> O$28</f>
        <v/>
      </c>
      <c r="P129" s="81">
        <f> P$28</f>
        <v/>
      </c>
      <c r="Q129" s="81">
        <f> Q$28</f>
        <v/>
      </c>
      <c r="R129" s="81">
        <f> R$28</f>
        <v/>
      </c>
      <c r="S129" s="81">
        <f> S$28</f>
        <v/>
      </c>
      <c r="T129" s="81">
        <f> T$28</f>
        <v/>
      </c>
      <c r="U129" s="81">
        <f> U$28</f>
        <v/>
      </c>
      <c r="V129" s="81">
        <f> V$28</f>
        <v/>
      </c>
      <c r="W129" s="81">
        <f> W$28</f>
        <v/>
      </c>
      <c r="X129" s="81">
        <f> X$28</f>
        <v/>
      </c>
      <c r="Y129" s="81">
        <f> Y$28</f>
        <v/>
      </c>
      <c r="Z129" s="81">
        <f> Z$28</f>
        <v/>
      </c>
      <c r="AA129" s="81">
        <f> AA$28</f>
        <v/>
      </c>
      <c r="AB129" s="81">
        <f> AB$28</f>
        <v/>
      </c>
      <c r="AC129" s="81">
        <f> AC$28</f>
        <v/>
      </c>
      <c r="AD129" s="81">
        <f> AD$28</f>
        <v/>
      </c>
      <c r="AE129" s="81">
        <f> AE$28</f>
        <v/>
      </c>
      <c r="AF129" s="81">
        <f> AF$28</f>
        <v/>
      </c>
      <c r="AG129" s="81">
        <f> AG$28</f>
        <v/>
      </c>
      <c r="AH129" s="81">
        <f> AH$28</f>
        <v/>
      </c>
      <c r="AI129" s="81">
        <f> AI$28</f>
        <v/>
      </c>
      <c r="AJ129" s="81">
        <f> AJ$28</f>
        <v/>
      </c>
      <c r="AK129" s="81">
        <f> AK$28</f>
        <v/>
      </c>
      <c r="AL129" s="81">
        <f> AL$28</f>
        <v/>
      </c>
      <c r="AM129" s="81">
        <f> AM$28</f>
        <v/>
      </c>
      <c r="AN129" s="81">
        <f> AN$28</f>
        <v/>
      </c>
      <c r="AO129" s="81">
        <f> AO$28</f>
        <v/>
      </c>
      <c r="AP129" s="81">
        <f> AP$28</f>
        <v/>
      </c>
      <c r="AQ129" s="81">
        <f> AQ$28</f>
        <v/>
      </c>
      <c r="AR129" s="81">
        <f> AR$28</f>
        <v/>
      </c>
      <c r="AS129" s="81">
        <f> AS$28</f>
        <v/>
      </c>
      <c r="AT129" s="81">
        <f> AT$28</f>
        <v/>
      </c>
      <c r="AU129" s="81">
        <f> AU$28</f>
        <v/>
      </c>
      <c r="AV129" s="81">
        <f> AV$28</f>
        <v/>
      </c>
      <c r="AW129" s="81">
        <f> AW$28</f>
        <v/>
      </c>
      <c r="AX129" s="81">
        <f> AX$28</f>
        <v/>
      </c>
      <c r="AY129" s="81">
        <f> AY$28</f>
        <v/>
      </c>
      <c r="AZ129" s="81">
        <f> AZ$28</f>
        <v/>
      </c>
      <c r="BA129" s="81">
        <f> BA$28</f>
        <v/>
      </c>
      <c r="BB129" s="81">
        <f> BB$28</f>
        <v/>
      </c>
      <c r="BC129" s="81">
        <f> BC$28</f>
        <v/>
      </c>
      <c r="BD129" s="81">
        <f> BD$28</f>
        <v/>
      </c>
      <c r="BE129" s="81">
        <f> BE$28</f>
        <v/>
      </c>
      <c r="BF129" s="81">
        <f> BF$28</f>
        <v/>
      </c>
      <c r="BG129" s="81">
        <f> BG$28</f>
        <v/>
      </c>
      <c r="BH129" s="81">
        <f> BH$28</f>
        <v/>
      </c>
    </row>
    <row r="131" customFormat="1" s="80" thickBot="1">
      <c r="E131" s="80" t="inlineStr">
        <is>
          <t>Total Commitment Fees</t>
        </is>
      </c>
      <c r="G131" s="80">
        <f>SMU</f>
        <v/>
      </c>
      <c r="H131" s="80">
        <f> SUM(J131:BH131)</f>
        <v/>
      </c>
      <c r="J131" s="80">
        <f>IF(J$129=1,J$128*$F127,0)</f>
        <v/>
      </c>
      <c r="K131" s="80">
        <f>IF(K$129=1,K$128*$F127,0)</f>
        <v/>
      </c>
      <c r="L131" s="80">
        <f>IF(L$129=1,L$128*$F127,0)</f>
        <v/>
      </c>
      <c r="M131" s="80">
        <f>IF(M$129=1,M$128*$F127,0)</f>
        <v/>
      </c>
      <c r="N131" s="80">
        <f>IF(N$129=1,N$128*$F127,0)</f>
        <v/>
      </c>
      <c r="O131" s="80">
        <f>IF(O$129=1,O$128*$F127,0)</f>
        <v/>
      </c>
      <c r="P131" s="80">
        <f>IF(P$129=1,P$128*$F127,0)</f>
        <v/>
      </c>
      <c r="Q131" s="80">
        <f>IF(Q$129=1,Q$128*$F127,0)</f>
        <v/>
      </c>
      <c r="R131" s="80">
        <f>IF(R$129=1,R$128*$F127,0)</f>
        <v/>
      </c>
      <c r="S131" s="80">
        <f>IF(S$129=1,S$128*$F127,0)</f>
        <v/>
      </c>
      <c r="T131" s="80">
        <f>IF(T$129=1,T$128*$F127,0)</f>
        <v/>
      </c>
      <c r="U131" s="80">
        <f>IF(U$129=1,U$128*$F127,0)</f>
        <v/>
      </c>
      <c r="V131" s="80">
        <f>IF(V$129=1,V$128*$F127,0)</f>
        <v/>
      </c>
      <c r="W131" s="80">
        <f>IF(W$129=1,W$128*$F127,0)</f>
        <v/>
      </c>
      <c r="X131" s="80">
        <f>IF(X$129=1,X$128*$F127,0)</f>
        <v/>
      </c>
      <c r="Y131" s="80">
        <f>IF(Y$129=1,Y$128*$F127,0)</f>
        <v/>
      </c>
      <c r="Z131" s="80">
        <f>IF(Z$129=1,Z$128*$F127,0)</f>
        <v/>
      </c>
      <c r="AA131" s="80">
        <f>IF(AA$129=1,AA$128*$F127,0)</f>
        <v/>
      </c>
      <c r="AB131" s="80">
        <f>IF(AB$129=1,AB$128*$F127,0)</f>
        <v/>
      </c>
      <c r="AC131" s="80">
        <f>IF(AC$129=1,AC$128*$F127,0)</f>
        <v/>
      </c>
      <c r="AD131" s="80">
        <f>IF(AD$129=1,AD$128*$F127,0)</f>
        <v/>
      </c>
      <c r="AE131" s="80">
        <f>IF(AE$129=1,AE$128*$F127,0)</f>
        <v/>
      </c>
      <c r="AF131" s="80">
        <f>IF(AF$129=1,AF$128*$F127,0)</f>
        <v/>
      </c>
      <c r="AG131" s="80">
        <f>IF(AG$129=1,AG$128*$F127,0)</f>
        <v/>
      </c>
      <c r="AH131" s="80">
        <f>IF(AH$129=1,AH$128*$F127,0)</f>
        <v/>
      </c>
      <c r="AI131" s="80">
        <f>IF(AI$129=1,AI$128*$F127,0)</f>
        <v/>
      </c>
      <c r="AJ131" s="80">
        <f>IF(AJ$129=1,AJ$128*$F127,0)</f>
        <v/>
      </c>
      <c r="AK131" s="80">
        <f>IF(AK$129=1,AK$128*$F127,0)</f>
        <v/>
      </c>
      <c r="AL131" s="80">
        <f>IF(AL$129=1,AL$128*$F127,0)</f>
        <v/>
      </c>
      <c r="AM131" s="80">
        <f>IF(AM$129=1,AM$128*$F127,0)</f>
        <v/>
      </c>
      <c r="AN131" s="80">
        <f>IF(AN$129=1,AN$128*$F127,0)</f>
        <v/>
      </c>
      <c r="AO131" s="80">
        <f>IF(AO$129=1,AO$128*$F127,0)</f>
        <v/>
      </c>
      <c r="AP131" s="80">
        <f>IF(AP$129=1,AP$128*$F127,0)</f>
        <v/>
      </c>
      <c r="AQ131" s="80">
        <f>IF(AQ$129=1,AQ$128*$F127,0)</f>
        <v/>
      </c>
      <c r="AR131" s="80">
        <f>IF(AR$129=1,AR$128*$F127,0)</f>
        <v/>
      </c>
      <c r="AS131" s="80">
        <f>IF(AS$129=1,AS$128*$F127,0)</f>
        <v/>
      </c>
      <c r="AT131" s="80">
        <f>IF(AT$129=1,AT$128*$F127,0)</f>
        <v/>
      </c>
      <c r="AU131" s="80">
        <f>IF(AU$129=1,AU$128*$F127,0)</f>
        <v/>
      </c>
      <c r="AV131" s="80">
        <f>IF(AV$129=1,AV$128*$F127,0)</f>
        <v/>
      </c>
      <c r="AW131" s="80">
        <f>IF(AW$129=1,AW$128*$F127,0)</f>
        <v/>
      </c>
      <c r="AX131" s="80">
        <f>IF(AX$129=1,AX$128*$F127,0)</f>
        <v/>
      </c>
      <c r="AY131" s="80">
        <f>IF(AY$129=1,AY$128*$F127,0)</f>
        <v/>
      </c>
      <c r="AZ131" s="80">
        <f>IF(AZ$129=1,AZ$128*$F127,0)</f>
        <v/>
      </c>
      <c r="BA131" s="80">
        <f>IF(BA$129=1,BA$128*$F127,0)</f>
        <v/>
      </c>
      <c r="BB131" s="80">
        <f>IF(BB$129=1,BB$128*$F127,0)</f>
        <v/>
      </c>
      <c r="BC131" s="80">
        <f>IF(BC$129=1,BC$128*$F127,0)</f>
        <v/>
      </c>
      <c r="BD131" s="80">
        <f>IF(BD$129=1,BD$128*$F127,0)</f>
        <v/>
      </c>
      <c r="BE131" s="80">
        <f>IF(BE$129=1,BE$128*$F127,0)</f>
        <v/>
      </c>
      <c r="BF131" s="80">
        <f>IF(BF$129=1,BF$128*$F127,0)</f>
        <v/>
      </c>
      <c r="BG131" s="80">
        <f>IF(BG$129=1,BG$128*$F127,0)</f>
        <v/>
      </c>
      <c r="BH131" s="80">
        <f>IF(BH$129=1,BH$128*$F127,0)</f>
        <v/>
      </c>
    </row>
    <row r="133" ht="14.4" customHeight="1" s="124">
      <c r="D133" s="12" t="inlineStr">
        <is>
          <t>Interest During Construction</t>
        </is>
      </c>
    </row>
    <row r="134" ht="14.4" customHeight="1" s="124">
      <c r="E134" s="92">
        <f>D133</f>
        <v/>
      </c>
      <c r="F134" s="151">
        <f>INDEX(Inp_C!$J49:$K49,MATCH(Phase_1!$A$1,Inp_C!$J$4:$K$4,0))</f>
        <v/>
      </c>
      <c r="G134" s="92" t="inlineStr">
        <is>
          <t>%</t>
        </is>
      </c>
    </row>
    <row r="135" ht="14.4" customHeight="1" s="124">
      <c r="E135" s="92">
        <f> E$28</f>
        <v/>
      </c>
      <c r="F135" s="92">
        <f> F$28</f>
        <v/>
      </c>
      <c r="G135" s="92">
        <f> G$28</f>
        <v/>
      </c>
      <c r="H135" s="92">
        <f> H$28</f>
        <v/>
      </c>
      <c r="J135" s="92">
        <f> J$28</f>
        <v/>
      </c>
      <c r="K135" s="92">
        <f> K$28</f>
        <v/>
      </c>
      <c r="L135" s="92">
        <f> L$28</f>
        <v/>
      </c>
      <c r="M135" s="92">
        <f> M$28</f>
        <v/>
      </c>
      <c r="N135" s="92">
        <f> N$28</f>
        <v/>
      </c>
      <c r="O135" s="92">
        <f> O$28</f>
        <v/>
      </c>
      <c r="P135" s="92">
        <f> P$28</f>
        <v/>
      </c>
      <c r="Q135" s="92">
        <f> Q$28</f>
        <v/>
      </c>
      <c r="R135" s="92">
        <f> R$28</f>
        <v/>
      </c>
      <c r="S135" s="92">
        <f> S$28</f>
        <v/>
      </c>
      <c r="T135" s="92">
        <f> T$28</f>
        <v/>
      </c>
      <c r="U135" s="92">
        <f> U$28</f>
        <v/>
      </c>
      <c r="V135" s="92">
        <f> V$28</f>
        <v/>
      </c>
      <c r="W135" s="92">
        <f> W$28</f>
        <v/>
      </c>
      <c r="X135" s="92">
        <f> X$28</f>
        <v/>
      </c>
      <c r="Y135" s="92">
        <f> Y$28</f>
        <v/>
      </c>
      <c r="Z135" s="92">
        <f> Z$28</f>
        <v/>
      </c>
      <c r="AA135" s="92">
        <f> AA$28</f>
        <v/>
      </c>
      <c r="AB135" s="92">
        <f> AB$28</f>
        <v/>
      </c>
      <c r="AC135" s="92">
        <f> AC$28</f>
        <v/>
      </c>
      <c r="AD135" s="92">
        <f> AD$28</f>
        <v/>
      </c>
      <c r="AE135" s="92">
        <f> AE$28</f>
        <v/>
      </c>
      <c r="AF135" s="92">
        <f> AF$28</f>
        <v/>
      </c>
      <c r="AG135" s="92">
        <f> AG$28</f>
        <v/>
      </c>
      <c r="AH135" s="92">
        <f> AH$28</f>
        <v/>
      </c>
      <c r="AI135" s="92">
        <f> AI$28</f>
        <v/>
      </c>
      <c r="AJ135" s="92">
        <f> AJ$28</f>
        <v/>
      </c>
      <c r="AK135" s="92">
        <f> AK$28</f>
        <v/>
      </c>
      <c r="AL135" s="92">
        <f> AL$28</f>
        <v/>
      </c>
      <c r="AM135" s="92">
        <f> AM$28</f>
        <v/>
      </c>
      <c r="AN135" s="92">
        <f> AN$28</f>
        <v/>
      </c>
      <c r="AO135" s="92">
        <f> AO$28</f>
        <v/>
      </c>
      <c r="AP135" s="92">
        <f> AP$28</f>
        <v/>
      </c>
      <c r="AQ135" s="92">
        <f> AQ$28</f>
        <v/>
      </c>
      <c r="AR135" s="92">
        <f> AR$28</f>
        <v/>
      </c>
      <c r="AS135" s="92">
        <f> AS$28</f>
        <v/>
      </c>
      <c r="AT135" s="92">
        <f> AT$28</f>
        <v/>
      </c>
      <c r="AU135" s="92">
        <f> AU$28</f>
        <v/>
      </c>
      <c r="AV135" s="92">
        <f> AV$28</f>
        <v/>
      </c>
      <c r="AW135" s="92">
        <f> AW$28</f>
        <v/>
      </c>
      <c r="AX135" s="92">
        <f> AX$28</f>
        <v/>
      </c>
      <c r="AY135" s="92">
        <f> AY$28</f>
        <v/>
      </c>
      <c r="AZ135" s="92">
        <f> AZ$28</f>
        <v/>
      </c>
      <c r="BA135" s="92">
        <f> BA$28</f>
        <v/>
      </c>
      <c r="BB135" s="92">
        <f> BB$28</f>
        <v/>
      </c>
      <c r="BC135" s="92">
        <f> BC$28</f>
        <v/>
      </c>
      <c r="BD135" s="92">
        <f> BD$28</f>
        <v/>
      </c>
      <c r="BE135" s="92">
        <f> BE$28</f>
        <v/>
      </c>
      <c r="BF135" s="92">
        <f> BF$28</f>
        <v/>
      </c>
      <c r="BG135" s="92">
        <f> BG$28</f>
        <v/>
      </c>
      <c r="BH135" s="92">
        <f> BH$28</f>
        <v/>
      </c>
    </row>
    <row r="136" ht="14.4" customHeight="1" s="124">
      <c r="E136" s="81">
        <f> E$112</f>
        <v/>
      </c>
      <c r="F136" s="81">
        <f> F$112</f>
        <v/>
      </c>
      <c r="G136" s="81">
        <f> G$112</f>
        <v/>
      </c>
      <c r="H136" s="81">
        <f> H$112</f>
        <v/>
      </c>
      <c r="I136" s="81" t="n"/>
      <c r="J136" s="81">
        <f> J$112</f>
        <v/>
      </c>
      <c r="K136" s="81">
        <f> K$112</f>
        <v/>
      </c>
      <c r="L136" s="81">
        <f> L$112</f>
        <v/>
      </c>
      <c r="M136" s="81">
        <f> M$112</f>
        <v/>
      </c>
      <c r="N136" s="81">
        <f> N$112</f>
        <v/>
      </c>
      <c r="O136" s="81">
        <f> O$112</f>
        <v/>
      </c>
      <c r="P136" s="81">
        <f> P$112</f>
        <v/>
      </c>
      <c r="Q136" s="81">
        <f> Q$112</f>
        <v/>
      </c>
      <c r="R136" s="81">
        <f> R$112</f>
        <v/>
      </c>
      <c r="S136" s="81">
        <f> S$112</f>
        <v/>
      </c>
      <c r="T136" s="81">
        <f> T$112</f>
        <v/>
      </c>
      <c r="U136" s="81">
        <f> U$112</f>
        <v/>
      </c>
      <c r="V136" s="81">
        <f> V$112</f>
        <v/>
      </c>
      <c r="W136" s="81">
        <f> W$112</f>
        <v/>
      </c>
      <c r="X136" s="81">
        <f> X$112</f>
        <v/>
      </c>
      <c r="Y136" s="81">
        <f> Y$112</f>
        <v/>
      </c>
      <c r="Z136" s="81">
        <f> Z$112</f>
        <v/>
      </c>
      <c r="AA136" s="81">
        <f> AA$112</f>
        <v/>
      </c>
      <c r="AB136" s="81">
        <f> AB$112</f>
        <v/>
      </c>
      <c r="AC136" s="81">
        <f> AC$112</f>
        <v/>
      </c>
      <c r="AD136" s="81">
        <f> AD$112</f>
        <v/>
      </c>
      <c r="AE136" s="81">
        <f> AE$112</f>
        <v/>
      </c>
      <c r="AF136" s="81">
        <f> AF$112</f>
        <v/>
      </c>
      <c r="AG136" s="81">
        <f> AG$112</f>
        <v/>
      </c>
      <c r="AH136" s="81">
        <f> AH$112</f>
        <v/>
      </c>
      <c r="AI136" s="81">
        <f> AI$112</f>
        <v/>
      </c>
      <c r="AJ136" s="81">
        <f> AJ$112</f>
        <v/>
      </c>
      <c r="AK136" s="81">
        <f> AK$112</f>
        <v/>
      </c>
      <c r="AL136" s="81">
        <f> AL$112</f>
        <v/>
      </c>
      <c r="AM136" s="81">
        <f> AM$112</f>
        <v/>
      </c>
      <c r="AN136" s="81">
        <f> AN$112</f>
        <v/>
      </c>
      <c r="AO136" s="81">
        <f> AO$112</f>
        <v/>
      </c>
      <c r="AP136" s="81">
        <f> AP$112</f>
        <v/>
      </c>
      <c r="AQ136" s="81">
        <f> AQ$112</f>
        <v/>
      </c>
      <c r="AR136" s="81">
        <f> AR$112</f>
        <v/>
      </c>
      <c r="AS136" s="81">
        <f> AS$112</f>
        <v/>
      </c>
      <c r="AT136" s="81">
        <f> AT$112</f>
        <v/>
      </c>
      <c r="AU136" s="81">
        <f> AU$112</f>
        <v/>
      </c>
      <c r="AV136" s="81">
        <f> AV$112</f>
        <v/>
      </c>
      <c r="AW136" s="81">
        <f> AW$112</f>
        <v/>
      </c>
      <c r="AX136" s="81">
        <f> AX$112</f>
        <v/>
      </c>
      <c r="AY136" s="81">
        <f> AY$112</f>
        <v/>
      </c>
      <c r="AZ136" s="81">
        <f> AZ$112</f>
        <v/>
      </c>
      <c r="BA136" s="81">
        <f> BA$112</f>
        <v/>
      </c>
      <c r="BB136" s="81">
        <f> BB$112</f>
        <v/>
      </c>
      <c r="BC136" s="81">
        <f> BC$112</f>
        <v/>
      </c>
      <c r="BD136" s="81">
        <f> BD$112</f>
        <v/>
      </c>
      <c r="BE136" s="81">
        <f> BE$112</f>
        <v/>
      </c>
      <c r="BF136" s="81">
        <f> BF$112</f>
        <v/>
      </c>
      <c r="BG136" s="81">
        <f> BG$112</f>
        <v/>
      </c>
      <c r="BH136" s="81">
        <f> BH$112</f>
        <v/>
      </c>
    </row>
    <row r="137" ht="14.4" customHeight="1" s="124">
      <c r="E137" s="81">
        <f> E$113</f>
        <v/>
      </c>
      <c r="F137" s="81">
        <f> F$113</f>
        <v/>
      </c>
      <c r="G137" s="81">
        <f> G$113</f>
        <v/>
      </c>
      <c r="H137" s="81">
        <f> H$113</f>
        <v/>
      </c>
      <c r="I137" s="81" t="n"/>
      <c r="J137" s="81">
        <f> J$113</f>
        <v/>
      </c>
      <c r="K137" s="81">
        <f> K$113</f>
        <v/>
      </c>
      <c r="L137" s="81">
        <f> L$113</f>
        <v/>
      </c>
      <c r="M137" s="81">
        <f> M$113</f>
        <v/>
      </c>
      <c r="N137" s="81">
        <f> N$113</f>
        <v/>
      </c>
      <c r="O137" s="81">
        <f> O$113</f>
        <v/>
      </c>
      <c r="P137" s="81">
        <f> P$113</f>
        <v/>
      </c>
      <c r="Q137" s="81">
        <f> Q$113</f>
        <v/>
      </c>
      <c r="R137" s="81">
        <f> R$113</f>
        <v/>
      </c>
      <c r="S137" s="81">
        <f> S$113</f>
        <v/>
      </c>
      <c r="T137" s="81">
        <f> T$113</f>
        <v/>
      </c>
      <c r="U137" s="81">
        <f> U$113</f>
        <v/>
      </c>
      <c r="V137" s="81">
        <f> V$113</f>
        <v/>
      </c>
      <c r="W137" s="81">
        <f> W$113</f>
        <v/>
      </c>
      <c r="X137" s="81">
        <f> X$113</f>
        <v/>
      </c>
      <c r="Y137" s="81">
        <f> Y$113</f>
        <v/>
      </c>
      <c r="Z137" s="81">
        <f> Z$113</f>
        <v/>
      </c>
      <c r="AA137" s="81">
        <f> AA$113</f>
        <v/>
      </c>
      <c r="AB137" s="81">
        <f> AB$113</f>
        <v/>
      </c>
      <c r="AC137" s="81">
        <f> AC$113</f>
        <v/>
      </c>
      <c r="AD137" s="81">
        <f> AD$113</f>
        <v/>
      </c>
      <c r="AE137" s="81">
        <f> AE$113</f>
        <v/>
      </c>
      <c r="AF137" s="81">
        <f> AF$113</f>
        <v/>
      </c>
      <c r="AG137" s="81">
        <f> AG$113</f>
        <v/>
      </c>
      <c r="AH137" s="81">
        <f> AH$113</f>
        <v/>
      </c>
      <c r="AI137" s="81">
        <f> AI$113</f>
        <v/>
      </c>
      <c r="AJ137" s="81">
        <f> AJ$113</f>
        <v/>
      </c>
      <c r="AK137" s="81">
        <f> AK$113</f>
        <v/>
      </c>
      <c r="AL137" s="81">
        <f> AL$113</f>
        <v/>
      </c>
      <c r="AM137" s="81">
        <f> AM$113</f>
        <v/>
      </c>
      <c r="AN137" s="81">
        <f> AN$113</f>
        <v/>
      </c>
      <c r="AO137" s="81">
        <f> AO$113</f>
        <v/>
      </c>
      <c r="AP137" s="81">
        <f> AP$113</f>
        <v/>
      </c>
      <c r="AQ137" s="81">
        <f> AQ$113</f>
        <v/>
      </c>
      <c r="AR137" s="81">
        <f> AR$113</f>
        <v/>
      </c>
      <c r="AS137" s="81">
        <f> AS$113</f>
        <v/>
      </c>
      <c r="AT137" s="81">
        <f> AT$113</f>
        <v/>
      </c>
      <c r="AU137" s="81">
        <f> AU$113</f>
        <v/>
      </c>
      <c r="AV137" s="81">
        <f> AV$113</f>
        <v/>
      </c>
      <c r="AW137" s="81">
        <f> AW$113</f>
        <v/>
      </c>
      <c r="AX137" s="81">
        <f> AX$113</f>
        <v/>
      </c>
      <c r="AY137" s="81">
        <f> AY$113</f>
        <v/>
      </c>
      <c r="AZ137" s="81">
        <f> AZ$113</f>
        <v/>
      </c>
      <c r="BA137" s="81">
        <f> BA$113</f>
        <v/>
      </c>
      <c r="BB137" s="81">
        <f> BB$113</f>
        <v/>
      </c>
      <c r="BC137" s="81">
        <f> BC$113</f>
        <v/>
      </c>
      <c r="BD137" s="81">
        <f> BD$113</f>
        <v/>
      </c>
      <c r="BE137" s="81">
        <f> BE$113</f>
        <v/>
      </c>
      <c r="BF137" s="81">
        <f> BF$113</f>
        <v/>
      </c>
      <c r="BG137" s="81">
        <f> BG$113</f>
        <v/>
      </c>
      <c r="BH137" s="81">
        <f> BH$113</f>
        <v/>
      </c>
    </row>
    <row r="139" customFormat="1" s="80" thickBot="1">
      <c r="E139" s="80" t="inlineStr">
        <is>
          <t>Total Interest During Construction</t>
        </is>
      </c>
      <c r="G139" s="80">
        <f>SMU</f>
        <v/>
      </c>
      <c r="H139" s="80">
        <f> SUM(J139:BH139)</f>
        <v/>
      </c>
      <c r="J139" s="80">
        <f>IF(J$135=1,SUM(J136:J137)*$F134,0)</f>
        <v/>
      </c>
      <c r="K139" s="80">
        <f>IF(K$135=1,SUM(K136:K137)*$F134,0)</f>
        <v/>
      </c>
      <c r="L139" s="80">
        <f>IF(L$135=1,SUM(L136:L137)*$F134,0)</f>
        <v/>
      </c>
      <c r="M139" s="80">
        <f>IF(M$135=1,SUM(M136:M137)*$F134,0)</f>
        <v/>
      </c>
      <c r="N139" s="80">
        <f>IF(N$135=1,SUM(N136:N137)*$F134,0)</f>
        <v/>
      </c>
      <c r="O139" s="80">
        <f>IF(O$135=1,SUM(O136:O137)*$F134,0)</f>
        <v/>
      </c>
      <c r="P139" s="80">
        <f>IF(P$135=1,SUM(P136:P137)*$F134,0)</f>
        <v/>
      </c>
      <c r="Q139" s="80">
        <f>IF(Q$135=1,SUM(Q136:Q137)*$F134,0)</f>
        <v/>
      </c>
      <c r="R139" s="80">
        <f>IF(R$135=1,SUM(R136:R137)*$F134,0)</f>
        <v/>
      </c>
      <c r="S139" s="80">
        <f>IF(S$135=1,SUM(S136:S137)*$F134,0)</f>
        <v/>
      </c>
      <c r="T139" s="80">
        <f>IF(T$135=1,SUM(T136:T137)*$F134,0)</f>
        <v/>
      </c>
      <c r="U139" s="80">
        <f>IF(U$135=1,SUM(U136:U137)*$F134,0)</f>
        <v/>
      </c>
      <c r="V139" s="80">
        <f>IF(V$135=1,SUM(V136:V137)*$F134,0)</f>
        <v/>
      </c>
      <c r="W139" s="80">
        <f>IF(W$135=1,SUM(W136:W137)*$F134,0)</f>
        <v/>
      </c>
      <c r="X139" s="80">
        <f>IF(X$135=1,SUM(X136:X137)*$F134,0)</f>
        <v/>
      </c>
      <c r="Y139" s="80">
        <f>IF(Y$135=1,SUM(Y136:Y137)*$F134,0)</f>
        <v/>
      </c>
      <c r="Z139" s="80">
        <f>IF(Z$135=1,SUM(Z136:Z137)*$F134,0)</f>
        <v/>
      </c>
      <c r="AA139" s="80">
        <f>IF(AA$135=1,SUM(AA136:AA137)*$F134,0)</f>
        <v/>
      </c>
      <c r="AB139" s="80">
        <f>IF(AB$135=1,SUM(AB136:AB137)*$F134,0)</f>
        <v/>
      </c>
      <c r="AC139" s="80">
        <f>IF(AC$135=1,SUM(AC136:AC137)*$F134,0)</f>
        <v/>
      </c>
      <c r="AD139" s="80">
        <f>IF(AD$135=1,SUM(AD136:AD137)*$F134,0)</f>
        <v/>
      </c>
      <c r="AE139" s="80">
        <f>IF(AE$135=1,SUM(AE136:AE137)*$F134,0)</f>
        <v/>
      </c>
      <c r="AF139" s="80">
        <f>IF(AF$135=1,SUM(AF136:AF137)*$F134,0)</f>
        <v/>
      </c>
      <c r="AG139" s="80">
        <f>IF(AG$135=1,SUM(AG136:AG137)*$F134,0)</f>
        <v/>
      </c>
      <c r="AH139" s="80">
        <f>IF(AH$135=1,SUM(AH136:AH137)*$F134,0)</f>
        <v/>
      </c>
      <c r="AI139" s="80">
        <f>IF(AI$135=1,SUM(AI136:AI137)*$F134,0)</f>
        <v/>
      </c>
      <c r="AJ139" s="80">
        <f>IF(AJ$135=1,SUM(AJ136:AJ137)*$F134,0)</f>
        <v/>
      </c>
      <c r="AK139" s="80">
        <f>IF(AK$135=1,SUM(AK136:AK137)*$F134,0)</f>
        <v/>
      </c>
      <c r="AL139" s="80">
        <f>IF(AL$135=1,SUM(AL136:AL137)*$F134,0)</f>
        <v/>
      </c>
      <c r="AM139" s="80">
        <f>IF(AM$135=1,SUM(AM136:AM137)*$F134,0)</f>
        <v/>
      </c>
      <c r="AN139" s="80">
        <f>IF(AN$135=1,SUM(AN136:AN137)*$F134,0)</f>
        <v/>
      </c>
      <c r="AO139" s="80">
        <f>IF(AO$135=1,SUM(AO136:AO137)*$F134,0)</f>
        <v/>
      </c>
      <c r="AP139" s="80">
        <f>IF(AP$135=1,SUM(AP136:AP137)*$F134,0)</f>
        <v/>
      </c>
      <c r="AQ139" s="80">
        <f>IF(AQ$135=1,SUM(AQ136:AQ137)*$F134,0)</f>
        <v/>
      </c>
      <c r="AR139" s="80">
        <f>IF(AR$135=1,SUM(AR136:AR137)*$F134,0)</f>
        <v/>
      </c>
      <c r="AS139" s="80">
        <f>IF(AS$135=1,SUM(AS136:AS137)*$F134,0)</f>
        <v/>
      </c>
      <c r="AT139" s="80">
        <f>IF(AT$135=1,SUM(AT136:AT137)*$F134,0)</f>
        <v/>
      </c>
      <c r="AU139" s="80">
        <f>IF(AU$135=1,SUM(AU136:AU137)*$F134,0)</f>
        <v/>
      </c>
      <c r="AV139" s="80">
        <f>IF(AV$135=1,SUM(AV136:AV137)*$F134,0)</f>
        <v/>
      </c>
      <c r="AW139" s="80">
        <f>IF(AW$135=1,SUM(AW136:AW137)*$F134,0)</f>
        <v/>
      </c>
      <c r="AX139" s="80">
        <f>IF(AX$135=1,SUM(AX136:AX137)*$F134,0)</f>
        <v/>
      </c>
      <c r="AY139" s="80">
        <f>IF(AY$135=1,SUM(AY136:AY137)*$F134,0)</f>
        <v/>
      </c>
      <c r="AZ139" s="80">
        <f>IF(AZ$135=1,SUM(AZ136:AZ137)*$F134,0)</f>
        <v/>
      </c>
      <c r="BA139" s="80">
        <f>IF(BA$135=1,SUM(BA136:BA137)*$F134,0)</f>
        <v/>
      </c>
      <c r="BB139" s="80">
        <f>IF(BB$135=1,SUM(BB136:BB137)*$F134,0)</f>
        <v/>
      </c>
      <c r="BC139" s="80">
        <f>IF(BC$135=1,SUM(BC136:BC137)*$F134,0)</f>
        <v/>
      </c>
      <c r="BD139" s="80">
        <f>IF(BD$135=1,SUM(BD136:BD137)*$F134,0)</f>
        <v/>
      </c>
      <c r="BE139" s="80">
        <f>IF(BE$135=1,SUM(BE136:BE137)*$F134,0)</f>
        <v/>
      </c>
      <c r="BF139" s="80">
        <f>IF(BF$135=1,SUM(BF136:BF137)*$F134,0)</f>
        <v/>
      </c>
      <c r="BG139" s="80">
        <f>IF(BG$135=1,SUM(BG136:BG137)*$F134,0)</f>
        <v/>
      </c>
      <c r="BH139" s="80">
        <f>IF(BH$135=1,SUM(BH136:BH137)*$F134,0)</f>
        <v/>
      </c>
    </row>
    <row r="141" ht="14.4" customHeight="1" s="124">
      <c r="D141" s="12" t="inlineStr">
        <is>
          <t>Total Financing Costs - summary</t>
        </is>
      </c>
    </row>
    <row r="142" ht="14.4" customFormat="1" customHeight="1" s="32">
      <c r="E142" s="32">
        <f> E$124</f>
        <v/>
      </c>
      <c r="F142" s="32">
        <f> F$124</f>
        <v/>
      </c>
      <c r="G142" s="32">
        <f> G$124</f>
        <v/>
      </c>
      <c r="H142" s="32">
        <f> H$124</f>
        <v/>
      </c>
      <c r="J142" s="32">
        <f> J$124</f>
        <v/>
      </c>
      <c r="K142" s="32">
        <f> K$124</f>
        <v/>
      </c>
      <c r="L142" s="32">
        <f> L$124</f>
        <v/>
      </c>
      <c r="M142" s="32">
        <f> M$124</f>
        <v/>
      </c>
      <c r="N142" s="32">
        <f> N$124</f>
        <v/>
      </c>
      <c r="O142" s="32">
        <f> O$124</f>
        <v/>
      </c>
      <c r="P142" s="32">
        <f> P$124</f>
        <v/>
      </c>
      <c r="Q142" s="32">
        <f> Q$124</f>
        <v/>
      </c>
      <c r="R142" s="32">
        <f> R$124</f>
        <v/>
      </c>
      <c r="S142" s="32">
        <f> S$124</f>
        <v/>
      </c>
      <c r="T142" s="32">
        <f> T$124</f>
        <v/>
      </c>
      <c r="U142" s="32">
        <f> U$124</f>
        <v/>
      </c>
      <c r="V142" s="32">
        <f> V$124</f>
        <v/>
      </c>
      <c r="W142" s="32">
        <f> W$124</f>
        <v/>
      </c>
      <c r="X142" s="32">
        <f> X$124</f>
        <v/>
      </c>
      <c r="Y142" s="32">
        <f> Y$124</f>
        <v/>
      </c>
      <c r="Z142" s="32">
        <f> Z$124</f>
        <v/>
      </c>
      <c r="AA142" s="32">
        <f> AA$124</f>
        <v/>
      </c>
      <c r="AB142" s="32">
        <f> AB$124</f>
        <v/>
      </c>
      <c r="AC142" s="32">
        <f> AC$124</f>
        <v/>
      </c>
      <c r="AD142" s="32">
        <f> AD$124</f>
        <v/>
      </c>
      <c r="AE142" s="32">
        <f> AE$124</f>
        <v/>
      </c>
      <c r="AF142" s="32">
        <f> AF$124</f>
        <v/>
      </c>
      <c r="AG142" s="32">
        <f> AG$124</f>
        <v/>
      </c>
      <c r="AH142" s="32">
        <f> AH$124</f>
        <v/>
      </c>
      <c r="AI142" s="32">
        <f> AI$124</f>
        <v/>
      </c>
      <c r="AJ142" s="32">
        <f> AJ$124</f>
        <v/>
      </c>
      <c r="AK142" s="32">
        <f> AK$124</f>
        <v/>
      </c>
      <c r="AL142" s="32">
        <f> AL$124</f>
        <v/>
      </c>
      <c r="AM142" s="32">
        <f> AM$124</f>
        <v/>
      </c>
      <c r="AN142" s="32">
        <f> AN$124</f>
        <v/>
      </c>
      <c r="AO142" s="32">
        <f> AO$124</f>
        <v/>
      </c>
      <c r="AP142" s="32">
        <f> AP$124</f>
        <v/>
      </c>
      <c r="AQ142" s="32">
        <f> AQ$124</f>
        <v/>
      </c>
      <c r="AR142" s="32">
        <f> AR$124</f>
        <v/>
      </c>
      <c r="AS142" s="32">
        <f> AS$124</f>
        <v/>
      </c>
      <c r="AT142" s="32">
        <f> AT$124</f>
        <v/>
      </c>
      <c r="AU142" s="32">
        <f> AU$124</f>
        <v/>
      </c>
      <c r="AV142" s="32">
        <f> AV$124</f>
        <v/>
      </c>
      <c r="AW142" s="32">
        <f> AW$124</f>
        <v/>
      </c>
      <c r="AX142" s="32">
        <f> AX$124</f>
        <v/>
      </c>
      <c r="AY142" s="32">
        <f> AY$124</f>
        <v/>
      </c>
      <c r="AZ142" s="32">
        <f> AZ$124</f>
        <v/>
      </c>
      <c r="BA142" s="32">
        <f> BA$124</f>
        <v/>
      </c>
      <c r="BB142" s="32">
        <f> BB$124</f>
        <v/>
      </c>
      <c r="BC142" s="32">
        <f> BC$124</f>
        <v/>
      </c>
      <c r="BD142" s="32">
        <f> BD$124</f>
        <v/>
      </c>
      <c r="BE142" s="32">
        <f> BE$124</f>
        <v/>
      </c>
      <c r="BF142" s="32">
        <f> BF$124</f>
        <v/>
      </c>
      <c r="BG142" s="32">
        <f> BG$124</f>
        <v/>
      </c>
      <c r="BH142" s="32">
        <f> BH$124</f>
        <v/>
      </c>
    </row>
    <row r="143" ht="14.4" customFormat="1" customHeight="1" s="32">
      <c r="E143" s="32">
        <f> E$131</f>
        <v/>
      </c>
      <c r="F143" s="32">
        <f> F$131</f>
        <v/>
      </c>
      <c r="G143" s="32">
        <f> G$131</f>
        <v/>
      </c>
      <c r="H143" s="32">
        <f> H$131</f>
        <v/>
      </c>
      <c r="J143" s="32">
        <f> J$131</f>
        <v/>
      </c>
      <c r="K143" s="32">
        <f> K$131</f>
        <v/>
      </c>
      <c r="L143" s="32">
        <f> L$131</f>
        <v/>
      </c>
      <c r="M143" s="32">
        <f> M$131</f>
        <v/>
      </c>
      <c r="N143" s="32">
        <f> N$131</f>
        <v/>
      </c>
      <c r="O143" s="32">
        <f> O$131</f>
        <v/>
      </c>
      <c r="P143" s="32">
        <f> P$131</f>
        <v/>
      </c>
      <c r="Q143" s="32">
        <f> Q$131</f>
        <v/>
      </c>
      <c r="R143" s="32">
        <f> R$131</f>
        <v/>
      </c>
      <c r="S143" s="32">
        <f> S$131</f>
        <v/>
      </c>
      <c r="T143" s="32">
        <f> T$131</f>
        <v/>
      </c>
      <c r="U143" s="32">
        <f> U$131</f>
        <v/>
      </c>
      <c r="V143" s="32">
        <f> V$131</f>
        <v/>
      </c>
      <c r="W143" s="32">
        <f> W$131</f>
        <v/>
      </c>
      <c r="X143" s="32">
        <f> X$131</f>
        <v/>
      </c>
      <c r="Y143" s="32">
        <f> Y$131</f>
        <v/>
      </c>
      <c r="Z143" s="32">
        <f> Z$131</f>
        <v/>
      </c>
      <c r="AA143" s="32">
        <f> AA$131</f>
        <v/>
      </c>
      <c r="AB143" s="32">
        <f> AB$131</f>
        <v/>
      </c>
      <c r="AC143" s="32">
        <f> AC$131</f>
        <v/>
      </c>
      <c r="AD143" s="32">
        <f> AD$131</f>
        <v/>
      </c>
      <c r="AE143" s="32">
        <f> AE$131</f>
        <v/>
      </c>
      <c r="AF143" s="32">
        <f> AF$131</f>
        <v/>
      </c>
      <c r="AG143" s="32">
        <f> AG$131</f>
        <v/>
      </c>
      <c r="AH143" s="32">
        <f> AH$131</f>
        <v/>
      </c>
      <c r="AI143" s="32">
        <f> AI$131</f>
        <v/>
      </c>
      <c r="AJ143" s="32">
        <f> AJ$131</f>
        <v/>
      </c>
      <c r="AK143" s="32">
        <f> AK$131</f>
        <v/>
      </c>
      <c r="AL143" s="32">
        <f> AL$131</f>
        <v/>
      </c>
      <c r="AM143" s="32">
        <f> AM$131</f>
        <v/>
      </c>
      <c r="AN143" s="32">
        <f> AN$131</f>
        <v/>
      </c>
      <c r="AO143" s="32">
        <f> AO$131</f>
        <v/>
      </c>
      <c r="AP143" s="32">
        <f> AP$131</f>
        <v/>
      </c>
      <c r="AQ143" s="32">
        <f> AQ$131</f>
        <v/>
      </c>
      <c r="AR143" s="32">
        <f> AR$131</f>
        <v/>
      </c>
      <c r="AS143" s="32">
        <f> AS$131</f>
        <v/>
      </c>
      <c r="AT143" s="32">
        <f> AT$131</f>
        <v/>
      </c>
      <c r="AU143" s="32">
        <f> AU$131</f>
        <v/>
      </c>
      <c r="AV143" s="32">
        <f> AV$131</f>
        <v/>
      </c>
      <c r="AW143" s="32">
        <f> AW$131</f>
        <v/>
      </c>
      <c r="AX143" s="32">
        <f> AX$131</f>
        <v/>
      </c>
      <c r="AY143" s="32">
        <f> AY$131</f>
        <v/>
      </c>
      <c r="AZ143" s="32">
        <f> AZ$131</f>
        <v/>
      </c>
      <c r="BA143" s="32">
        <f> BA$131</f>
        <v/>
      </c>
      <c r="BB143" s="32">
        <f> BB$131</f>
        <v/>
      </c>
      <c r="BC143" s="32">
        <f> BC$131</f>
        <v/>
      </c>
      <c r="BD143" s="32">
        <f> BD$131</f>
        <v/>
      </c>
      <c r="BE143" s="32">
        <f> BE$131</f>
        <v/>
      </c>
      <c r="BF143" s="32">
        <f> BF$131</f>
        <v/>
      </c>
      <c r="BG143" s="32">
        <f> BG$131</f>
        <v/>
      </c>
      <c r="BH143" s="32">
        <f> BH$131</f>
        <v/>
      </c>
    </row>
    <row r="144" ht="14.4" customFormat="1" customHeight="1" s="32">
      <c r="E144" s="32">
        <f> E$139</f>
        <v/>
      </c>
      <c r="F144" s="32">
        <f> F$139</f>
        <v/>
      </c>
      <c r="G144" s="32">
        <f> G$139</f>
        <v/>
      </c>
      <c r="H144" s="32">
        <f> H$139</f>
        <v/>
      </c>
      <c r="J144" s="32">
        <f> J$139</f>
        <v/>
      </c>
      <c r="K144" s="32">
        <f> K$139</f>
        <v/>
      </c>
      <c r="L144" s="32">
        <f> L$139</f>
        <v/>
      </c>
      <c r="M144" s="32">
        <f> M$139</f>
        <v/>
      </c>
      <c r="N144" s="32">
        <f> N$139</f>
        <v/>
      </c>
      <c r="O144" s="32">
        <f> O$139</f>
        <v/>
      </c>
      <c r="P144" s="32">
        <f> P$139</f>
        <v/>
      </c>
      <c r="Q144" s="32">
        <f> Q$139</f>
        <v/>
      </c>
      <c r="R144" s="32">
        <f> R$139</f>
        <v/>
      </c>
      <c r="S144" s="32">
        <f> S$139</f>
        <v/>
      </c>
      <c r="T144" s="32">
        <f> T$139</f>
        <v/>
      </c>
      <c r="U144" s="32">
        <f> U$139</f>
        <v/>
      </c>
      <c r="V144" s="32">
        <f> V$139</f>
        <v/>
      </c>
      <c r="W144" s="32">
        <f> W$139</f>
        <v/>
      </c>
      <c r="X144" s="32">
        <f> X$139</f>
        <v/>
      </c>
      <c r="Y144" s="32">
        <f> Y$139</f>
        <v/>
      </c>
      <c r="Z144" s="32">
        <f> Z$139</f>
        <v/>
      </c>
      <c r="AA144" s="32">
        <f> AA$139</f>
        <v/>
      </c>
      <c r="AB144" s="32">
        <f> AB$139</f>
        <v/>
      </c>
      <c r="AC144" s="32">
        <f> AC$139</f>
        <v/>
      </c>
      <c r="AD144" s="32">
        <f> AD$139</f>
        <v/>
      </c>
      <c r="AE144" s="32">
        <f> AE$139</f>
        <v/>
      </c>
      <c r="AF144" s="32">
        <f> AF$139</f>
        <v/>
      </c>
      <c r="AG144" s="32">
        <f> AG$139</f>
        <v/>
      </c>
      <c r="AH144" s="32">
        <f> AH$139</f>
        <v/>
      </c>
      <c r="AI144" s="32">
        <f> AI$139</f>
        <v/>
      </c>
      <c r="AJ144" s="32">
        <f> AJ$139</f>
        <v/>
      </c>
      <c r="AK144" s="32">
        <f> AK$139</f>
        <v/>
      </c>
      <c r="AL144" s="32">
        <f> AL$139</f>
        <v/>
      </c>
      <c r="AM144" s="32">
        <f> AM$139</f>
        <v/>
      </c>
      <c r="AN144" s="32">
        <f> AN$139</f>
        <v/>
      </c>
      <c r="AO144" s="32">
        <f> AO$139</f>
        <v/>
      </c>
      <c r="AP144" s="32">
        <f> AP$139</f>
        <v/>
      </c>
      <c r="AQ144" s="32">
        <f> AQ$139</f>
        <v/>
      </c>
      <c r="AR144" s="32">
        <f> AR$139</f>
        <v/>
      </c>
      <c r="AS144" s="32">
        <f> AS$139</f>
        <v/>
      </c>
      <c r="AT144" s="32">
        <f> AT$139</f>
        <v/>
      </c>
      <c r="AU144" s="32">
        <f> AU$139</f>
        <v/>
      </c>
      <c r="AV144" s="32">
        <f> AV$139</f>
        <v/>
      </c>
      <c r="AW144" s="32">
        <f> AW$139</f>
        <v/>
      </c>
      <c r="AX144" s="32">
        <f> AX$139</f>
        <v/>
      </c>
      <c r="AY144" s="32">
        <f> AY$139</f>
        <v/>
      </c>
      <c r="AZ144" s="32">
        <f> AZ$139</f>
        <v/>
      </c>
      <c r="BA144" s="32">
        <f> BA$139</f>
        <v/>
      </c>
      <c r="BB144" s="32">
        <f> BB$139</f>
        <v/>
      </c>
      <c r="BC144" s="32">
        <f> BC$139</f>
        <v/>
      </c>
      <c r="BD144" s="32">
        <f> BD$139</f>
        <v/>
      </c>
      <c r="BE144" s="32">
        <f> BE$139</f>
        <v/>
      </c>
      <c r="BF144" s="32">
        <f> BF$139</f>
        <v/>
      </c>
      <c r="BG144" s="32">
        <f> BG$139</f>
        <v/>
      </c>
      <c r="BH144" s="32">
        <f> BH$139</f>
        <v/>
      </c>
    </row>
    <row r="146" customFormat="1" s="80" thickBot="1">
      <c r="E146" s="80" t="inlineStr">
        <is>
          <t>Total Financing Fees - To be funded by Equity</t>
        </is>
      </c>
      <c r="G146" s="80">
        <f>SMU</f>
        <v/>
      </c>
      <c r="H146" s="80">
        <f> SUM(J146:BH146)</f>
        <v/>
      </c>
      <c r="J146" s="80">
        <f>SUM(J142:J145)</f>
        <v/>
      </c>
      <c r="K146" s="80">
        <f>SUM(K142:K145)</f>
        <v/>
      </c>
      <c r="L146" s="80">
        <f>SUM(L142:L145)</f>
        <v/>
      </c>
      <c r="M146" s="80">
        <f>SUM(M142:M145)</f>
        <v/>
      </c>
      <c r="N146" s="80">
        <f>SUM(N142:N145)</f>
        <v/>
      </c>
      <c r="O146" s="80">
        <f>SUM(O142:O145)</f>
        <v/>
      </c>
      <c r="P146" s="80">
        <f>SUM(P142:P145)</f>
        <v/>
      </c>
      <c r="Q146" s="80">
        <f>SUM(Q142:Q145)</f>
        <v/>
      </c>
      <c r="R146" s="80">
        <f>SUM(R142:R145)</f>
        <v/>
      </c>
      <c r="S146" s="80">
        <f>SUM(S142:S145)</f>
        <v/>
      </c>
      <c r="T146" s="80">
        <f>SUM(T142:T145)</f>
        <v/>
      </c>
      <c r="U146" s="80">
        <f>SUM(U142:U145)</f>
        <v/>
      </c>
      <c r="V146" s="80">
        <f>SUM(V142:V145)</f>
        <v/>
      </c>
      <c r="W146" s="80">
        <f>SUM(W142:W145)</f>
        <v/>
      </c>
      <c r="X146" s="80">
        <f>SUM(X142:X145)</f>
        <v/>
      </c>
      <c r="Y146" s="80">
        <f>SUM(Y142:Y145)</f>
        <v/>
      </c>
      <c r="Z146" s="80">
        <f>SUM(Z142:Z145)</f>
        <v/>
      </c>
      <c r="AA146" s="80">
        <f>SUM(AA142:AA145)</f>
        <v/>
      </c>
      <c r="AB146" s="80">
        <f>SUM(AB142:AB145)</f>
        <v/>
      </c>
      <c r="AC146" s="80">
        <f>SUM(AC142:AC145)</f>
        <v/>
      </c>
      <c r="AD146" s="80">
        <f>SUM(AD142:AD145)</f>
        <v/>
      </c>
      <c r="AE146" s="80">
        <f>SUM(AE142:AE145)</f>
        <v/>
      </c>
      <c r="AF146" s="80">
        <f>SUM(AF142:AF145)</f>
        <v/>
      </c>
      <c r="AG146" s="80">
        <f>SUM(AG142:AG145)</f>
        <v/>
      </c>
      <c r="AH146" s="80">
        <f>SUM(AH142:AH145)</f>
        <v/>
      </c>
      <c r="AI146" s="80">
        <f>SUM(AI142:AI145)</f>
        <v/>
      </c>
      <c r="AJ146" s="80">
        <f>SUM(AJ142:AJ145)</f>
        <v/>
      </c>
      <c r="AK146" s="80">
        <f>SUM(AK142:AK145)</f>
        <v/>
      </c>
      <c r="AL146" s="80">
        <f>SUM(AL142:AL145)</f>
        <v/>
      </c>
      <c r="AM146" s="80">
        <f>SUM(AM142:AM145)</f>
        <v/>
      </c>
      <c r="AN146" s="80">
        <f>SUM(AN142:AN145)</f>
        <v/>
      </c>
      <c r="AO146" s="80">
        <f>SUM(AO142:AO145)</f>
        <v/>
      </c>
      <c r="AP146" s="80">
        <f>SUM(AP142:AP145)</f>
        <v/>
      </c>
      <c r="AQ146" s="80">
        <f>SUM(AQ142:AQ145)</f>
        <v/>
      </c>
      <c r="AR146" s="80">
        <f>SUM(AR142:AR145)</f>
        <v/>
      </c>
      <c r="AS146" s="80">
        <f>SUM(AS142:AS145)</f>
        <v/>
      </c>
      <c r="AT146" s="80">
        <f>SUM(AT142:AT145)</f>
        <v/>
      </c>
      <c r="AU146" s="80">
        <f>SUM(AU142:AU145)</f>
        <v/>
      </c>
      <c r="AV146" s="80">
        <f>SUM(AV142:AV145)</f>
        <v/>
      </c>
      <c r="AW146" s="80">
        <f>SUM(AW142:AW145)</f>
        <v/>
      </c>
      <c r="AX146" s="80">
        <f>SUM(AX142:AX145)</f>
        <v/>
      </c>
      <c r="AY146" s="80">
        <f>SUM(AY142:AY145)</f>
        <v/>
      </c>
      <c r="AZ146" s="80">
        <f>SUM(AZ142:AZ145)</f>
        <v/>
      </c>
      <c r="BA146" s="80">
        <f>SUM(BA142:BA145)</f>
        <v/>
      </c>
      <c r="BB146" s="80">
        <f>SUM(BB142:BB145)</f>
        <v/>
      </c>
      <c r="BC146" s="80">
        <f>SUM(BC142:BC145)</f>
        <v/>
      </c>
      <c r="BD146" s="80">
        <f>SUM(BD142:BD145)</f>
        <v/>
      </c>
      <c r="BE146" s="80">
        <f>SUM(BE142:BE145)</f>
        <v/>
      </c>
      <c r="BF146" s="80">
        <f>SUM(BF142:BF145)</f>
        <v/>
      </c>
      <c r="BG146" s="80">
        <f>SUM(BG142:BG145)</f>
        <v/>
      </c>
      <c r="BH146" s="80">
        <f>SUM(BH142:BH145)</f>
        <v/>
      </c>
    </row>
    <row r="148" ht="14.4" customFormat="1" customHeight="1" s="64">
      <c r="A148" s="65" t="inlineStr">
        <is>
          <t>Revenue</t>
        </is>
      </c>
    </row>
    <row r="150" ht="14.4" customHeight="1" s="124">
      <c r="B150" s="12" t="inlineStr">
        <is>
          <t>Production Capacity</t>
        </is>
      </c>
    </row>
    <row r="151" ht="14.4" customHeight="1" s="124">
      <c r="E151" s="41">
        <f> Inp_C!E$54</f>
        <v/>
      </c>
      <c r="F151" s="41">
        <f>INDEX(Inp_C!$J54:$K54,MATCH(Phase_1!$A$1,Inp_C!$J$4:$K$4,0))</f>
        <v/>
      </c>
      <c r="G151" s="41">
        <f> Inp_C!G$54</f>
        <v/>
      </c>
    </row>
    <row r="152" ht="14.4" customHeight="1" s="124">
      <c r="E152" s="41">
        <f> Inp_C!E$55</f>
        <v/>
      </c>
      <c r="F152" s="152">
        <f>INDEX(Inp_C!$J55:$K55,MATCH(Phase_1!$A$1,Inp_C!$J$4:$K$4,0))</f>
        <v/>
      </c>
      <c r="G152" s="41">
        <f> Inp_C!G$55</f>
        <v/>
      </c>
    </row>
    <row r="153" ht="14.4" customHeight="1" s="124">
      <c r="E153" s="81">
        <f> E$37</f>
        <v/>
      </c>
      <c r="F153" s="81">
        <f> F$37</f>
        <v/>
      </c>
      <c r="G153" s="81">
        <f> G$37</f>
        <v/>
      </c>
      <c r="H153" s="81">
        <f> H$37</f>
        <v/>
      </c>
      <c r="I153" s="81" t="n"/>
      <c r="J153" s="81">
        <f> J$37</f>
        <v/>
      </c>
      <c r="K153" s="81">
        <f> K$37</f>
        <v/>
      </c>
      <c r="L153" s="81">
        <f> L$37</f>
        <v/>
      </c>
      <c r="M153" s="81">
        <f> M$37</f>
        <v/>
      </c>
      <c r="N153" s="81">
        <f> N$37</f>
        <v/>
      </c>
      <c r="O153" s="81">
        <f> O$37</f>
        <v/>
      </c>
      <c r="P153" s="81">
        <f> P$37</f>
        <v/>
      </c>
      <c r="Q153" s="81">
        <f> Q$37</f>
        <v/>
      </c>
      <c r="R153" s="81">
        <f> R$37</f>
        <v/>
      </c>
      <c r="S153" s="81">
        <f> S$37</f>
        <v/>
      </c>
      <c r="T153" s="81">
        <f> T$37</f>
        <v/>
      </c>
      <c r="U153" s="81">
        <f> U$37</f>
        <v/>
      </c>
      <c r="V153" s="81">
        <f> V$37</f>
        <v/>
      </c>
      <c r="W153" s="81">
        <f> W$37</f>
        <v/>
      </c>
      <c r="X153" s="81">
        <f> X$37</f>
        <v/>
      </c>
      <c r="Y153" s="81">
        <f> Y$37</f>
        <v/>
      </c>
      <c r="Z153" s="81">
        <f> Z$37</f>
        <v/>
      </c>
      <c r="AA153" s="81">
        <f> AA$37</f>
        <v/>
      </c>
      <c r="AB153" s="81">
        <f> AB$37</f>
        <v/>
      </c>
      <c r="AC153" s="81">
        <f> AC$37</f>
        <v/>
      </c>
      <c r="AD153" s="81">
        <f> AD$37</f>
        <v/>
      </c>
      <c r="AE153" s="81">
        <f> AE$37</f>
        <v/>
      </c>
      <c r="AF153" s="81">
        <f> AF$37</f>
        <v/>
      </c>
      <c r="AG153" s="81">
        <f> AG$37</f>
        <v/>
      </c>
      <c r="AH153" s="81">
        <f> AH$37</f>
        <v/>
      </c>
      <c r="AI153" s="81">
        <f> AI$37</f>
        <v/>
      </c>
      <c r="AJ153" s="81">
        <f> AJ$37</f>
        <v/>
      </c>
      <c r="AK153" s="81">
        <f> AK$37</f>
        <v/>
      </c>
      <c r="AL153" s="81">
        <f> AL$37</f>
        <v/>
      </c>
      <c r="AM153" s="81">
        <f> AM$37</f>
        <v/>
      </c>
      <c r="AN153" s="81">
        <f> AN$37</f>
        <v/>
      </c>
      <c r="AO153" s="81">
        <f> AO$37</f>
        <v/>
      </c>
      <c r="AP153" s="81">
        <f> AP$37</f>
        <v/>
      </c>
      <c r="AQ153" s="81">
        <f> AQ$37</f>
        <v/>
      </c>
      <c r="AR153" s="81">
        <f> AR$37</f>
        <v/>
      </c>
      <c r="AS153" s="81">
        <f> AS$37</f>
        <v/>
      </c>
      <c r="AT153" s="81">
        <f> AT$37</f>
        <v/>
      </c>
      <c r="AU153" s="81">
        <f> AU$37</f>
        <v/>
      </c>
      <c r="AV153" s="81">
        <f> AV$37</f>
        <v/>
      </c>
      <c r="AW153" s="81">
        <f> AW$37</f>
        <v/>
      </c>
      <c r="AX153" s="81">
        <f> AX$37</f>
        <v/>
      </c>
      <c r="AY153" s="81">
        <f> AY$37</f>
        <v/>
      </c>
      <c r="AZ153" s="81">
        <f> AZ$37</f>
        <v/>
      </c>
      <c r="BA153" s="81">
        <f> BA$37</f>
        <v/>
      </c>
      <c r="BB153" s="81">
        <f> BB$37</f>
        <v/>
      </c>
      <c r="BC153" s="81">
        <f> BC$37</f>
        <v/>
      </c>
      <c r="BD153" s="81">
        <f> BD$37</f>
        <v/>
      </c>
      <c r="BE153" s="81">
        <f> BE$37</f>
        <v/>
      </c>
      <c r="BF153" s="81">
        <f> BF$37</f>
        <v/>
      </c>
      <c r="BG153" s="81">
        <f> BG$37</f>
        <v/>
      </c>
      <c r="BH153" s="81">
        <f> BH$37</f>
        <v/>
      </c>
    </row>
    <row r="154" ht="14.4" customHeight="1" s="124">
      <c r="E154" s="156">
        <f> E$38</f>
        <v/>
      </c>
      <c r="F154" s="156">
        <f> F$38</f>
        <v/>
      </c>
      <c r="G154" s="156">
        <f> G$38</f>
        <v/>
      </c>
      <c r="H154" s="156">
        <f> H$38</f>
        <v/>
      </c>
      <c r="I154" s="156" t="n"/>
      <c r="J154" s="156">
        <f> J$38</f>
        <v/>
      </c>
      <c r="K154" s="156">
        <f> K$38</f>
        <v/>
      </c>
      <c r="L154" s="156">
        <f> L$38</f>
        <v/>
      </c>
      <c r="M154" s="156">
        <f> M$38</f>
        <v/>
      </c>
      <c r="N154" s="156">
        <f> N$38</f>
        <v/>
      </c>
      <c r="O154" s="156">
        <f> O$38</f>
        <v/>
      </c>
      <c r="P154" s="156">
        <f> P$38</f>
        <v/>
      </c>
      <c r="Q154" s="156">
        <f> Q$38</f>
        <v/>
      </c>
      <c r="R154" s="156">
        <f> R$38</f>
        <v/>
      </c>
      <c r="S154" s="156">
        <f> S$38</f>
        <v/>
      </c>
      <c r="T154" s="156">
        <f> T$38</f>
        <v/>
      </c>
      <c r="U154" s="156">
        <f> U$38</f>
        <v/>
      </c>
      <c r="V154" s="156">
        <f> V$38</f>
        <v/>
      </c>
      <c r="W154" s="156">
        <f> W$38</f>
        <v/>
      </c>
      <c r="X154" s="156">
        <f> X$38</f>
        <v/>
      </c>
      <c r="Y154" s="156">
        <f> Y$38</f>
        <v/>
      </c>
      <c r="Z154" s="156">
        <f> Z$38</f>
        <v/>
      </c>
      <c r="AA154" s="156">
        <f> AA$38</f>
        <v/>
      </c>
      <c r="AB154" s="156">
        <f> AB$38</f>
        <v/>
      </c>
      <c r="AC154" s="156">
        <f> AC$38</f>
        <v/>
      </c>
      <c r="AD154" s="156">
        <f> AD$38</f>
        <v/>
      </c>
      <c r="AE154" s="156">
        <f> AE$38</f>
        <v/>
      </c>
      <c r="AF154" s="156">
        <f> AF$38</f>
        <v/>
      </c>
      <c r="AG154" s="156">
        <f> AG$38</f>
        <v/>
      </c>
      <c r="AH154" s="156">
        <f> AH$38</f>
        <v/>
      </c>
      <c r="AI154" s="156">
        <f> AI$38</f>
        <v/>
      </c>
      <c r="AJ154" s="156">
        <f> AJ$38</f>
        <v/>
      </c>
      <c r="AK154" s="156">
        <f> AK$38</f>
        <v/>
      </c>
      <c r="AL154" s="156">
        <f> AL$38</f>
        <v/>
      </c>
      <c r="AM154" s="156">
        <f> AM$38</f>
        <v/>
      </c>
      <c r="AN154" s="156">
        <f> AN$38</f>
        <v/>
      </c>
      <c r="AO154" s="156">
        <f> AO$38</f>
        <v/>
      </c>
      <c r="AP154" s="156">
        <f> AP$38</f>
        <v/>
      </c>
      <c r="AQ154" s="156">
        <f> AQ$38</f>
        <v/>
      </c>
      <c r="AR154" s="156">
        <f> AR$38</f>
        <v/>
      </c>
      <c r="AS154" s="156">
        <f> AS$38</f>
        <v/>
      </c>
      <c r="AT154" s="156">
        <f> AT$38</f>
        <v/>
      </c>
      <c r="AU154" s="156">
        <f> AU$38</f>
        <v/>
      </c>
      <c r="AV154" s="156">
        <f> AV$38</f>
        <v/>
      </c>
      <c r="AW154" s="156">
        <f> AW$38</f>
        <v/>
      </c>
      <c r="AX154" s="156">
        <f> AX$38</f>
        <v/>
      </c>
      <c r="AY154" s="156">
        <f> AY$38</f>
        <v/>
      </c>
      <c r="AZ154" s="156">
        <f> AZ$38</f>
        <v/>
      </c>
      <c r="BA154" s="156">
        <f> BA$38</f>
        <v/>
      </c>
      <c r="BB154" s="156">
        <f> BB$38</f>
        <v/>
      </c>
      <c r="BC154" s="156">
        <f> BC$38</f>
        <v/>
      </c>
      <c r="BD154" s="156">
        <f> BD$38</f>
        <v/>
      </c>
      <c r="BE154" s="156">
        <f> BE$38</f>
        <v/>
      </c>
      <c r="BF154" s="156">
        <f> BF$38</f>
        <v/>
      </c>
      <c r="BG154" s="156">
        <f> BG$38</f>
        <v/>
      </c>
      <c r="BH154" s="156">
        <f> BH$38</f>
        <v/>
      </c>
    </row>
    <row r="155" ht="14.4" customHeight="1" s="124">
      <c r="E155" s="81">
        <f> E$16</f>
        <v/>
      </c>
      <c r="F155" s="81">
        <f> F$16</f>
        <v/>
      </c>
      <c r="G155" s="81">
        <f> G$16</f>
        <v/>
      </c>
      <c r="H155" s="81">
        <f> H$16</f>
        <v/>
      </c>
      <c r="I155" s="81" t="n"/>
      <c r="J155" s="81">
        <f> J$16</f>
        <v/>
      </c>
      <c r="K155" s="81">
        <f> K$16</f>
        <v/>
      </c>
      <c r="L155" s="81">
        <f> L$16</f>
        <v/>
      </c>
      <c r="M155" s="81">
        <f> M$16</f>
        <v/>
      </c>
      <c r="N155" s="81">
        <f> N$16</f>
        <v/>
      </c>
      <c r="O155" s="81">
        <f> O$16</f>
        <v/>
      </c>
      <c r="P155" s="81">
        <f> P$16</f>
        <v/>
      </c>
      <c r="Q155" s="81">
        <f> Q$16</f>
        <v/>
      </c>
      <c r="R155" s="81">
        <f> R$16</f>
        <v/>
      </c>
      <c r="S155" s="81">
        <f> S$16</f>
        <v/>
      </c>
      <c r="T155" s="81">
        <f> T$16</f>
        <v/>
      </c>
      <c r="U155" s="81">
        <f> U$16</f>
        <v/>
      </c>
      <c r="V155" s="81">
        <f> V$16</f>
        <v/>
      </c>
      <c r="W155" s="81">
        <f> W$16</f>
        <v/>
      </c>
      <c r="X155" s="81">
        <f> X$16</f>
        <v/>
      </c>
      <c r="Y155" s="81">
        <f> Y$16</f>
        <v/>
      </c>
      <c r="Z155" s="81">
        <f> Z$16</f>
        <v/>
      </c>
      <c r="AA155" s="81">
        <f> AA$16</f>
        <v/>
      </c>
      <c r="AB155" s="81">
        <f> AB$16</f>
        <v/>
      </c>
      <c r="AC155" s="81">
        <f> AC$16</f>
        <v/>
      </c>
      <c r="AD155" s="81">
        <f> AD$16</f>
        <v/>
      </c>
      <c r="AE155" s="81">
        <f> AE$16</f>
        <v/>
      </c>
      <c r="AF155" s="81">
        <f> AF$16</f>
        <v/>
      </c>
      <c r="AG155" s="81">
        <f> AG$16</f>
        <v/>
      </c>
      <c r="AH155" s="81">
        <f> AH$16</f>
        <v/>
      </c>
      <c r="AI155" s="81">
        <f> AI$16</f>
        <v/>
      </c>
      <c r="AJ155" s="81">
        <f> AJ$16</f>
        <v/>
      </c>
      <c r="AK155" s="81">
        <f> AK$16</f>
        <v/>
      </c>
      <c r="AL155" s="81">
        <f> AL$16</f>
        <v/>
      </c>
      <c r="AM155" s="81">
        <f> AM$16</f>
        <v/>
      </c>
      <c r="AN155" s="81">
        <f> AN$16</f>
        <v/>
      </c>
      <c r="AO155" s="81">
        <f> AO$16</f>
        <v/>
      </c>
      <c r="AP155" s="81">
        <f> AP$16</f>
        <v/>
      </c>
      <c r="AQ155" s="81">
        <f> AQ$16</f>
        <v/>
      </c>
      <c r="AR155" s="81">
        <f> AR$16</f>
        <v/>
      </c>
      <c r="AS155" s="81">
        <f> AS$16</f>
        <v/>
      </c>
      <c r="AT155" s="81">
        <f> AT$16</f>
        <v/>
      </c>
      <c r="AU155" s="81">
        <f> AU$16</f>
        <v/>
      </c>
      <c r="AV155" s="81">
        <f> AV$16</f>
        <v/>
      </c>
      <c r="AW155" s="81">
        <f> AW$16</f>
        <v/>
      </c>
      <c r="AX155" s="81">
        <f> AX$16</f>
        <v/>
      </c>
      <c r="AY155" s="81">
        <f> AY$16</f>
        <v/>
      </c>
      <c r="AZ155" s="81">
        <f> AZ$16</f>
        <v/>
      </c>
      <c r="BA155" s="81">
        <f> BA$16</f>
        <v/>
      </c>
      <c r="BB155" s="81">
        <f> BB$16</f>
        <v/>
      </c>
      <c r="BC155" s="81">
        <f> BC$16</f>
        <v/>
      </c>
      <c r="BD155" s="81">
        <f> BD$16</f>
        <v/>
      </c>
      <c r="BE155" s="81">
        <f> BE$16</f>
        <v/>
      </c>
      <c r="BF155" s="81">
        <f> BF$16</f>
        <v/>
      </c>
      <c r="BG155" s="81">
        <f> BG$16</f>
        <v/>
      </c>
      <c r="BH155" s="81">
        <f> BH$16</f>
        <v/>
      </c>
    </row>
    <row r="157" customFormat="1" s="80" thickBot="1">
      <c r="E157" s="80" t="inlineStr">
        <is>
          <t>Total Capacity Available</t>
        </is>
      </c>
      <c r="G157" s="80" t="inlineStr">
        <is>
          <t>m3</t>
        </is>
      </c>
      <c r="H157" s="80">
        <f> SUM(J157:BH157)</f>
        <v/>
      </c>
      <c r="J157" s="80">
        <f>IF(J$153=1,$F151*$F152*J$154*J$155,0)</f>
        <v/>
      </c>
      <c r="K157" s="80">
        <f>IF(K$153=1,$F151*$F152*K$154*K$155,0)</f>
        <v/>
      </c>
      <c r="L157" s="80">
        <f>IF(L$153=1,$F151*$F152*L$154*L$155,0)</f>
        <v/>
      </c>
      <c r="M157" s="80">
        <f>IF(M$153=1,$F151*$F152*M$154*M$155,0)</f>
        <v/>
      </c>
      <c r="N157" s="80">
        <f>IF(N$153=1,$F151*$F152*N$154*N$155,0)</f>
        <v/>
      </c>
      <c r="O157" s="80">
        <f>IF(O$153=1,$F151*$F152*O$154*O$155,0)</f>
        <v/>
      </c>
      <c r="P157" s="80">
        <f>IF(P$153=1,$F151*$F152*P$154*P$155,0)</f>
        <v/>
      </c>
      <c r="Q157" s="80">
        <f>IF(Q$153=1,$F151*$F152*Q$154*Q$155,0)</f>
        <v/>
      </c>
      <c r="R157" s="80">
        <f>IF(R$153=1,$F151*$F152*R$154*R$155,0)</f>
        <v/>
      </c>
      <c r="S157" s="80">
        <f>IF(S$153=1,$F151*$F152*S$154*S$155,0)</f>
        <v/>
      </c>
      <c r="T157" s="80">
        <f>IF(T$153=1,$F151*$F152*T$154*T$155,0)</f>
        <v/>
      </c>
      <c r="U157" s="80">
        <f>IF(U$153=1,$F151*$F152*U$154*U$155,0)</f>
        <v/>
      </c>
      <c r="V157" s="80">
        <f>IF(V$153=1,$F151*$F152*V$154*V$155,0)</f>
        <v/>
      </c>
      <c r="W157" s="80">
        <f>IF(W$153=1,$F151*$F152*W$154*W$155,0)</f>
        <v/>
      </c>
      <c r="X157" s="80">
        <f>IF(X$153=1,$F151*$F152*X$154*X$155,0)</f>
        <v/>
      </c>
      <c r="Y157" s="80">
        <f>IF(Y$153=1,$F151*$F152*Y$154*Y$155,0)</f>
        <v/>
      </c>
      <c r="Z157" s="80">
        <f>IF(Z$153=1,$F151*$F152*Z$154*Z$155,0)</f>
        <v/>
      </c>
      <c r="AA157" s="80">
        <f>IF(AA$153=1,$F151*$F152*AA$154*AA$155,0)</f>
        <v/>
      </c>
      <c r="AB157" s="80">
        <f>IF(AB$153=1,$F151*$F152*AB$154*AB$155,0)</f>
        <v/>
      </c>
      <c r="AC157" s="80">
        <f>IF(AC$153=1,$F151*$F152*AC$154*AC$155,0)</f>
        <v/>
      </c>
      <c r="AD157" s="80">
        <f>IF(AD$153=1,$F151*$F152*AD$154*AD$155,0)</f>
        <v/>
      </c>
      <c r="AE157" s="80">
        <f>IF(AE$153=1,$F151*$F152*AE$154*AE$155,0)</f>
        <v/>
      </c>
      <c r="AF157" s="80">
        <f>IF(AF$153=1,$F151*$F152*AF$154*AF$155,0)</f>
        <v/>
      </c>
      <c r="AG157" s="80">
        <f>IF(AG$153=1,$F151*$F152*AG$154*AG$155,0)</f>
        <v/>
      </c>
      <c r="AH157" s="80">
        <f>IF(AH$153=1,$F151*$F152*AH$154*AH$155,0)</f>
        <v/>
      </c>
      <c r="AI157" s="80">
        <f>IF(AI$153=1,$F151*$F152*AI$154*AI$155,0)</f>
        <v/>
      </c>
      <c r="AJ157" s="80">
        <f>IF(AJ$153=1,$F151*$F152*AJ$154*AJ$155,0)</f>
        <v/>
      </c>
      <c r="AK157" s="80">
        <f>IF(AK$153=1,$F151*$F152*AK$154*AK$155,0)</f>
        <v/>
      </c>
      <c r="AL157" s="80">
        <f>IF(AL$153=1,$F151*$F152*AL$154*AL$155,0)</f>
        <v/>
      </c>
      <c r="AM157" s="80">
        <f>IF(AM$153=1,$F151*$F152*AM$154*AM$155,0)</f>
        <v/>
      </c>
      <c r="AN157" s="80">
        <f>IF(AN$153=1,$F151*$F152*AN$154*AN$155,0)</f>
        <v/>
      </c>
      <c r="AO157" s="80">
        <f>IF(AO$153=1,$F151*$F152*AO$154*AO$155,0)</f>
        <v/>
      </c>
      <c r="AP157" s="80">
        <f>IF(AP$153=1,$F151*$F152*AP$154*AP$155,0)</f>
        <v/>
      </c>
      <c r="AQ157" s="80">
        <f>IF(AQ$153=1,$F151*$F152*AQ$154*AQ$155,0)</f>
        <v/>
      </c>
      <c r="AR157" s="80">
        <f>IF(AR$153=1,$F151*$F152*AR$154*AR$155,0)</f>
        <v/>
      </c>
      <c r="AS157" s="80">
        <f>IF(AS$153=1,$F151*$F152*AS$154*AS$155,0)</f>
        <v/>
      </c>
      <c r="AT157" s="80">
        <f>IF(AT$153=1,$F151*$F152*AT$154*AT$155,0)</f>
        <v/>
      </c>
      <c r="AU157" s="80">
        <f>IF(AU$153=1,$F151*$F152*AU$154*AU$155,0)</f>
        <v/>
      </c>
      <c r="AV157" s="80">
        <f>IF(AV$153=1,$F151*$F152*AV$154*AV$155,0)</f>
        <v/>
      </c>
      <c r="AW157" s="80">
        <f>IF(AW$153=1,$F151*$F152*AW$154*AW$155,0)</f>
        <v/>
      </c>
      <c r="AX157" s="80">
        <f>IF(AX$153=1,$F151*$F152*AX$154*AX$155,0)</f>
        <v/>
      </c>
      <c r="AY157" s="80">
        <f>IF(AY$153=1,$F151*$F152*AY$154*AY$155,0)</f>
        <v/>
      </c>
      <c r="AZ157" s="80">
        <f>IF(AZ$153=1,$F151*$F152*AZ$154*AZ$155,0)</f>
        <v/>
      </c>
      <c r="BA157" s="80">
        <f>IF(BA$153=1,$F151*$F152*BA$154*BA$155,0)</f>
        <v/>
      </c>
      <c r="BB157" s="80">
        <f>IF(BB$153=1,$F151*$F152*BB$154*BB$155,0)</f>
        <v/>
      </c>
      <c r="BC157" s="80">
        <f>IF(BC$153=1,$F151*$F152*BC$154*BC$155,0)</f>
        <v/>
      </c>
      <c r="BD157" s="80">
        <f>IF(BD$153=1,$F151*$F152*BD$154*BD$155,0)</f>
        <v/>
      </c>
      <c r="BE157" s="80">
        <f>IF(BE$153=1,$F151*$F152*BE$154*BE$155,0)</f>
        <v/>
      </c>
      <c r="BF157" s="80">
        <f>IF(BF$153=1,$F151*$F152*BF$154*BF$155,0)</f>
        <v/>
      </c>
      <c r="BG157" s="80">
        <f>IF(BG$153=1,$F151*$F152*BG$154*BG$155,0)</f>
        <v/>
      </c>
      <c r="BH157" s="80">
        <f>IF(BH$153=1,$F151*$F152*BH$154*BH$155,0)</f>
        <v/>
      </c>
    </row>
    <row r="159" ht="14.4" customHeight="1" s="124">
      <c r="E159" s="41">
        <f> Inp_C!E$56</f>
        <v/>
      </c>
      <c r="F159" s="151">
        <f>INDEX(Inp_C!$J56:$K56,MATCH(Phase_1!$A$1,Inp_C!$J$4:$K$4,0))</f>
        <v/>
      </c>
      <c r="G159" s="41">
        <f> Inp_C!G$56</f>
        <v/>
      </c>
    </row>
    <row r="160" customFormat="1" s="80" thickBot="1">
      <c r="E160" s="80" t="inlineStr">
        <is>
          <t>Total Water Output</t>
        </is>
      </c>
      <c r="G160" s="80" t="inlineStr">
        <is>
          <t>m3</t>
        </is>
      </c>
      <c r="H160" s="80">
        <f> SUM(J160:BH160)</f>
        <v/>
      </c>
      <c r="J160" s="80">
        <f>J$157*$F159</f>
        <v/>
      </c>
      <c r="K160" s="80">
        <f>K$157*$F159</f>
        <v/>
      </c>
      <c r="L160" s="80">
        <f>L$157*$F159</f>
        <v/>
      </c>
      <c r="M160" s="80">
        <f>M$157*$F159</f>
        <v/>
      </c>
      <c r="N160" s="80">
        <f>N$157*$F159</f>
        <v/>
      </c>
      <c r="O160" s="80">
        <f>O$157*$F159</f>
        <v/>
      </c>
      <c r="P160" s="80">
        <f>P$157*$F159</f>
        <v/>
      </c>
      <c r="Q160" s="80">
        <f>Q$157*$F159</f>
        <v/>
      </c>
      <c r="R160" s="80">
        <f>R$157*$F159</f>
        <v/>
      </c>
      <c r="S160" s="80">
        <f>S$157*$F159</f>
        <v/>
      </c>
      <c r="T160" s="80">
        <f>T$157*$F159</f>
        <v/>
      </c>
      <c r="U160" s="80">
        <f>U$157*$F159</f>
        <v/>
      </c>
      <c r="V160" s="80">
        <f>V$157*$F159</f>
        <v/>
      </c>
      <c r="W160" s="80">
        <f>W$157*$F159</f>
        <v/>
      </c>
      <c r="X160" s="80">
        <f>X$157*$F159</f>
        <v/>
      </c>
      <c r="Y160" s="80">
        <f>Y$157*$F159</f>
        <v/>
      </c>
      <c r="Z160" s="80">
        <f>Z$157*$F159</f>
        <v/>
      </c>
      <c r="AA160" s="80">
        <f>AA$157*$F159</f>
        <v/>
      </c>
      <c r="AB160" s="80">
        <f>AB$157*$F159</f>
        <v/>
      </c>
      <c r="AC160" s="80">
        <f>AC$157*$F159</f>
        <v/>
      </c>
      <c r="AD160" s="80">
        <f>AD$157*$F159</f>
        <v/>
      </c>
      <c r="AE160" s="80">
        <f>AE$157*$F159</f>
        <v/>
      </c>
      <c r="AF160" s="80">
        <f>AF$157*$F159</f>
        <v/>
      </c>
      <c r="AG160" s="80">
        <f>AG$157*$F159</f>
        <v/>
      </c>
      <c r="AH160" s="80">
        <f>AH$157*$F159</f>
        <v/>
      </c>
      <c r="AI160" s="80">
        <f>AI$157*$F159</f>
        <v/>
      </c>
      <c r="AJ160" s="80">
        <f>AJ$157*$F159</f>
        <v/>
      </c>
      <c r="AK160" s="80">
        <f>AK$157*$F159</f>
        <v/>
      </c>
      <c r="AL160" s="80">
        <f>AL$157*$F159</f>
        <v/>
      </c>
      <c r="AM160" s="80">
        <f>AM$157*$F159</f>
        <v/>
      </c>
      <c r="AN160" s="80">
        <f>AN$157*$F159</f>
        <v/>
      </c>
      <c r="AO160" s="80">
        <f>AO$157*$F159</f>
        <v/>
      </c>
      <c r="AP160" s="80">
        <f>AP$157*$F159</f>
        <v/>
      </c>
      <c r="AQ160" s="80">
        <f>AQ$157*$F159</f>
        <v/>
      </c>
      <c r="AR160" s="80">
        <f>AR$157*$F159</f>
        <v/>
      </c>
      <c r="AS160" s="80">
        <f>AS$157*$F159</f>
        <v/>
      </c>
      <c r="AT160" s="80">
        <f>AT$157*$F159</f>
        <v/>
      </c>
      <c r="AU160" s="80">
        <f>AU$157*$F159</f>
        <v/>
      </c>
      <c r="AV160" s="80">
        <f>AV$157*$F159</f>
        <v/>
      </c>
      <c r="AW160" s="80">
        <f>AW$157*$F159</f>
        <v/>
      </c>
      <c r="AX160" s="80">
        <f>AX$157*$F159</f>
        <v/>
      </c>
      <c r="AY160" s="80">
        <f>AY$157*$F159</f>
        <v/>
      </c>
      <c r="AZ160" s="80">
        <f>AZ$157*$F159</f>
        <v/>
      </c>
      <c r="BA160" s="80">
        <f>BA$157*$F159</f>
        <v/>
      </c>
      <c r="BB160" s="80">
        <f>BB$157*$F159</f>
        <v/>
      </c>
      <c r="BC160" s="80">
        <f>BC$157*$F159</f>
        <v/>
      </c>
      <c r="BD160" s="80">
        <f>BD$157*$F159</f>
        <v/>
      </c>
      <c r="BE160" s="80">
        <f>BE$157*$F159</f>
        <v/>
      </c>
      <c r="BF160" s="80">
        <f>BF$157*$F159</f>
        <v/>
      </c>
      <c r="BG160" s="80">
        <f>BG$157*$F159</f>
        <v/>
      </c>
      <c r="BH160" s="80">
        <f>BH$157*$F159</f>
        <v/>
      </c>
    </row>
    <row r="162" ht="14.4" customHeight="1" s="124">
      <c r="E162" s="41">
        <f> Inp_C!E$57</f>
        <v/>
      </c>
      <c r="F162" s="151">
        <f>INDEX(Inp_C!$J57:$K57,MATCH(Phase_1!$A$1,Inp_C!$J$4:$K$4,0))</f>
        <v/>
      </c>
      <c r="G162" s="92" t="inlineStr">
        <is>
          <t>%</t>
        </is>
      </c>
    </row>
    <row r="163" customFormat="1" s="80" thickBot="1">
      <c r="E163" s="80" t="inlineStr">
        <is>
          <t>Total Chargeable Water Output: Phase 1</t>
        </is>
      </c>
      <c r="G163" s="80">
        <f>G160</f>
        <v/>
      </c>
      <c r="H163" s="80">
        <f>SUM(J163:OQ163)</f>
        <v/>
      </c>
      <c r="J163" s="80">
        <f>J$160*$F162</f>
        <v/>
      </c>
      <c r="K163" s="80">
        <f>K$160*$F162</f>
        <v/>
      </c>
      <c r="L163" s="80">
        <f>L$160*$F162</f>
        <v/>
      </c>
      <c r="M163" s="80">
        <f>M$160*$F162</f>
        <v/>
      </c>
      <c r="N163" s="80">
        <f>N$160*$F162</f>
        <v/>
      </c>
      <c r="O163" s="80">
        <f>O$160*$F162</f>
        <v/>
      </c>
      <c r="P163" s="80">
        <f>P$160*$F162</f>
        <v/>
      </c>
      <c r="Q163" s="80">
        <f>Q$160*$F162</f>
        <v/>
      </c>
      <c r="R163" s="80">
        <f>R$160*$F162</f>
        <v/>
      </c>
      <c r="S163" s="80">
        <f>S$160*$F162</f>
        <v/>
      </c>
      <c r="T163" s="80">
        <f>T$160*$F162</f>
        <v/>
      </c>
      <c r="U163" s="80">
        <f>U$160*$F162</f>
        <v/>
      </c>
      <c r="V163" s="80">
        <f>V$160*$F162</f>
        <v/>
      </c>
      <c r="W163" s="80">
        <f>W$160*$F162</f>
        <v/>
      </c>
      <c r="X163" s="80">
        <f>X$160*$F162</f>
        <v/>
      </c>
      <c r="Y163" s="80">
        <f>Y$160*$F162</f>
        <v/>
      </c>
      <c r="Z163" s="80">
        <f>Z$160*$F162</f>
        <v/>
      </c>
      <c r="AA163" s="80">
        <f>AA$160*$F162</f>
        <v/>
      </c>
      <c r="AB163" s="80">
        <f>AB$160*$F162</f>
        <v/>
      </c>
      <c r="AC163" s="80">
        <f>AC$160*$F162</f>
        <v/>
      </c>
      <c r="AD163" s="80">
        <f>AD$160*$F162</f>
        <v/>
      </c>
      <c r="AE163" s="80">
        <f>AE$160*$F162</f>
        <v/>
      </c>
      <c r="AF163" s="80">
        <f>AF$160*$F162</f>
        <v/>
      </c>
      <c r="AG163" s="80">
        <f>AG$160*$F162</f>
        <v/>
      </c>
      <c r="AH163" s="80">
        <f>AH$160*$F162</f>
        <v/>
      </c>
      <c r="AI163" s="80">
        <f>AI$160*$F162</f>
        <v/>
      </c>
      <c r="AJ163" s="80">
        <f>AJ$160*$F162</f>
        <v/>
      </c>
      <c r="AK163" s="80">
        <f>AK$160*$F162</f>
        <v/>
      </c>
      <c r="AL163" s="80">
        <f>AL$160*$F162</f>
        <v/>
      </c>
      <c r="AM163" s="80">
        <f>AM$160*$F162</f>
        <v/>
      </c>
      <c r="AN163" s="80">
        <f>AN$160*$F162</f>
        <v/>
      </c>
      <c r="AO163" s="80">
        <f>AO$160*$F162</f>
        <v/>
      </c>
      <c r="AP163" s="80">
        <f>AP$160*$F162</f>
        <v/>
      </c>
      <c r="AQ163" s="80">
        <f>AQ$160*$F162</f>
        <v/>
      </c>
      <c r="AR163" s="80">
        <f>AR$160*$F162</f>
        <v/>
      </c>
      <c r="AS163" s="80">
        <f>AS$160*$F162</f>
        <v/>
      </c>
      <c r="AT163" s="80">
        <f>AT$160*$F162</f>
        <v/>
      </c>
      <c r="AU163" s="80">
        <f>AU$160*$F162</f>
        <v/>
      </c>
      <c r="AV163" s="80">
        <f>AV$160*$F162</f>
        <v/>
      </c>
      <c r="AW163" s="80">
        <f>AW$160*$F162</f>
        <v/>
      </c>
      <c r="AX163" s="80">
        <f>AX$160*$F162</f>
        <v/>
      </c>
      <c r="AY163" s="80">
        <f>AY$160*$F162</f>
        <v/>
      </c>
      <c r="AZ163" s="80">
        <f>AZ$160*$F162</f>
        <v/>
      </c>
      <c r="BA163" s="80">
        <f>BA$160*$F162</f>
        <v/>
      </c>
      <c r="BB163" s="80">
        <f>BB$160*$F162</f>
        <v/>
      </c>
      <c r="BC163" s="80">
        <f>BC$160*$F162</f>
        <v/>
      </c>
      <c r="BD163" s="80">
        <f>BD$160*$F162</f>
        <v/>
      </c>
      <c r="BE163" s="80">
        <f>BE$160*$F162</f>
        <v/>
      </c>
      <c r="BF163" s="80">
        <f>BF$160*$F162</f>
        <v/>
      </c>
      <c r="BG163" s="80">
        <f>BG$160*$F162</f>
        <v/>
      </c>
      <c r="BH163" s="80">
        <f>BH$160*$F162</f>
        <v/>
      </c>
    </row>
    <row r="165" ht="14.4" customHeight="1" s="124">
      <c r="B165" s="12" t="inlineStr">
        <is>
          <t>Revenue</t>
        </is>
      </c>
    </row>
    <row r="166" ht="14.4" customFormat="1" customHeight="1" s="32">
      <c r="E166" s="32" t="inlineStr">
        <is>
          <t>Capacity Tariff - PPP</t>
        </is>
      </c>
      <c r="F166" s="157" t="n">
        <v>4.282752943723173</v>
      </c>
      <c r="G166" s="32" t="inlineStr">
        <is>
          <t>LE/m3</t>
        </is>
      </c>
    </row>
    <row r="167" ht="14.4" customFormat="1" customHeight="1" s="32">
      <c r="E167" s="85" t="inlineStr">
        <is>
          <t>Fixed O&amp;M Tariff - PPP</t>
        </is>
      </c>
      <c r="F167" s="157" t="n">
        <v>0.2451638086006262</v>
      </c>
      <c r="G167" s="32" t="inlineStr">
        <is>
          <t>LE/m3</t>
        </is>
      </c>
    </row>
    <row r="168" ht="14.4" customFormat="1" customHeight="1" s="32">
      <c r="E168" s="85" t="inlineStr">
        <is>
          <t>Variable O&amp;M Tariff - PPP</t>
        </is>
      </c>
      <c r="F168" s="157" t="n">
        <v>0.7573970221297504</v>
      </c>
      <c r="G168" s="32" t="inlineStr">
        <is>
          <t>LE/m3</t>
        </is>
      </c>
    </row>
    <row r="169" ht="14.4" customFormat="1" customHeight="1" s="32">
      <c r="E169" s="85" t="inlineStr">
        <is>
          <t>Capex Tariff - PPP</t>
        </is>
      </c>
      <c r="F169" s="157" t="n">
        <v>9.362017477815884</v>
      </c>
      <c r="G169" s="32" t="inlineStr">
        <is>
          <t>LE/m3</t>
        </is>
      </c>
    </row>
    <row r="170" ht="14.4" customFormat="1" customHeight="1" s="32">
      <c r="E170" s="32">
        <f> Inp_C!E$72</f>
        <v/>
      </c>
      <c r="F170" s="158">
        <f>INDEX(Inp_C!$J72:$K72,MATCH(Phase_1!$A$1,Inp_C!$J$4:$K$4,0))</f>
        <v/>
      </c>
      <c r="G170" s="32" t="inlineStr">
        <is>
          <t>LE/m3</t>
        </is>
      </c>
    </row>
    <row r="172" ht="14.4" customHeight="1" s="124">
      <c r="E172" s="81">
        <f> E$37</f>
        <v/>
      </c>
      <c r="F172" s="81">
        <f> F$37</f>
        <v/>
      </c>
      <c r="G172" s="81">
        <f> G$37</f>
        <v/>
      </c>
      <c r="H172" s="81">
        <f> H$37</f>
        <v/>
      </c>
      <c r="I172" s="81" t="n"/>
      <c r="J172" s="81">
        <f> J$37</f>
        <v/>
      </c>
      <c r="K172" s="81">
        <f> K$37</f>
        <v/>
      </c>
      <c r="L172" s="81">
        <f> L$37</f>
        <v/>
      </c>
      <c r="M172" s="81">
        <f> M$37</f>
        <v/>
      </c>
      <c r="N172" s="81">
        <f> N$37</f>
        <v/>
      </c>
      <c r="O172" s="81">
        <f> O$37</f>
        <v/>
      </c>
      <c r="P172" s="81">
        <f> P$37</f>
        <v/>
      </c>
      <c r="Q172" s="81">
        <f> Q$37</f>
        <v/>
      </c>
      <c r="R172" s="81">
        <f> R$37</f>
        <v/>
      </c>
      <c r="S172" s="81">
        <f> S$37</f>
        <v/>
      </c>
      <c r="T172" s="81">
        <f> T$37</f>
        <v/>
      </c>
      <c r="U172" s="81">
        <f> U$37</f>
        <v/>
      </c>
      <c r="V172" s="81">
        <f> V$37</f>
        <v/>
      </c>
      <c r="W172" s="81">
        <f> W$37</f>
        <v/>
      </c>
      <c r="X172" s="81">
        <f> X$37</f>
        <v/>
      </c>
      <c r="Y172" s="81">
        <f> Y$37</f>
        <v/>
      </c>
      <c r="Z172" s="81">
        <f> Z$37</f>
        <v/>
      </c>
      <c r="AA172" s="81">
        <f> AA$37</f>
        <v/>
      </c>
      <c r="AB172" s="81">
        <f> AB$37</f>
        <v/>
      </c>
      <c r="AC172" s="81">
        <f> AC$37</f>
        <v/>
      </c>
      <c r="AD172" s="81">
        <f> AD$37</f>
        <v/>
      </c>
      <c r="AE172" s="81">
        <f> AE$37</f>
        <v/>
      </c>
      <c r="AF172" s="81">
        <f> AF$37</f>
        <v/>
      </c>
      <c r="AG172" s="81">
        <f> AG$37</f>
        <v/>
      </c>
      <c r="AH172" s="81">
        <f> AH$37</f>
        <v/>
      </c>
      <c r="AI172" s="81">
        <f> AI$37</f>
        <v/>
      </c>
      <c r="AJ172" s="81">
        <f> AJ$37</f>
        <v/>
      </c>
      <c r="AK172" s="81">
        <f> AK$37</f>
        <v/>
      </c>
      <c r="AL172" s="81">
        <f> AL$37</f>
        <v/>
      </c>
      <c r="AM172" s="81">
        <f> AM$37</f>
        <v/>
      </c>
      <c r="AN172" s="81">
        <f> AN$37</f>
        <v/>
      </c>
      <c r="AO172" s="81">
        <f> AO$37</f>
        <v/>
      </c>
      <c r="AP172" s="81">
        <f> AP$37</f>
        <v/>
      </c>
      <c r="AQ172" s="81">
        <f> AQ$37</f>
        <v/>
      </c>
      <c r="AR172" s="81">
        <f> AR$37</f>
        <v/>
      </c>
      <c r="AS172" s="81">
        <f> AS$37</f>
        <v/>
      </c>
      <c r="AT172" s="81">
        <f> AT$37</f>
        <v/>
      </c>
      <c r="AU172" s="81">
        <f> AU$37</f>
        <v/>
      </c>
      <c r="AV172" s="81">
        <f> AV$37</f>
        <v/>
      </c>
      <c r="AW172" s="81">
        <f> AW$37</f>
        <v/>
      </c>
      <c r="AX172" s="81">
        <f> AX$37</f>
        <v/>
      </c>
      <c r="AY172" s="81">
        <f> AY$37</f>
        <v/>
      </c>
      <c r="AZ172" s="81">
        <f> AZ$37</f>
        <v/>
      </c>
      <c r="BA172" s="81">
        <f> BA$37</f>
        <v/>
      </c>
      <c r="BB172" s="81">
        <f> BB$37</f>
        <v/>
      </c>
      <c r="BC172" s="81">
        <f> BC$37</f>
        <v/>
      </c>
      <c r="BD172" s="81">
        <f> BD$37</f>
        <v/>
      </c>
      <c r="BE172" s="81">
        <f> BE$37</f>
        <v/>
      </c>
      <c r="BF172" s="81">
        <f> BF$37</f>
        <v/>
      </c>
      <c r="BG172" s="81">
        <f> BG$37</f>
        <v/>
      </c>
      <c r="BH172" s="81">
        <f> BH$37</f>
        <v/>
      </c>
    </row>
    <row r="173" ht="14.4" customHeight="1" s="124">
      <c r="E173" s="156">
        <f> E$38</f>
        <v/>
      </c>
      <c r="F173" s="156">
        <f> F$38</f>
        <v/>
      </c>
      <c r="G173" s="156">
        <f> G$38</f>
        <v/>
      </c>
      <c r="H173" s="156">
        <f> H$38</f>
        <v/>
      </c>
      <c r="I173" s="156" t="n"/>
      <c r="J173" s="156">
        <f> J$38</f>
        <v/>
      </c>
      <c r="K173" s="156">
        <f> K$38</f>
        <v/>
      </c>
      <c r="L173" s="156">
        <f> L$38</f>
        <v/>
      </c>
      <c r="M173" s="156">
        <f> M$38</f>
        <v/>
      </c>
      <c r="N173" s="156">
        <f> N$38</f>
        <v/>
      </c>
      <c r="O173" s="156">
        <f> O$38</f>
        <v/>
      </c>
      <c r="P173" s="156">
        <f> P$38</f>
        <v/>
      </c>
      <c r="Q173" s="156">
        <f> Q$38</f>
        <v/>
      </c>
      <c r="R173" s="156">
        <f> R$38</f>
        <v/>
      </c>
      <c r="S173" s="156">
        <f> S$38</f>
        <v/>
      </c>
      <c r="T173" s="156">
        <f> T$38</f>
        <v/>
      </c>
      <c r="U173" s="156">
        <f> U$38</f>
        <v/>
      </c>
      <c r="V173" s="156">
        <f> V$38</f>
        <v/>
      </c>
      <c r="W173" s="156">
        <f> W$38</f>
        <v/>
      </c>
      <c r="X173" s="156">
        <f> X$38</f>
        <v/>
      </c>
      <c r="Y173" s="156">
        <f> Y$38</f>
        <v/>
      </c>
      <c r="Z173" s="156">
        <f> Z$38</f>
        <v/>
      </c>
      <c r="AA173" s="156">
        <f> AA$38</f>
        <v/>
      </c>
      <c r="AB173" s="156">
        <f> AB$38</f>
        <v/>
      </c>
      <c r="AC173" s="156">
        <f> AC$38</f>
        <v/>
      </c>
      <c r="AD173" s="156">
        <f> AD$38</f>
        <v/>
      </c>
      <c r="AE173" s="156">
        <f> AE$38</f>
        <v/>
      </c>
      <c r="AF173" s="156">
        <f> AF$38</f>
        <v/>
      </c>
      <c r="AG173" s="156">
        <f> AG$38</f>
        <v/>
      </c>
      <c r="AH173" s="156">
        <f> AH$38</f>
        <v/>
      </c>
      <c r="AI173" s="156">
        <f> AI$38</f>
        <v/>
      </c>
      <c r="AJ173" s="156">
        <f> AJ$38</f>
        <v/>
      </c>
      <c r="AK173" s="156">
        <f> AK$38</f>
        <v/>
      </c>
      <c r="AL173" s="156">
        <f> AL$38</f>
        <v/>
      </c>
      <c r="AM173" s="156">
        <f> AM$38</f>
        <v/>
      </c>
      <c r="AN173" s="156">
        <f> AN$38</f>
        <v/>
      </c>
      <c r="AO173" s="156">
        <f> AO$38</f>
        <v/>
      </c>
      <c r="AP173" s="156">
        <f> AP$38</f>
        <v/>
      </c>
      <c r="AQ173" s="156">
        <f> AQ$38</f>
        <v/>
      </c>
      <c r="AR173" s="156">
        <f> AR$38</f>
        <v/>
      </c>
      <c r="AS173" s="156">
        <f> AS$38</f>
        <v/>
      </c>
      <c r="AT173" s="156">
        <f> AT$38</f>
        <v/>
      </c>
      <c r="AU173" s="156">
        <f> AU$38</f>
        <v/>
      </c>
      <c r="AV173" s="156">
        <f> AV$38</f>
        <v/>
      </c>
      <c r="AW173" s="156">
        <f> AW$38</f>
        <v/>
      </c>
      <c r="AX173" s="156">
        <f> AX$38</f>
        <v/>
      </c>
      <c r="AY173" s="156">
        <f> AY$38</f>
        <v/>
      </c>
      <c r="AZ173" s="156">
        <f> AZ$38</f>
        <v/>
      </c>
      <c r="BA173" s="156">
        <f> BA$38</f>
        <v/>
      </c>
      <c r="BB173" s="156">
        <f> BB$38</f>
        <v/>
      </c>
      <c r="BC173" s="156">
        <f> BC$38</f>
        <v/>
      </c>
      <c r="BD173" s="156">
        <f> BD$38</f>
        <v/>
      </c>
      <c r="BE173" s="156">
        <f> BE$38</f>
        <v/>
      </c>
      <c r="BF173" s="156">
        <f> BF$38</f>
        <v/>
      </c>
      <c r="BG173" s="156">
        <f> BG$38</f>
        <v/>
      </c>
      <c r="BH173" s="156">
        <f> BH$38</f>
        <v/>
      </c>
    </row>
    <row r="174" ht="14.4" customHeight="1" s="124">
      <c r="E174" s="154">
        <f> E$52</f>
        <v/>
      </c>
      <c r="F174" s="154">
        <f> F$52</f>
        <v/>
      </c>
      <c r="G174" s="154">
        <f> G$52</f>
        <v/>
      </c>
      <c r="H174" s="154">
        <f> H$52</f>
        <v/>
      </c>
      <c r="I174" s="154" t="n"/>
      <c r="J174" s="154">
        <f> J$52</f>
        <v/>
      </c>
      <c r="K174" s="154">
        <f> K$52</f>
        <v/>
      </c>
      <c r="L174" s="154">
        <f> L$52</f>
        <v/>
      </c>
      <c r="M174" s="154">
        <f> M$52</f>
        <v/>
      </c>
      <c r="N174" s="154">
        <f> N$52</f>
        <v/>
      </c>
      <c r="O174" s="154">
        <f> O$52</f>
        <v/>
      </c>
      <c r="P174" s="154">
        <f> P$52</f>
        <v/>
      </c>
      <c r="Q174" s="154">
        <f> Q$52</f>
        <v/>
      </c>
      <c r="R174" s="154">
        <f> R$52</f>
        <v/>
      </c>
      <c r="S174" s="154">
        <f> S$52</f>
        <v/>
      </c>
      <c r="T174" s="154">
        <f> T$52</f>
        <v/>
      </c>
      <c r="U174" s="154">
        <f> U$52</f>
        <v/>
      </c>
      <c r="V174" s="154">
        <f> V$52</f>
        <v/>
      </c>
      <c r="W174" s="154">
        <f> W$52</f>
        <v/>
      </c>
      <c r="X174" s="154">
        <f> X$52</f>
        <v/>
      </c>
      <c r="Y174" s="154">
        <f> Y$52</f>
        <v/>
      </c>
      <c r="Z174" s="154">
        <f> Z$52</f>
        <v/>
      </c>
      <c r="AA174" s="154">
        <f> AA$52</f>
        <v/>
      </c>
      <c r="AB174" s="154">
        <f> AB$52</f>
        <v/>
      </c>
      <c r="AC174" s="154">
        <f> AC$52</f>
        <v/>
      </c>
      <c r="AD174" s="154">
        <f> AD$52</f>
        <v/>
      </c>
      <c r="AE174" s="154">
        <f> AE$52</f>
        <v/>
      </c>
      <c r="AF174" s="154">
        <f> AF$52</f>
        <v/>
      </c>
      <c r="AG174" s="154">
        <f> AG$52</f>
        <v/>
      </c>
      <c r="AH174" s="154">
        <f> AH$52</f>
        <v/>
      </c>
      <c r="AI174" s="154">
        <f> AI$52</f>
        <v/>
      </c>
      <c r="AJ174" s="154">
        <f> AJ$52</f>
        <v/>
      </c>
      <c r="AK174" s="154">
        <f> AK$52</f>
        <v/>
      </c>
      <c r="AL174" s="154">
        <f> AL$52</f>
        <v/>
      </c>
      <c r="AM174" s="154">
        <f> AM$52</f>
        <v/>
      </c>
      <c r="AN174" s="154">
        <f> AN$52</f>
        <v/>
      </c>
      <c r="AO174" s="154">
        <f> AO$52</f>
        <v/>
      </c>
      <c r="AP174" s="154">
        <f> AP$52</f>
        <v/>
      </c>
      <c r="AQ174" s="154">
        <f> AQ$52</f>
        <v/>
      </c>
      <c r="AR174" s="154">
        <f> AR$52</f>
        <v/>
      </c>
      <c r="AS174" s="154">
        <f> AS$52</f>
        <v/>
      </c>
      <c r="AT174" s="154">
        <f> AT$52</f>
        <v/>
      </c>
      <c r="AU174" s="154">
        <f> AU$52</f>
        <v/>
      </c>
      <c r="AV174" s="154">
        <f> AV$52</f>
        <v/>
      </c>
      <c r="AW174" s="154">
        <f> AW$52</f>
        <v/>
      </c>
      <c r="AX174" s="154">
        <f> AX$52</f>
        <v/>
      </c>
      <c r="AY174" s="154">
        <f> AY$52</f>
        <v/>
      </c>
      <c r="AZ174" s="154">
        <f> AZ$52</f>
        <v/>
      </c>
      <c r="BA174" s="154">
        <f> BA$52</f>
        <v/>
      </c>
      <c r="BB174" s="154">
        <f> BB$52</f>
        <v/>
      </c>
      <c r="BC174" s="154">
        <f> BC$52</f>
        <v/>
      </c>
      <c r="BD174" s="154">
        <f> BD$52</f>
        <v/>
      </c>
      <c r="BE174" s="154">
        <f> BE$52</f>
        <v/>
      </c>
      <c r="BF174" s="154">
        <f> BF$52</f>
        <v/>
      </c>
      <c r="BG174" s="154">
        <f> BG$52</f>
        <v/>
      </c>
      <c r="BH174" s="154">
        <f> BH$52</f>
        <v/>
      </c>
    </row>
    <row r="176" ht="14.4" customHeight="1" s="124">
      <c r="E176" s="92" t="inlineStr">
        <is>
          <t>Capacity Tariff</t>
        </is>
      </c>
      <c r="G176" s="92">
        <f>SMU</f>
        <v/>
      </c>
      <c r="H176" s="92">
        <f> SUM(J176:BH176)</f>
        <v/>
      </c>
      <c r="J176" s="92">
        <f>IF(J$172=1,J$163*$F166*J$173*J$174/Thousands,0)</f>
        <v/>
      </c>
      <c r="K176" s="92">
        <f>IF(K$172=1,K$163*$F166*K$173*K$174/Thousands,0)</f>
        <v/>
      </c>
      <c r="L176" s="92">
        <f>IF(L$172=1,L$163*$F166*L$173*L$174/Thousands,0)</f>
        <v/>
      </c>
      <c r="M176" s="92">
        <f>IF(M$172=1,M$163*$F166*M$173*M$174/Thousands,0)</f>
        <v/>
      </c>
      <c r="N176" s="92">
        <f>IF(N$172=1,N$163*$F166*N$173*N$174/Thousands,0)</f>
        <v/>
      </c>
      <c r="O176" s="92">
        <f>IF(O$172=1,O$163*$F166*O$173*O$174/Thousands,0)</f>
        <v/>
      </c>
      <c r="P176" s="92">
        <f>IF(P$172=1,P$163*$F166*P$173*P$174/Thousands,0)</f>
        <v/>
      </c>
      <c r="Q176" s="92">
        <f>IF(Q$172=1,Q$163*$F166*Q$173*Q$174/Thousands,0)</f>
        <v/>
      </c>
      <c r="R176" s="92">
        <f>IF(R$172=1,R$163*$F166*R$173*R$174/Thousands,0)</f>
        <v/>
      </c>
      <c r="S176" s="92">
        <f>IF(S$172=1,S$163*$F166*S$173*S$174/Thousands,0)</f>
        <v/>
      </c>
      <c r="T176" s="92">
        <f>IF(T$172=1,T$163*$F166*T$173*T$174/Thousands,0)</f>
        <v/>
      </c>
      <c r="U176" s="92">
        <f>IF(U$172=1,U$163*$F166*U$173*U$174/Thousands,0)</f>
        <v/>
      </c>
      <c r="V176" s="92">
        <f>IF(V$172=1,V$163*$F166*V$173*V$174/Thousands,0)</f>
        <v/>
      </c>
      <c r="W176" s="92">
        <f>IF(W$172=1,W$163*$F166*W$173*W$174/Thousands,0)</f>
        <v/>
      </c>
      <c r="X176" s="92">
        <f>IF(X$172=1,X$163*$F166*X$173*X$174/Thousands,0)</f>
        <v/>
      </c>
      <c r="Y176" s="92">
        <f>IF(Y$172=1,Y$163*$F166*Y$173*Y$174/Thousands,0)</f>
        <v/>
      </c>
      <c r="Z176" s="92">
        <f>IF(Z$172=1,Z$163*$F166*Z$173*Z$174/Thousands,0)</f>
        <v/>
      </c>
      <c r="AA176" s="92">
        <f>IF(AA$172=1,AA$163*$F166*AA$173*AA$174/Thousands,0)</f>
        <v/>
      </c>
      <c r="AB176" s="92">
        <f>IF(AB$172=1,AB$163*$F166*AB$173*AB$174/Thousands,0)</f>
        <v/>
      </c>
      <c r="AC176" s="92">
        <f>IF(AC$172=1,AC$163*$F166*AC$173*AC$174/Thousands,0)</f>
        <v/>
      </c>
      <c r="AD176" s="92">
        <f>IF(AD$172=1,AD$163*$F166*AD$173*AD$174/Thousands,0)</f>
        <v/>
      </c>
      <c r="AE176" s="92">
        <f>IF(AE$172=1,AE$163*$F166*AE$173*AE$174/Thousands,0)</f>
        <v/>
      </c>
      <c r="AF176" s="92">
        <f>IF(AF$172=1,AF$163*$F166*AF$173*AF$174/Thousands,0)</f>
        <v/>
      </c>
      <c r="AG176" s="92">
        <f>IF(AG$172=1,AG$163*$F166*AG$173*AG$174/Thousands,0)</f>
        <v/>
      </c>
      <c r="AH176" s="92">
        <f>IF(AH$172=1,AH$163*$F166*AH$173*AH$174/Thousands,0)</f>
        <v/>
      </c>
      <c r="AI176" s="92">
        <f>IF(AI$172=1,AI$163*$F166*AI$173*AI$174/Thousands,0)</f>
        <v/>
      </c>
      <c r="AJ176" s="92">
        <f>IF(AJ$172=1,AJ$163*$F166*AJ$173*AJ$174/Thousands,0)</f>
        <v/>
      </c>
      <c r="AK176" s="92">
        <f>IF(AK$172=1,AK$163*$F166*AK$173*AK$174/Thousands,0)</f>
        <v/>
      </c>
      <c r="AL176" s="92">
        <f>IF(AL$172=1,AL$163*$F166*AL$173*AL$174/Thousands,0)</f>
        <v/>
      </c>
      <c r="AM176" s="92">
        <f>IF(AM$172=1,AM$163*$F166*AM$173*AM$174/Thousands,0)</f>
        <v/>
      </c>
      <c r="AN176" s="92">
        <f>IF(AN$172=1,AN$163*$F166*AN$173*AN$174/Thousands,0)</f>
        <v/>
      </c>
      <c r="AO176" s="92">
        <f>IF(AO$172=1,AO$163*$F166*AO$173*AO$174/Thousands,0)</f>
        <v/>
      </c>
      <c r="AP176" s="92">
        <f>IF(AP$172=1,AP$163*$F166*AP$173*AP$174/Thousands,0)</f>
        <v/>
      </c>
      <c r="AQ176" s="92">
        <f>IF(AQ$172=1,AQ$163*$F166*AQ$173*AQ$174/Thousands,0)</f>
        <v/>
      </c>
      <c r="AR176" s="92">
        <f>IF(AR$172=1,AR$163*$F166*AR$173*AR$174/Thousands,0)</f>
        <v/>
      </c>
      <c r="AS176" s="92">
        <f>IF(AS$172=1,AS$163*$F166*AS$173*AS$174/Thousands,0)</f>
        <v/>
      </c>
      <c r="AT176" s="92">
        <f>IF(AT$172=1,AT$163*$F166*AT$173*AT$174/Thousands,0)</f>
        <v/>
      </c>
      <c r="AU176" s="92">
        <f>IF(AU$172=1,AU$163*$F166*AU$173*AU$174/Thousands,0)</f>
        <v/>
      </c>
      <c r="AV176" s="92">
        <f>IF(AV$172=1,AV$163*$F166*AV$173*AV$174/Thousands,0)</f>
        <v/>
      </c>
      <c r="AW176" s="92">
        <f>IF(AW$172=1,AW$163*$F166*AW$173*AW$174/Thousands,0)</f>
        <v/>
      </c>
      <c r="AX176" s="92">
        <f>IF(AX$172=1,AX$163*$F166*AX$173*AX$174/Thousands,0)</f>
        <v/>
      </c>
      <c r="AY176" s="92">
        <f>IF(AY$172=1,AY$163*$F166*AY$173*AY$174/Thousands,0)</f>
        <v/>
      </c>
      <c r="AZ176" s="92">
        <f>IF(AZ$172=1,AZ$163*$F166*AZ$173*AZ$174/Thousands,0)</f>
        <v/>
      </c>
      <c r="BA176" s="92">
        <f>IF(BA$172=1,BA$163*$F166*BA$173*BA$174/Thousands,0)</f>
        <v/>
      </c>
      <c r="BB176" s="92">
        <f>IF(BB$172=1,BB$163*$F166*BB$173*BB$174/Thousands,0)</f>
        <v/>
      </c>
      <c r="BC176" s="92">
        <f>IF(BC$172=1,BC$163*$F166*BC$173*BC$174/Thousands,0)</f>
        <v/>
      </c>
      <c r="BD176" s="92">
        <f>IF(BD$172=1,BD$163*$F166*BD$173*BD$174/Thousands,0)</f>
        <v/>
      </c>
      <c r="BE176" s="92">
        <f>IF(BE$172=1,BE$163*$F166*BE$173*BE$174/Thousands,0)</f>
        <v/>
      </c>
      <c r="BF176" s="92">
        <f>IF(BF$172=1,BF$163*$F166*BF$173*BF$174/Thousands,0)</f>
        <v/>
      </c>
      <c r="BG176" s="92">
        <f>IF(BG$172=1,BG$163*$F166*BG$173*BG$174/Thousands,0)</f>
        <v/>
      </c>
      <c r="BH176" s="92">
        <f>IF(BH$172=1,BH$163*$F166*BH$173*BH$174/Thousands,0)</f>
        <v/>
      </c>
    </row>
    <row r="177" ht="14.4" customHeight="1" s="124">
      <c r="E177" s="92" t="inlineStr">
        <is>
          <t>Fixed O&amp;M tariff</t>
        </is>
      </c>
      <c r="G177" s="92">
        <f>SMU</f>
        <v/>
      </c>
      <c r="H177" s="92">
        <f> SUM(J177:BH177)</f>
        <v/>
      </c>
      <c r="J177" s="92">
        <f>IF(J$172=1,J$163*$F167*J$173*J$174/Thousands,0)</f>
        <v/>
      </c>
      <c r="K177" s="92">
        <f>IF(K$172=1,K$163*$F167*K$173*K$174/Thousands,0)</f>
        <v/>
      </c>
      <c r="L177" s="92">
        <f>IF(L$172=1,L$163*$F167*L$173*L$174/Thousands,0)</f>
        <v/>
      </c>
      <c r="M177" s="92">
        <f>IF(M$172=1,M$163*$F167*M$173*M$174/Thousands,0)</f>
        <v/>
      </c>
      <c r="N177" s="92">
        <f>IF(N$172=1,N$163*$F167*N$173*N$174/Thousands,0)</f>
        <v/>
      </c>
      <c r="O177" s="92">
        <f>IF(O$172=1,O$163*$F167*O$173*O$174/Thousands,0)</f>
        <v/>
      </c>
      <c r="P177" s="92">
        <f>IF(P$172=1,P$163*$F167*P$173*P$174/Thousands,0)</f>
        <v/>
      </c>
      <c r="Q177" s="92">
        <f>IF(Q$172=1,Q$163*$F167*Q$173*Q$174/Thousands,0)</f>
        <v/>
      </c>
      <c r="R177" s="92">
        <f>IF(R$172=1,R$163*$F167*R$173*R$174/Thousands,0)</f>
        <v/>
      </c>
      <c r="S177" s="92">
        <f>IF(S$172=1,S$163*$F167*S$173*S$174/Thousands,0)</f>
        <v/>
      </c>
      <c r="T177" s="92">
        <f>IF(T$172=1,T$163*$F167*T$173*T$174/Thousands,0)</f>
        <v/>
      </c>
      <c r="U177" s="92">
        <f>IF(U$172=1,U$163*$F167*U$173*U$174/Thousands,0)</f>
        <v/>
      </c>
      <c r="V177" s="92">
        <f>IF(V$172=1,V$163*$F167*V$173*V$174/Thousands,0)</f>
        <v/>
      </c>
      <c r="W177" s="92">
        <f>IF(W$172=1,W$163*$F167*W$173*W$174/Thousands,0)</f>
        <v/>
      </c>
      <c r="X177" s="92">
        <f>IF(X$172=1,X$163*$F167*X$173*X$174/Thousands,0)</f>
        <v/>
      </c>
      <c r="Y177" s="92">
        <f>IF(Y$172=1,Y$163*$F167*Y$173*Y$174/Thousands,0)</f>
        <v/>
      </c>
      <c r="Z177" s="92">
        <f>IF(Z$172=1,Z$163*$F167*Z$173*Z$174/Thousands,0)</f>
        <v/>
      </c>
      <c r="AA177" s="92">
        <f>IF(AA$172=1,AA$163*$F167*AA$173*AA$174/Thousands,0)</f>
        <v/>
      </c>
      <c r="AB177" s="92">
        <f>IF(AB$172=1,AB$163*$F167*AB$173*AB$174/Thousands,0)</f>
        <v/>
      </c>
      <c r="AC177" s="92">
        <f>IF(AC$172=1,AC$163*$F167*AC$173*AC$174/Thousands,0)</f>
        <v/>
      </c>
      <c r="AD177" s="92">
        <f>IF(AD$172=1,AD$163*$F167*AD$173*AD$174/Thousands,0)</f>
        <v/>
      </c>
      <c r="AE177" s="92">
        <f>IF(AE$172=1,AE$163*$F167*AE$173*AE$174/Thousands,0)</f>
        <v/>
      </c>
      <c r="AF177" s="92">
        <f>IF(AF$172=1,AF$163*$F167*AF$173*AF$174/Thousands,0)</f>
        <v/>
      </c>
      <c r="AG177" s="92">
        <f>IF(AG$172=1,AG$163*$F167*AG$173*AG$174/Thousands,0)</f>
        <v/>
      </c>
      <c r="AH177" s="92">
        <f>IF(AH$172=1,AH$163*$F167*AH$173*AH$174/Thousands,0)</f>
        <v/>
      </c>
      <c r="AI177" s="92">
        <f>IF(AI$172=1,AI$163*$F167*AI$173*AI$174/Thousands,0)</f>
        <v/>
      </c>
      <c r="AJ177" s="92">
        <f>IF(AJ$172=1,AJ$163*$F167*AJ$173*AJ$174/Thousands,0)</f>
        <v/>
      </c>
      <c r="AK177" s="92">
        <f>IF(AK$172=1,AK$163*$F167*AK$173*AK$174/Thousands,0)</f>
        <v/>
      </c>
      <c r="AL177" s="92">
        <f>IF(AL$172=1,AL$163*$F167*AL$173*AL$174/Thousands,0)</f>
        <v/>
      </c>
      <c r="AM177" s="92">
        <f>IF(AM$172=1,AM$163*$F167*AM$173*AM$174/Thousands,0)</f>
        <v/>
      </c>
      <c r="AN177" s="92">
        <f>IF(AN$172=1,AN$163*$F167*AN$173*AN$174/Thousands,0)</f>
        <v/>
      </c>
      <c r="AO177" s="92">
        <f>IF(AO$172=1,AO$163*$F167*AO$173*AO$174/Thousands,0)</f>
        <v/>
      </c>
      <c r="AP177" s="92">
        <f>IF(AP$172=1,AP$163*$F167*AP$173*AP$174/Thousands,0)</f>
        <v/>
      </c>
      <c r="AQ177" s="92">
        <f>IF(AQ$172=1,AQ$163*$F167*AQ$173*AQ$174/Thousands,0)</f>
        <v/>
      </c>
      <c r="AR177" s="92">
        <f>IF(AR$172=1,AR$163*$F167*AR$173*AR$174/Thousands,0)</f>
        <v/>
      </c>
      <c r="AS177" s="92">
        <f>IF(AS$172=1,AS$163*$F167*AS$173*AS$174/Thousands,0)</f>
        <v/>
      </c>
      <c r="AT177" s="92">
        <f>IF(AT$172=1,AT$163*$F167*AT$173*AT$174/Thousands,0)</f>
        <v/>
      </c>
      <c r="AU177" s="92">
        <f>IF(AU$172=1,AU$163*$F167*AU$173*AU$174/Thousands,0)</f>
        <v/>
      </c>
      <c r="AV177" s="92">
        <f>IF(AV$172=1,AV$163*$F167*AV$173*AV$174/Thousands,0)</f>
        <v/>
      </c>
      <c r="AW177" s="92">
        <f>IF(AW$172=1,AW$163*$F167*AW$173*AW$174/Thousands,0)</f>
        <v/>
      </c>
      <c r="AX177" s="92">
        <f>IF(AX$172=1,AX$163*$F167*AX$173*AX$174/Thousands,0)</f>
        <v/>
      </c>
      <c r="AY177" s="92">
        <f>IF(AY$172=1,AY$163*$F167*AY$173*AY$174/Thousands,0)</f>
        <v/>
      </c>
      <c r="AZ177" s="92">
        <f>IF(AZ$172=1,AZ$163*$F167*AZ$173*AZ$174/Thousands,0)</f>
        <v/>
      </c>
      <c r="BA177" s="92">
        <f>IF(BA$172=1,BA$163*$F167*BA$173*BA$174/Thousands,0)</f>
        <v/>
      </c>
      <c r="BB177" s="92">
        <f>IF(BB$172=1,BB$163*$F167*BB$173*BB$174/Thousands,0)</f>
        <v/>
      </c>
      <c r="BC177" s="92">
        <f>IF(BC$172=1,BC$163*$F167*BC$173*BC$174/Thousands,0)</f>
        <v/>
      </c>
      <c r="BD177" s="92">
        <f>IF(BD$172=1,BD$163*$F167*BD$173*BD$174/Thousands,0)</f>
        <v/>
      </c>
      <c r="BE177" s="92">
        <f>IF(BE$172=1,BE$163*$F167*BE$173*BE$174/Thousands,0)</f>
        <v/>
      </c>
      <c r="BF177" s="92">
        <f>IF(BF$172=1,BF$163*$F167*BF$173*BF$174/Thousands,0)</f>
        <v/>
      </c>
      <c r="BG177" s="92">
        <f>IF(BG$172=1,BG$163*$F167*BG$173*BG$174/Thousands,0)</f>
        <v/>
      </c>
      <c r="BH177" s="92">
        <f>IF(BH$172=1,BH$163*$F167*BH$173*BH$174/Thousands,0)</f>
        <v/>
      </c>
    </row>
    <row r="178" ht="14.4" customHeight="1" s="124">
      <c r="E178" s="92" t="inlineStr">
        <is>
          <t>Variable O&amp;M tariff</t>
        </is>
      </c>
      <c r="G178" s="92">
        <f>SMU</f>
        <v/>
      </c>
      <c r="H178" s="92">
        <f> SUM(J178:BH178)</f>
        <v/>
      </c>
      <c r="J178" s="92">
        <f>IF(J$172=1,J$163*$F168*J$173*J$174/Thousands,0)</f>
        <v/>
      </c>
      <c r="K178" s="92">
        <f>IF(K$172=1,K$163*$F168*K$173*K$174/Thousands,0)</f>
        <v/>
      </c>
      <c r="L178" s="92">
        <f>IF(L$172=1,L$163*$F168*L$173*L$174/Thousands,0)</f>
        <v/>
      </c>
      <c r="M178" s="92">
        <f>IF(M$172=1,M$163*$F168*M$173*M$174/Thousands,0)</f>
        <v/>
      </c>
      <c r="N178" s="92">
        <f>IF(N$172=1,N$163*$F168*N$173*N$174/Thousands,0)</f>
        <v/>
      </c>
      <c r="O178" s="92">
        <f>IF(O$172=1,O$163*$F168*O$173*O$174/Thousands,0)</f>
        <v/>
      </c>
      <c r="P178" s="92">
        <f>IF(P$172=1,P$163*$F168*P$173*P$174/Thousands,0)</f>
        <v/>
      </c>
      <c r="Q178" s="92">
        <f>IF(Q$172=1,Q$163*$F168*Q$173*Q$174/Thousands,0)</f>
        <v/>
      </c>
      <c r="R178" s="92">
        <f>IF(R$172=1,R$163*$F168*R$173*R$174/Thousands,0)</f>
        <v/>
      </c>
      <c r="S178" s="92">
        <f>IF(S$172=1,S$163*$F168*S$173*S$174/Thousands,0)</f>
        <v/>
      </c>
      <c r="T178" s="92">
        <f>IF(T$172=1,T$163*$F168*T$173*T$174/Thousands,0)</f>
        <v/>
      </c>
      <c r="U178" s="92">
        <f>IF(U$172=1,U$163*$F168*U$173*U$174/Thousands,0)</f>
        <v/>
      </c>
      <c r="V178" s="92">
        <f>IF(V$172=1,V$163*$F168*V$173*V$174/Thousands,0)</f>
        <v/>
      </c>
      <c r="W178" s="92">
        <f>IF(W$172=1,W$163*$F168*W$173*W$174/Thousands,0)</f>
        <v/>
      </c>
      <c r="X178" s="92">
        <f>IF(X$172=1,X$163*$F168*X$173*X$174/Thousands,0)</f>
        <v/>
      </c>
      <c r="Y178" s="92">
        <f>IF(Y$172=1,Y$163*$F168*Y$173*Y$174/Thousands,0)</f>
        <v/>
      </c>
      <c r="Z178" s="92">
        <f>IF(Z$172=1,Z$163*$F168*Z$173*Z$174/Thousands,0)</f>
        <v/>
      </c>
      <c r="AA178" s="92">
        <f>IF(AA$172=1,AA$163*$F168*AA$173*AA$174/Thousands,0)</f>
        <v/>
      </c>
      <c r="AB178" s="92">
        <f>IF(AB$172=1,AB$163*$F168*AB$173*AB$174/Thousands,0)</f>
        <v/>
      </c>
      <c r="AC178" s="92">
        <f>IF(AC$172=1,AC$163*$F168*AC$173*AC$174/Thousands,0)</f>
        <v/>
      </c>
      <c r="AD178" s="92">
        <f>IF(AD$172=1,AD$163*$F168*AD$173*AD$174/Thousands,0)</f>
        <v/>
      </c>
      <c r="AE178" s="92">
        <f>IF(AE$172=1,AE$163*$F168*AE$173*AE$174/Thousands,0)</f>
        <v/>
      </c>
      <c r="AF178" s="92">
        <f>IF(AF$172=1,AF$163*$F168*AF$173*AF$174/Thousands,0)</f>
        <v/>
      </c>
      <c r="AG178" s="92">
        <f>IF(AG$172=1,AG$163*$F168*AG$173*AG$174/Thousands,0)</f>
        <v/>
      </c>
      <c r="AH178" s="92">
        <f>IF(AH$172=1,AH$163*$F168*AH$173*AH$174/Thousands,0)</f>
        <v/>
      </c>
      <c r="AI178" s="92">
        <f>IF(AI$172=1,AI$163*$F168*AI$173*AI$174/Thousands,0)</f>
        <v/>
      </c>
      <c r="AJ178" s="92">
        <f>IF(AJ$172=1,AJ$163*$F168*AJ$173*AJ$174/Thousands,0)</f>
        <v/>
      </c>
      <c r="AK178" s="92">
        <f>IF(AK$172=1,AK$163*$F168*AK$173*AK$174/Thousands,0)</f>
        <v/>
      </c>
      <c r="AL178" s="92">
        <f>IF(AL$172=1,AL$163*$F168*AL$173*AL$174/Thousands,0)</f>
        <v/>
      </c>
      <c r="AM178" s="92">
        <f>IF(AM$172=1,AM$163*$F168*AM$173*AM$174/Thousands,0)</f>
        <v/>
      </c>
      <c r="AN178" s="92">
        <f>IF(AN$172=1,AN$163*$F168*AN$173*AN$174/Thousands,0)</f>
        <v/>
      </c>
      <c r="AO178" s="92">
        <f>IF(AO$172=1,AO$163*$F168*AO$173*AO$174/Thousands,0)</f>
        <v/>
      </c>
      <c r="AP178" s="92">
        <f>IF(AP$172=1,AP$163*$F168*AP$173*AP$174/Thousands,0)</f>
        <v/>
      </c>
      <c r="AQ178" s="92">
        <f>IF(AQ$172=1,AQ$163*$F168*AQ$173*AQ$174/Thousands,0)</f>
        <v/>
      </c>
      <c r="AR178" s="92">
        <f>IF(AR$172=1,AR$163*$F168*AR$173*AR$174/Thousands,0)</f>
        <v/>
      </c>
      <c r="AS178" s="92">
        <f>IF(AS$172=1,AS$163*$F168*AS$173*AS$174/Thousands,0)</f>
        <v/>
      </c>
      <c r="AT178" s="92">
        <f>IF(AT$172=1,AT$163*$F168*AT$173*AT$174/Thousands,0)</f>
        <v/>
      </c>
      <c r="AU178" s="92">
        <f>IF(AU$172=1,AU$163*$F168*AU$173*AU$174/Thousands,0)</f>
        <v/>
      </c>
      <c r="AV178" s="92">
        <f>IF(AV$172=1,AV$163*$F168*AV$173*AV$174/Thousands,0)</f>
        <v/>
      </c>
      <c r="AW178" s="92">
        <f>IF(AW$172=1,AW$163*$F168*AW$173*AW$174/Thousands,0)</f>
        <v/>
      </c>
      <c r="AX178" s="92">
        <f>IF(AX$172=1,AX$163*$F168*AX$173*AX$174/Thousands,0)</f>
        <v/>
      </c>
      <c r="AY178" s="92">
        <f>IF(AY$172=1,AY$163*$F168*AY$173*AY$174/Thousands,0)</f>
        <v/>
      </c>
      <c r="AZ178" s="92">
        <f>IF(AZ$172=1,AZ$163*$F168*AZ$173*AZ$174/Thousands,0)</f>
        <v/>
      </c>
      <c r="BA178" s="92">
        <f>IF(BA$172=1,BA$163*$F168*BA$173*BA$174/Thousands,0)</f>
        <v/>
      </c>
      <c r="BB178" s="92">
        <f>IF(BB$172=1,BB$163*$F168*BB$173*BB$174/Thousands,0)</f>
        <v/>
      </c>
      <c r="BC178" s="92">
        <f>IF(BC$172=1,BC$163*$F168*BC$173*BC$174/Thousands,0)</f>
        <v/>
      </c>
      <c r="BD178" s="92">
        <f>IF(BD$172=1,BD$163*$F168*BD$173*BD$174/Thousands,0)</f>
        <v/>
      </c>
      <c r="BE178" s="92">
        <f>IF(BE$172=1,BE$163*$F168*BE$173*BE$174/Thousands,0)</f>
        <v/>
      </c>
      <c r="BF178" s="92">
        <f>IF(BF$172=1,BF$163*$F168*BF$173*BF$174/Thousands,0)</f>
        <v/>
      </c>
      <c r="BG178" s="92">
        <f>IF(BG$172=1,BG$163*$F168*BG$173*BG$174/Thousands,0)</f>
        <v/>
      </c>
      <c r="BH178" s="92">
        <f>IF(BH$172=1,BH$163*$F168*BH$173*BH$174/Thousands,0)</f>
        <v/>
      </c>
    </row>
    <row r="179" ht="14.4" customHeight="1" s="124">
      <c r="E179" s="92" t="inlineStr">
        <is>
          <t>Capex Tariff</t>
        </is>
      </c>
      <c r="G179" s="92">
        <f>SMU</f>
        <v/>
      </c>
      <c r="H179" s="92">
        <f> SUM(J179:BH179)</f>
        <v/>
      </c>
      <c r="J179" s="92">
        <f>IF(J$172=1,J$163*$F169*J$173*J$174/Thousands,0)</f>
        <v/>
      </c>
      <c r="K179" s="92">
        <f>IF(K$172=1,K$163*$F169*K$173*K$174/Thousands,0)</f>
        <v/>
      </c>
      <c r="L179" s="92">
        <f>IF(L$172=1,L$163*$F169*L$173*L$174/Thousands,0)</f>
        <v/>
      </c>
      <c r="M179" s="92">
        <f>IF(M$172=1,M$163*$F169*M$173*M$174/Thousands,0)</f>
        <v/>
      </c>
      <c r="N179" s="92">
        <f>IF(N$172=1,N$163*$F169*N$173*N$174/Thousands,0)</f>
        <v/>
      </c>
      <c r="O179" s="92">
        <f>IF(O$172=1,O$163*$F169*O$173*O$174/Thousands,0)</f>
        <v/>
      </c>
      <c r="P179" s="92">
        <f>IF(P$172=1,P$163*$F169*P$173*P$174/Thousands,0)</f>
        <v/>
      </c>
      <c r="Q179" s="92">
        <f>IF(Q$172=1,Q$163*$F169*Q$173*Q$174/Thousands,0)</f>
        <v/>
      </c>
      <c r="R179" s="92">
        <f>IF(R$172=1,R$163*$F169*R$173*R$174/Thousands,0)</f>
        <v/>
      </c>
      <c r="S179" s="92">
        <f>IF(S$172=1,S$163*$F169*S$173*S$174/Thousands,0)</f>
        <v/>
      </c>
      <c r="T179" s="92">
        <f>IF(T$172=1,T$163*$F169*T$173*T$174/Thousands,0)</f>
        <v/>
      </c>
      <c r="U179" s="92">
        <f>IF(U$172=1,U$163*$F169*U$173*U$174/Thousands,0)</f>
        <v/>
      </c>
      <c r="V179" s="92">
        <f>IF(V$172=1,V$163*$F169*V$173*V$174/Thousands,0)</f>
        <v/>
      </c>
      <c r="W179" s="92">
        <f>IF(W$172=1,W$163*$F169*W$173*W$174/Thousands,0)</f>
        <v/>
      </c>
      <c r="X179" s="92">
        <f>IF(X$172=1,X$163*$F169*X$173*X$174/Thousands,0)</f>
        <v/>
      </c>
      <c r="Y179" s="92">
        <f>IF(Y$172=1,Y$163*$F169*Y$173*Y$174/Thousands,0)</f>
        <v/>
      </c>
      <c r="Z179" s="92">
        <f>IF(Z$172=1,Z$163*$F169*Z$173*Z$174/Thousands,0)</f>
        <v/>
      </c>
      <c r="AA179" s="92">
        <f>IF(AA$172=1,AA$163*$F169*AA$173*AA$174/Thousands,0)</f>
        <v/>
      </c>
      <c r="AB179" s="92">
        <f>IF(AB$172=1,AB$163*$F169*AB$173*AB$174/Thousands,0)</f>
        <v/>
      </c>
      <c r="AC179" s="92">
        <f>IF(AC$172=1,AC$163*$F169*AC$173*AC$174/Thousands,0)</f>
        <v/>
      </c>
      <c r="AD179" s="92">
        <f>IF(AD$172=1,AD$163*$F169*AD$173*AD$174/Thousands,0)</f>
        <v/>
      </c>
      <c r="AE179" s="92">
        <f>IF(AE$172=1,AE$163*$F169*AE$173*AE$174/Thousands,0)</f>
        <v/>
      </c>
      <c r="AF179" s="92">
        <f>IF(AF$172=1,AF$163*$F169*AF$173*AF$174/Thousands,0)</f>
        <v/>
      </c>
      <c r="AG179" s="92">
        <f>IF(AG$172=1,AG$163*$F169*AG$173*AG$174/Thousands,0)</f>
        <v/>
      </c>
      <c r="AH179" s="92">
        <f>IF(AH$172=1,AH$163*$F169*AH$173*AH$174/Thousands,0)</f>
        <v/>
      </c>
      <c r="AI179" s="92">
        <f>IF(AI$172=1,AI$163*$F169*AI$173*AI$174/Thousands,0)</f>
        <v/>
      </c>
      <c r="AJ179" s="92">
        <f>IF(AJ$172=1,AJ$163*$F169*AJ$173*AJ$174/Thousands,0)</f>
        <v/>
      </c>
      <c r="AK179" s="92">
        <f>IF(AK$172=1,AK$163*$F169*AK$173*AK$174/Thousands,0)</f>
        <v/>
      </c>
      <c r="AL179" s="92">
        <f>IF(AL$172=1,AL$163*$F169*AL$173*AL$174/Thousands,0)</f>
        <v/>
      </c>
      <c r="AM179" s="92">
        <f>IF(AM$172=1,AM$163*$F169*AM$173*AM$174/Thousands,0)</f>
        <v/>
      </c>
      <c r="AN179" s="92">
        <f>IF(AN$172=1,AN$163*$F169*AN$173*AN$174/Thousands,0)</f>
        <v/>
      </c>
      <c r="AO179" s="92">
        <f>IF(AO$172=1,AO$163*$F169*AO$173*AO$174/Thousands,0)</f>
        <v/>
      </c>
      <c r="AP179" s="92">
        <f>IF(AP$172=1,AP$163*$F169*AP$173*AP$174/Thousands,0)</f>
        <v/>
      </c>
      <c r="AQ179" s="92">
        <f>IF(AQ$172=1,AQ$163*$F169*AQ$173*AQ$174/Thousands,0)</f>
        <v/>
      </c>
      <c r="AR179" s="92">
        <f>IF(AR$172=1,AR$163*$F169*AR$173*AR$174/Thousands,0)</f>
        <v/>
      </c>
      <c r="AS179" s="92">
        <f>IF(AS$172=1,AS$163*$F169*AS$173*AS$174/Thousands,0)</f>
        <v/>
      </c>
      <c r="AT179" s="92">
        <f>IF(AT$172=1,AT$163*$F169*AT$173*AT$174/Thousands,0)</f>
        <v/>
      </c>
      <c r="AU179" s="92">
        <f>IF(AU$172=1,AU$163*$F169*AU$173*AU$174/Thousands,0)</f>
        <v/>
      </c>
      <c r="AV179" s="92">
        <f>IF(AV$172=1,AV$163*$F169*AV$173*AV$174/Thousands,0)</f>
        <v/>
      </c>
      <c r="AW179" s="92">
        <f>IF(AW$172=1,AW$163*$F169*AW$173*AW$174/Thousands,0)</f>
        <v/>
      </c>
      <c r="AX179" s="92">
        <f>IF(AX$172=1,AX$163*$F169*AX$173*AX$174/Thousands,0)</f>
        <v/>
      </c>
      <c r="AY179" s="92">
        <f>IF(AY$172=1,AY$163*$F169*AY$173*AY$174/Thousands,0)</f>
        <v/>
      </c>
      <c r="AZ179" s="92">
        <f>IF(AZ$172=1,AZ$163*$F169*AZ$173*AZ$174/Thousands,0)</f>
        <v/>
      </c>
      <c r="BA179" s="92">
        <f>IF(BA$172=1,BA$163*$F169*BA$173*BA$174/Thousands,0)</f>
        <v/>
      </c>
      <c r="BB179" s="92">
        <f>IF(BB$172=1,BB$163*$F169*BB$173*BB$174/Thousands,0)</f>
        <v/>
      </c>
      <c r="BC179" s="92">
        <f>IF(BC$172=1,BC$163*$F169*BC$173*BC$174/Thousands,0)</f>
        <v/>
      </c>
      <c r="BD179" s="92">
        <f>IF(BD$172=1,BD$163*$F169*BD$173*BD$174/Thousands,0)</f>
        <v/>
      </c>
      <c r="BE179" s="92">
        <f>IF(BE$172=1,BE$163*$F169*BE$173*BE$174/Thousands,0)</f>
        <v/>
      </c>
      <c r="BF179" s="92">
        <f>IF(BF$172=1,BF$163*$F169*BF$173*BF$174/Thousands,0)</f>
        <v/>
      </c>
      <c r="BG179" s="92">
        <f>IF(BG$172=1,BG$163*$F169*BG$173*BG$174/Thousands,0)</f>
        <v/>
      </c>
      <c r="BH179" s="92">
        <f>IF(BH$172=1,BH$163*$F169*BH$173*BH$174/Thousands,0)</f>
        <v/>
      </c>
    </row>
    <row r="180" ht="14.4" customHeight="1" s="124">
      <c r="E180" s="92" t="inlineStr">
        <is>
          <t>Energy Tariff</t>
        </is>
      </c>
      <c r="G180" s="92">
        <f>SMU</f>
        <v/>
      </c>
      <c r="H180" s="92">
        <f> SUM(J180:BH180)</f>
        <v/>
      </c>
      <c r="J180" s="92">
        <f>IF(J$172=1,J$163*$F170*J$173*J$174/Thousands,0)</f>
        <v/>
      </c>
      <c r="K180" s="92">
        <f>IF(K$172=1,K$163*$F170*K$173*K$174/Thousands,0)</f>
        <v/>
      </c>
      <c r="L180" s="92">
        <f>IF(L$172=1,L$163*$F170*L$173*L$174/Thousands,0)</f>
        <v/>
      </c>
      <c r="M180" s="92">
        <f>IF(M$172=1,M$163*$F170*M$173*M$174/Thousands,0)</f>
        <v/>
      </c>
      <c r="N180" s="92">
        <f>IF(N$172=1,N$163*$F170*N$173*N$174/Thousands,0)</f>
        <v/>
      </c>
      <c r="O180" s="92">
        <f>IF(O$172=1,O$163*$F170*O$173*O$174/Thousands,0)</f>
        <v/>
      </c>
      <c r="P180" s="92">
        <f>IF(P$172=1,P$163*$F170*P$173*P$174/Thousands,0)</f>
        <v/>
      </c>
      <c r="Q180" s="92">
        <f>IF(Q$172=1,Q$163*$F170*Q$173*Q$174/Thousands,0)</f>
        <v/>
      </c>
      <c r="R180" s="92">
        <f>IF(R$172=1,R$163*$F170*R$173*R$174/Thousands,0)</f>
        <v/>
      </c>
      <c r="S180" s="92">
        <f>IF(S$172=1,S$163*$F170*S$173*S$174/Thousands,0)</f>
        <v/>
      </c>
      <c r="T180" s="92">
        <f>IF(T$172=1,T$163*$F170*T$173*T$174/Thousands,0)</f>
        <v/>
      </c>
      <c r="U180" s="92">
        <f>IF(U$172=1,U$163*$F170*U$173*U$174/Thousands,0)</f>
        <v/>
      </c>
      <c r="V180" s="92">
        <f>IF(V$172=1,V$163*$F170*V$173*V$174/Thousands,0)</f>
        <v/>
      </c>
      <c r="W180" s="92">
        <f>IF(W$172=1,W$163*$F170*W$173*W$174/Thousands,0)</f>
        <v/>
      </c>
      <c r="X180" s="92">
        <f>IF(X$172=1,X$163*$F170*X$173*X$174/Thousands,0)</f>
        <v/>
      </c>
      <c r="Y180" s="92">
        <f>IF(Y$172=1,Y$163*$F170*Y$173*Y$174/Thousands,0)</f>
        <v/>
      </c>
      <c r="Z180" s="92">
        <f>IF(Z$172=1,Z$163*$F170*Z$173*Z$174/Thousands,0)</f>
        <v/>
      </c>
      <c r="AA180" s="92">
        <f>IF(AA$172=1,AA$163*$F170*AA$173*AA$174/Thousands,0)</f>
        <v/>
      </c>
      <c r="AB180" s="92">
        <f>IF(AB$172=1,AB$163*$F170*AB$173*AB$174/Thousands,0)</f>
        <v/>
      </c>
      <c r="AC180" s="92">
        <f>IF(AC$172=1,AC$163*$F170*AC$173*AC$174/Thousands,0)</f>
        <v/>
      </c>
      <c r="AD180" s="92">
        <f>IF(AD$172=1,AD$163*$F170*AD$173*AD$174/Thousands,0)</f>
        <v/>
      </c>
      <c r="AE180" s="92">
        <f>IF(AE$172=1,AE$163*$F170*AE$173*AE$174/Thousands,0)</f>
        <v/>
      </c>
      <c r="AF180" s="92">
        <f>IF(AF$172=1,AF$163*$F170*AF$173*AF$174/Thousands,0)</f>
        <v/>
      </c>
      <c r="AG180" s="92">
        <f>IF(AG$172=1,AG$163*$F170*AG$173*AG$174/Thousands,0)</f>
        <v/>
      </c>
      <c r="AH180" s="92">
        <f>IF(AH$172=1,AH$163*$F170*AH$173*AH$174/Thousands,0)</f>
        <v/>
      </c>
      <c r="AI180" s="92">
        <f>IF(AI$172=1,AI$163*$F170*AI$173*AI$174/Thousands,0)</f>
        <v/>
      </c>
      <c r="AJ180" s="92">
        <f>IF(AJ$172=1,AJ$163*$F170*AJ$173*AJ$174/Thousands,0)</f>
        <v/>
      </c>
      <c r="AK180" s="92">
        <f>IF(AK$172=1,AK$163*$F170*AK$173*AK$174/Thousands,0)</f>
        <v/>
      </c>
      <c r="AL180" s="92">
        <f>IF(AL$172=1,AL$163*$F170*AL$173*AL$174/Thousands,0)</f>
        <v/>
      </c>
      <c r="AM180" s="92">
        <f>IF(AM$172=1,AM$163*$F170*AM$173*AM$174/Thousands,0)</f>
        <v/>
      </c>
      <c r="AN180" s="92">
        <f>IF(AN$172=1,AN$163*$F170*AN$173*AN$174/Thousands,0)</f>
        <v/>
      </c>
      <c r="AO180" s="92">
        <f>IF(AO$172=1,AO$163*$F170*AO$173*AO$174/Thousands,0)</f>
        <v/>
      </c>
      <c r="AP180" s="92">
        <f>IF(AP$172=1,AP$163*$F170*AP$173*AP$174/Thousands,0)</f>
        <v/>
      </c>
      <c r="AQ180" s="92">
        <f>IF(AQ$172=1,AQ$163*$F170*AQ$173*AQ$174/Thousands,0)</f>
        <v/>
      </c>
      <c r="AR180" s="92">
        <f>IF(AR$172=1,AR$163*$F170*AR$173*AR$174/Thousands,0)</f>
        <v/>
      </c>
      <c r="AS180" s="92">
        <f>IF(AS$172=1,AS$163*$F170*AS$173*AS$174/Thousands,0)</f>
        <v/>
      </c>
      <c r="AT180" s="92">
        <f>IF(AT$172=1,AT$163*$F170*AT$173*AT$174/Thousands,0)</f>
        <v/>
      </c>
      <c r="AU180" s="92">
        <f>IF(AU$172=1,AU$163*$F170*AU$173*AU$174/Thousands,0)</f>
        <v/>
      </c>
      <c r="AV180" s="92">
        <f>IF(AV$172=1,AV$163*$F170*AV$173*AV$174/Thousands,0)</f>
        <v/>
      </c>
      <c r="AW180" s="92">
        <f>IF(AW$172=1,AW$163*$F170*AW$173*AW$174/Thousands,0)</f>
        <v/>
      </c>
      <c r="AX180" s="92">
        <f>IF(AX$172=1,AX$163*$F170*AX$173*AX$174/Thousands,0)</f>
        <v/>
      </c>
      <c r="AY180" s="92">
        <f>IF(AY$172=1,AY$163*$F170*AY$173*AY$174/Thousands,0)</f>
        <v/>
      </c>
      <c r="AZ180" s="92">
        <f>IF(AZ$172=1,AZ$163*$F170*AZ$173*AZ$174/Thousands,0)</f>
        <v/>
      </c>
      <c r="BA180" s="92">
        <f>IF(BA$172=1,BA$163*$F170*BA$173*BA$174/Thousands,0)</f>
        <v/>
      </c>
      <c r="BB180" s="92">
        <f>IF(BB$172=1,BB$163*$F170*BB$173*BB$174/Thousands,0)</f>
        <v/>
      </c>
      <c r="BC180" s="92">
        <f>IF(BC$172=1,BC$163*$F170*BC$173*BC$174/Thousands,0)</f>
        <v/>
      </c>
      <c r="BD180" s="92">
        <f>IF(BD$172=1,BD$163*$F170*BD$173*BD$174/Thousands,0)</f>
        <v/>
      </c>
      <c r="BE180" s="92">
        <f>IF(BE$172=1,BE$163*$F170*BE$173*BE$174/Thousands,0)</f>
        <v/>
      </c>
      <c r="BF180" s="92">
        <f>IF(BF$172=1,BF$163*$F170*BF$173*BF$174/Thousands,0)</f>
        <v/>
      </c>
      <c r="BG180" s="92">
        <f>IF(BG$172=1,BG$163*$F170*BG$173*BG$174/Thousands,0)</f>
        <v/>
      </c>
      <c r="BH180" s="92">
        <f>IF(BH$172=1,BH$163*$F170*BH$173*BH$174/Thousands,0)</f>
        <v/>
      </c>
    </row>
    <row r="182" customFormat="1" s="80" thickBot="1">
      <c r="E182" s="80" t="inlineStr">
        <is>
          <t xml:space="preserve">Total Revenue </t>
        </is>
      </c>
      <c r="G182" s="80">
        <f>SMU</f>
        <v/>
      </c>
      <c r="H182" s="80">
        <f> SUM(J182:BH182)</f>
        <v/>
      </c>
      <c r="J182" s="80">
        <f>SUM(J176:J181)</f>
        <v/>
      </c>
      <c r="K182" s="80">
        <f>SUM(K176:K181)</f>
        <v/>
      </c>
      <c r="L182" s="80">
        <f>SUM(L176:L181)</f>
        <v/>
      </c>
      <c r="M182" s="80">
        <f>SUM(M176:M181)</f>
        <v/>
      </c>
      <c r="N182" s="80">
        <f>SUM(N176:N181)</f>
        <v/>
      </c>
      <c r="O182" s="80">
        <f>SUM(O176:O181)</f>
        <v/>
      </c>
      <c r="P182" s="80">
        <f>SUM(P176:P181)</f>
        <v/>
      </c>
      <c r="Q182" s="80">
        <f>SUM(Q176:Q181)</f>
        <v/>
      </c>
      <c r="R182" s="80">
        <f>SUM(R176:R181)</f>
        <v/>
      </c>
      <c r="S182" s="80">
        <f>SUM(S176:S181)</f>
        <v/>
      </c>
      <c r="T182" s="80">
        <f>SUM(T176:T181)</f>
        <v/>
      </c>
      <c r="U182" s="80">
        <f>SUM(U176:U181)</f>
        <v/>
      </c>
      <c r="V182" s="80">
        <f>SUM(V176:V181)</f>
        <v/>
      </c>
      <c r="W182" s="80">
        <f>SUM(W176:W181)</f>
        <v/>
      </c>
      <c r="X182" s="80">
        <f>SUM(X176:X181)</f>
        <v/>
      </c>
      <c r="Y182" s="80">
        <f>SUM(Y176:Y181)</f>
        <v/>
      </c>
      <c r="Z182" s="80">
        <f>SUM(Z176:Z181)</f>
        <v/>
      </c>
      <c r="AA182" s="80">
        <f>SUM(AA176:AA181)</f>
        <v/>
      </c>
      <c r="AB182" s="80">
        <f>SUM(AB176:AB181)</f>
        <v/>
      </c>
      <c r="AC182" s="80">
        <f>SUM(AC176:AC181)</f>
        <v/>
      </c>
      <c r="AD182" s="80">
        <f>SUM(AD176:AD181)</f>
        <v/>
      </c>
      <c r="AE182" s="80">
        <f>SUM(AE176:AE181)</f>
        <v/>
      </c>
      <c r="AF182" s="80">
        <f>SUM(AF176:AF181)</f>
        <v/>
      </c>
      <c r="AG182" s="80">
        <f>SUM(AG176:AG181)</f>
        <v/>
      </c>
      <c r="AH182" s="80">
        <f>SUM(AH176:AH181)</f>
        <v/>
      </c>
      <c r="AI182" s="80">
        <f>SUM(AI176:AI181)</f>
        <v/>
      </c>
      <c r="AJ182" s="80">
        <f>SUM(AJ176:AJ181)</f>
        <v/>
      </c>
      <c r="AK182" s="80">
        <f>SUM(AK176:AK181)</f>
        <v/>
      </c>
      <c r="AL182" s="80">
        <f>SUM(AL176:AL181)</f>
        <v/>
      </c>
      <c r="AM182" s="80">
        <f>SUM(AM176:AM181)</f>
        <v/>
      </c>
      <c r="AN182" s="80">
        <f>SUM(AN176:AN181)</f>
        <v/>
      </c>
      <c r="AO182" s="80">
        <f>SUM(AO176:AO181)</f>
        <v/>
      </c>
      <c r="AP182" s="80">
        <f>SUM(AP176:AP181)</f>
        <v/>
      </c>
      <c r="AQ182" s="80">
        <f>SUM(AQ176:AQ181)</f>
        <v/>
      </c>
      <c r="AR182" s="80">
        <f>SUM(AR176:AR181)</f>
        <v/>
      </c>
      <c r="AS182" s="80">
        <f>SUM(AS176:AS181)</f>
        <v/>
      </c>
      <c r="AT182" s="80">
        <f>SUM(AT176:AT181)</f>
        <v/>
      </c>
      <c r="AU182" s="80">
        <f>SUM(AU176:AU181)</f>
        <v/>
      </c>
      <c r="AV182" s="80">
        <f>SUM(AV176:AV181)</f>
        <v/>
      </c>
      <c r="AW182" s="80">
        <f>SUM(AW176:AW181)</f>
        <v/>
      </c>
      <c r="AX182" s="80">
        <f>SUM(AX176:AX181)</f>
        <v/>
      </c>
      <c r="AY182" s="80">
        <f>SUM(AY176:AY181)</f>
        <v/>
      </c>
      <c r="AZ182" s="80">
        <f>SUM(AZ176:AZ181)</f>
        <v/>
      </c>
      <c r="BA182" s="80">
        <f>SUM(BA176:BA181)</f>
        <v/>
      </c>
      <c r="BB182" s="80">
        <f>SUM(BB176:BB181)</f>
        <v/>
      </c>
      <c r="BC182" s="80">
        <f>SUM(BC176:BC181)</f>
        <v/>
      </c>
      <c r="BD182" s="80">
        <f>SUM(BD176:BD181)</f>
        <v/>
      </c>
      <c r="BE182" s="80">
        <f>SUM(BE176:BE181)</f>
        <v/>
      </c>
      <c r="BF182" s="80">
        <f>SUM(BF176:BF181)</f>
        <v/>
      </c>
      <c r="BG182" s="80">
        <f>SUM(BG176:BG181)</f>
        <v/>
      </c>
      <c r="BH182" s="80">
        <f>SUM(BH176:BH181)</f>
        <v/>
      </c>
    </row>
    <row r="185" ht="14.4" customFormat="1" customHeight="1" s="64">
      <c r="A185" s="65" t="inlineStr">
        <is>
          <t>Operational Expenditure</t>
        </is>
      </c>
    </row>
    <row r="187" ht="14.4" customHeight="1" s="124">
      <c r="B187" s="52" t="inlineStr">
        <is>
          <t>Fixed Costs</t>
        </is>
      </c>
      <c r="C187" s="36" t="n"/>
      <c r="D187" s="36" t="n"/>
      <c r="E187" s="36" t="n"/>
      <c r="F187" s="36" t="n"/>
      <c r="G187" s="36" t="n"/>
    </row>
    <row r="188" ht="14.4" customHeight="1" s="124">
      <c r="B188" s="36" t="n"/>
      <c r="C188" s="36" t="n"/>
      <c r="D188" s="52" t="inlineStr">
        <is>
          <t>Chlorine Gas</t>
        </is>
      </c>
      <c r="E188" s="36" t="n"/>
      <c r="F188" s="36" t="n"/>
      <c r="G188" s="36" t="n"/>
    </row>
    <row r="189" ht="14.4" customHeight="1" s="124">
      <c r="B189" s="36" t="n"/>
      <c r="C189" s="36" t="n"/>
      <c r="D189" s="52" t="n"/>
      <c r="E189" s="36">
        <f> Inp_C!E$62</f>
        <v/>
      </c>
      <c r="F189" s="36">
        <f>INDEX(Inp_C!$J62:$K62,MATCH(Phase_1!$A$1,Inp_C!$J$4:$K$4,0))</f>
        <v/>
      </c>
      <c r="G189" s="36">
        <f> Inp_C!G$62</f>
        <v/>
      </c>
    </row>
    <row r="190" ht="14.4" customHeight="1" s="124">
      <c r="B190" s="36" t="n"/>
      <c r="C190" s="36" t="n"/>
      <c r="D190" s="52" t="n"/>
      <c r="E190" s="36">
        <f> E$37</f>
        <v/>
      </c>
      <c r="F190" s="36">
        <f> F$37</f>
        <v/>
      </c>
      <c r="G190" s="36">
        <f> G$37</f>
        <v/>
      </c>
      <c r="H190" s="81">
        <f> H$37</f>
        <v/>
      </c>
      <c r="I190" s="81" t="n"/>
      <c r="J190" s="81">
        <f> J$37</f>
        <v/>
      </c>
      <c r="K190" s="81">
        <f> K$37</f>
        <v/>
      </c>
      <c r="L190" s="81">
        <f> L$37</f>
        <v/>
      </c>
      <c r="M190" s="81">
        <f> M$37</f>
        <v/>
      </c>
      <c r="N190" s="81">
        <f> N$37</f>
        <v/>
      </c>
      <c r="O190" s="81">
        <f> O$37</f>
        <v/>
      </c>
      <c r="P190" s="81">
        <f> P$37</f>
        <v/>
      </c>
      <c r="Q190" s="81">
        <f> Q$37</f>
        <v/>
      </c>
      <c r="R190" s="81">
        <f> R$37</f>
        <v/>
      </c>
      <c r="S190" s="81">
        <f> S$37</f>
        <v/>
      </c>
      <c r="T190" s="81">
        <f> T$37</f>
        <v/>
      </c>
      <c r="U190" s="81">
        <f> U$37</f>
        <v/>
      </c>
      <c r="V190" s="81">
        <f> V$37</f>
        <v/>
      </c>
      <c r="W190" s="81">
        <f> W$37</f>
        <v/>
      </c>
      <c r="X190" s="81">
        <f> X$37</f>
        <v/>
      </c>
      <c r="Y190" s="81">
        <f> Y$37</f>
        <v/>
      </c>
      <c r="Z190" s="81">
        <f> Z$37</f>
        <v/>
      </c>
      <c r="AA190" s="81">
        <f> AA$37</f>
        <v/>
      </c>
      <c r="AB190" s="81">
        <f> AB$37</f>
        <v/>
      </c>
      <c r="AC190" s="81">
        <f> AC$37</f>
        <v/>
      </c>
      <c r="AD190" s="81">
        <f> AD$37</f>
        <v/>
      </c>
      <c r="AE190" s="81">
        <f> AE$37</f>
        <v/>
      </c>
      <c r="AF190" s="81">
        <f> AF$37</f>
        <v/>
      </c>
      <c r="AG190" s="81">
        <f> AG$37</f>
        <v/>
      </c>
      <c r="AH190" s="81">
        <f> AH$37</f>
        <v/>
      </c>
      <c r="AI190" s="81">
        <f> AI$37</f>
        <v/>
      </c>
      <c r="AJ190" s="81">
        <f> AJ$37</f>
        <v/>
      </c>
      <c r="AK190" s="81">
        <f> AK$37</f>
        <v/>
      </c>
      <c r="AL190" s="81">
        <f> AL$37</f>
        <v/>
      </c>
      <c r="AM190" s="81">
        <f> AM$37</f>
        <v/>
      </c>
      <c r="AN190" s="81">
        <f> AN$37</f>
        <v/>
      </c>
      <c r="AO190" s="81">
        <f> AO$37</f>
        <v/>
      </c>
      <c r="AP190" s="81">
        <f> AP$37</f>
        <v/>
      </c>
      <c r="AQ190" s="81">
        <f> AQ$37</f>
        <v/>
      </c>
      <c r="AR190" s="81">
        <f> AR$37</f>
        <v/>
      </c>
      <c r="AS190" s="81">
        <f> AS$37</f>
        <v/>
      </c>
      <c r="AT190" s="81">
        <f> AT$37</f>
        <v/>
      </c>
      <c r="AU190" s="81">
        <f> AU$37</f>
        <v/>
      </c>
      <c r="AV190" s="81">
        <f> AV$37</f>
        <v/>
      </c>
      <c r="AW190" s="81">
        <f> AW$37</f>
        <v/>
      </c>
      <c r="AX190" s="81">
        <f> AX$37</f>
        <v/>
      </c>
      <c r="AY190" s="81">
        <f> AY$37</f>
        <v/>
      </c>
      <c r="AZ190" s="81">
        <f> AZ$37</f>
        <v/>
      </c>
      <c r="BA190" s="81">
        <f> BA$37</f>
        <v/>
      </c>
      <c r="BB190" s="81">
        <f> BB$37</f>
        <v/>
      </c>
      <c r="BC190" s="81">
        <f> BC$37</f>
        <v/>
      </c>
      <c r="BD190" s="81">
        <f> BD$37</f>
        <v/>
      </c>
      <c r="BE190" s="81">
        <f> BE$37</f>
        <v/>
      </c>
      <c r="BF190" s="81">
        <f> BF$37</f>
        <v/>
      </c>
      <c r="BG190" s="81">
        <f> BG$37</f>
        <v/>
      </c>
      <c r="BH190" s="81">
        <f> BH$37</f>
        <v/>
      </c>
    </row>
    <row r="191" ht="14.4" customHeight="1" s="124">
      <c r="B191" s="36" t="n"/>
      <c r="C191" s="36" t="n"/>
      <c r="D191" s="52" t="n"/>
      <c r="E191" s="155">
        <f> E$38</f>
        <v/>
      </c>
      <c r="F191" s="155">
        <f> F$38</f>
        <v/>
      </c>
      <c r="G191" s="155">
        <f> G$38</f>
        <v/>
      </c>
      <c r="H191" s="156">
        <f> H$38</f>
        <v/>
      </c>
      <c r="I191" s="156" t="n"/>
      <c r="J191" s="156">
        <f> J$38</f>
        <v/>
      </c>
      <c r="K191" s="156">
        <f> K$38</f>
        <v/>
      </c>
      <c r="L191" s="156">
        <f> L$38</f>
        <v/>
      </c>
      <c r="M191" s="156">
        <f> M$38</f>
        <v/>
      </c>
      <c r="N191" s="156">
        <f> N$38</f>
        <v/>
      </c>
      <c r="O191" s="156">
        <f> O$38</f>
        <v/>
      </c>
      <c r="P191" s="156">
        <f> P$38</f>
        <v/>
      </c>
      <c r="Q191" s="156">
        <f> Q$38</f>
        <v/>
      </c>
      <c r="R191" s="156">
        <f> R$38</f>
        <v/>
      </c>
      <c r="S191" s="156">
        <f> S$38</f>
        <v/>
      </c>
      <c r="T191" s="156">
        <f> T$38</f>
        <v/>
      </c>
      <c r="U191" s="156">
        <f> U$38</f>
        <v/>
      </c>
      <c r="V191" s="156">
        <f> V$38</f>
        <v/>
      </c>
      <c r="W191" s="156">
        <f> W$38</f>
        <v/>
      </c>
      <c r="X191" s="156">
        <f> X$38</f>
        <v/>
      </c>
      <c r="Y191" s="156">
        <f> Y$38</f>
        <v/>
      </c>
      <c r="Z191" s="156">
        <f> Z$38</f>
        <v/>
      </c>
      <c r="AA191" s="156">
        <f> AA$38</f>
        <v/>
      </c>
      <c r="AB191" s="156">
        <f> AB$38</f>
        <v/>
      </c>
      <c r="AC191" s="156">
        <f> AC$38</f>
        <v/>
      </c>
      <c r="AD191" s="156">
        <f> AD$38</f>
        <v/>
      </c>
      <c r="AE191" s="156">
        <f> AE$38</f>
        <v/>
      </c>
      <c r="AF191" s="156">
        <f> AF$38</f>
        <v/>
      </c>
      <c r="AG191" s="156">
        <f> AG$38</f>
        <v/>
      </c>
      <c r="AH191" s="156">
        <f> AH$38</f>
        <v/>
      </c>
      <c r="AI191" s="156">
        <f> AI$38</f>
        <v/>
      </c>
      <c r="AJ191" s="156">
        <f> AJ$38</f>
        <v/>
      </c>
      <c r="AK191" s="156">
        <f> AK$38</f>
        <v/>
      </c>
      <c r="AL191" s="156">
        <f> AL$38</f>
        <v/>
      </c>
      <c r="AM191" s="156">
        <f> AM$38</f>
        <v/>
      </c>
      <c r="AN191" s="156">
        <f> AN$38</f>
        <v/>
      </c>
      <c r="AO191" s="156">
        <f> AO$38</f>
        <v/>
      </c>
      <c r="AP191" s="156">
        <f> AP$38</f>
        <v/>
      </c>
      <c r="AQ191" s="156">
        <f> AQ$38</f>
        <v/>
      </c>
      <c r="AR191" s="156">
        <f> AR$38</f>
        <v/>
      </c>
      <c r="AS191" s="156">
        <f> AS$38</f>
        <v/>
      </c>
      <c r="AT191" s="156">
        <f> AT$38</f>
        <v/>
      </c>
      <c r="AU191" s="156">
        <f> AU$38</f>
        <v/>
      </c>
      <c r="AV191" s="156">
        <f> AV$38</f>
        <v/>
      </c>
      <c r="AW191" s="156">
        <f> AW$38</f>
        <v/>
      </c>
      <c r="AX191" s="156">
        <f> AX$38</f>
        <v/>
      </c>
      <c r="AY191" s="156">
        <f> AY$38</f>
        <v/>
      </c>
      <c r="AZ191" s="156">
        <f> AZ$38</f>
        <v/>
      </c>
      <c r="BA191" s="156">
        <f> BA$38</f>
        <v/>
      </c>
      <c r="BB191" s="156">
        <f> BB$38</f>
        <v/>
      </c>
      <c r="BC191" s="156">
        <f> BC$38</f>
        <v/>
      </c>
      <c r="BD191" s="156">
        <f> BD$38</f>
        <v/>
      </c>
      <c r="BE191" s="156">
        <f> BE$38</f>
        <v/>
      </c>
      <c r="BF191" s="156">
        <f> BF$38</f>
        <v/>
      </c>
      <c r="BG191" s="156">
        <f> BG$38</f>
        <v/>
      </c>
      <c r="BH191" s="156">
        <f> BH$38</f>
        <v/>
      </c>
    </row>
    <row r="192" ht="14.4" customHeight="1" s="124">
      <c r="B192" s="36" t="n"/>
      <c r="C192" s="36" t="n"/>
      <c r="D192" s="52" t="n"/>
      <c r="E192" s="159">
        <f> E$52</f>
        <v/>
      </c>
      <c r="F192" s="159">
        <f> F$52</f>
        <v/>
      </c>
      <c r="G192" s="159">
        <f> G$52</f>
        <v/>
      </c>
      <c r="H192" s="154">
        <f> H$52</f>
        <v/>
      </c>
      <c r="I192" s="154" t="n"/>
      <c r="J192" s="154">
        <f> J$52</f>
        <v/>
      </c>
      <c r="K192" s="154">
        <f> K$52</f>
        <v/>
      </c>
      <c r="L192" s="154">
        <f> L$52</f>
        <v/>
      </c>
      <c r="M192" s="154">
        <f> M$52</f>
        <v/>
      </c>
      <c r="N192" s="154">
        <f> N$52</f>
        <v/>
      </c>
      <c r="O192" s="154">
        <f> O$52</f>
        <v/>
      </c>
      <c r="P192" s="154">
        <f> P$52</f>
        <v/>
      </c>
      <c r="Q192" s="154">
        <f> Q$52</f>
        <v/>
      </c>
      <c r="R192" s="154">
        <f> R$52</f>
        <v/>
      </c>
      <c r="S192" s="154">
        <f> S$52</f>
        <v/>
      </c>
      <c r="T192" s="154">
        <f> T$52</f>
        <v/>
      </c>
      <c r="U192" s="154">
        <f> U$52</f>
        <v/>
      </c>
      <c r="V192" s="154">
        <f> V$52</f>
        <v/>
      </c>
      <c r="W192" s="154">
        <f> W$52</f>
        <v/>
      </c>
      <c r="X192" s="154">
        <f> X$52</f>
        <v/>
      </c>
      <c r="Y192" s="154">
        <f> Y$52</f>
        <v/>
      </c>
      <c r="Z192" s="154">
        <f> Z$52</f>
        <v/>
      </c>
      <c r="AA192" s="154">
        <f> AA$52</f>
        <v/>
      </c>
      <c r="AB192" s="154">
        <f> AB$52</f>
        <v/>
      </c>
      <c r="AC192" s="154">
        <f> AC$52</f>
        <v/>
      </c>
      <c r="AD192" s="154">
        <f> AD$52</f>
        <v/>
      </c>
      <c r="AE192" s="154">
        <f> AE$52</f>
        <v/>
      </c>
      <c r="AF192" s="154">
        <f> AF$52</f>
        <v/>
      </c>
      <c r="AG192" s="154">
        <f> AG$52</f>
        <v/>
      </c>
      <c r="AH192" s="154">
        <f> AH$52</f>
        <v/>
      </c>
      <c r="AI192" s="154">
        <f> AI$52</f>
        <v/>
      </c>
      <c r="AJ192" s="154">
        <f> AJ$52</f>
        <v/>
      </c>
      <c r="AK192" s="154">
        <f> AK$52</f>
        <v/>
      </c>
      <c r="AL192" s="154">
        <f> AL$52</f>
        <v/>
      </c>
      <c r="AM192" s="154">
        <f> AM$52</f>
        <v/>
      </c>
      <c r="AN192" s="154">
        <f> AN$52</f>
        <v/>
      </c>
      <c r="AO192" s="154">
        <f> AO$52</f>
        <v/>
      </c>
      <c r="AP192" s="154">
        <f> AP$52</f>
        <v/>
      </c>
      <c r="AQ192" s="154">
        <f> AQ$52</f>
        <v/>
      </c>
      <c r="AR192" s="154">
        <f> AR$52</f>
        <v/>
      </c>
      <c r="AS192" s="154">
        <f> AS$52</f>
        <v/>
      </c>
      <c r="AT192" s="154">
        <f> AT$52</f>
        <v/>
      </c>
      <c r="AU192" s="154">
        <f> AU$52</f>
        <v/>
      </c>
      <c r="AV192" s="154">
        <f> AV$52</f>
        <v/>
      </c>
      <c r="AW192" s="154">
        <f> AW$52</f>
        <v/>
      </c>
      <c r="AX192" s="154">
        <f> AX$52</f>
        <v/>
      </c>
      <c r="AY192" s="154">
        <f> AY$52</f>
        <v/>
      </c>
      <c r="AZ192" s="154">
        <f> AZ$52</f>
        <v/>
      </c>
      <c r="BA192" s="154">
        <f> BA$52</f>
        <v/>
      </c>
      <c r="BB192" s="154">
        <f> BB$52</f>
        <v/>
      </c>
      <c r="BC192" s="154">
        <f> BC$52</f>
        <v/>
      </c>
      <c r="BD192" s="154">
        <f> BD$52</f>
        <v/>
      </c>
      <c r="BE192" s="154">
        <f> BE$52</f>
        <v/>
      </c>
      <c r="BF192" s="154">
        <f> BF$52</f>
        <v/>
      </c>
      <c r="BG192" s="154">
        <f> BG$52</f>
        <v/>
      </c>
      <c r="BH192" s="154">
        <f> BH$52</f>
        <v/>
      </c>
    </row>
    <row r="193" customFormat="1" s="80" thickBot="1">
      <c r="B193" s="37" t="n"/>
      <c r="C193" s="37" t="n"/>
      <c r="D193" s="54" t="n"/>
      <c r="E193" s="37" t="inlineStr">
        <is>
          <t>Total Chlorine Gas Costs</t>
        </is>
      </c>
      <c r="F193" s="37" t="n"/>
      <c r="G193" s="37">
        <f>SMU</f>
        <v/>
      </c>
      <c r="H193" s="80">
        <f> SUM(J193:BH193)</f>
        <v/>
      </c>
      <c r="J193" s="80">
        <f>IF(J$190=1,$F189*J$191*J$192,0)</f>
        <v/>
      </c>
      <c r="K193" s="80">
        <f>IF(K$190=1,$F189*K$191*K$192,0)</f>
        <v/>
      </c>
      <c r="L193" s="80">
        <f>IF(L$190=1,$F189*L$191*L$192,0)</f>
        <v/>
      </c>
      <c r="M193" s="80">
        <f>IF(M$190=1,$F189*M$191*M$192,0)</f>
        <v/>
      </c>
      <c r="N193" s="80">
        <f>IF(N$190=1,$F189*N$191*N$192,0)</f>
        <v/>
      </c>
      <c r="O193" s="80">
        <f>IF(O$190=1,$F189*O$191*O$192,0)</f>
        <v/>
      </c>
      <c r="P193" s="80">
        <f>IF(P$190=1,$F189*P$191*P$192,0)</f>
        <v/>
      </c>
      <c r="Q193" s="80">
        <f>IF(Q$190=1,$F189*Q$191*Q$192,0)</f>
        <v/>
      </c>
      <c r="R193" s="80">
        <f>IF(R$190=1,$F189*R$191*R$192,0)</f>
        <v/>
      </c>
      <c r="S193" s="80">
        <f>IF(S$190=1,$F189*S$191*S$192,0)</f>
        <v/>
      </c>
      <c r="T193" s="80">
        <f>IF(T$190=1,$F189*T$191*T$192,0)</f>
        <v/>
      </c>
      <c r="U193" s="80">
        <f>IF(U$190=1,$F189*U$191*U$192,0)</f>
        <v/>
      </c>
      <c r="V193" s="80">
        <f>IF(V$190=1,$F189*V$191*V$192,0)</f>
        <v/>
      </c>
      <c r="W193" s="80">
        <f>IF(W$190=1,$F189*W$191*W$192,0)</f>
        <v/>
      </c>
      <c r="X193" s="80">
        <f>IF(X$190=1,$F189*X$191*X$192,0)</f>
        <v/>
      </c>
      <c r="Y193" s="80">
        <f>IF(Y$190=1,$F189*Y$191*Y$192,0)</f>
        <v/>
      </c>
      <c r="Z193" s="80">
        <f>IF(Z$190=1,$F189*Z$191*Z$192,0)</f>
        <v/>
      </c>
      <c r="AA193" s="80">
        <f>IF(AA$190=1,$F189*AA$191*AA$192,0)</f>
        <v/>
      </c>
      <c r="AB193" s="80">
        <f>IF(AB$190=1,$F189*AB$191*AB$192,0)</f>
        <v/>
      </c>
      <c r="AC193" s="80">
        <f>IF(AC$190=1,$F189*AC$191*AC$192,0)</f>
        <v/>
      </c>
      <c r="AD193" s="80">
        <f>IF(AD$190=1,$F189*AD$191*AD$192,0)</f>
        <v/>
      </c>
      <c r="AE193" s="80">
        <f>IF(AE$190=1,$F189*AE$191*AE$192,0)</f>
        <v/>
      </c>
      <c r="AF193" s="80">
        <f>IF(AF$190=1,$F189*AF$191*AF$192,0)</f>
        <v/>
      </c>
      <c r="AG193" s="80">
        <f>IF(AG$190=1,$F189*AG$191*AG$192,0)</f>
        <v/>
      </c>
      <c r="AH193" s="80">
        <f>IF(AH$190=1,$F189*AH$191*AH$192,0)</f>
        <v/>
      </c>
      <c r="AI193" s="80">
        <f>IF(AI$190=1,$F189*AI$191*AI$192,0)</f>
        <v/>
      </c>
      <c r="AJ193" s="80">
        <f>IF(AJ$190=1,$F189*AJ$191*AJ$192,0)</f>
        <v/>
      </c>
      <c r="AK193" s="80">
        <f>IF(AK$190=1,$F189*AK$191*AK$192,0)</f>
        <v/>
      </c>
      <c r="AL193" s="80">
        <f>IF(AL$190=1,$F189*AL$191*AL$192,0)</f>
        <v/>
      </c>
      <c r="AM193" s="80">
        <f>IF(AM$190=1,$F189*AM$191*AM$192,0)</f>
        <v/>
      </c>
      <c r="AN193" s="80">
        <f>IF(AN$190=1,$F189*AN$191*AN$192,0)</f>
        <v/>
      </c>
      <c r="AO193" s="80">
        <f>IF(AO$190=1,$F189*AO$191*AO$192,0)</f>
        <v/>
      </c>
      <c r="AP193" s="80">
        <f>IF(AP$190=1,$F189*AP$191*AP$192,0)</f>
        <v/>
      </c>
      <c r="AQ193" s="80">
        <f>IF(AQ$190=1,$F189*AQ$191*AQ$192,0)</f>
        <v/>
      </c>
      <c r="AR193" s="80">
        <f>IF(AR$190=1,$F189*AR$191*AR$192,0)</f>
        <v/>
      </c>
      <c r="AS193" s="80">
        <f>IF(AS$190=1,$F189*AS$191*AS$192,0)</f>
        <v/>
      </c>
      <c r="AT193" s="80">
        <f>IF(AT$190=1,$F189*AT$191*AT$192,0)</f>
        <v/>
      </c>
      <c r="AU193" s="80">
        <f>IF(AU$190=1,$F189*AU$191*AU$192,0)</f>
        <v/>
      </c>
      <c r="AV193" s="80">
        <f>IF(AV$190=1,$F189*AV$191*AV$192,0)</f>
        <v/>
      </c>
      <c r="AW193" s="80">
        <f>IF(AW$190=1,$F189*AW$191*AW$192,0)</f>
        <v/>
      </c>
      <c r="AX193" s="80">
        <f>IF(AX$190=1,$F189*AX$191*AX$192,0)</f>
        <v/>
      </c>
      <c r="AY193" s="80">
        <f>IF(AY$190=1,$F189*AY$191*AY$192,0)</f>
        <v/>
      </c>
      <c r="AZ193" s="80">
        <f>IF(AZ$190=1,$F189*AZ$191*AZ$192,0)</f>
        <v/>
      </c>
      <c r="BA193" s="80">
        <f>IF(BA$190=1,$F189*BA$191*BA$192,0)</f>
        <v/>
      </c>
      <c r="BB193" s="80">
        <f>IF(BB$190=1,$F189*BB$191*BB$192,0)</f>
        <v/>
      </c>
      <c r="BC193" s="80">
        <f>IF(BC$190=1,$F189*BC$191*BC$192,0)</f>
        <v/>
      </c>
      <c r="BD193" s="80">
        <f>IF(BD$190=1,$F189*BD$191*BD$192,0)</f>
        <v/>
      </c>
      <c r="BE193" s="80">
        <f>IF(BE$190=1,$F189*BE$191*BE$192,0)</f>
        <v/>
      </c>
      <c r="BF193" s="80">
        <f>IF(BF$190=1,$F189*BF$191*BF$192,0)</f>
        <v/>
      </c>
      <c r="BG193" s="80">
        <f>IF(BG$190=1,$F189*BG$191*BG$192,0)</f>
        <v/>
      </c>
      <c r="BH193" s="80">
        <f>IF(BH$190=1,$F189*BH$191*BH$192,0)</f>
        <v/>
      </c>
    </row>
    <row r="194" ht="14.4" customHeight="1" s="124">
      <c r="B194" s="36" t="n"/>
      <c r="C194" s="36" t="n"/>
      <c r="D194" s="52" t="n"/>
      <c r="E194" s="36" t="n"/>
      <c r="F194" s="36" t="n"/>
      <c r="G194" s="36" t="n"/>
    </row>
    <row r="195" ht="14.4" customHeight="1" s="124">
      <c r="B195" s="36" t="n"/>
      <c r="C195" s="36" t="n"/>
      <c r="D195" s="52">
        <f> Inp_C!E$63</f>
        <v/>
      </c>
      <c r="E195" s="36" t="n"/>
      <c r="F195" s="36" t="n"/>
      <c r="G195" s="36" t="n"/>
    </row>
    <row r="196" ht="14.4" customHeight="1" s="124">
      <c r="B196" s="36" t="n"/>
      <c r="C196" s="36" t="n"/>
      <c r="D196" s="52" t="n"/>
      <c r="E196" s="36">
        <f> Inp_C!E$63</f>
        <v/>
      </c>
      <c r="F196" s="36">
        <f>INDEX(Inp_C!$J63:$K63,MATCH(Phase_1!$A$1,Inp_C!$J$4:$K$4,0))</f>
        <v/>
      </c>
      <c r="G196" s="36">
        <f> Inp_C!G$63</f>
        <v/>
      </c>
    </row>
    <row r="197" ht="14.4" customHeight="1" s="124">
      <c r="D197" s="12" t="n"/>
      <c r="E197" s="92">
        <f> E$37</f>
        <v/>
      </c>
      <c r="F197" s="92">
        <f> F$37</f>
        <v/>
      </c>
      <c r="G197" s="92">
        <f> G$37</f>
        <v/>
      </c>
      <c r="H197" s="92">
        <f> H$37</f>
        <v/>
      </c>
      <c r="J197" s="92">
        <f> J$37</f>
        <v/>
      </c>
      <c r="K197" s="92">
        <f> K$37</f>
        <v/>
      </c>
      <c r="L197" s="92">
        <f> L$37</f>
        <v/>
      </c>
      <c r="M197" s="92">
        <f> M$37</f>
        <v/>
      </c>
      <c r="N197" s="92">
        <f> N$37</f>
        <v/>
      </c>
      <c r="O197" s="92">
        <f> O$37</f>
        <v/>
      </c>
      <c r="P197" s="92">
        <f> P$37</f>
        <v/>
      </c>
      <c r="Q197" s="92">
        <f> Q$37</f>
        <v/>
      </c>
      <c r="R197" s="92">
        <f> R$37</f>
        <v/>
      </c>
      <c r="S197" s="92">
        <f> S$37</f>
        <v/>
      </c>
      <c r="T197" s="92">
        <f> T$37</f>
        <v/>
      </c>
      <c r="U197" s="92">
        <f> U$37</f>
        <v/>
      </c>
      <c r="V197" s="92">
        <f> V$37</f>
        <v/>
      </c>
      <c r="W197" s="92">
        <f> W$37</f>
        <v/>
      </c>
      <c r="X197" s="92">
        <f> X$37</f>
        <v/>
      </c>
      <c r="Y197" s="92">
        <f> Y$37</f>
        <v/>
      </c>
      <c r="Z197" s="92">
        <f> Z$37</f>
        <v/>
      </c>
      <c r="AA197" s="92">
        <f> AA$37</f>
        <v/>
      </c>
      <c r="AB197" s="92">
        <f> AB$37</f>
        <v/>
      </c>
      <c r="AC197" s="92">
        <f> AC$37</f>
        <v/>
      </c>
      <c r="AD197" s="92">
        <f> AD$37</f>
        <v/>
      </c>
      <c r="AE197" s="92">
        <f> AE$37</f>
        <v/>
      </c>
      <c r="AF197" s="92">
        <f> AF$37</f>
        <v/>
      </c>
      <c r="AG197" s="92">
        <f> AG$37</f>
        <v/>
      </c>
      <c r="AH197" s="92">
        <f> AH$37</f>
        <v/>
      </c>
      <c r="AI197" s="92">
        <f> AI$37</f>
        <v/>
      </c>
      <c r="AJ197" s="92">
        <f> AJ$37</f>
        <v/>
      </c>
      <c r="AK197" s="92">
        <f> AK$37</f>
        <v/>
      </c>
      <c r="AL197" s="92">
        <f> AL$37</f>
        <v/>
      </c>
      <c r="AM197" s="92">
        <f> AM$37</f>
        <v/>
      </c>
      <c r="AN197" s="92">
        <f> AN$37</f>
        <v/>
      </c>
      <c r="AO197" s="92">
        <f> AO$37</f>
        <v/>
      </c>
      <c r="AP197" s="92">
        <f> AP$37</f>
        <v/>
      </c>
      <c r="AQ197" s="92">
        <f> AQ$37</f>
        <v/>
      </c>
      <c r="AR197" s="92">
        <f> AR$37</f>
        <v/>
      </c>
      <c r="AS197" s="92">
        <f> AS$37</f>
        <v/>
      </c>
      <c r="AT197" s="92">
        <f> AT$37</f>
        <v/>
      </c>
      <c r="AU197" s="92">
        <f> AU$37</f>
        <v/>
      </c>
      <c r="AV197" s="92">
        <f> AV$37</f>
        <v/>
      </c>
      <c r="AW197" s="92">
        <f> AW$37</f>
        <v/>
      </c>
      <c r="AX197" s="92">
        <f> AX$37</f>
        <v/>
      </c>
      <c r="AY197" s="92">
        <f> AY$37</f>
        <v/>
      </c>
      <c r="AZ197" s="92">
        <f> AZ$37</f>
        <v/>
      </c>
      <c r="BA197" s="92">
        <f> BA$37</f>
        <v/>
      </c>
      <c r="BB197" s="92">
        <f> BB$37</f>
        <v/>
      </c>
      <c r="BC197" s="92">
        <f> BC$37</f>
        <v/>
      </c>
      <c r="BD197" s="92">
        <f> BD$37</f>
        <v/>
      </c>
      <c r="BE197" s="92">
        <f> BE$37</f>
        <v/>
      </c>
      <c r="BF197" s="92">
        <f> BF$37</f>
        <v/>
      </c>
      <c r="BG197" s="92">
        <f> BG$37</f>
        <v/>
      </c>
      <c r="BH197" s="92">
        <f> BH$37</f>
        <v/>
      </c>
    </row>
    <row r="198" ht="14.4" customFormat="1" customHeight="1" s="151">
      <c r="D198" s="160" t="n"/>
      <c r="E198" s="151">
        <f> E$38</f>
        <v/>
      </c>
      <c r="F198" s="151">
        <f> F$38</f>
        <v/>
      </c>
      <c r="G198" s="151">
        <f> G$38</f>
        <v/>
      </c>
      <c r="H198" s="151">
        <f> H$38</f>
        <v/>
      </c>
      <c r="J198" s="151">
        <f> J$38</f>
        <v/>
      </c>
      <c r="K198" s="151">
        <f> K$38</f>
        <v/>
      </c>
      <c r="L198" s="151">
        <f> L$38</f>
        <v/>
      </c>
      <c r="M198" s="151">
        <f> M$38</f>
        <v/>
      </c>
      <c r="N198" s="151">
        <f> N$38</f>
        <v/>
      </c>
      <c r="O198" s="151">
        <f> O$38</f>
        <v/>
      </c>
      <c r="P198" s="151">
        <f> P$38</f>
        <v/>
      </c>
      <c r="Q198" s="151">
        <f> Q$38</f>
        <v/>
      </c>
      <c r="R198" s="151">
        <f> R$38</f>
        <v/>
      </c>
      <c r="S198" s="151">
        <f> S$38</f>
        <v/>
      </c>
      <c r="T198" s="151">
        <f> T$38</f>
        <v/>
      </c>
      <c r="U198" s="151">
        <f> U$38</f>
        <v/>
      </c>
      <c r="V198" s="151">
        <f> V$38</f>
        <v/>
      </c>
      <c r="W198" s="151">
        <f> W$38</f>
        <v/>
      </c>
      <c r="X198" s="151">
        <f> X$38</f>
        <v/>
      </c>
      <c r="Y198" s="151">
        <f> Y$38</f>
        <v/>
      </c>
      <c r="Z198" s="151">
        <f> Z$38</f>
        <v/>
      </c>
      <c r="AA198" s="151">
        <f> AA$38</f>
        <v/>
      </c>
      <c r="AB198" s="151">
        <f> AB$38</f>
        <v/>
      </c>
      <c r="AC198" s="151">
        <f> AC$38</f>
        <v/>
      </c>
      <c r="AD198" s="151">
        <f> AD$38</f>
        <v/>
      </c>
      <c r="AE198" s="151">
        <f> AE$38</f>
        <v/>
      </c>
      <c r="AF198" s="151">
        <f> AF$38</f>
        <v/>
      </c>
      <c r="AG198" s="151">
        <f> AG$38</f>
        <v/>
      </c>
      <c r="AH198" s="151">
        <f> AH$38</f>
        <v/>
      </c>
      <c r="AI198" s="151">
        <f> AI$38</f>
        <v/>
      </c>
      <c r="AJ198" s="151">
        <f> AJ$38</f>
        <v/>
      </c>
      <c r="AK198" s="151">
        <f> AK$38</f>
        <v/>
      </c>
      <c r="AL198" s="151">
        <f> AL$38</f>
        <v/>
      </c>
      <c r="AM198" s="151">
        <f> AM$38</f>
        <v/>
      </c>
      <c r="AN198" s="151">
        <f> AN$38</f>
        <v/>
      </c>
      <c r="AO198" s="151">
        <f> AO$38</f>
        <v/>
      </c>
      <c r="AP198" s="151">
        <f> AP$38</f>
        <v/>
      </c>
      <c r="AQ198" s="151">
        <f> AQ$38</f>
        <v/>
      </c>
      <c r="AR198" s="151">
        <f> AR$38</f>
        <v/>
      </c>
      <c r="AS198" s="151">
        <f> AS$38</f>
        <v/>
      </c>
      <c r="AT198" s="151">
        <f> AT$38</f>
        <v/>
      </c>
      <c r="AU198" s="151">
        <f> AU$38</f>
        <v/>
      </c>
      <c r="AV198" s="151">
        <f> AV$38</f>
        <v/>
      </c>
      <c r="AW198" s="151">
        <f> AW$38</f>
        <v/>
      </c>
      <c r="AX198" s="151">
        <f> AX$38</f>
        <v/>
      </c>
      <c r="AY198" s="151">
        <f> AY$38</f>
        <v/>
      </c>
      <c r="AZ198" s="151">
        <f> AZ$38</f>
        <v/>
      </c>
      <c r="BA198" s="151">
        <f> BA$38</f>
        <v/>
      </c>
      <c r="BB198" s="151">
        <f> BB$38</f>
        <v/>
      </c>
      <c r="BC198" s="151">
        <f> BC$38</f>
        <v/>
      </c>
      <c r="BD198" s="151">
        <f> BD$38</f>
        <v/>
      </c>
      <c r="BE198" s="151">
        <f> BE$38</f>
        <v/>
      </c>
      <c r="BF198" s="151">
        <f> BF$38</f>
        <v/>
      </c>
      <c r="BG198" s="151">
        <f> BG$38</f>
        <v/>
      </c>
      <c r="BH198" s="151">
        <f> BH$38</f>
        <v/>
      </c>
    </row>
    <row r="199" ht="14.4" customFormat="1" customHeight="1" s="153">
      <c r="D199" s="161" t="n"/>
      <c r="E199" s="153">
        <f> E$52</f>
        <v/>
      </c>
      <c r="F199" s="153">
        <f> F$52</f>
        <v/>
      </c>
      <c r="G199" s="153">
        <f> G$52</f>
        <v/>
      </c>
      <c r="H199" s="153">
        <f> H$52</f>
        <v/>
      </c>
      <c r="J199" s="153">
        <f> J$52</f>
        <v/>
      </c>
      <c r="K199" s="153">
        <f> K$52</f>
        <v/>
      </c>
      <c r="L199" s="153">
        <f> L$52</f>
        <v/>
      </c>
      <c r="M199" s="153">
        <f> M$52</f>
        <v/>
      </c>
      <c r="N199" s="153">
        <f> N$52</f>
        <v/>
      </c>
      <c r="O199" s="153">
        <f> O$52</f>
        <v/>
      </c>
      <c r="P199" s="153">
        <f> P$52</f>
        <v/>
      </c>
      <c r="Q199" s="153">
        <f> Q$52</f>
        <v/>
      </c>
      <c r="R199" s="153">
        <f> R$52</f>
        <v/>
      </c>
      <c r="S199" s="153">
        <f> S$52</f>
        <v/>
      </c>
      <c r="T199" s="153">
        <f> T$52</f>
        <v/>
      </c>
      <c r="U199" s="153">
        <f> U$52</f>
        <v/>
      </c>
      <c r="V199" s="153">
        <f> V$52</f>
        <v/>
      </c>
      <c r="W199" s="153">
        <f> W$52</f>
        <v/>
      </c>
      <c r="X199" s="153">
        <f> X$52</f>
        <v/>
      </c>
      <c r="Y199" s="153">
        <f> Y$52</f>
        <v/>
      </c>
      <c r="Z199" s="153">
        <f> Z$52</f>
        <v/>
      </c>
      <c r="AA199" s="153">
        <f> AA$52</f>
        <v/>
      </c>
      <c r="AB199" s="153">
        <f> AB$52</f>
        <v/>
      </c>
      <c r="AC199" s="153">
        <f> AC$52</f>
        <v/>
      </c>
      <c r="AD199" s="153">
        <f> AD$52</f>
        <v/>
      </c>
      <c r="AE199" s="153">
        <f> AE$52</f>
        <v/>
      </c>
      <c r="AF199" s="153">
        <f> AF$52</f>
        <v/>
      </c>
      <c r="AG199" s="153">
        <f> AG$52</f>
        <v/>
      </c>
      <c r="AH199" s="153">
        <f> AH$52</f>
        <v/>
      </c>
      <c r="AI199" s="153">
        <f> AI$52</f>
        <v/>
      </c>
      <c r="AJ199" s="153">
        <f> AJ$52</f>
        <v/>
      </c>
      <c r="AK199" s="153">
        <f> AK$52</f>
        <v/>
      </c>
      <c r="AL199" s="153">
        <f> AL$52</f>
        <v/>
      </c>
      <c r="AM199" s="153">
        <f> AM$52</f>
        <v/>
      </c>
      <c r="AN199" s="153">
        <f> AN$52</f>
        <v/>
      </c>
      <c r="AO199" s="153">
        <f> AO$52</f>
        <v/>
      </c>
      <c r="AP199" s="153">
        <f> AP$52</f>
        <v/>
      </c>
      <c r="AQ199" s="153">
        <f> AQ$52</f>
        <v/>
      </c>
      <c r="AR199" s="153">
        <f> AR$52</f>
        <v/>
      </c>
      <c r="AS199" s="153">
        <f> AS$52</f>
        <v/>
      </c>
      <c r="AT199" s="153">
        <f> AT$52</f>
        <v/>
      </c>
      <c r="AU199" s="153">
        <f> AU$52</f>
        <v/>
      </c>
      <c r="AV199" s="153">
        <f> AV$52</f>
        <v/>
      </c>
      <c r="AW199" s="153">
        <f> AW$52</f>
        <v/>
      </c>
      <c r="AX199" s="153">
        <f> AX$52</f>
        <v/>
      </c>
      <c r="AY199" s="153">
        <f> AY$52</f>
        <v/>
      </c>
      <c r="AZ199" s="153">
        <f> AZ$52</f>
        <v/>
      </c>
      <c r="BA199" s="153">
        <f> BA$52</f>
        <v/>
      </c>
      <c r="BB199" s="153">
        <f> BB$52</f>
        <v/>
      </c>
      <c r="BC199" s="153">
        <f> BC$52</f>
        <v/>
      </c>
      <c r="BD199" s="153">
        <f> BD$52</f>
        <v/>
      </c>
      <c r="BE199" s="153">
        <f> BE$52</f>
        <v/>
      </c>
      <c r="BF199" s="153">
        <f> BF$52</f>
        <v/>
      </c>
      <c r="BG199" s="153">
        <f> BG$52</f>
        <v/>
      </c>
      <c r="BH199" s="153">
        <f> BH$52</f>
        <v/>
      </c>
    </row>
    <row r="200" customFormat="1" s="80" thickBot="1">
      <c r="D200" s="46" t="n"/>
      <c r="E200" s="80" t="inlineStr">
        <is>
          <t>Total Chemical for Laboratory Test Costs</t>
        </is>
      </c>
      <c r="G200" s="80">
        <f>SMU</f>
        <v/>
      </c>
      <c r="H200" s="80">
        <f> SUM(J200:BH200)</f>
        <v/>
      </c>
      <c r="J200" s="80">
        <f>IF(J$197=1,$F196*J$198*J$199,0)</f>
        <v/>
      </c>
      <c r="K200" s="80">
        <f>IF(K$197=1,$F196*K$198*K$199,0)</f>
        <v/>
      </c>
      <c r="L200" s="80">
        <f>IF(L$197=1,$F196*L$198*L$199,0)</f>
        <v/>
      </c>
      <c r="M200" s="80">
        <f>IF(M$197=1,$F196*M$198*M$199,0)</f>
        <v/>
      </c>
      <c r="N200" s="80">
        <f>IF(N$197=1,$F196*N$198*N$199,0)</f>
        <v/>
      </c>
      <c r="O200" s="80">
        <f>IF(O$197=1,$F196*O$198*O$199,0)</f>
        <v/>
      </c>
      <c r="P200" s="80">
        <f>IF(P$197=1,$F196*P$198*P$199,0)</f>
        <v/>
      </c>
      <c r="Q200" s="80">
        <f>IF(Q$197=1,$F196*Q$198*Q$199,0)</f>
        <v/>
      </c>
      <c r="R200" s="80">
        <f>IF(R$197=1,$F196*R$198*R$199,0)</f>
        <v/>
      </c>
      <c r="S200" s="80">
        <f>IF(S$197=1,$F196*S$198*S$199,0)</f>
        <v/>
      </c>
      <c r="T200" s="80">
        <f>IF(T$197=1,$F196*T$198*T$199,0)</f>
        <v/>
      </c>
      <c r="U200" s="80">
        <f>IF(U$197=1,$F196*U$198*U$199,0)</f>
        <v/>
      </c>
      <c r="V200" s="80">
        <f>IF(V$197=1,$F196*V$198*V$199,0)</f>
        <v/>
      </c>
      <c r="W200" s="80">
        <f>IF(W$197=1,$F196*W$198*W$199,0)</f>
        <v/>
      </c>
      <c r="X200" s="80">
        <f>IF(X$197=1,$F196*X$198*X$199,0)</f>
        <v/>
      </c>
      <c r="Y200" s="80">
        <f>IF(Y$197=1,$F196*Y$198*Y$199,0)</f>
        <v/>
      </c>
      <c r="Z200" s="80">
        <f>IF(Z$197=1,$F196*Z$198*Z$199,0)</f>
        <v/>
      </c>
      <c r="AA200" s="80">
        <f>IF(AA$197=1,$F196*AA$198*AA$199,0)</f>
        <v/>
      </c>
      <c r="AB200" s="80">
        <f>IF(AB$197=1,$F196*AB$198*AB$199,0)</f>
        <v/>
      </c>
      <c r="AC200" s="80">
        <f>IF(AC$197=1,$F196*AC$198*AC$199,0)</f>
        <v/>
      </c>
      <c r="AD200" s="80">
        <f>IF(AD$197=1,$F196*AD$198*AD$199,0)</f>
        <v/>
      </c>
      <c r="AE200" s="80">
        <f>IF(AE$197=1,$F196*AE$198*AE$199,0)</f>
        <v/>
      </c>
      <c r="AF200" s="80">
        <f>IF(AF$197=1,$F196*AF$198*AF$199,0)</f>
        <v/>
      </c>
      <c r="AG200" s="80">
        <f>IF(AG$197=1,$F196*AG$198*AG$199,0)</f>
        <v/>
      </c>
      <c r="AH200" s="80">
        <f>IF(AH$197=1,$F196*AH$198*AH$199,0)</f>
        <v/>
      </c>
      <c r="AI200" s="80">
        <f>IF(AI$197=1,$F196*AI$198*AI$199,0)</f>
        <v/>
      </c>
      <c r="AJ200" s="80">
        <f>IF(AJ$197=1,$F196*AJ$198*AJ$199,0)</f>
        <v/>
      </c>
      <c r="AK200" s="80">
        <f>IF(AK$197=1,$F196*AK$198*AK$199,0)</f>
        <v/>
      </c>
      <c r="AL200" s="80">
        <f>IF(AL$197=1,$F196*AL$198*AL$199,0)</f>
        <v/>
      </c>
      <c r="AM200" s="80">
        <f>IF(AM$197=1,$F196*AM$198*AM$199,0)</f>
        <v/>
      </c>
      <c r="AN200" s="80">
        <f>IF(AN$197=1,$F196*AN$198*AN$199,0)</f>
        <v/>
      </c>
      <c r="AO200" s="80">
        <f>IF(AO$197=1,$F196*AO$198*AO$199,0)</f>
        <v/>
      </c>
      <c r="AP200" s="80">
        <f>IF(AP$197=1,$F196*AP$198*AP$199,0)</f>
        <v/>
      </c>
      <c r="AQ200" s="80">
        <f>IF(AQ$197=1,$F196*AQ$198*AQ$199,0)</f>
        <v/>
      </c>
      <c r="AR200" s="80">
        <f>IF(AR$197=1,$F196*AR$198*AR$199,0)</f>
        <v/>
      </c>
      <c r="AS200" s="80">
        <f>IF(AS$197=1,$F196*AS$198*AS$199,0)</f>
        <v/>
      </c>
      <c r="AT200" s="80">
        <f>IF(AT$197=1,$F196*AT$198*AT$199,0)</f>
        <v/>
      </c>
      <c r="AU200" s="80">
        <f>IF(AU$197=1,$F196*AU$198*AU$199,0)</f>
        <v/>
      </c>
      <c r="AV200" s="80">
        <f>IF(AV$197=1,$F196*AV$198*AV$199,0)</f>
        <v/>
      </c>
      <c r="AW200" s="80">
        <f>IF(AW$197=1,$F196*AW$198*AW$199,0)</f>
        <v/>
      </c>
      <c r="AX200" s="80">
        <f>IF(AX$197=1,$F196*AX$198*AX$199,0)</f>
        <v/>
      </c>
      <c r="AY200" s="80">
        <f>IF(AY$197=1,$F196*AY$198*AY$199,0)</f>
        <v/>
      </c>
      <c r="AZ200" s="80">
        <f>IF(AZ$197=1,$F196*AZ$198*AZ$199,0)</f>
        <v/>
      </c>
      <c r="BA200" s="80">
        <f>IF(BA$197=1,$F196*BA$198*BA$199,0)</f>
        <v/>
      </c>
      <c r="BB200" s="80">
        <f>IF(BB$197=1,$F196*BB$198*BB$199,0)</f>
        <v/>
      </c>
      <c r="BC200" s="80">
        <f>IF(BC$197=1,$F196*BC$198*BC$199,0)</f>
        <v/>
      </c>
      <c r="BD200" s="80">
        <f>IF(BD$197=1,$F196*BD$198*BD$199,0)</f>
        <v/>
      </c>
      <c r="BE200" s="80">
        <f>IF(BE$197=1,$F196*BE$198*BE$199,0)</f>
        <v/>
      </c>
      <c r="BF200" s="80">
        <f>IF(BF$197=1,$F196*BF$198*BF$199,0)</f>
        <v/>
      </c>
      <c r="BG200" s="80">
        <f>IF(BG$197=1,$F196*BG$198*BG$199,0)</f>
        <v/>
      </c>
      <c r="BH200" s="80">
        <f>IF(BH$197=1,$F196*BH$198*BH$199,0)</f>
        <v/>
      </c>
    </row>
    <row r="201" ht="14.4" customHeight="1" s="124">
      <c r="D201" s="12" t="n"/>
    </row>
    <row r="202" ht="14.4" customHeight="1" s="124">
      <c r="D202" s="52">
        <f> Inp_C!E$64</f>
        <v/>
      </c>
      <c r="E202" s="36" t="n"/>
      <c r="F202" s="36" t="n"/>
    </row>
    <row r="203" ht="14.4" customHeight="1" s="124">
      <c r="D203" s="52" t="n"/>
      <c r="E203" s="36">
        <f> Inp_C!E$64</f>
        <v/>
      </c>
      <c r="F203" s="36">
        <f>INDEX(Inp_C!$J64:$K64,MATCH(Phase_1!$A$1,Inp_C!$J$4:$K$4,0))</f>
        <v/>
      </c>
      <c r="G203" s="92">
        <f> Inp_C!G$64</f>
        <v/>
      </c>
    </row>
    <row r="204" ht="14.4" customHeight="1" s="124">
      <c r="D204" s="12" t="n"/>
      <c r="E204" s="92">
        <f> E$37</f>
        <v/>
      </c>
      <c r="F204" s="92">
        <f> F$37</f>
        <v/>
      </c>
      <c r="G204" s="92">
        <f> G$37</f>
        <v/>
      </c>
      <c r="H204" s="92">
        <f> H$37</f>
        <v/>
      </c>
      <c r="J204" s="92">
        <f> J$37</f>
        <v/>
      </c>
      <c r="K204" s="92">
        <f> K$37</f>
        <v/>
      </c>
      <c r="L204" s="92">
        <f> L$37</f>
        <v/>
      </c>
      <c r="M204" s="92">
        <f> M$37</f>
        <v/>
      </c>
      <c r="N204" s="92">
        <f> N$37</f>
        <v/>
      </c>
      <c r="O204" s="92">
        <f> O$37</f>
        <v/>
      </c>
      <c r="P204" s="92">
        <f> P$37</f>
        <v/>
      </c>
      <c r="Q204" s="92">
        <f> Q$37</f>
        <v/>
      </c>
      <c r="R204" s="92">
        <f> R$37</f>
        <v/>
      </c>
      <c r="S204" s="92">
        <f> S$37</f>
        <v/>
      </c>
      <c r="T204" s="92">
        <f> T$37</f>
        <v/>
      </c>
      <c r="U204" s="92">
        <f> U$37</f>
        <v/>
      </c>
      <c r="V204" s="92">
        <f> V$37</f>
        <v/>
      </c>
      <c r="W204" s="92">
        <f> W$37</f>
        <v/>
      </c>
      <c r="X204" s="92">
        <f> X$37</f>
        <v/>
      </c>
      <c r="Y204" s="92">
        <f> Y$37</f>
        <v/>
      </c>
      <c r="Z204" s="92">
        <f> Z$37</f>
        <v/>
      </c>
      <c r="AA204" s="92">
        <f> AA$37</f>
        <v/>
      </c>
      <c r="AB204" s="92">
        <f> AB$37</f>
        <v/>
      </c>
      <c r="AC204" s="92">
        <f> AC$37</f>
        <v/>
      </c>
      <c r="AD204" s="92">
        <f> AD$37</f>
        <v/>
      </c>
      <c r="AE204" s="92">
        <f> AE$37</f>
        <v/>
      </c>
      <c r="AF204" s="92">
        <f> AF$37</f>
        <v/>
      </c>
      <c r="AG204" s="92">
        <f> AG$37</f>
        <v/>
      </c>
      <c r="AH204" s="92">
        <f> AH$37</f>
        <v/>
      </c>
      <c r="AI204" s="92">
        <f> AI$37</f>
        <v/>
      </c>
      <c r="AJ204" s="92">
        <f> AJ$37</f>
        <v/>
      </c>
      <c r="AK204" s="92">
        <f> AK$37</f>
        <v/>
      </c>
      <c r="AL204" s="92">
        <f> AL$37</f>
        <v/>
      </c>
      <c r="AM204" s="92">
        <f> AM$37</f>
        <v/>
      </c>
      <c r="AN204" s="92">
        <f> AN$37</f>
        <v/>
      </c>
      <c r="AO204" s="92">
        <f> AO$37</f>
        <v/>
      </c>
      <c r="AP204" s="92">
        <f> AP$37</f>
        <v/>
      </c>
      <c r="AQ204" s="92">
        <f> AQ$37</f>
        <v/>
      </c>
      <c r="AR204" s="92">
        <f> AR$37</f>
        <v/>
      </c>
      <c r="AS204" s="92">
        <f> AS$37</f>
        <v/>
      </c>
      <c r="AT204" s="92">
        <f> AT$37</f>
        <v/>
      </c>
      <c r="AU204" s="92">
        <f> AU$37</f>
        <v/>
      </c>
      <c r="AV204" s="92">
        <f> AV$37</f>
        <v/>
      </c>
      <c r="AW204" s="92">
        <f> AW$37</f>
        <v/>
      </c>
      <c r="AX204" s="92">
        <f> AX$37</f>
        <v/>
      </c>
      <c r="AY204" s="92">
        <f> AY$37</f>
        <v/>
      </c>
      <c r="AZ204" s="92">
        <f> AZ$37</f>
        <v/>
      </c>
      <c r="BA204" s="92">
        <f> BA$37</f>
        <v/>
      </c>
      <c r="BB204" s="92">
        <f> BB$37</f>
        <v/>
      </c>
      <c r="BC204" s="92">
        <f> BC$37</f>
        <v/>
      </c>
      <c r="BD204" s="92">
        <f> BD$37</f>
        <v/>
      </c>
      <c r="BE204" s="92">
        <f> BE$37</f>
        <v/>
      </c>
      <c r="BF204" s="92">
        <f> BF$37</f>
        <v/>
      </c>
      <c r="BG204" s="92">
        <f> BG$37</f>
        <v/>
      </c>
      <c r="BH204" s="92">
        <f> BH$37</f>
        <v/>
      </c>
    </row>
    <row r="205" ht="14.4" customFormat="1" customHeight="1" s="151">
      <c r="D205" s="160" t="n"/>
      <c r="E205" s="151">
        <f> E$38</f>
        <v/>
      </c>
      <c r="F205" s="151">
        <f> F$38</f>
        <v/>
      </c>
      <c r="G205" s="151">
        <f> G$38</f>
        <v/>
      </c>
      <c r="H205" s="151">
        <f> H$38</f>
        <v/>
      </c>
      <c r="J205" s="151">
        <f> J$38</f>
        <v/>
      </c>
      <c r="K205" s="151">
        <f> K$38</f>
        <v/>
      </c>
      <c r="L205" s="151">
        <f> L$38</f>
        <v/>
      </c>
      <c r="M205" s="151">
        <f> M$38</f>
        <v/>
      </c>
      <c r="N205" s="151">
        <f> N$38</f>
        <v/>
      </c>
      <c r="O205" s="151">
        <f> O$38</f>
        <v/>
      </c>
      <c r="P205" s="151">
        <f> P$38</f>
        <v/>
      </c>
      <c r="Q205" s="151">
        <f> Q$38</f>
        <v/>
      </c>
      <c r="R205" s="151">
        <f> R$38</f>
        <v/>
      </c>
      <c r="S205" s="151">
        <f> S$38</f>
        <v/>
      </c>
      <c r="T205" s="151">
        <f> T$38</f>
        <v/>
      </c>
      <c r="U205" s="151">
        <f> U$38</f>
        <v/>
      </c>
      <c r="V205" s="151">
        <f> V$38</f>
        <v/>
      </c>
      <c r="W205" s="151">
        <f> W$38</f>
        <v/>
      </c>
      <c r="X205" s="151">
        <f> X$38</f>
        <v/>
      </c>
      <c r="Y205" s="151">
        <f> Y$38</f>
        <v/>
      </c>
      <c r="Z205" s="151">
        <f> Z$38</f>
        <v/>
      </c>
      <c r="AA205" s="151">
        <f> AA$38</f>
        <v/>
      </c>
      <c r="AB205" s="151">
        <f> AB$38</f>
        <v/>
      </c>
      <c r="AC205" s="151">
        <f> AC$38</f>
        <v/>
      </c>
      <c r="AD205" s="151">
        <f> AD$38</f>
        <v/>
      </c>
      <c r="AE205" s="151">
        <f> AE$38</f>
        <v/>
      </c>
      <c r="AF205" s="151">
        <f> AF$38</f>
        <v/>
      </c>
      <c r="AG205" s="151">
        <f> AG$38</f>
        <v/>
      </c>
      <c r="AH205" s="151">
        <f> AH$38</f>
        <v/>
      </c>
      <c r="AI205" s="151">
        <f> AI$38</f>
        <v/>
      </c>
      <c r="AJ205" s="151">
        <f> AJ$38</f>
        <v/>
      </c>
      <c r="AK205" s="151">
        <f> AK$38</f>
        <v/>
      </c>
      <c r="AL205" s="151">
        <f> AL$38</f>
        <v/>
      </c>
      <c r="AM205" s="151">
        <f> AM$38</f>
        <v/>
      </c>
      <c r="AN205" s="151">
        <f> AN$38</f>
        <v/>
      </c>
      <c r="AO205" s="151">
        <f> AO$38</f>
        <v/>
      </c>
      <c r="AP205" s="151">
        <f> AP$38</f>
        <v/>
      </c>
      <c r="AQ205" s="151">
        <f> AQ$38</f>
        <v/>
      </c>
      <c r="AR205" s="151">
        <f> AR$38</f>
        <v/>
      </c>
      <c r="AS205" s="151">
        <f> AS$38</f>
        <v/>
      </c>
      <c r="AT205" s="151">
        <f> AT$38</f>
        <v/>
      </c>
      <c r="AU205" s="151">
        <f> AU$38</f>
        <v/>
      </c>
      <c r="AV205" s="151">
        <f> AV$38</f>
        <v/>
      </c>
      <c r="AW205" s="151">
        <f> AW$38</f>
        <v/>
      </c>
      <c r="AX205" s="151">
        <f> AX$38</f>
        <v/>
      </c>
      <c r="AY205" s="151">
        <f> AY$38</f>
        <v/>
      </c>
      <c r="AZ205" s="151">
        <f> AZ$38</f>
        <v/>
      </c>
      <c r="BA205" s="151">
        <f> BA$38</f>
        <v/>
      </c>
      <c r="BB205" s="151">
        <f> BB$38</f>
        <v/>
      </c>
      <c r="BC205" s="151">
        <f> BC$38</f>
        <v/>
      </c>
      <c r="BD205" s="151">
        <f> BD$38</f>
        <v/>
      </c>
      <c r="BE205" s="151">
        <f> BE$38</f>
        <v/>
      </c>
      <c r="BF205" s="151">
        <f> BF$38</f>
        <v/>
      </c>
      <c r="BG205" s="151">
        <f> BG$38</f>
        <v/>
      </c>
      <c r="BH205" s="151">
        <f> BH$38</f>
        <v/>
      </c>
    </row>
    <row r="206" ht="14.4" customFormat="1" customHeight="1" s="153">
      <c r="D206" s="161" t="n"/>
      <c r="E206" s="153">
        <f> E$52</f>
        <v/>
      </c>
      <c r="F206" s="153">
        <f> F$52</f>
        <v/>
      </c>
      <c r="G206" s="153">
        <f> G$52</f>
        <v/>
      </c>
      <c r="H206" s="153">
        <f> H$52</f>
        <v/>
      </c>
      <c r="J206" s="153">
        <f> J$52</f>
        <v/>
      </c>
      <c r="K206" s="153">
        <f> K$52</f>
        <v/>
      </c>
      <c r="L206" s="153">
        <f> L$52</f>
        <v/>
      </c>
      <c r="M206" s="153">
        <f> M$52</f>
        <v/>
      </c>
      <c r="N206" s="153">
        <f> N$52</f>
        <v/>
      </c>
      <c r="O206" s="153">
        <f> O$52</f>
        <v/>
      </c>
      <c r="P206" s="153">
        <f> P$52</f>
        <v/>
      </c>
      <c r="Q206" s="153">
        <f> Q$52</f>
        <v/>
      </c>
      <c r="R206" s="153">
        <f> R$52</f>
        <v/>
      </c>
      <c r="S206" s="153">
        <f> S$52</f>
        <v/>
      </c>
      <c r="T206" s="153">
        <f> T$52</f>
        <v/>
      </c>
      <c r="U206" s="153">
        <f> U$52</f>
        <v/>
      </c>
      <c r="V206" s="153">
        <f> V$52</f>
        <v/>
      </c>
      <c r="W206" s="153">
        <f> W$52</f>
        <v/>
      </c>
      <c r="X206" s="153">
        <f> X$52</f>
        <v/>
      </c>
      <c r="Y206" s="153">
        <f> Y$52</f>
        <v/>
      </c>
      <c r="Z206" s="153">
        <f> Z$52</f>
        <v/>
      </c>
      <c r="AA206" s="153">
        <f> AA$52</f>
        <v/>
      </c>
      <c r="AB206" s="153">
        <f> AB$52</f>
        <v/>
      </c>
      <c r="AC206" s="153">
        <f> AC$52</f>
        <v/>
      </c>
      <c r="AD206" s="153">
        <f> AD$52</f>
        <v/>
      </c>
      <c r="AE206" s="153">
        <f> AE$52</f>
        <v/>
      </c>
      <c r="AF206" s="153">
        <f> AF$52</f>
        <v/>
      </c>
      <c r="AG206" s="153">
        <f> AG$52</f>
        <v/>
      </c>
      <c r="AH206" s="153">
        <f> AH$52</f>
        <v/>
      </c>
      <c r="AI206" s="153">
        <f> AI$52</f>
        <v/>
      </c>
      <c r="AJ206" s="153">
        <f> AJ$52</f>
        <v/>
      </c>
      <c r="AK206" s="153">
        <f> AK$52</f>
        <v/>
      </c>
      <c r="AL206" s="153">
        <f> AL$52</f>
        <v/>
      </c>
      <c r="AM206" s="153">
        <f> AM$52</f>
        <v/>
      </c>
      <c r="AN206" s="153">
        <f> AN$52</f>
        <v/>
      </c>
      <c r="AO206" s="153">
        <f> AO$52</f>
        <v/>
      </c>
      <c r="AP206" s="153">
        <f> AP$52</f>
        <v/>
      </c>
      <c r="AQ206" s="153">
        <f> AQ$52</f>
        <v/>
      </c>
      <c r="AR206" s="153">
        <f> AR$52</f>
        <v/>
      </c>
      <c r="AS206" s="153">
        <f> AS$52</f>
        <v/>
      </c>
      <c r="AT206" s="153">
        <f> AT$52</f>
        <v/>
      </c>
      <c r="AU206" s="153">
        <f> AU$52</f>
        <v/>
      </c>
      <c r="AV206" s="153">
        <f> AV$52</f>
        <v/>
      </c>
      <c r="AW206" s="153">
        <f> AW$52</f>
        <v/>
      </c>
      <c r="AX206" s="153">
        <f> AX$52</f>
        <v/>
      </c>
      <c r="AY206" s="153">
        <f> AY$52</f>
        <v/>
      </c>
      <c r="AZ206" s="153">
        <f> AZ$52</f>
        <v/>
      </c>
      <c r="BA206" s="153">
        <f> BA$52</f>
        <v/>
      </c>
      <c r="BB206" s="153">
        <f> BB$52</f>
        <v/>
      </c>
      <c r="BC206" s="153">
        <f> BC$52</f>
        <v/>
      </c>
      <c r="BD206" s="153">
        <f> BD$52</f>
        <v/>
      </c>
      <c r="BE206" s="153">
        <f> BE$52</f>
        <v/>
      </c>
      <c r="BF206" s="153">
        <f> BF$52</f>
        <v/>
      </c>
      <c r="BG206" s="153">
        <f> BG$52</f>
        <v/>
      </c>
      <c r="BH206" s="153">
        <f> BH$52</f>
        <v/>
      </c>
    </row>
    <row r="207" customFormat="1" s="80" thickBot="1">
      <c r="D207" s="46" t="n"/>
      <c r="E207" s="80">
        <f>"Total"&amp;" "&amp;D202&amp;" Costs"</f>
        <v/>
      </c>
      <c r="G207" s="80">
        <f>SMU</f>
        <v/>
      </c>
      <c r="H207" s="80">
        <f> SUM(J207:BH207)</f>
        <v/>
      </c>
      <c r="J207" s="80">
        <f>IF(J$204=1,$F203*J$205*J$206,0)</f>
        <v/>
      </c>
      <c r="K207" s="80">
        <f>IF(K$204=1,$F203*K$205*K$206,0)</f>
        <v/>
      </c>
      <c r="L207" s="80">
        <f>IF(L$204=1,$F203*L$205*L$206,0)</f>
        <v/>
      </c>
      <c r="M207" s="80">
        <f>IF(M$204=1,$F203*M$205*M$206,0)</f>
        <v/>
      </c>
      <c r="N207" s="80">
        <f>IF(N$204=1,$F203*N$205*N$206,0)</f>
        <v/>
      </c>
      <c r="O207" s="80">
        <f>IF(O$204=1,$F203*O$205*O$206,0)</f>
        <v/>
      </c>
      <c r="P207" s="80">
        <f>IF(P$204=1,$F203*P$205*P$206,0)</f>
        <v/>
      </c>
      <c r="Q207" s="80">
        <f>IF(Q$204=1,$F203*Q$205*Q$206,0)</f>
        <v/>
      </c>
      <c r="R207" s="80">
        <f>IF(R$204=1,$F203*R$205*R$206,0)</f>
        <v/>
      </c>
      <c r="S207" s="80">
        <f>IF(S$204=1,$F203*S$205*S$206,0)</f>
        <v/>
      </c>
      <c r="T207" s="80">
        <f>IF(T$204=1,$F203*T$205*T$206,0)</f>
        <v/>
      </c>
      <c r="U207" s="80">
        <f>IF(U$204=1,$F203*U$205*U$206,0)</f>
        <v/>
      </c>
      <c r="V207" s="80">
        <f>IF(V$204=1,$F203*V$205*V$206,0)</f>
        <v/>
      </c>
      <c r="W207" s="80">
        <f>IF(W$204=1,$F203*W$205*W$206,0)</f>
        <v/>
      </c>
      <c r="X207" s="80">
        <f>IF(X$204=1,$F203*X$205*X$206,0)</f>
        <v/>
      </c>
      <c r="Y207" s="80">
        <f>IF(Y$204=1,$F203*Y$205*Y$206,0)</f>
        <v/>
      </c>
      <c r="Z207" s="80">
        <f>IF(Z$204=1,$F203*Z$205*Z$206,0)</f>
        <v/>
      </c>
      <c r="AA207" s="80">
        <f>IF(AA$204=1,$F203*AA$205*AA$206,0)</f>
        <v/>
      </c>
      <c r="AB207" s="80">
        <f>IF(AB$204=1,$F203*AB$205*AB$206,0)</f>
        <v/>
      </c>
      <c r="AC207" s="80">
        <f>IF(AC$204=1,$F203*AC$205*AC$206,0)</f>
        <v/>
      </c>
      <c r="AD207" s="80">
        <f>IF(AD$204=1,$F203*AD$205*AD$206,0)</f>
        <v/>
      </c>
      <c r="AE207" s="80">
        <f>IF(AE$204=1,$F203*AE$205*AE$206,0)</f>
        <v/>
      </c>
      <c r="AF207" s="80">
        <f>IF(AF$204=1,$F203*AF$205*AF$206,0)</f>
        <v/>
      </c>
      <c r="AG207" s="80">
        <f>IF(AG$204=1,$F203*AG$205*AG$206,0)</f>
        <v/>
      </c>
      <c r="AH207" s="80">
        <f>IF(AH$204=1,$F203*AH$205*AH$206,0)</f>
        <v/>
      </c>
      <c r="AI207" s="80">
        <f>IF(AI$204=1,$F203*AI$205*AI$206,0)</f>
        <v/>
      </c>
      <c r="AJ207" s="80">
        <f>IF(AJ$204=1,$F203*AJ$205*AJ$206,0)</f>
        <v/>
      </c>
      <c r="AK207" s="80">
        <f>IF(AK$204=1,$F203*AK$205*AK$206,0)</f>
        <v/>
      </c>
      <c r="AL207" s="80">
        <f>IF(AL$204=1,$F203*AL$205*AL$206,0)</f>
        <v/>
      </c>
      <c r="AM207" s="80">
        <f>IF(AM$204=1,$F203*AM$205*AM$206,0)</f>
        <v/>
      </c>
      <c r="AN207" s="80">
        <f>IF(AN$204=1,$F203*AN$205*AN$206,0)</f>
        <v/>
      </c>
      <c r="AO207" s="80">
        <f>IF(AO$204=1,$F203*AO$205*AO$206,0)</f>
        <v/>
      </c>
      <c r="AP207" s="80">
        <f>IF(AP$204=1,$F203*AP$205*AP$206,0)</f>
        <v/>
      </c>
      <c r="AQ207" s="80">
        <f>IF(AQ$204=1,$F203*AQ$205*AQ$206,0)</f>
        <v/>
      </c>
      <c r="AR207" s="80">
        <f>IF(AR$204=1,$F203*AR$205*AR$206,0)</f>
        <v/>
      </c>
      <c r="AS207" s="80">
        <f>IF(AS$204=1,$F203*AS$205*AS$206,0)</f>
        <v/>
      </c>
      <c r="AT207" s="80">
        <f>IF(AT$204=1,$F203*AT$205*AT$206,0)</f>
        <v/>
      </c>
      <c r="AU207" s="80">
        <f>IF(AU$204=1,$F203*AU$205*AU$206,0)</f>
        <v/>
      </c>
      <c r="AV207" s="80">
        <f>IF(AV$204=1,$F203*AV$205*AV$206,0)</f>
        <v/>
      </c>
      <c r="AW207" s="80">
        <f>IF(AW$204=1,$F203*AW$205*AW$206,0)</f>
        <v/>
      </c>
      <c r="AX207" s="80">
        <f>IF(AX$204=1,$F203*AX$205*AX$206,0)</f>
        <v/>
      </c>
      <c r="AY207" s="80">
        <f>IF(AY$204=1,$F203*AY$205*AY$206,0)</f>
        <v/>
      </c>
      <c r="AZ207" s="80">
        <f>IF(AZ$204=1,$F203*AZ$205*AZ$206,0)</f>
        <v/>
      </c>
      <c r="BA207" s="80">
        <f>IF(BA$204=1,$F203*BA$205*BA$206,0)</f>
        <v/>
      </c>
      <c r="BB207" s="80">
        <f>IF(BB$204=1,$F203*BB$205*BB$206,0)</f>
        <v/>
      </c>
      <c r="BC207" s="80">
        <f>IF(BC$204=1,$F203*BC$205*BC$206,0)</f>
        <v/>
      </c>
      <c r="BD207" s="80">
        <f>IF(BD$204=1,$F203*BD$205*BD$206,0)</f>
        <v/>
      </c>
      <c r="BE207" s="80">
        <f>IF(BE$204=1,$F203*BE$205*BE$206,0)</f>
        <v/>
      </c>
      <c r="BF207" s="80">
        <f>IF(BF$204=1,$F203*BF$205*BF$206,0)</f>
        <v/>
      </c>
      <c r="BG207" s="80">
        <f>IF(BG$204=1,$F203*BG$205*BG$206,0)</f>
        <v/>
      </c>
      <c r="BH207" s="80">
        <f>IF(BH$204=1,$F203*BH$205*BH$206,0)</f>
        <v/>
      </c>
    </row>
    <row r="208" ht="14.4" customHeight="1" s="124">
      <c r="D208" s="12" t="n"/>
    </row>
    <row r="209" ht="14.4" customHeight="1" s="124">
      <c r="D209" s="51">
        <f> Inp_C!E$65</f>
        <v/>
      </c>
    </row>
    <row r="210" ht="14.4" customHeight="1" s="124">
      <c r="D210" s="12" t="n"/>
      <c r="E210" s="41">
        <f> Inp_C!E$65</f>
        <v/>
      </c>
      <c r="F210" s="92">
        <f>INDEX(Inp_C!$J65:$K65,MATCH(Phase_1!$A$1,Inp_C!$J$4:$K$4,0))</f>
        <v/>
      </c>
      <c r="G210" s="92">
        <f> Inp_C!G$65</f>
        <v/>
      </c>
    </row>
    <row r="211" ht="14.4" customHeight="1" s="124">
      <c r="D211" s="12" t="n"/>
      <c r="E211" s="92">
        <f> E$37</f>
        <v/>
      </c>
      <c r="F211" s="92">
        <f> F$37</f>
        <v/>
      </c>
      <c r="G211" s="92">
        <f> G$37</f>
        <v/>
      </c>
      <c r="H211" s="92">
        <f> H$37</f>
        <v/>
      </c>
      <c r="J211" s="92">
        <f> J$37</f>
        <v/>
      </c>
      <c r="K211" s="92">
        <f> K$37</f>
        <v/>
      </c>
      <c r="L211" s="92">
        <f> L$37</f>
        <v/>
      </c>
      <c r="M211" s="92">
        <f> M$37</f>
        <v/>
      </c>
      <c r="N211" s="92">
        <f> N$37</f>
        <v/>
      </c>
      <c r="O211" s="92">
        <f> O$37</f>
        <v/>
      </c>
      <c r="P211" s="92">
        <f> P$37</f>
        <v/>
      </c>
      <c r="Q211" s="92">
        <f> Q$37</f>
        <v/>
      </c>
      <c r="R211" s="92">
        <f> R$37</f>
        <v/>
      </c>
      <c r="S211" s="92">
        <f> S$37</f>
        <v/>
      </c>
      <c r="T211" s="92">
        <f> T$37</f>
        <v/>
      </c>
      <c r="U211" s="92">
        <f> U$37</f>
        <v/>
      </c>
      <c r="V211" s="92">
        <f> V$37</f>
        <v/>
      </c>
      <c r="W211" s="92">
        <f> W$37</f>
        <v/>
      </c>
      <c r="X211" s="92">
        <f> X$37</f>
        <v/>
      </c>
      <c r="Y211" s="92">
        <f> Y$37</f>
        <v/>
      </c>
      <c r="Z211" s="92">
        <f> Z$37</f>
        <v/>
      </c>
      <c r="AA211" s="92">
        <f> AA$37</f>
        <v/>
      </c>
      <c r="AB211" s="92">
        <f> AB$37</f>
        <v/>
      </c>
      <c r="AC211" s="92">
        <f> AC$37</f>
        <v/>
      </c>
      <c r="AD211" s="92">
        <f> AD$37</f>
        <v/>
      </c>
      <c r="AE211" s="92">
        <f> AE$37</f>
        <v/>
      </c>
      <c r="AF211" s="92">
        <f> AF$37</f>
        <v/>
      </c>
      <c r="AG211" s="92">
        <f> AG$37</f>
        <v/>
      </c>
      <c r="AH211" s="92">
        <f> AH$37</f>
        <v/>
      </c>
      <c r="AI211" s="92">
        <f> AI$37</f>
        <v/>
      </c>
      <c r="AJ211" s="92">
        <f> AJ$37</f>
        <v/>
      </c>
      <c r="AK211" s="92">
        <f> AK$37</f>
        <v/>
      </c>
      <c r="AL211" s="92">
        <f> AL$37</f>
        <v/>
      </c>
      <c r="AM211" s="92">
        <f> AM$37</f>
        <v/>
      </c>
      <c r="AN211" s="92">
        <f> AN$37</f>
        <v/>
      </c>
      <c r="AO211" s="92">
        <f> AO$37</f>
        <v/>
      </c>
      <c r="AP211" s="92">
        <f> AP$37</f>
        <v/>
      </c>
      <c r="AQ211" s="92">
        <f> AQ$37</f>
        <v/>
      </c>
      <c r="AR211" s="92">
        <f> AR$37</f>
        <v/>
      </c>
      <c r="AS211" s="92">
        <f> AS$37</f>
        <v/>
      </c>
      <c r="AT211" s="92">
        <f> AT$37</f>
        <v/>
      </c>
      <c r="AU211" s="92">
        <f> AU$37</f>
        <v/>
      </c>
      <c r="AV211" s="92">
        <f> AV$37</f>
        <v/>
      </c>
      <c r="AW211" s="92">
        <f> AW$37</f>
        <v/>
      </c>
      <c r="AX211" s="92">
        <f> AX$37</f>
        <v/>
      </c>
      <c r="AY211" s="92">
        <f> AY$37</f>
        <v/>
      </c>
      <c r="AZ211" s="92">
        <f> AZ$37</f>
        <v/>
      </c>
      <c r="BA211" s="92">
        <f> BA$37</f>
        <v/>
      </c>
      <c r="BB211" s="92">
        <f> BB$37</f>
        <v/>
      </c>
      <c r="BC211" s="92">
        <f> BC$37</f>
        <v/>
      </c>
      <c r="BD211" s="92">
        <f> BD$37</f>
        <v/>
      </c>
      <c r="BE211" s="92">
        <f> BE$37</f>
        <v/>
      </c>
      <c r="BF211" s="92">
        <f> BF$37</f>
        <v/>
      </c>
      <c r="BG211" s="92">
        <f> BG$37</f>
        <v/>
      </c>
      <c r="BH211" s="92">
        <f> BH$37</f>
        <v/>
      </c>
    </row>
    <row r="212" ht="14.4" customHeight="1" s="124">
      <c r="D212" s="12" t="n"/>
      <c r="E212" s="151">
        <f> E$38</f>
        <v/>
      </c>
      <c r="F212" s="151">
        <f> F$38</f>
        <v/>
      </c>
      <c r="G212" s="151">
        <f> G$38</f>
        <v/>
      </c>
      <c r="H212" s="151">
        <f> H$38</f>
        <v/>
      </c>
      <c r="I212" s="151" t="n"/>
      <c r="J212" s="151">
        <f> J$38</f>
        <v/>
      </c>
      <c r="K212" s="151">
        <f> K$38</f>
        <v/>
      </c>
      <c r="L212" s="151">
        <f> L$38</f>
        <v/>
      </c>
      <c r="M212" s="151">
        <f> M$38</f>
        <v/>
      </c>
      <c r="N212" s="151">
        <f> N$38</f>
        <v/>
      </c>
      <c r="O212" s="151">
        <f> O$38</f>
        <v/>
      </c>
      <c r="P212" s="151">
        <f> P$38</f>
        <v/>
      </c>
      <c r="Q212" s="151">
        <f> Q$38</f>
        <v/>
      </c>
      <c r="R212" s="151">
        <f> R$38</f>
        <v/>
      </c>
      <c r="S212" s="151">
        <f> S$38</f>
        <v/>
      </c>
      <c r="T212" s="151">
        <f> T$38</f>
        <v/>
      </c>
      <c r="U212" s="151">
        <f> U$38</f>
        <v/>
      </c>
      <c r="V212" s="151">
        <f> V$38</f>
        <v/>
      </c>
      <c r="W212" s="151">
        <f> W$38</f>
        <v/>
      </c>
      <c r="X212" s="151">
        <f> X$38</f>
        <v/>
      </c>
      <c r="Y212" s="151">
        <f> Y$38</f>
        <v/>
      </c>
      <c r="Z212" s="151">
        <f> Z$38</f>
        <v/>
      </c>
      <c r="AA212" s="151">
        <f> AA$38</f>
        <v/>
      </c>
      <c r="AB212" s="151">
        <f> AB$38</f>
        <v/>
      </c>
      <c r="AC212" s="151">
        <f> AC$38</f>
        <v/>
      </c>
      <c r="AD212" s="151">
        <f> AD$38</f>
        <v/>
      </c>
      <c r="AE212" s="151">
        <f> AE$38</f>
        <v/>
      </c>
      <c r="AF212" s="151">
        <f> AF$38</f>
        <v/>
      </c>
      <c r="AG212" s="151">
        <f> AG$38</f>
        <v/>
      </c>
      <c r="AH212" s="151">
        <f> AH$38</f>
        <v/>
      </c>
      <c r="AI212" s="151">
        <f> AI$38</f>
        <v/>
      </c>
      <c r="AJ212" s="151">
        <f> AJ$38</f>
        <v/>
      </c>
      <c r="AK212" s="151">
        <f> AK$38</f>
        <v/>
      </c>
      <c r="AL212" s="151">
        <f> AL$38</f>
        <v/>
      </c>
      <c r="AM212" s="151">
        <f> AM$38</f>
        <v/>
      </c>
      <c r="AN212" s="151">
        <f> AN$38</f>
        <v/>
      </c>
      <c r="AO212" s="151">
        <f> AO$38</f>
        <v/>
      </c>
      <c r="AP212" s="151">
        <f> AP$38</f>
        <v/>
      </c>
      <c r="AQ212" s="151">
        <f> AQ$38</f>
        <v/>
      </c>
      <c r="AR212" s="151">
        <f> AR$38</f>
        <v/>
      </c>
      <c r="AS212" s="151">
        <f> AS$38</f>
        <v/>
      </c>
      <c r="AT212" s="151">
        <f> AT$38</f>
        <v/>
      </c>
      <c r="AU212" s="151">
        <f> AU$38</f>
        <v/>
      </c>
      <c r="AV212" s="151">
        <f> AV$38</f>
        <v/>
      </c>
      <c r="AW212" s="151">
        <f> AW$38</f>
        <v/>
      </c>
      <c r="AX212" s="151">
        <f> AX$38</f>
        <v/>
      </c>
      <c r="AY212" s="151">
        <f> AY$38</f>
        <v/>
      </c>
      <c r="AZ212" s="151">
        <f> AZ$38</f>
        <v/>
      </c>
      <c r="BA212" s="151">
        <f> BA$38</f>
        <v/>
      </c>
      <c r="BB212" s="151">
        <f> BB$38</f>
        <v/>
      </c>
      <c r="BC212" s="151">
        <f> BC$38</f>
        <v/>
      </c>
      <c r="BD212" s="151">
        <f> BD$38</f>
        <v/>
      </c>
      <c r="BE212" s="151">
        <f> BE$38</f>
        <v/>
      </c>
      <c r="BF212" s="151">
        <f> BF$38</f>
        <v/>
      </c>
      <c r="BG212" s="151">
        <f> BG$38</f>
        <v/>
      </c>
      <c r="BH212" s="151">
        <f> BH$38</f>
        <v/>
      </c>
    </row>
    <row r="213" ht="14.4" customHeight="1" s="124">
      <c r="D213" s="12" t="n"/>
      <c r="E213" s="153">
        <f> E$52</f>
        <v/>
      </c>
      <c r="F213" s="153">
        <f> F$52</f>
        <v/>
      </c>
      <c r="G213" s="153">
        <f> G$52</f>
        <v/>
      </c>
      <c r="H213" s="153">
        <f> H$52</f>
        <v/>
      </c>
      <c r="I213" s="153" t="n"/>
      <c r="J213" s="153">
        <f> J$52</f>
        <v/>
      </c>
      <c r="K213" s="153">
        <f> K$52</f>
        <v/>
      </c>
      <c r="L213" s="153">
        <f> L$52</f>
        <v/>
      </c>
      <c r="M213" s="153">
        <f> M$52</f>
        <v/>
      </c>
      <c r="N213" s="153">
        <f> N$52</f>
        <v/>
      </c>
      <c r="O213" s="153">
        <f> O$52</f>
        <v/>
      </c>
      <c r="P213" s="153">
        <f> P$52</f>
        <v/>
      </c>
      <c r="Q213" s="153">
        <f> Q$52</f>
        <v/>
      </c>
      <c r="R213" s="153">
        <f> R$52</f>
        <v/>
      </c>
      <c r="S213" s="153">
        <f> S$52</f>
        <v/>
      </c>
      <c r="T213" s="153">
        <f> T$52</f>
        <v/>
      </c>
      <c r="U213" s="153">
        <f> U$52</f>
        <v/>
      </c>
      <c r="V213" s="153">
        <f> V$52</f>
        <v/>
      </c>
      <c r="W213" s="153">
        <f> W$52</f>
        <v/>
      </c>
      <c r="X213" s="153">
        <f> X$52</f>
        <v/>
      </c>
      <c r="Y213" s="153">
        <f> Y$52</f>
        <v/>
      </c>
      <c r="Z213" s="153">
        <f> Z$52</f>
        <v/>
      </c>
      <c r="AA213" s="153">
        <f> AA$52</f>
        <v/>
      </c>
      <c r="AB213" s="153">
        <f> AB$52</f>
        <v/>
      </c>
      <c r="AC213" s="153">
        <f> AC$52</f>
        <v/>
      </c>
      <c r="AD213" s="153">
        <f> AD$52</f>
        <v/>
      </c>
      <c r="AE213" s="153">
        <f> AE$52</f>
        <v/>
      </c>
      <c r="AF213" s="153">
        <f> AF$52</f>
        <v/>
      </c>
      <c r="AG213" s="153">
        <f> AG$52</f>
        <v/>
      </c>
      <c r="AH213" s="153">
        <f> AH$52</f>
        <v/>
      </c>
      <c r="AI213" s="153">
        <f> AI$52</f>
        <v/>
      </c>
      <c r="AJ213" s="153">
        <f> AJ$52</f>
        <v/>
      </c>
      <c r="AK213" s="153">
        <f> AK$52</f>
        <v/>
      </c>
      <c r="AL213" s="153">
        <f> AL$52</f>
        <v/>
      </c>
      <c r="AM213" s="153">
        <f> AM$52</f>
        <v/>
      </c>
      <c r="AN213" s="153">
        <f> AN$52</f>
        <v/>
      </c>
      <c r="AO213" s="153">
        <f> AO$52</f>
        <v/>
      </c>
      <c r="AP213" s="153">
        <f> AP$52</f>
        <v/>
      </c>
      <c r="AQ213" s="153">
        <f> AQ$52</f>
        <v/>
      </c>
      <c r="AR213" s="153">
        <f> AR$52</f>
        <v/>
      </c>
      <c r="AS213" s="153">
        <f> AS$52</f>
        <v/>
      </c>
      <c r="AT213" s="153">
        <f> AT$52</f>
        <v/>
      </c>
      <c r="AU213" s="153">
        <f> AU$52</f>
        <v/>
      </c>
      <c r="AV213" s="153">
        <f> AV$52</f>
        <v/>
      </c>
      <c r="AW213" s="153">
        <f> AW$52</f>
        <v/>
      </c>
      <c r="AX213" s="153">
        <f> AX$52</f>
        <v/>
      </c>
      <c r="AY213" s="153">
        <f> AY$52</f>
        <v/>
      </c>
      <c r="AZ213" s="153">
        <f> AZ$52</f>
        <v/>
      </c>
      <c r="BA213" s="153">
        <f> BA$52</f>
        <v/>
      </c>
      <c r="BB213" s="153">
        <f> BB$52</f>
        <v/>
      </c>
      <c r="BC213" s="153">
        <f> BC$52</f>
        <v/>
      </c>
      <c r="BD213" s="153">
        <f> BD$52</f>
        <v/>
      </c>
      <c r="BE213" s="153">
        <f> BE$52</f>
        <v/>
      </c>
      <c r="BF213" s="153">
        <f> BF$52</f>
        <v/>
      </c>
      <c r="BG213" s="153">
        <f> BG$52</f>
        <v/>
      </c>
      <c r="BH213" s="153">
        <f> BH$52</f>
        <v/>
      </c>
    </row>
    <row r="214" customFormat="1" s="80" thickBot="1">
      <c r="D214" s="46" t="n"/>
      <c r="E214" s="80">
        <f>"Total"&amp;" "&amp;D209&amp;" Costs"</f>
        <v/>
      </c>
      <c r="G214" s="80">
        <f>SMU</f>
        <v/>
      </c>
      <c r="H214" s="80">
        <f> SUM(J214:BH214)</f>
        <v/>
      </c>
      <c r="J214" s="80">
        <f>IF(J$211=1,$F210*J$212*J$213,0)</f>
        <v/>
      </c>
      <c r="K214" s="80">
        <f>IF(K$211=1,$F210*K$212*K$213,0)</f>
        <v/>
      </c>
      <c r="L214" s="80">
        <f>IF(L$211=1,$F210*L$212*L$213,0)</f>
        <v/>
      </c>
      <c r="M214" s="80">
        <f>IF(M$211=1,$F210*M$212*M$213,0)</f>
        <v/>
      </c>
      <c r="N214" s="80">
        <f>IF(N$211=1,$F210*N$212*N$213,0)</f>
        <v/>
      </c>
      <c r="O214" s="80">
        <f>IF(O$211=1,$F210*O$212*O$213,0)</f>
        <v/>
      </c>
      <c r="P214" s="80">
        <f>IF(P$211=1,$F210*P$212*P$213,0)</f>
        <v/>
      </c>
      <c r="Q214" s="80">
        <f>IF(Q$211=1,$F210*Q$212*Q$213,0)</f>
        <v/>
      </c>
      <c r="R214" s="80">
        <f>IF(R$211=1,$F210*R$212*R$213,0)</f>
        <v/>
      </c>
      <c r="S214" s="80">
        <f>IF(S$211=1,$F210*S$212*S$213,0)</f>
        <v/>
      </c>
      <c r="T214" s="80">
        <f>IF(T$211=1,$F210*T$212*T$213,0)</f>
        <v/>
      </c>
      <c r="U214" s="80">
        <f>IF(U$211=1,$F210*U$212*U$213,0)</f>
        <v/>
      </c>
      <c r="V214" s="80">
        <f>IF(V$211=1,$F210*V$212*V$213,0)</f>
        <v/>
      </c>
      <c r="W214" s="80">
        <f>IF(W$211=1,$F210*W$212*W$213,0)</f>
        <v/>
      </c>
      <c r="X214" s="80">
        <f>IF(X$211=1,$F210*X$212*X$213,0)</f>
        <v/>
      </c>
      <c r="Y214" s="80">
        <f>IF(Y$211=1,$F210*Y$212*Y$213,0)</f>
        <v/>
      </c>
      <c r="Z214" s="80">
        <f>IF(Z$211=1,$F210*Z$212*Z$213,0)</f>
        <v/>
      </c>
      <c r="AA214" s="80">
        <f>IF(AA$211=1,$F210*AA$212*AA$213,0)</f>
        <v/>
      </c>
      <c r="AB214" s="80">
        <f>IF(AB$211=1,$F210*AB$212*AB$213,0)</f>
        <v/>
      </c>
      <c r="AC214" s="80">
        <f>IF(AC$211=1,$F210*AC$212*AC$213,0)</f>
        <v/>
      </c>
      <c r="AD214" s="80">
        <f>IF(AD$211=1,$F210*AD$212*AD$213,0)</f>
        <v/>
      </c>
      <c r="AE214" s="80">
        <f>IF(AE$211=1,$F210*AE$212*AE$213,0)</f>
        <v/>
      </c>
      <c r="AF214" s="80">
        <f>IF(AF$211=1,$F210*AF$212*AF$213,0)</f>
        <v/>
      </c>
      <c r="AG214" s="80">
        <f>IF(AG$211=1,$F210*AG$212*AG$213,0)</f>
        <v/>
      </c>
      <c r="AH214" s="80">
        <f>IF(AH$211=1,$F210*AH$212*AH$213,0)</f>
        <v/>
      </c>
      <c r="AI214" s="80">
        <f>IF(AI$211=1,$F210*AI$212*AI$213,0)</f>
        <v/>
      </c>
      <c r="AJ214" s="80">
        <f>IF(AJ$211=1,$F210*AJ$212*AJ$213,0)</f>
        <v/>
      </c>
      <c r="AK214" s="80">
        <f>IF(AK$211=1,$F210*AK$212*AK$213,0)</f>
        <v/>
      </c>
      <c r="AL214" s="80">
        <f>IF(AL$211=1,$F210*AL$212*AL$213,0)</f>
        <v/>
      </c>
      <c r="AM214" s="80">
        <f>IF(AM$211=1,$F210*AM$212*AM$213,0)</f>
        <v/>
      </c>
      <c r="AN214" s="80">
        <f>IF(AN$211=1,$F210*AN$212*AN$213,0)</f>
        <v/>
      </c>
      <c r="AO214" s="80">
        <f>IF(AO$211=1,$F210*AO$212*AO$213,0)</f>
        <v/>
      </c>
      <c r="AP214" s="80">
        <f>IF(AP$211=1,$F210*AP$212*AP$213,0)</f>
        <v/>
      </c>
      <c r="AQ214" s="80">
        <f>IF(AQ$211=1,$F210*AQ$212*AQ$213,0)</f>
        <v/>
      </c>
      <c r="AR214" s="80">
        <f>IF(AR$211=1,$F210*AR$212*AR$213,0)</f>
        <v/>
      </c>
      <c r="AS214" s="80">
        <f>IF(AS$211=1,$F210*AS$212*AS$213,0)</f>
        <v/>
      </c>
      <c r="AT214" s="80">
        <f>IF(AT$211=1,$F210*AT$212*AT$213,0)</f>
        <v/>
      </c>
      <c r="AU214" s="80">
        <f>IF(AU$211=1,$F210*AU$212*AU$213,0)</f>
        <v/>
      </c>
      <c r="AV214" s="80">
        <f>IF(AV$211=1,$F210*AV$212*AV$213,0)</f>
        <v/>
      </c>
      <c r="AW214" s="80">
        <f>IF(AW$211=1,$F210*AW$212*AW$213,0)</f>
        <v/>
      </c>
      <c r="AX214" s="80">
        <f>IF(AX$211=1,$F210*AX$212*AX$213,0)</f>
        <v/>
      </c>
      <c r="AY214" s="80">
        <f>IF(AY$211=1,$F210*AY$212*AY$213,0)</f>
        <v/>
      </c>
      <c r="AZ214" s="80">
        <f>IF(AZ$211=1,$F210*AZ$212*AZ$213,0)</f>
        <v/>
      </c>
      <c r="BA214" s="80">
        <f>IF(BA$211=1,$F210*BA$212*BA$213,0)</f>
        <v/>
      </c>
      <c r="BB214" s="80">
        <f>IF(BB$211=1,$F210*BB$212*BB$213,0)</f>
        <v/>
      </c>
      <c r="BC214" s="80">
        <f>IF(BC$211=1,$F210*BC$212*BC$213,0)</f>
        <v/>
      </c>
      <c r="BD214" s="80">
        <f>IF(BD$211=1,$F210*BD$212*BD$213,0)</f>
        <v/>
      </c>
      <c r="BE214" s="80">
        <f>IF(BE$211=1,$F210*BE$212*BE$213,0)</f>
        <v/>
      </c>
      <c r="BF214" s="80">
        <f>IF(BF$211=1,$F210*BF$212*BF$213,0)</f>
        <v/>
      </c>
      <c r="BG214" s="80">
        <f>IF(BG$211=1,$F210*BG$212*BG$213,0)</f>
        <v/>
      </c>
      <c r="BH214" s="80">
        <f>IF(BH$211=1,$F210*BH$212*BH$213,0)</f>
        <v/>
      </c>
    </row>
    <row r="215" ht="14.4" customHeight="1" s="124">
      <c r="D215" s="12" t="n"/>
    </row>
    <row r="216" ht="14.4" customHeight="1" s="124">
      <c r="B216" s="12" t="inlineStr">
        <is>
          <t>Fixed Costs - Summary</t>
        </is>
      </c>
      <c r="D216" s="12" t="n"/>
    </row>
    <row r="217" ht="14.4" customHeight="1" s="124">
      <c r="D217" s="12" t="n"/>
      <c r="E217" s="81">
        <f> E$193</f>
        <v/>
      </c>
      <c r="F217" s="81">
        <f> F$193</f>
        <v/>
      </c>
      <c r="G217" s="81">
        <f> G$193</f>
        <v/>
      </c>
      <c r="H217" s="81">
        <f> H$193</f>
        <v/>
      </c>
      <c r="I217" s="81" t="n"/>
      <c r="J217" s="81">
        <f> J$193</f>
        <v/>
      </c>
      <c r="K217" s="81">
        <f> K$193</f>
        <v/>
      </c>
      <c r="L217" s="81">
        <f> L$193</f>
        <v/>
      </c>
      <c r="M217" s="81">
        <f> M$193</f>
        <v/>
      </c>
      <c r="N217" s="81">
        <f> N$193</f>
        <v/>
      </c>
      <c r="O217" s="81">
        <f> O$193</f>
        <v/>
      </c>
      <c r="P217" s="81">
        <f> P$193</f>
        <v/>
      </c>
      <c r="Q217" s="81">
        <f> Q$193</f>
        <v/>
      </c>
      <c r="R217" s="81">
        <f> R$193</f>
        <v/>
      </c>
      <c r="S217" s="81">
        <f> S$193</f>
        <v/>
      </c>
      <c r="T217" s="81">
        <f> T$193</f>
        <v/>
      </c>
      <c r="U217" s="81">
        <f> U$193</f>
        <v/>
      </c>
      <c r="V217" s="81">
        <f> V$193</f>
        <v/>
      </c>
      <c r="W217" s="81">
        <f> W$193</f>
        <v/>
      </c>
      <c r="X217" s="81">
        <f> X$193</f>
        <v/>
      </c>
      <c r="Y217" s="81">
        <f> Y$193</f>
        <v/>
      </c>
      <c r="Z217" s="81">
        <f> Z$193</f>
        <v/>
      </c>
      <c r="AA217" s="81">
        <f> AA$193</f>
        <v/>
      </c>
      <c r="AB217" s="81">
        <f> AB$193</f>
        <v/>
      </c>
      <c r="AC217" s="81">
        <f> AC$193</f>
        <v/>
      </c>
      <c r="AD217" s="81">
        <f> AD$193</f>
        <v/>
      </c>
      <c r="AE217" s="81">
        <f> AE$193</f>
        <v/>
      </c>
      <c r="AF217" s="81">
        <f> AF$193</f>
        <v/>
      </c>
      <c r="AG217" s="81">
        <f> AG$193</f>
        <v/>
      </c>
      <c r="AH217" s="81">
        <f> AH$193</f>
        <v/>
      </c>
      <c r="AI217" s="81">
        <f> AI$193</f>
        <v/>
      </c>
      <c r="AJ217" s="81">
        <f> AJ$193</f>
        <v/>
      </c>
      <c r="AK217" s="81">
        <f> AK$193</f>
        <v/>
      </c>
      <c r="AL217" s="81">
        <f> AL$193</f>
        <v/>
      </c>
      <c r="AM217" s="81">
        <f> AM$193</f>
        <v/>
      </c>
      <c r="AN217" s="81">
        <f> AN$193</f>
        <v/>
      </c>
      <c r="AO217" s="81">
        <f> AO$193</f>
        <v/>
      </c>
      <c r="AP217" s="81">
        <f> AP$193</f>
        <v/>
      </c>
      <c r="AQ217" s="81">
        <f> AQ$193</f>
        <v/>
      </c>
      <c r="AR217" s="81">
        <f> AR$193</f>
        <v/>
      </c>
      <c r="AS217" s="81">
        <f> AS$193</f>
        <v/>
      </c>
      <c r="AT217" s="81">
        <f> AT$193</f>
        <v/>
      </c>
      <c r="AU217" s="81">
        <f> AU$193</f>
        <v/>
      </c>
      <c r="AV217" s="81">
        <f> AV$193</f>
        <v/>
      </c>
      <c r="AW217" s="81">
        <f> AW$193</f>
        <v/>
      </c>
      <c r="AX217" s="81">
        <f> AX$193</f>
        <v/>
      </c>
      <c r="AY217" s="81">
        <f> AY$193</f>
        <v/>
      </c>
      <c r="AZ217" s="81">
        <f> AZ$193</f>
        <v/>
      </c>
      <c r="BA217" s="81">
        <f> BA$193</f>
        <v/>
      </c>
      <c r="BB217" s="81">
        <f> BB$193</f>
        <v/>
      </c>
      <c r="BC217" s="81">
        <f> BC$193</f>
        <v/>
      </c>
      <c r="BD217" s="81">
        <f> BD$193</f>
        <v/>
      </c>
      <c r="BE217" s="81">
        <f> BE$193</f>
        <v/>
      </c>
      <c r="BF217" s="81">
        <f> BF$193</f>
        <v/>
      </c>
      <c r="BG217" s="81">
        <f> BG$193</f>
        <v/>
      </c>
      <c r="BH217" s="81">
        <f> BH$193</f>
        <v/>
      </c>
    </row>
    <row r="218" ht="14.4" customHeight="1" s="124">
      <c r="D218" s="12" t="n"/>
      <c r="E218" s="81">
        <f> E$200</f>
        <v/>
      </c>
      <c r="F218" s="81">
        <f> F$200</f>
        <v/>
      </c>
      <c r="G218" s="81">
        <f> G$200</f>
        <v/>
      </c>
      <c r="H218" s="81">
        <f> H$200</f>
        <v/>
      </c>
      <c r="I218" s="81" t="n"/>
      <c r="J218" s="81">
        <f> J$200</f>
        <v/>
      </c>
      <c r="K218" s="81">
        <f> K$200</f>
        <v/>
      </c>
      <c r="L218" s="81">
        <f> L$200</f>
        <v/>
      </c>
      <c r="M218" s="81">
        <f> M$200</f>
        <v/>
      </c>
      <c r="N218" s="81">
        <f> N$200</f>
        <v/>
      </c>
      <c r="O218" s="81">
        <f> O$200</f>
        <v/>
      </c>
      <c r="P218" s="81">
        <f> P$200</f>
        <v/>
      </c>
      <c r="Q218" s="81">
        <f> Q$200</f>
        <v/>
      </c>
      <c r="R218" s="81">
        <f> R$200</f>
        <v/>
      </c>
      <c r="S218" s="81">
        <f> S$200</f>
        <v/>
      </c>
      <c r="T218" s="81">
        <f> T$200</f>
        <v/>
      </c>
      <c r="U218" s="81">
        <f> U$200</f>
        <v/>
      </c>
      <c r="V218" s="81">
        <f> V$200</f>
        <v/>
      </c>
      <c r="W218" s="81">
        <f> W$200</f>
        <v/>
      </c>
      <c r="X218" s="81">
        <f> X$200</f>
        <v/>
      </c>
      <c r="Y218" s="81">
        <f> Y$200</f>
        <v/>
      </c>
      <c r="Z218" s="81">
        <f> Z$200</f>
        <v/>
      </c>
      <c r="AA218" s="81">
        <f> AA$200</f>
        <v/>
      </c>
      <c r="AB218" s="81">
        <f> AB$200</f>
        <v/>
      </c>
      <c r="AC218" s="81">
        <f> AC$200</f>
        <v/>
      </c>
      <c r="AD218" s="81">
        <f> AD$200</f>
        <v/>
      </c>
      <c r="AE218" s="81">
        <f> AE$200</f>
        <v/>
      </c>
      <c r="AF218" s="81">
        <f> AF$200</f>
        <v/>
      </c>
      <c r="AG218" s="81">
        <f> AG$200</f>
        <v/>
      </c>
      <c r="AH218" s="81">
        <f> AH$200</f>
        <v/>
      </c>
      <c r="AI218" s="81">
        <f> AI$200</f>
        <v/>
      </c>
      <c r="AJ218" s="81">
        <f> AJ$200</f>
        <v/>
      </c>
      <c r="AK218" s="81">
        <f> AK$200</f>
        <v/>
      </c>
      <c r="AL218" s="81">
        <f> AL$200</f>
        <v/>
      </c>
      <c r="AM218" s="81">
        <f> AM$200</f>
        <v/>
      </c>
      <c r="AN218" s="81">
        <f> AN$200</f>
        <v/>
      </c>
      <c r="AO218" s="81">
        <f> AO$200</f>
        <v/>
      </c>
      <c r="AP218" s="81">
        <f> AP$200</f>
        <v/>
      </c>
      <c r="AQ218" s="81">
        <f> AQ$200</f>
        <v/>
      </c>
      <c r="AR218" s="81">
        <f> AR$200</f>
        <v/>
      </c>
      <c r="AS218" s="81">
        <f> AS$200</f>
        <v/>
      </c>
      <c r="AT218" s="81">
        <f> AT$200</f>
        <v/>
      </c>
      <c r="AU218" s="81">
        <f> AU$200</f>
        <v/>
      </c>
      <c r="AV218" s="81">
        <f> AV$200</f>
        <v/>
      </c>
      <c r="AW218" s="81">
        <f> AW$200</f>
        <v/>
      </c>
      <c r="AX218" s="81">
        <f> AX$200</f>
        <v/>
      </c>
      <c r="AY218" s="81">
        <f> AY$200</f>
        <v/>
      </c>
      <c r="AZ218" s="81">
        <f> AZ$200</f>
        <v/>
      </c>
      <c r="BA218" s="81">
        <f> BA$200</f>
        <v/>
      </c>
      <c r="BB218" s="81">
        <f> BB$200</f>
        <v/>
      </c>
      <c r="BC218" s="81">
        <f> BC$200</f>
        <v/>
      </c>
      <c r="BD218" s="81">
        <f> BD$200</f>
        <v/>
      </c>
      <c r="BE218" s="81">
        <f> BE$200</f>
        <v/>
      </c>
      <c r="BF218" s="81">
        <f> BF$200</f>
        <v/>
      </c>
      <c r="BG218" s="81">
        <f> BG$200</f>
        <v/>
      </c>
      <c r="BH218" s="81">
        <f> BH$200</f>
        <v/>
      </c>
    </row>
    <row r="219" ht="14.4" customHeight="1" s="124">
      <c r="D219" s="12" t="n"/>
      <c r="E219" s="81">
        <f> E$207</f>
        <v/>
      </c>
      <c r="F219" s="81">
        <f> F$207</f>
        <v/>
      </c>
      <c r="G219" s="81">
        <f> G$207</f>
        <v/>
      </c>
      <c r="H219" s="81">
        <f> H$207</f>
        <v/>
      </c>
      <c r="I219" s="81" t="n"/>
      <c r="J219" s="81">
        <f> J$207</f>
        <v/>
      </c>
      <c r="K219" s="81">
        <f> K$207</f>
        <v/>
      </c>
      <c r="L219" s="81">
        <f> L$207</f>
        <v/>
      </c>
      <c r="M219" s="81">
        <f> M$207</f>
        <v/>
      </c>
      <c r="N219" s="81">
        <f> N$207</f>
        <v/>
      </c>
      <c r="O219" s="81">
        <f> O$207</f>
        <v/>
      </c>
      <c r="P219" s="81">
        <f> P$207</f>
        <v/>
      </c>
      <c r="Q219" s="81">
        <f> Q$207</f>
        <v/>
      </c>
      <c r="R219" s="81">
        <f> R$207</f>
        <v/>
      </c>
      <c r="S219" s="81">
        <f> S$207</f>
        <v/>
      </c>
      <c r="T219" s="81">
        <f> T$207</f>
        <v/>
      </c>
      <c r="U219" s="81">
        <f> U$207</f>
        <v/>
      </c>
      <c r="V219" s="81">
        <f> V$207</f>
        <v/>
      </c>
      <c r="W219" s="81">
        <f> W$207</f>
        <v/>
      </c>
      <c r="X219" s="81">
        <f> X$207</f>
        <v/>
      </c>
      <c r="Y219" s="81">
        <f> Y$207</f>
        <v/>
      </c>
      <c r="Z219" s="81">
        <f> Z$207</f>
        <v/>
      </c>
      <c r="AA219" s="81">
        <f> AA$207</f>
        <v/>
      </c>
      <c r="AB219" s="81">
        <f> AB$207</f>
        <v/>
      </c>
      <c r="AC219" s="81">
        <f> AC$207</f>
        <v/>
      </c>
      <c r="AD219" s="81">
        <f> AD$207</f>
        <v/>
      </c>
      <c r="AE219" s="81">
        <f> AE$207</f>
        <v/>
      </c>
      <c r="AF219" s="81">
        <f> AF$207</f>
        <v/>
      </c>
      <c r="AG219" s="81">
        <f> AG$207</f>
        <v/>
      </c>
      <c r="AH219" s="81">
        <f> AH$207</f>
        <v/>
      </c>
      <c r="AI219" s="81">
        <f> AI$207</f>
        <v/>
      </c>
      <c r="AJ219" s="81">
        <f> AJ$207</f>
        <v/>
      </c>
      <c r="AK219" s="81">
        <f> AK$207</f>
        <v/>
      </c>
      <c r="AL219" s="81">
        <f> AL$207</f>
        <v/>
      </c>
      <c r="AM219" s="81">
        <f> AM$207</f>
        <v/>
      </c>
      <c r="AN219" s="81">
        <f> AN$207</f>
        <v/>
      </c>
      <c r="AO219" s="81">
        <f> AO$207</f>
        <v/>
      </c>
      <c r="AP219" s="81">
        <f> AP$207</f>
        <v/>
      </c>
      <c r="AQ219" s="81">
        <f> AQ$207</f>
        <v/>
      </c>
      <c r="AR219" s="81">
        <f> AR$207</f>
        <v/>
      </c>
      <c r="AS219" s="81">
        <f> AS$207</f>
        <v/>
      </c>
      <c r="AT219" s="81">
        <f> AT$207</f>
        <v/>
      </c>
      <c r="AU219" s="81">
        <f> AU$207</f>
        <v/>
      </c>
      <c r="AV219" s="81">
        <f> AV$207</f>
        <v/>
      </c>
      <c r="AW219" s="81">
        <f> AW$207</f>
        <v/>
      </c>
      <c r="AX219" s="81">
        <f> AX$207</f>
        <v/>
      </c>
      <c r="AY219" s="81">
        <f> AY$207</f>
        <v/>
      </c>
      <c r="AZ219" s="81">
        <f> AZ$207</f>
        <v/>
      </c>
      <c r="BA219" s="81">
        <f> BA$207</f>
        <v/>
      </c>
      <c r="BB219" s="81">
        <f> BB$207</f>
        <v/>
      </c>
      <c r="BC219" s="81">
        <f> BC$207</f>
        <v/>
      </c>
      <c r="BD219" s="81">
        <f> BD$207</f>
        <v/>
      </c>
      <c r="BE219" s="81">
        <f> BE$207</f>
        <v/>
      </c>
      <c r="BF219" s="81">
        <f> BF$207</f>
        <v/>
      </c>
      <c r="BG219" s="81">
        <f> BG$207</f>
        <v/>
      </c>
      <c r="BH219" s="81">
        <f> BH$207</f>
        <v/>
      </c>
    </row>
    <row r="220" ht="14.4" customHeight="1" s="124">
      <c r="D220" s="12" t="n"/>
      <c r="E220" s="81">
        <f> E$214</f>
        <v/>
      </c>
      <c r="F220" s="81">
        <f> F$214</f>
        <v/>
      </c>
      <c r="G220" s="81">
        <f> G$214</f>
        <v/>
      </c>
      <c r="H220" s="81">
        <f> H$214</f>
        <v/>
      </c>
      <c r="I220" s="81" t="n"/>
      <c r="J220" s="81">
        <f> J$214</f>
        <v/>
      </c>
      <c r="K220" s="81">
        <f> K$214</f>
        <v/>
      </c>
      <c r="L220" s="81">
        <f> L$214</f>
        <v/>
      </c>
      <c r="M220" s="81">
        <f> M$214</f>
        <v/>
      </c>
      <c r="N220" s="81">
        <f> N$214</f>
        <v/>
      </c>
      <c r="O220" s="81">
        <f> O$214</f>
        <v/>
      </c>
      <c r="P220" s="81">
        <f> P$214</f>
        <v/>
      </c>
      <c r="Q220" s="81">
        <f> Q$214</f>
        <v/>
      </c>
      <c r="R220" s="81">
        <f> R$214</f>
        <v/>
      </c>
      <c r="S220" s="81">
        <f> S$214</f>
        <v/>
      </c>
      <c r="T220" s="81">
        <f> T$214</f>
        <v/>
      </c>
      <c r="U220" s="81">
        <f> U$214</f>
        <v/>
      </c>
      <c r="V220" s="81">
        <f> V$214</f>
        <v/>
      </c>
      <c r="W220" s="81">
        <f> W$214</f>
        <v/>
      </c>
      <c r="X220" s="81">
        <f> X$214</f>
        <v/>
      </c>
      <c r="Y220" s="81">
        <f> Y$214</f>
        <v/>
      </c>
      <c r="Z220" s="81">
        <f> Z$214</f>
        <v/>
      </c>
      <c r="AA220" s="81">
        <f> AA$214</f>
        <v/>
      </c>
      <c r="AB220" s="81">
        <f> AB$214</f>
        <v/>
      </c>
      <c r="AC220" s="81">
        <f> AC$214</f>
        <v/>
      </c>
      <c r="AD220" s="81">
        <f> AD$214</f>
        <v/>
      </c>
      <c r="AE220" s="81">
        <f> AE$214</f>
        <v/>
      </c>
      <c r="AF220" s="81">
        <f> AF$214</f>
        <v/>
      </c>
      <c r="AG220" s="81">
        <f> AG$214</f>
        <v/>
      </c>
      <c r="AH220" s="81">
        <f> AH$214</f>
        <v/>
      </c>
      <c r="AI220" s="81">
        <f> AI$214</f>
        <v/>
      </c>
      <c r="AJ220" s="81">
        <f> AJ$214</f>
        <v/>
      </c>
      <c r="AK220" s="81">
        <f> AK$214</f>
        <v/>
      </c>
      <c r="AL220" s="81">
        <f> AL$214</f>
        <v/>
      </c>
      <c r="AM220" s="81">
        <f> AM$214</f>
        <v/>
      </c>
      <c r="AN220" s="81">
        <f> AN$214</f>
        <v/>
      </c>
      <c r="AO220" s="81">
        <f> AO$214</f>
        <v/>
      </c>
      <c r="AP220" s="81">
        <f> AP$214</f>
        <v/>
      </c>
      <c r="AQ220" s="81">
        <f> AQ$214</f>
        <v/>
      </c>
      <c r="AR220" s="81">
        <f> AR$214</f>
        <v/>
      </c>
      <c r="AS220" s="81">
        <f> AS$214</f>
        <v/>
      </c>
      <c r="AT220" s="81">
        <f> AT$214</f>
        <v/>
      </c>
      <c r="AU220" s="81">
        <f> AU$214</f>
        <v/>
      </c>
      <c r="AV220" s="81">
        <f> AV$214</f>
        <v/>
      </c>
      <c r="AW220" s="81">
        <f> AW$214</f>
        <v/>
      </c>
      <c r="AX220" s="81">
        <f> AX$214</f>
        <v/>
      </c>
      <c r="AY220" s="81">
        <f> AY$214</f>
        <v/>
      </c>
      <c r="AZ220" s="81">
        <f> AZ$214</f>
        <v/>
      </c>
      <c r="BA220" s="81">
        <f> BA$214</f>
        <v/>
      </c>
      <c r="BB220" s="81">
        <f> BB$214</f>
        <v/>
      </c>
      <c r="BC220" s="81">
        <f> BC$214</f>
        <v/>
      </c>
      <c r="BD220" s="81">
        <f> BD$214</f>
        <v/>
      </c>
      <c r="BE220" s="81">
        <f> BE$214</f>
        <v/>
      </c>
      <c r="BF220" s="81">
        <f> BF$214</f>
        <v/>
      </c>
      <c r="BG220" s="81">
        <f> BG$214</f>
        <v/>
      </c>
      <c r="BH220" s="81">
        <f> BH$214</f>
        <v/>
      </c>
    </row>
    <row r="221" ht="14.4" customHeight="1" s="124">
      <c r="D221" s="12" t="n"/>
    </row>
    <row r="222" customFormat="1" s="80" thickBot="1">
      <c r="D222" s="46" t="n"/>
      <c r="E222" s="80" t="inlineStr">
        <is>
          <t>Total Fixed Costs</t>
        </is>
      </c>
      <c r="G222" s="80">
        <f>SMU</f>
        <v/>
      </c>
      <c r="H222" s="80">
        <f> SUM(J222:BH222)</f>
        <v/>
      </c>
      <c r="J222" s="80">
        <f>SUM(J217:J221)</f>
        <v/>
      </c>
      <c r="K222" s="80">
        <f>SUM(K217:K221)</f>
        <v/>
      </c>
      <c r="L222" s="80">
        <f>SUM(L217:L221)</f>
        <v/>
      </c>
      <c r="M222" s="80">
        <f>SUM(M217:M221)</f>
        <v/>
      </c>
      <c r="N222" s="80">
        <f>SUM(N217:N221)</f>
        <v/>
      </c>
      <c r="O222" s="80">
        <f>SUM(O217:O221)</f>
        <v/>
      </c>
      <c r="P222" s="80">
        <f>SUM(P217:P221)</f>
        <v/>
      </c>
      <c r="Q222" s="80">
        <f>SUM(Q217:Q221)</f>
        <v/>
      </c>
      <c r="R222" s="80">
        <f>SUM(R217:R221)</f>
        <v/>
      </c>
      <c r="S222" s="80">
        <f>SUM(S217:S221)</f>
        <v/>
      </c>
      <c r="T222" s="80">
        <f>SUM(T217:T221)</f>
        <v/>
      </c>
      <c r="U222" s="80">
        <f>SUM(U217:U221)</f>
        <v/>
      </c>
      <c r="V222" s="80">
        <f>SUM(V217:V221)</f>
        <v/>
      </c>
      <c r="W222" s="80">
        <f>SUM(W217:W221)</f>
        <v/>
      </c>
      <c r="X222" s="80">
        <f>SUM(X217:X221)</f>
        <v/>
      </c>
      <c r="Y222" s="80">
        <f>SUM(Y217:Y221)</f>
        <v/>
      </c>
      <c r="Z222" s="80">
        <f>SUM(Z217:Z221)</f>
        <v/>
      </c>
      <c r="AA222" s="80">
        <f>SUM(AA217:AA221)</f>
        <v/>
      </c>
      <c r="AB222" s="80">
        <f>SUM(AB217:AB221)</f>
        <v/>
      </c>
      <c r="AC222" s="80">
        <f>SUM(AC217:AC221)</f>
        <v/>
      </c>
      <c r="AD222" s="80">
        <f>SUM(AD217:AD221)</f>
        <v/>
      </c>
      <c r="AE222" s="80">
        <f>SUM(AE217:AE221)</f>
        <v/>
      </c>
      <c r="AF222" s="80">
        <f>SUM(AF217:AF221)</f>
        <v/>
      </c>
      <c r="AG222" s="80">
        <f>SUM(AG217:AG221)</f>
        <v/>
      </c>
      <c r="AH222" s="80">
        <f>SUM(AH217:AH221)</f>
        <v/>
      </c>
      <c r="AI222" s="80">
        <f>SUM(AI217:AI221)</f>
        <v/>
      </c>
      <c r="AJ222" s="80">
        <f>SUM(AJ217:AJ221)</f>
        <v/>
      </c>
      <c r="AK222" s="80">
        <f>SUM(AK217:AK221)</f>
        <v/>
      </c>
      <c r="AL222" s="80">
        <f>SUM(AL217:AL221)</f>
        <v/>
      </c>
      <c r="AM222" s="80">
        <f>SUM(AM217:AM221)</f>
        <v/>
      </c>
      <c r="AN222" s="80">
        <f>SUM(AN217:AN221)</f>
        <v/>
      </c>
      <c r="AO222" s="80">
        <f>SUM(AO217:AO221)</f>
        <v/>
      </c>
      <c r="AP222" s="80">
        <f>SUM(AP217:AP221)</f>
        <v/>
      </c>
      <c r="AQ222" s="80">
        <f>SUM(AQ217:AQ221)</f>
        <v/>
      </c>
      <c r="AR222" s="80">
        <f>SUM(AR217:AR221)</f>
        <v/>
      </c>
      <c r="AS222" s="80">
        <f>SUM(AS217:AS221)</f>
        <v/>
      </c>
      <c r="AT222" s="80">
        <f>SUM(AT217:AT221)</f>
        <v/>
      </c>
      <c r="AU222" s="80">
        <f>SUM(AU217:AU221)</f>
        <v/>
      </c>
      <c r="AV222" s="80">
        <f>SUM(AV217:AV221)</f>
        <v/>
      </c>
      <c r="AW222" s="80">
        <f>SUM(AW217:AW221)</f>
        <v/>
      </c>
      <c r="AX222" s="80">
        <f>SUM(AX217:AX221)</f>
        <v/>
      </c>
      <c r="AY222" s="80">
        <f>SUM(AY217:AY221)</f>
        <v/>
      </c>
      <c r="AZ222" s="80">
        <f>SUM(AZ217:AZ221)</f>
        <v/>
      </c>
      <c r="BA222" s="80">
        <f>SUM(BA217:BA221)</f>
        <v/>
      </c>
      <c r="BB222" s="80">
        <f>SUM(BB217:BB221)</f>
        <v/>
      </c>
      <c r="BC222" s="80">
        <f>SUM(BC217:BC221)</f>
        <v/>
      </c>
      <c r="BD222" s="80">
        <f>SUM(BD217:BD221)</f>
        <v/>
      </c>
      <c r="BE222" s="80">
        <f>SUM(BE217:BE221)</f>
        <v/>
      </c>
      <c r="BF222" s="80">
        <f>SUM(BF217:BF221)</f>
        <v/>
      </c>
      <c r="BG222" s="80">
        <f>SUM(BG217:BG221)</f>
        <v/>
      </c>
      <c r="BH222" s="80">
        <f>SUM(BH217:BH221)</f>
        <v/>
      </c>
    </row>
    <row r="223" ht="14.4" customHeight="1" s="124">
      <c r="D223" s="12" t="n"/>
    </row>
    <row r="224" ht="14.4" customHeight="1" s="124">
      <c r="D224" s="12" t="n"/>
    </row>
    <row r="225" ht="14.4" customHeight="1" s="124">
      <c r="B225" s="12" t="inlineStr">
        <is>
          <t>Variable Costs</t>
        </is>
      </c>
    </row>
    <row r="226" ht="14.4" customHeight="1" s="124">
      <c r="E226" s="41">
        <f> Inp_C!E$68</f>
        <v/>
      </c>
      <c r="F226" s="41">
        <f>INDEX(Inp_C!$J68:$K68,MATCH(Phase_1!$A$1,Inp_C!$J$4:$K$4,0))</f>
        <v/>
      </c>
      <c r="G226" s="41">
        <f> Inp_C!G$68</f>
        <v/>
      </c>
    </row>
    <row r="227" ht="14.4" customHeight="1" s="124">
      <c r="E227" s="41">
        <f> Inp_C!E$69</f>
        <v/>
      </c>
      <c r="F227" s="41">
        <f>INDEX(Inp_C!$J69:$K69,MATCH(Phase_1!$A$1,Inp_C!$J$4:$K$4,0))</f>
        <v/>
      </c>
      <c r="G227" s="41">
        <f> Inp_C!G$68</f>
        <v/>
      </c>
    </row>
    <row r="228" ht="14.4" customHeight="1" s="124">
      <c r="E228" s="41">
        <f> Inp_C!E$70</f>
        <v/>
      </c>
      <c r="F228" s="162">
        <f>INDEX(Inp_C!$J70:$K70,MATCH(Phase_1!$A$1,Inp_C!$J$4:$K$4,0))</f>
        <v/>
      </c>
      <c r="G228" s="41">
        <f> Inp_C!G$70</f>
        <v/>
      </c>
    </row>
    <row r="229" ht="14.4" customHeight="1" s="124">
      <c r="E229" s="41">
        <f> Inp_C!E$71</f>
        <v/>
      </c>
      <c r="F229" s="162">
        <f>INDEX(Inp_C!$J71:$K71,MATCH(Phase_1!$A$1,Inp_C!$J$4:$K$4,0))</f>
        <v/>
      </c>
      <c r="G229" s="41">
        <f> Inp_C!G$71</f>
        <v/>
      </c>
    </row>
    <row r="230" ht="14.4" customHeight="1" s="124">
      <c r="E230" s="41">
        <f> Inp_C!E$73</f>
        <v/>
      </c>
      <c r="F230" s="41">
        <f>INDEX(Inp_C!$J73:$K73,MATCH(Phase_1!$A$1,Inp_C!$J$4:$K$4,0))</f>
        <v/>
      </c>
      <c r="G230" s="41">
        <f> Inp_C!G$73</f>
        <v/>
      </c>
      <c r="H230" s="41" t="n"/>
      <c r="I230" s="41" t="n"/>
      <c r="J230" s="41" t="n"/>
      <c r="K230" s="41" t="n"/>
      <c r="L230" s="41" t="n"/>
      <c r="M230" s="41" t="n"/>
      <c r="N230" s="41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  <c r="AQ230" s="41" t="n"/>
      <c r="AR230" s="41" t="n"/>
      <c r="AS230" s="41" t="n"/>
      <c r="AT230" s="41" t="n"/>
      <c r="AU230" s="41" t="n"/>
      <c r="AV230" s="41" t="n"/>
      <c r="AW230" s="41" t="n"/>
      <c r="AX230" s="41" t="n"/>
      <c r="AY230" s="41" t="n"/>
      <c r="AZ230" s="41" t="n"/>
      <c r="BA230" s="41" t="n"/>
      <c r="BB230" s="41" t="n"/>
      <c r="BC230" s="41" t="n"/>
      <c r="BD230" s="41" t="n"/>
      <c r="BE230" s="41" t="n"/>
      <c r="BF230" s="41" t="n"/>
      <c r="BG230" s="41" t="n"/>
      <c r="BH230" s="41" t="n"/>
    </row>
    <row r="231" ht="14.4" customHeight="1" s="124">
      <c r="E231" s="81">
        <f> E$37</f>
        <v/>
      </c>
      <c r="F231" s="81">
        <f> F$37</f>
        <v/>
      </c>
      <c r="G231" s="81">
        <f> G$37</f>
        <v/>
      </c>
      <c r="H231" s="81">
        <f> H$37</f>
        <v/>
      </c>
      <c r="I231" s="81" t="n"/>
      <c r="J231" s="81">
        <f> J$37</f>
        <v/>
      </c>
      <c r="K231" s="81">
        <f> K$37</f>
        <v/>
      </c>
      <c r="L231" s="81">
        <f> L$37</f>
        <v/>
      </c>
      <c r="M231" s="81">
        <f> M$37</f>
        <v/>
      </c>
      <c r="N231" s="81">
        <f> N$37</f>
        <v/>
      </c>
      <c r="O231" s="81">
        <f> O$37</f>
        <v/>
      </c>
      <c r="P231" s="81">
        <f> P$37</f>
        <v/>
      </c>
      <c r="Q231" s="81">
        <f> Q$37</f>
        <v/>
      </c>
      <c r="R231" s="81">
        <f> R$37</f>
        <v/>
      </c>
      <c r="S231" s="81">
        <f> S$37</f>
        <v/>
      </c>
      <c r="T231" s="81">
        <f> T$37</f>
        <v/>
      </c>
      <c r="U231" s="81">
        <f> U$37</f>
        <v/>
      </c>
      <c r="V231" s="81">
        <f> V$37</f>
        <v/>
      </c>
      <c r="W231" s="81">
        <f> W$37</f>
        <v/>
      </c>
      <c r="X231" s="81">
        <f> X$37</f>
        <v/>
      </c>
      <c r="Y231" s="81">
        <f> Y$37</f>
        <v/>
      </c>
      <c r="Z231" s="81">
        <f> Z$37</f>
        <v/>
      </c>
      <c r="AA231" s="81">
        <f> AA$37</f>
        <v/>
      </c>
      <c r="AB231" s="81">
        <f> AB$37</f>
        <v/>
      </c>
      <c r="AC231" s="81">
        <f> AC$37</f>
        <v/>
      </c>
      <c r="AD231" s="81">
        <f> AD$37</f>
        <v/>
      </c>
      <c r="AE231" s="81">
        <f> AE$37</f>
        <v/>
      </c>
      <c r="AF231" s="81">
        <f> AF$37</f>
        <v/>
      </c>
      <c r="AG231" s="81">
        <f> AG$37</f>
        <v/>
      </c>
      <c r="AH231" s="81">
        <f> AH$37</f>
        <v/>
      </c>
      <c r="AI231" s="81">
        <f> AI$37</f>
        <v/>
      </c>
      <c r="AJ231" s="81">
        <f> AJ$37</f>
        <v/>
      </c>
      <c r="AK231" s="81">
        <f> AK$37</f>
        <v/>
      </c>
      <c r="AL231" s="81">
        <f> AL$37</f>
        <v/>
      </c>
      <c r="AM231" s="81">
        <f> AM$37</f>
        <v/>
      </c>
      <c r="AN231" s="81">
        <f> AN$37</f>
        <v/>
      </c>
      <c r="AO231" s="81">
        <f> AO$37</f>
        <v/>
      </c>
      <c r="AP231" s="81">
        <f> AP$37</f>
        <v/>
      </c>
      <c r="AQ231" s="81">
        <f> AQ$37</f>
        <v/>
      </c>
      <c r="AR231" s="81">
        <f> AR$37</f>
        <v/>
      </c>
      <c r="AS231" s="81">
        <f> AS$37</f>
        <v/>
      </c>
      <c r="AT231" s="81">
        <f> AT$37</f>
        <v/>
      </c>
      <c r="AU231" s="81">
        <f> AU$37</f>
        <v/>
      </c>
      <c r="AV231" s="81">
        <f> AV$37</f>
        <v/>
      </c>
      <c r="AW231" s="81">
        <f> AW$37</f>
        <v/>
      </c>
      <c r="AX231" s="81">
        <f> AX$37</f>
        <v/>
      </c>
      <c r="AY231" s="81">
        <f> AY$37</f>
        <v/>
      </c>
      <c r="AZ231" s="81">
        <f> AZ$37</f>
        <v/>
      </c>
      <c r="BA231" s="81">
        <f> BA$37</f>
        <v/>
      </c>
      <c r="BB231" s="81">
        <f> BB$37</f>
        <v/>
      </c>
      <c r="BC231" s="81">
        <f> BC$37</f>
        <v/>
      </c>
      <c r="BD231" s="81">
        <f> BD$37</f>
        <v/>
      </c>
      <c r="BE231" s="81">
        <f> BE$37</f>
        <v/>
      </c>
      <c r="BF231" s="81">
        <f> BF$37</f>
        <v/>
      </c>
      <c r="BG231" s="81">
        <f> BG$37</f>
        <v/>
      </c>
      <c r="BH231" s="81">
        <f> BH$37</f>
        <v/>
      </c>
    </row>
    <row r="232" ht="14.4" customHeight="1" s="124">
      <c r="E232" s="154">
        <f> E$52</f>
        <v/>
      </c>
      <c r="F232" s="154">
        <f> F$52</f>
        <v/>
      </c>
      <c r="G232" s="154">
        <f> G$52</f>
        <v/>
      </c>
      <c r="H232" s="154">
        <f> H$52</f>
        <v/>
      </c>
      <c r="I232" s="154" t="n"/>
      <c r="J232" s="154">
        <f> J$52</f>
        <v/>
      </c>
      <c r="K232" s="154">
        <f> K$52</f>
        <v/>
      </c>
      <c r="L232" s="154">
        <f> L$52</f>
        <v/>
      </c>
      <c r="M232" s="154">
        <f> M$52</f>
        <v/>
      </c>
      <c r="N232" s="154">
        <f> N$52</f>
        <v/>
      </c>
      <c r="O232" s="154">
        <f> O$52</f>
        <v/>
      </c>
      <c r="P232" s="154">
        <f> P$52</f>
        <v/>
      </c>
      <c r="Q232" s="154">
        <f> Q$52</f>
        <v/>
      </c>
      <c r="R232" s="154">
        <f> R$52</f>
        <v/>
      </c>
      <c r="S232" s="154">
        <f> S$52</f>
        <v/>
      </c>
      <c r="T232" s="154">
        <f> T$52</f>
        <v/>
      </c>
      <c r="U232" s="154">
        <f> U$52</f>
        <v/>
      </c>
      <c r="V232" s="154">
        <f> V$52</f>
        <v/>
      </c>
      <c r="W232" s="154">
        <f> W$52</f>
        <v/>
      </c>
      <c r="X232" s="154">
        <f> X$52</f>
        <v/>
      </c>
      <c r="Y232" s="154">
        <f> Y$52</f>
        <v/>
      </c>
      <c r="Z232" s="154">
        <f> Z$52</f>
        <v/>
      </c>
      <c r="AA232" s="154">
        <f> AA$52</f>
        <v/>
      </c>
      <c r="AB232" s="154">
        <f> AB$52</f>
        <v/>
      </c>
      <c r="AC232" s="154">
        <f> AC$52</f>
        <v/>
      </c>
      <c r="AD232" s="154">
        <f> AD$52</f>
        <v/>
      </c>
      <c r="AE232" s="154">
        <f> AE$52</f>
        <v/>
      </c>
      <c r="AF232" s="154">
        <f> AF$52</f>
        <v/>
      </c>
      <c r="AG232" s="154">
        <f> AG$52</f>
        <v/>
      </c>
      <c r="AH232" s="154">
        <f> AH$52</f>
        <v/>
      </c>
      <c r="AI232" s="154">
        <f> AI$52</f>
        <v/>
      </c>
      <c r="AJ232" s="154">
        <f> AJ$52</f>
        <v/>
      </c>
      <c r="AK232" s="154">
        <f> AK$52</f>
        <v/>
      </c>
      <c r="AL232" s="154">
        <f> AL$52</f>
        <v/>
      </c>
      <c r="AM232" s="154">
        <f> AM$52</f>
        <v/>
      </c>
      <c r="AN232" s="154">
        <f> AN$52</f>
        <v/>
      </c>
      <c r="AO232" s="154">
        <f> AO$52</f>
        <v/>
      </c>
      <c r="AP232" s="154">
        <f> AP$52</f>
        <v/>
      </c>
      <c r="AQ232" s="154">
        <f> AQ$52</f>
        <v/>
      </c>
      <c r="AR232" s="154">
        <f> AR$52</f>
        <v/>
      </c>
      <c r="AS232" s="154">
        <f> AS$52</f>
        <v/>
      </c>
      <c r="AT232" s="154">
        <f> AT$52</f>
        <v/>
      </c>
      <c r="AU232" s="154">
        <f> AU$52</f>
        <v/>
      </c>
      <c r="AV232" s="154">
        <f> AV$52</f>
        <v/>
      </c>
      <c r="AW232" s="154">
        <f> AW$52</f>
        <v/>
      </c>
      <c r="AX232" s="154">
        <f> AX$52</f>
        <v/>
      </c>
      <c r="AY232" s="154">
        <f> AY$52</f>
        <v/>
      </c>
      <c r="AZ232" s="154">
        <f> AZ$52</f>
        <v/>
      </c>
      <c r="BA232" s="154">
        <f> BA$52</f>
        <v/>
      </c>
      <c r="BB232" s="154">
        <f> BB$52</f>
        <v/>
      </c>
      <c r="BC232" s="154">
        <f> BC$52</f>
        <v/>
      </c>
      <c r="BD232" s="154">
        <f> BD$52</f>
        <v/>
      </c>
      <c r="BE232" s="154">
        <f> BE$52</f>
        <v/>
      </c>
      <c r="BF232" s="154">
        <f> BF$52</f>
        <v/>
      </c>
      <c r="BG232" s="154">
        <f> BG$52</f>
        <v/>
      </c>
      <c r="BH232" s="154">
        <f> BH$52</f>
        <v/>
      </c>
    </row>
    <row r="233" ht="14.4" customHeight="1" s="124">
      <c r="E233" s="81">
        <f> E$160</f>
        <v/>
      </c>
      <c r="F233" s="81">
        <f> F$160</f>
        <v/>
      </c>
      <c r="G233" s="81">
        <f> G$160</f>
        <v/>
      </c>
      <c r="H233" s="81">
        <f> H$160</f>
        <v/>
      </c>
      <c r="I233" s="81" t="n"/>
      <c r="J233" s="81">
        <f> J$160</f>
        <v/>
      </c>
      <c r="K233" s="81">
        <f> K$160</f>
        <v/>
      </c>
      <c r="L233" s="81">
        <f> L$160</f>
        <v/>
      </c>
      <c r="M233" s="81">
        <f> M$160</f>
        <v/>
      </c>
      <c r="N233" s="81">
        <f> N$160</f>
        <v/>
      </c>
      <c r="O233" s="81">
        <f> O$160</f>
        <v/>
      </c>
      <c r="P233" s="81">
        <f> P$160</f>
        <v/>
      </c>
      <c r="Q233" s="81">
        <f> Q$160</f>
        <v/>
      </c>
      <c r="R233" s="81">
        <f> R$160</f>
        <v/>
      </c>
      <c r="S233" s="81">
        <f> S$160</f>
        <v/>
      </c>
      <c r="T233" s="81">
        <f> T$160</f>
        <v/>
      </c>
      <c r="U233" s="81">
        <f> U$160</f>
        <v/>
      </c>
      <c r="V233" s="81">
        <f> V$160</f>
        <v/>
      </c>
      <c r="W233" s="81">
        <f> W$160</f>
        <v/>
      </c>
      <c r="X233" s="81">
        <f> X$160</f>
        <v/>
      </c>
      <c r="Y233" s="81">
        <f> Y$160</f>
        <v/>
      </c>
      <c r="Z233" s="81">
        <f> Z$160</f>
        <v/>
      </c>
      <c r="AA233" s="81">
        <f> AA$160</f>
        <v/>
      </c>
      <c r="AB233" s="81">
        <f> AB$160</f>
        <v/>
      </c>
      <c r="AC233" s="81">
        <f> AC$160</f>
        <v/>
      </c>
      <c r="AD233" s="81">
        <f> AD$160</f>
        <v/>
      </c>
      <c r="AE233" s="81">
        <f> AE$160</f>
        <v/>
      </c>
      <c r="AF233" s="81">
        <f> AF$160</f>
        <v/>
      </c>
      <c r="AG233" s="81">
        <f> AG$160</f>
        <v/>
      </c>
      <c r="AH233" s="81">
        <f> AH$160</f>
        <v/>
      </c>
      <c r="AI233" s="81">
        <f> AI$160</f>
        <v/>
      </c>
      <c r="AJ233" s="81">
        <f> AJ$160</f>
        <v/>
      </c>
      <c r="AK233" s="81">
        <f> AK$160</f>
        <v/>
      </c>
      <c r="AL233" s="81">
        <f> AL$160</f>
        <v/>
      </c>
      <c r="AM233" s="81">
        <f> AM$160</f>
        <v/>
      </c>
      <c r="AN233" s="81">
        <f> AN$160</f>
        <v/>
      </c>
      <c r="AO233" s="81">
        <f> AO$160</f>
        <v/>
      </c>
      <c r="AP233" s="81">
        <f> AP$160</f>
        <v/>
      </c>
      <c r="AQ233" s="81">
        <f> AQ$160</f>
        <v/>
      </c>
      <c r="AR233" s="81">
        <f> AR$160</f>
        <v/>
      </c>
      <c r="AS233" s="81">
        <f> AS$160</f>
        <v/>
      </c>
      <c r="AT233" s="81">
        <f> AT$160</f>
        <v/>
      </c>
      <c r="AU233" s="81">
        <f> AU$160</f>
        <v/>
      </c>
      <c r="AV233" s="81">
        <f> AV$160</f>
        <v/>
      </c>
      <c r="AW233" s="81">
        <f> AW$160</f>
        <v/>
      </c>
      <c r="AX233" s="81">
        <f> AX$160</f>
        <v/>
      </c>
      <c r="AY233" s="81">
        <f> AY$160</f>
        <v/>
      </c>
      <c r="AZ233" s="81">
        <f> AZ$160</f>
        <v/>
      </c>
      <c r="BA233" s="81">
        <f> BA$160</f>
        <v/>
      </c>
      <c r="BB233" s="81">
        <f> BB$160</f>
        <v/>
      </c>
      <c r="BC233" s="81">
        <f> BC$160</f>
        <v/>
      </c>
      <c r="BD233" s="81">
        <f> BD$160</f>
        <v/>
      </c>
      <c r="BE233" s="81">
        <f> BE$160</f>
        <v/>
      </c>
      <c r="BF233" s="81">
        <f> BF$160</f>
        <v/>
      </c>
      <c r="BG233" s="81">
        <f> BG$160</f>
        <v/>
      </c>
      <c r="BH233" s="81">
        <f> BH$160</f>
        <v/>
      </c>
    </row>
    <row r="235" ht="14.4" customHeight="1" s="124">
      <c r="E235" s="92" t="inlineStr">
        <is>
          <t>Total Energy Consumption</t>
        </is>
      </c>
      <c r="G235" s="92" t="inlineStr">
        <is>
          <t>KWh</t>
        </is>
      </c>
      <c r="H235" s="92">
        <f> SUM(J235:BH235)</f>
        <v/>
      </c>
      <c r="J235" s="92">
        <f>J$233*$F229</f>
        <v/>
      </c>
      <c r="K235" s="92">
        <f>K$233*$F229</f>
        <v/>
      </c>
      <c r="L235" s="92">
        <f>L$233*$F229</f>
        <v/>
      </c>
      <c r="M235" s="92">
        <f>M$233*$F229</f>
        <v/>
      </c>
      <c r="N235" s="92">
        <f>N$233*$F229</f>
        <v/>
      </c>
      <c r="O235" s="92">
        <f>O$233*$F229</f>
        <v/>
      </c>
      <c r="P235" s="92">
        <f>P$233*$F229</f>
        <v/>
      </c>
      <c r="Q235" s="92">
        <f>Q$233*$F229</f>
        <v/>
      </c>
      <c r="R235" s="92">
        <f>R$233*$F229</f>
        <v/>
      </c>
      <c r="S235" s="92">
        <f>S$233*$F229</f>
        <v/>
      </c>
      <c r="T235" s="92">
        <f>T$233*$F229</f>
        <v/>
      </c>
      <c r="U235" s="92">
        <f>U$233*$F229</f>
        <v/>
      </c>
      <c r="V235" s="92">
        <f>V$233*$F229</f>
        <v/>
      </c>
      <c r="W235" s="92">
        <f>W$233*$F229</f>
        <v/>
      </c>
      <c r="X235" s="92">
        <f>X$233*$F229</f>
        <v/>
      </c>
      <c r="Y235" s="92">
        <f>Y$233*$F229</f>
        <v/>
      </c>
      <c r="Z235" s="92">
        <f>Z$233*$F229</f>
        <v/>
      </c>
      <c r="AA235" s="92">
        <f>AA$233*$F229</f>
        <v/>
      </c>
      <c r="AB235" s="92">
        <f>AB$233*$F229</f>
        <v/>
      </c>
      <c r="AC235" s="92">
        <f>AC$233*$F229</f>
        <v/>
      </c>
      <c r="AD235" s="92">
        <f>AD$233*$F229</f>
        <v/>
      </c>
      <c r="AE235" s="92">
        <f>AE$233*$F229</f>
        <v/>
      </c>
      <c r="AF235" s="92">
        <f>AF$233*$F229</f>
        <v/>
      </c>
      <c r="AG235" s="92">
        <f>AG$233*$F229</f>
        <v/>
      </c>
      <c r="AH235" s="92">
        <f>AH$233*$F229</f>
        <v/>
      </c>
      <c r="AI235" s="92">
        <f>AI$233*$F229</f>
        <v/>
      </c>
      <c r="AJ235" s="92">
        <f>AJ$233*$F229</f>
        <v/>
      </c>
      <c r="AK235" s="92">
        <f>AK$233*$F229</f>
        <v/>
      </c>
      <c r="AL235" s="92">
        <f>AL$233*$F229</f>
        <v/>
      </c>
      <c r="AM235" s="92">
        <f>AM$233*$F229</f>
        <v/>
      </c>
      <c r="AN235" s="92">
        <f>AN$233*$F229</f>
        <v/>
      </c>
      <c r="AO235" s="92">
        <f>AO$233*$F229</f>
        <v/>
      </c>
      <c r="AP235" s="92">
        <f>AP$233*$F229</f>
        <v/>
      </c>
      <c r="AQ235" s="92">
        <f>AQ$233*$F229</f>
        <v/>
      </c>
      <c r="AR235" s="92">
        <f>AR$233*$F229</f>
        <v/>
      </c>
      <c r="AS235" s="92">
        <f>AS$233*$F229</f>
        <v/>
      </c>
      <c r="AT235" s="92">
        <f>AT$233*$F229</f>
        <v/>
      </c>
      <c r="AU235" s="92">
        <f>AU$233*$F229</f>
        <v/>
      </c>
      <c r="AV235" s="92">
        <f>AV$233*$F229</f>
        <v/>
      </c>
      <c r="AW235" s="92">
        <f>AW$233*$F229</f>
        <v/>
      </c>
      <c r="AX235" s="92">
        <f>AX$233*$F229</f>
        <v/>
      </c>
      <c r="AY235" s="92">
        <f>AY$233*$F229</f>
        <v/>
      </c>
      <c r="AZ235" s="92">
        <f>AZ$233*$F229</f>
        <v/>
      </c>
      <c r="BA235" s="92">
        <f>BA$233*$F229</f>
        <v/>
      </c>
      <c r="BB235" s="92">
        <f>BB$233*$F229</f>
        <v/>
      </c>
      <c r="BC235" s="92">
        <f>BC$233*$F229</f>
        <v/>
      </c>
      <c r="BD235" s="92">
        <f>BD$233*$F229</f>
        <v/>
      </c>
      <c r="BE235" s="92">
        <f>BE$233*$F229</f>
        <v/>
      </c>
      <c r="BF235" s="92">
        <f>BF$233*$F229</f>
        <v/>
      </c>
      <c r="BG235" s="92">
        <f>BG$233*$F229</f>
        <v/>
      </c>
      <c r="BH235" s="92">
        <f>BH$233*$F229</f>
        <v/>
      </c>
    </row>
    <row r="236" ht="14.4" customHeight="1" s="124">
      <c r="E236" s="92" t="inlineStr">
        <is>
          <t>Total Energy Costs</t>
        </is>
      </c>
      <c r="G236" s="92">
        <f>SMU</f>
        <v/>
      </c>
      <c r="H236" s="92">
        <f> SUM(J236:BH236)</f>
        <v/>
      </c>
      <c r="J236" s="92">
        <f>$F228*J$235*J$232/Thousands</f>
        <v/>
      </c>
      <c r="K236" s="92">
        <f>$F228*K$235*K$232/Thousands</f>
        <v/>
      </c>
      <c r="L236" s="92">
        <f>$F228*L$235*L$232/Thousands</f>
        <v/>
      </c>
      <c r="M236" s="92">
        <f>$F228*M$235*M$232/Thousands</f>
        <v/>
      </c>
      <c r="N236" s="92">
        <f>$F228*N$235*N$232/Thousands</f>
        <v/>
      </c>
      <c r="O236" s="92">
        <f>$F228*O$235*O$232/Thousands</f>
        <v/>
      </c>
      <c r="P236" s="92">
        <f>$F228*P$235*P$232/Thousands</f>
        <v/>
      </c>
      <c r="Q236" s="92">
        <f>$F228*Q$235*Q$232/Thousands</f>
        <v/>
      </c>
      <c r="R236" s="92">
        <f>$F228*R$235*R$232/Thousands</f>
        <v/>
      </c>
      <c r="S236" s="92">
        <f>$F228*S$235*S$232/Thousands</f>
        <v/>
      </c>
      <c r="T236" s="92">
        <f>$F228*T$235*T$232/Thousands</f>
        <v/>
      </c>
      <c r="U236" s="92">
        <f>$F228*U$235*U$232/Thousands</f>
        <v/>
      </c>
      <c r="V236" s="92">
        <f>$F228*V$235*V$232/Thousands</f>
        <v/>
      </c>
      <c r="W236" s="92">
        <f>$F228*W$235*W$232/Thousands</f>
        <v/>
      </c>
      <c r="X236" s="92">
        <f>$F228*X$235*X$232/Thousands</f>
        <v/>
      </c>
      <c r="Y236" s="92">
        <f>$F228*Y$235*Y$232/Thousands</f>
        <v/>
      </c>
      <c r="Z236" s="92">
        <f>$F228*Z$235*Z$232/Thousands</f>
        <v/>
      </c>
      <c r="AA236" s="92">
        <f>$F228*AA$235*AA$232/Thousands</f>
        <v/>
      </c>
      <c r="AB236" s="92">
        <f>$F228*AB$235*AB$232/Thousands</f>
        <v/>
      </c>
      <c r="AC236" s="92">
        <f>$F228*AC$235*AC$232/Thousands</f>
        <v/>
      </c>
      <c r="AD236" s="92">
        <f>$F228*AD$235*AD$232/Thousands</f>
        <v/>
      </c>
      <c r="AE236" s="92">
        <f>$F228*AE$235*AE$232/Thousands</f>
        <v/>
      </c>
      <c r="AF236" s="92">
        <f>$F228*AF$235*AF$232/Thousands</f>
        <v/>
      </c>
      <c r="AG236" s="92">
        <f>$F228*AG$235*AG$232/Thousands</f>
        <v/>
      </c>
      <c r="AH236" s="92">
        <f>$F228*AH$235*AH$232/Thousands</f>
        <v/>
      </c>
      <c r="AI236" s="92">
        <f>$F228*AI$235*AI$232/Thousands</f>
        <v/>
      </c>
      <c r="AJ236" s="92">
        <f>$F228*AJ$235*AJ$232/Thousands</f>
        <v/>
      </c>
      <c r="AK236" s="92">
        <f>$F228*AK$235*AK$232/Thousands</f>
        <v/>
      </c>
      <c r="AL236" s="92">
        <f>$F228*AL$235*AL$232/Thousands</f>
        <v/>
      </c>
      <c r="AM236" s="92">
        <f>$F228*AM$235*AM$232/Thousands</f>
        <v/>
      </c>
      <c r="AN236" s="92">
        <f>$F228*AN$235*AN$232/Thousands</f>
        <v/>
      </c>
      <c r="AO236" s="92">
        <f>$F228*AO$235*AO$232/Thousands</f>
        <v/>
      </c>
      <c r="AP236" s="92">
        <f>$F228*AP$235*AP$232/Thousands</f>
        <v/>
      </c>
      <c r="AQ236" s="92">
        <f>$F228*AQ$235*AQ$232/Thousands</f>
        <v/>
      </c>
      <c r="AR236" s="92">
        <f>$F228*AR$235*AR$232/Thousands</f>
        <v/>
      </c>
      <c r="AS236" s="92">
        <f>$F228*AS$235*AS$232/Thousands</f>
        <v/>
      </c>
      <c r="AT236" s="92">
        <f>$F228*AT$235*AT$232/Thousands</f>
        <v/>
      </c>
      <c r="AU236" s="92">
        <f>$F228*AU$235*AU$232/Thousands</f>
        <v/>
      </c>
      <c r="AV236" s="92">
        <f>$F228*AV$235*AV$232/Thousands</f>
        <v/>
      </c>
      <c r="AW236" s="92">
        <f>$F228*AW$235*AW$232/Thousands</f>
        <v/>
      </c>
      <c r="AX236" s="92">
        <f>$F228*AX$235*AX$232/Thousands</f>
        <v/>
      </c>
      <c r="AY236" s="92">
        <f>$F228*AY$235*AY$232/Thousands</f>
        <v/>
      </c>
      <c r="AZ236" s="92">
        <f>$F228*AZ$235*AZ$232/Thousands</f>
        <v/>
      </c>
      <c r="BA236" s="92">
        <f>$F228*BA$235*BA$232/Thousands</f>
        <v/>
      </c>
      <c r="BB236" s="92">
        <f>$F228*BB$235*BB$232/Thousands</f>
        <v/>
      </c>
      <c r="BC236" s="92">
        <f>$F228*BC$235*BC$232/Thousands</f>
        <v/>
      </c>
      <c r="BD236" s="92">
        <f>$F228*BD$235*BD$232/Thousands</f>
        <v/>
      </c>
      <c r="BE236" s="92">
        <f>$F228*BE$235*BE$232/Thousands</f>
        <v/>
      </c>
      <c r="BF236" s="92">
        <f>$F228*BF$235*BF$232/Thousands</f>
        <v/>
      </c>
      <c r="BG236" s="92">
        <f>$F228*BG$235*BG$232/Thousands</f>
        <v/>
      </c>
      <c r="BH236" s="92">
        <f>$F228*BH$235*BH$232/Thousands</f>
        <v/>
      </c>
    </row>
    <row r="237" ht="14.4" customHeight="1" s="124">
      <c r="E237" s="92" t="inlineStr">
        <is>
          <t>Total Labour Costs</t>
        </is>
      </c>
      <c r="G237" s="92">
        <f>SMU</f>
        <v/>
      </c>
      <c r="H237" s="92">
        <f> SUM(J237:BH237)</f>
        <v/>
      </c>
      <c r="J237" s="92">
        <f>IF(J$231=1,$F226*J$232,0)</f>
        <v/>
      </c>
      <c r="K237" s="92">
        <f>IF(K$231=1,$F226*K$232,0)</f>
        <v/>
      </c>
      <c r="L237" s="92">
        <f>IF(L$231=1,$F226*L$232,0)</f>
        <v/>
      </c>
      <c r="M237" s="92">
        <f>IF(M$231=1,$F226*M$232,0)</f>
        <v/>
      </c>
      <c r="N237" s="92">
        <f>IF(N$231=1,$F226*N$232,0)</f>
        <v/>
      </c>
      <c r="O237" s="92">
        <f>IF(O$231=1,$F226*O$232,0)</f>
        <v/>
      </c>
      <c r="P237" s="92">
        <f>IF(P$231=1,$F226*P$232,0)</f>
        <v/>
      </c>
      <c r="Q237" s="92">
        <f>IF(Q$231=1,$F226*Q$232,0)</f>
        <v/>
      </c>
      <c r="R237" s="92">
        <f>IF(R$231=1,$F226*R$232,0)</f>
        <v/>
      </c>
      <c r="S237" s="92">
        <f>IF(S$231=1,$F226*S$232,0)</f>
        <v/>
      </c>
      <c r="T237" s="92">
        <f>IF(T$231=1,$F226*T$232,0)</f>
        <v/>
      </c>
      <c r="U237" s="92">
        <f>IF(U$231=1,$F226*U$232,0)</f>
        <v/>
      </c>
      <c r="V237" s="92">
        <f>IF(V$231=1,$F226*V$232,0)</f>
        <v/>
      </c>
      <c r="W237" s="92">
        <f>IF(W$231=1,$F226*W$232,0)</f>
        <v/>
      </c>
      <c r="X237" s="92">
        <f>IF(X$231=1,$F226*X$232,0)</f>
        <v/>
      </c>
      <c r="Y237" s="92">
        <f>IF(Y$231=1,$F226*Y$232,0)</f>
        <v/>
      </c>
      <c r="Z237" s="92">
        <f>IF(Z$231=1,$F226*Z$232,0)</f>
        <v/>
      </c>
      <c r="AA237" s="92">
        <f>IF(AA$231=1,$F226*AA$232,0)</f>
        <v/>
      </c>
      <c r="AB237" s="92">
        <f>IF(AB$231=1,$F226*AB$232,0)</f>
        <v/>
      </c>
      <c r="AC237" s="92">
        <f>IF(AC$231=1,$F226*AC$232,0)</f>
        <v/>
      </c>
      <c r="AD237" s="92">
        <f>IF(AD$231=1,$F226*AD$232,0)</f>
        <v/>
      </c>
      <c r="AE237" s="92">
        <f>IF(AE$231=1,$F226*AE$232,0)</f>
        <v/>
      </c>
      <c r="AF237" s="92">
        <f>IF(AF$231=1,$F226*AF$232,0)</f>
        <v/>
      </c>
      <c r="AG237" s="92">
        <f>IF(AG$231=1,$F226*AG$232,0)</f>
        <v/>
      </c>
      <c r="AH237" s="92">
        <f>IF(AH$231=1,$F226*AH$232,0)</f>
        <v/>
      </c>
      <c r="AI237" s="92">
        <f>IF(AI$231=1,$F226*AI$232,0)</f>
        <v/>
      </c>
      <c r="AJ237" s="92">
        <f>IF(AJ$231=1,$F226*AJ$232,0)</f>
        <v/>
      </c>
      <c r="AK237" s="92">
        <f>IF(AK$231=1,$F226*AK$232,0)</f>
        <v/>
      </c>
      <c r="AL237" s="92">
        <f>IF(AL$231=1,$F226*AL$232,0)</f>
        <v/>
      </c>
      <c r="AM237" s="92">
        <f>IF(AM$231=1,$F226*AM$232,0)</f>
        <v/>
      </c>
      <c r="AN237" s="92">
        <f>IF(AN$231=1,$F226*AN$232,0)</f>
        <v/>
      </c>
      <c r="AO237" s="92">
        <f>IF(AO$231=1,$F226*AO$232,0)</f>
        <v/>
      </c>
      <c r="AP237" s="92">
        <f>IF(AP$231=1,$F226*AP$232,0)</f>
        <v/>
      </c>
      <c r="AQ237" s="92">
        <f>IF(AQ$231=1,$F226*AQ$232,0)</f>
        <v/>
      </c>
      <c r="AR237" s="92">
        <f>IF(AR$231=1,$F226*AR$232,0)</f>
        <v/>
      </c>
      <c r="AS237" s="92">
        <f>IF(AS$231=1,$F226*AS$232,0)</f>
        <v/>
      </c>
      <c r="AT237" s="92">
        <f>IF(AT$231=1,$F226*AT$232,0)</f>
        <v/>
      </c>
      <c r="AU237" s="92">
        <f>IF(AU$231=1,$F226*AU$232,0)</f>
        <v/>
      </c>
      <c r="AV237" s="92">
        <f>IF(AV$231=1,$F226*AV$232,0)</f>
        <v/>
      </c>
      <c r="AW237" s="92">
        <f>IF(AW$231=1,$F226*AW$232,0)</f>
        <v/>
      </c>
      <c r="AX237" s="92">
        <f>IF(AX$231=1,$F226*AX$232,0)</f>
        <v/>
      </c>
      <c r="AY237" s="92">
        <f>IF(AY$231=1,$F226*AY$232,0)</f>
        <v/>
      </c>
      <c r="AZ237" s="92">
        <f>IF(AZ$231=1,$F226*AZ$232,0)</f>
        <v/>
      </c>
      <c r="BA237" s="92">
        <f>IF(BA$231=1,$F226*BA$232,0)</f>
        <v/>
      </c>
      <c r="BB237" s="92">
        <f>IF(BB$231=1,$F226*BB$232,0)</f>
        <v/>
      </c>
      <c r="BC237" s="92">
        <f>IF(BC$231=1,$F226*BC$232,0)</f>
        <v/>
      </c>
      <c r="BD237" s="92">
        <f>IF(BD$231=1,$F226*BD$232,0)</f>
        <v/>
      </c>
      <c r="BE237" s="92">
        <f>IF(BE$231=1,$F226*BE$232,0)</f>
        <v/>
      </c>
      <c r="BF237" s="92">
        <f>IF(BF$231=1,$F226*BF$232,0)</f>
        <v/>
      </c>
      <c r="BG237" s="92">
        <f>IF(BG$231=1,$F226*BG$232,0)</f>
        <v/>
      </c>
      <c r="BH237" s="92">
        <f>IF(BH$231=1,$F226*BH$232,0)</f>
        <v/>
      </c>
    </row>
    <row r="238" ht="14.4" customHeight="1" s="124">
      <c r="E238" s="92" t="inlineStr">
        <is>
          <t>Total Spare Parts Costs</t>
        </is>
      </c>
      <c r="G238" s="92">
        <f>SMU</f>
        <v/>
      </c>
      <c r="H238" s="92">
        <f> SUM(J238:BH238)</f>
        <v/>
      </c>
      <c r="J238" s="92">
        <f>IF(J$231=1,$F227*J$232,0)</f>
        <v/>
      </c>
      <c r="K238" s="92">
        <f>IF(K$231=1,$F227*K$232,0)</f>
        <v/>
      </c>
      <c r="L238" s="92">
        <f>IF(L$231=1,$F227*L$232,0)</f>
        <v/>
      </c>
      <c r="M238" s="92">
        <f>IF(M$231=1,$F227*M$232,0)</f>
        <v/>
      </c>
      <c r="N238" s="92">
        <f>IF(N$231=1,$F227*N$232,0)</f>
        <v/>
      </c>
      <c r="O238" s="92">
        <f>IF(O$231=1,$F227*O$232,0)</f>
        <v/>
      </c>
      <c r="P238" s="92">
        <f>IF(P$231=1,$F227*P$232,0)</f>
        <v/>
      </c>
      <c r="Q238" s="92">
        <f>IF(Q$231=1,$F227*Q$232,0)</f>
        <v/>
      </c>
      <c r="R238" s="92">
        <f>IF(R$231=1,$F227*R$232,0)</f>
        <v/>
      </c>
      <c r="S238" s="92">
        <f>IF(S$231=1,$F227*S$232,0)</f>
        <v/>
      </c>
      <c r="T238" s="92">
        <f>IF(T$231=1,$F227*T$232,0)</f>
        <v/>
      </c>
      <c r="U238" s="92">
        <f>IF(U$231=1,$F227*U$232,0)</f>
        <v/>
      </c>
      <c r="V238" s="92">
        <f>IF(V$231=1,$F227*V$232,0)</f>
        <v/>
      </c>
      <c r="W238" s="92">
        <f>IF(W$231=1,$F227*W$232,0)</f>
        <v/>
      </c>
      <c r="X238" s="92">
        <f>IF(X$231=1,$F227*X$232,0)</f>
        <v/>
      </c>
      <c r="Y238" s="92">
        <f>IF(Y$231=1,$F227*Y$232,0)</f>
        <v/>
      </c>
      <c r="Z238" s="92">
        <f>IF(Z$231=1,$F227*Z$232,0)</f>
        <v/>
      </c>
      <c r="AA238" s="92">
        <f>IF(AA$231=1,$F227*AA$232,0)</f>
        <v/>
      </c>
      <c r="AB238" s="92">
        <f>IF(AB$231=1,$F227*AB$232,0)</f>
        <v/>
      </c>
      <c r="AC238" s="92">
        <f>IF(AC$231=1,$F227*AC$232,0)</f>
        <v/>
      </c>
      <c r="AD238" s="92">
        <f>IF(AD$231=1,$F227*AD$232,0)</f>
        <v/>
      </c>
      <c r="AE238" s="92">
        <f>IF(AE$231=1,$F227*AE$232,0)</f>
        <v/>
      </c>
      <c r="AF238" s="92">
        <f>IF(AF$231=1,$F227*AF$232,0)</f>
        <v/>
      </c>
      <c r="AG238" s="92">
        <f>IF(AG$231=1,$F227*AG$232,0)</f>
        <v/>
      </c>
      <c r="AH238" s="92">
        <f>IF(AH$231=1,$F227*AH$232,0)</f>
        <v/>
      </c>
      <c r="AI238" s="92">
        <f>IF(AI$231=1,$F227*AI$232,0)</f>
        <v/>
      </c>
      <c r="AJ238" s="92">
        <f>IF(AJ$231=1,$F227*AJ$232,0)</f>
        <v/>
      </c>
      <c r="AK238" s="92">
        <f>IF(AK$231=1,$F227*AK$232,0)</f>
        <v/>
      </c>
      <c r="AL238" s="92">
        <f>IF(AL$231=1,$F227*AL$232,0)</f>
        <v/>
      </c>
      <c r="AM238" s="92">
        <f>IF(AM$231=1,$F227*AM$232,0)</f>
        <v/>
      </c>
      <c r="AN238" s="92">
        <f>IF(AN$231=1,$F227*AN$232,0)</f>
        <v/>
      </c>
      <c r="AO238" s="92">
        <f>IF(AO$231=1,$F227*AO$232,0)</f>
        <v/>
      </c>
      <c r="AP238" s="92">
        <f>IF(AP$231=1,$F227*AP$232,0)</f>
        <v/>
      </c>
      <c r="AQ238" s="92">
        <f>IF(AQ$231=1,$F227*AQ$232,0)</f>
        <v/>
      </c>
      <c r="AR238" s="92">
        <f>IF(AR$231=1,$F227*AR$232,0)</f>
        <v/>
      </c>
      <c r="AS238" s="92">
        <f>IF(AS$231=1,$F227*AS$232,0)</f>
        <v/>
      </c>
      <c r="AT238" s="92">
        <f>IF(AT$231=1,$F227*AT$232,0)</f>
        <v/>
      </c>
      <c r="AU238" s="92">
        <f>IF(AU$231=1,$F227*AU$232,0)</f>
        <v/>
      </c>
      <c r="AV238" s="92">
        <f>IF(AV$231=1,$F227*AV$232,0)</f>
        <v/>
      </c>
      <c r="AW238" s="92">
        <f>IF(AW$231=1,$F227*AW$232,0)</f>
        <v/>
      </c>
      <c r="AX238" s="92">
        <f>IF(AX$231=1,$F227*AX$232,0)</f>
        <v/>
      </c>
      <c r="AY238" s="92">
        <f>IF(AY$231=1,$F227*AY$232,0)</f>
        <v/>
      </c>
      <c r="AZ238" s="92">
        <f>IF(AZ$231=1,$F227*AZ$232,0)</f>
        <v/>
      </c>
      <c r="BA238" s="92">
        <f>IF(BA$231=1,$F227*BA$232,0)</f>
        <v/>
      </c>
      <c r="BB238" s="92">
        <f>IF(BB$231=1,$F227*BB$232,0)</f>
        <v/>
      </c>
      <c r="BC238" s="92">
        <f>IF(BC$231=1,$F227*BC$232,0)</f>
        <v/>
      </c>
      <c r="BD238" s="92">
        <f>IF(BD$231=1,$F227*BD$232,0)</f>
        <v/>
      </c>
      <c r="BE238" s="92">
        <f>IF(BE$231=1,$F227*BE$232,0)</f>
        <v/>
      </c>
      <c r="BF238" s="92">
        <f>IF(BF$231=1,$F227*BF$232,0)</f>
        <v/>
      </c>
      <c r="BG238" s="92">
        <f>IF(BG$231=1,$F227*BG$232,0)</f>
        <v/>
      </c>
      <c r="BH238" s="92">
        <f>IF(BH$231=1,$F227*BH$232,0)</f>
        <v/>
      </c>
    </row>
    <row r="239" ht="14.4" customHeight="1" s="124">
      <c r="E239" s="92" t="inlineStr">
        <is>
          <t>Total Maintenace Costs</t>
        </is>
      </c>
      <c r="G239" s="92">
        <f>SMU</f>
        <v/>
      </c>
      <c r="H239" s="92">
        <f> SUM(J239:BH239)</f>
        <v/>
      </c>
      <c r="J239" s="92">
        <f>IF(J$231=1,$F230*J$232,0)</f>
        <v/>
      </c>
      <c r="K239" s="92">
        <f>IF(K$231=1,$F230*K$232,0)</f>
        <v/>
      </c>
      <c r="L239" s="92">
        <f>IF(L$231=1,$F230*L$232,0)</f>
        <v/>
      </c>
      <c r="M239" s="92">
        <f>IF(M$231=1,$F230*M$232,0)</f>
        <v/>
      </c>
      <c r="N239" s="92">
        <f>IF(N$231=1,$F230*N$232,0)</f>
        <v/>
      </c>
      <c r="O239" s="92">
        <f>IF(O$231=1,$F230*O$232,0)</f>
        <v/>
      </c>
      <c r="P239" s="92">
        <f>IF(P$231=1,$F230*P$232,0)</f>
        <v/>
      </c>
      <c r="Q239" s="92">
        <f>IF(Q$231=1,$F230*Q$232,0)</f>
        <v/>
      </c>
      <c r="R239" s="92">
        <f>IF(R$231=1,$F230*R$232,0)</f>
        <v/>
      </c>
      <c r="S239" s="92">
        <f>IF(S$231=1,$F230*S$232,0)</f>
        <v/>
      </c>
      <c r="T239" s="92">
        <f>IF(T$231=1,$F230*T$232,0)</f>
        <v/>
      </c>
      <c r="U239" s="92">
        <f>IF(U$231=1,$F230*U$232,0)</f>
        <v/>
      </c>
      <c r="V239" s="92">
        <f>IF(V$231=1,$F230*V$232,0)</f>
        <v/>
      </c>
      <c r="W239" s="92">
        <f>IF(W$231=1,$F230*W$232,0)</f>
        <v/>
      </c>
      <c r="X239" s="92">
        <f>IF(X$231=1,$F230*X$232,0)</f>
        <v/>
      </c>
      <c r="Y239" s="92">
        <f>IF(Y$231=1,$F230*Y$232,0)</f>
        <v/>
      </c>
      <c r="Z239" s="92">
        <f>IF(Z$231=1,$F230*Z$232,0)</f>
        <v/>
      </c>
      <c r="AA239" s="92">
        <f>IF(AA$231=1,$F230*AA$232,0)</f>
        <v/>
      </c>
      <c r="AB239" s="92">
        <f>IF(AB$231=1,$F230*AB$232,0)</f>
        <v/>
      </c>
      <c r="AC239" s="92">
        <f>IF(AC$231=1,$F230*AC$232,0)</f>
        <v/>
      </c>
      <c r="AD239" s="92">
        <f>IF(AD$231=1,$F230*AD$232,0)</f>
        <v/>
      </c>
      <c r="AE239" s="92">
        <f>IF(AE$231=1,$F230*AE$232,0)</f>
        <v/>
      </c>
      <c r="AF239" s="92">
        <f>IF(AF$231=1,$F230*AF$232,0)</f>
        <v/>
      </c>
      <c r="AG239" s="92">
        <f>IF(AG$231=1,$F230*AG$232,0)</f>
        <v/>
      </c>
      <c r="AH239" s="92">
        <f>IF(AH$231=1,$F230*AH$232,0)</f>
        <v/>
      </c>
      <c r="AI239" s="92">
        <f>IF(AI$231=1,$F230*AI$232,0)</f>
        <v/>
      </c>
      <c r="AJ239" s="92">
        <f>IF(AJ$231=1,$F230*AJ$232,0)</f>
        <v/>
      </c>
      <c r="AK239" s="92">
        <f>IF(AK$231=1,$F230*AK$232,0)</f>
        <v/>
      </c>
      <c r="AL239" s="92">
        <f>IF(AL$231=1,$F230*AL$232,0)</f>
        <v/>
      </c>
      <c r="AM239" s="92">
        <f>IF(AM$231=1,$F230*AM$232,0)</f>
        <v/>
      </c>
      <c r="AN239" s="92">
        <f>IF(AN$231=1,$F230*AN$232,0)</f>
        <v/>
      </c>
      <c r="AO239" s="92">
        <f>IF(AO$231=1,$F230*AO$232,0)</f>
        <v/>
      </c>
      <c r="AP239" s="92">
        <f>IF(AP$231=1,$F230*AP$232,0)</f>
        <v/>
      </c>
      <c r="AQ239" s="92">
        <f>IF(AQ$231=1,$F230*AQ$232,0)</f>
        <v/>
      </c>
      <c r="AR239" s="92">
        <f>IF(AR$231=1,$F230*AR$232,0)</f>
        <v/>
      </c>
      <c r="AS239" s="92">
        <f>IF(AS$231=1,$F230*AS$232,0)</f>
        <v/>
      </c>
      <c r="AT239" s="92">
        <f>IF(AT$231=1,$F230*AT$232,0)</f>
        <v/>
      </c>
      <c r="AU239" s="92">
        <f>IF(AU$231=1,$F230*AU$232,0)</f>
        <v/>
      </c>
      <c r="AV239" s="92">
        <f>IF(AV$231=1,$F230*AV$232,0)</f>
        <v/>
      </c>
      <c r="AW239" s="92">
        <f>IF(AW$231=1,$F230*AW$232,0)</f>
        <v/>
      </c>
      <c r="AX239" s="92">
        <f>IF(AX$231=1,$F230*AX$232,0)</f>
        <v/>
      </c>
      <c r="AY239" s="92">
        <f>IF(AY$231=1,$F230*AY$232,0)</f>
        <v/>
      </c>
      <c r="AZ239" s="92">
        <f>IF(AZ$231=1,$F230*AZ$232,0)</f>
        <v/>
      </c>
      <c r="BA239" s="92">
        <f>IF(BA$231=1,$F230*BA$232,0)</f>
        <v/>
      </c>
      <c r="BB239" s="92">
        <f>IF(BB$231=1,$F230*BB$232,0)</f>
        <v/>
      </c>
      <c r="BC239" s="92">
        <f>IF(BC$231=1,$F230*BC$232,0)</f>
        <v/>
      </c>
      <c r="BD239" s="92">
        <f>IF(BD$231=1,$F230*BD$232,0)</f>
        <v/>
      </c>
      <c r="BE239" s="92">
        <f>IF(BE$231=1,$F230*BE$232,0)</f>
        <v/>
      </c>
      <c r="BF239" s="92">
        <f>IF(BF$231=1,$F230*BF$232,0)</f>
        <v/>
      </c>
      <c r="BG239" s="92">
        <f>IF(BG$231=1,$F230*BG$232,0)</f>
        <v/>
      </c>
      <c r="BH239" s="92">
        <f>IF(BH$231=1,$F230*BH$232,0)</f>
        <v/>
      </c>
    </row>
    <row r="241" ht="14.4" customHeight="1" s="124">
      <c r="B241" s="12" t="inlineStr">
        <is>
          <t>Variable Costs - Summary</t>
        </is>
      </c>
    </row>
    <row r="242" ht="14.4" customHeight="1" s="124">
      <c r="E242" s="81">
        <f> E$236</f>
        <v/>
      </c>
      <c r="F242" s="81" t="n"/>
      <c r="G242" s="81">
        <f> G$236</f>
        <v/>
      </c>
      <c r="H242" s="81">
        <f> H$236</f>
        <v/>
      </c>
      <c r="I242" s="81" t="n"/>
      <c r="J242" s="81">
        <f> J$236</f>
        <v/>
      </c>
      <c r="K242" s="81">
        <f> K$236</f>
        <v/>
      </c>
      <c r="L242" s="81">
        <f> L$236</f>
        <v/>
      </c>
      <c r="M242" s="81">
        <f> M$236</f>
        <v/>
      </c>
      <c r="N242" s="81">
        <f> N$236</f>
        <v/>
      </c>
      <c r="O242" s="81">
        <f> O$236</f>
        <v/>
      </c>
      <c r="P242" s="81">
        <f> P$236</f>
        <v/>
      </c>
      <c r="Q242" s="81">
        <f> Q$236</f>
        <v/>
      </c>
      <c r="R242" s="81">
        <f> R$236</f>
        <v/>
      </c>
      <c r="S242" s="81">
        <f> S$236</f>
        <v/>
      </c>
      <c r="T242" s="81">
        <f> T$236</f>
        <v/>
      </c>
      <c r="U242" s="81">
        <f> U$236</f>
        <v/>
      </c>
      <c r="V242" s="81">
        <f> V$236</f>
        <v/>
      </c>
      <c r="W242" s="81">
        <f> W$236</f>
        <v/>
      </c>
      <c r="X242" s="81">
        <f> X$236</f>
        <v/>
      </c>
      <c r="Y242" s="81">
        <f> Y$236</f>
        <v/>
      </c>
      <c r="Z242" s="81">
        <f> Z$236</f>
        <v/>
      </c>
      <c r="AA242" s="81">
        <f> AA$236</f>
        <v/>
      </c>
      <c r="AB242" s="81">
        <f> AB$236</f>
        <v/>
      </c>
      <c r="AC242" s="81">
        <f> AC$236</f>
        <v/>
      </c>
      <c r="AD242" s="81">
        <f> AD$236</f>
        <v/>
      </c>
      <c r="AE242" s="81">
        <f> AE$236</f>
        <v/>
      </c>
      <c r="AF242" s="81">
        <f> AF$236</f>
        <v/>
      </c>
      <c r="AG242" s="81">
        <f> AG$236</f>
        <v/>
      </c>
      <c r="AH242" s="81">
        <f> AH$236</f>
        <v/>
      </c>
      <c r="AI242" s="81">
        <f> AI$236</f>
        <v/>
      </c>
      <c r="AJ242" s="81">
        <f> AJ$236</f>
        <v/>
      </c>
      <c r="AK242" s="81">
        <f> AK$236</f>
        <v/>
      </c>
      <c r="AL242" s="81">
        <f> AL$236</f>
        <v/>
      </c>
      <c r="AM242" s="81">
        <f> AM$236</f>
        <v/>
      </c>
      <c r="AN242" s="81">
        <f> AN$236</f>
        <v/>
      </c>
      <c r="AO242" s="81">
        <f> AO$236</f>
        <v/>
      </c>
      <c r="AP242" s="81">
        <f> AP$236</f>
        <v/>
      </c>
      <c r="AQ242" s="81">
        <f> AQ$236</f>
        <v/>
      </c>
      <c r="AR242" s="81">
        <f> AR$236</f>
        <v/>
      </c>
      <c r="AS242" s="81">
        <f> AS$236</f>
        <v/>
      </c>
      <c r="AT242" s="81">
        <f> AT$236</f>
        <v/>
      </c>
      <c r="AU242" s="81">
        <f> AU$236</f>
        <v/>
      </c>
      <c r="AV242" s="81">
        <f> AV$236</f>
        <v/>
      </c>
      <c r="AW242" s="81">
        <f> AW$236</f>
        <v/>
      </c>
      <c r="AX242" s="81">
        <f> AX$236</f>
        <v/>
      </c>
      <c r="AY242" s="81">
        <f> AY$236</f>
        <v/>
      </c>
      <c r="AZ242" s="81">
        <f> AZ$236</f>
        <v/>
      </c>
      <c r="BA242" s="81">
        <f> BA$236</f>
        <v/>
      </c>
      <c r="BB242" s="81">
        <f> BB$236</f>
        <v/>
      </c>
      <c r="BC242" s="81">
        <f> BC$236</f>
        <v/>
      </c>
      <c r="BD242" s="81">
        <f> BD$236</f>
        <v/>
      </c>
      <c r="BE242" s="81">
        <f> BE$236</f>
        <v/>
      </c>
      <c r="BF242" s="81">
        <f> BF$236</f>
        <v/>
      </c>
      <c r="BG242" s="81">
        <f> BG$236</f>
        <v/>
      </c>
      <c r="BH242" s="81">
        <f> BH$236</f>
        <v/>
      </c>
    </row>
    <row r="243" ht="14.4" customHeight="1" s="124">
      <c r="E243" s="81">
        <f> E$237</f>
        <v/>
      </c>
      <c r="F243" s="81" t="n"/>
      <c r="G243" s="81">
        <f> G$237</f>
        <v/>
      </c>
      <c r="H243" s="81">
        <f> H$237</f>
        <v/>
      </c>
      <c r="I243" s="81" t="n"/>
      <c r="J243" s="81">
        <f> J$237</f>
        <v/>
      </c>
      <c r="K243" s="81">
        <f> K$237</f>
        <v/>
      </c>
      <c r="L243" s="81">
        <f> L$237</f>
        <v/>
      </c>
      <c r="M243" s="81">
        <f> M$237</f>
        <v/>
      </c>
      <c r="N243" s="81">
        <f> N$237</f>
        <v/>
      </c>
      <c r="O243" s="81">
        <f> O$237</f>
        <v/>
      </c>
      <c r="P243" s="81">
        <f> P$237</f>
        <v/>
      </c>
      <c r="Q243" s="81">
        <f> Q$237</f>
        <v/>
      </c>
      <c r="R243" s="81">
        <f> R$237</f>
        <v/>
      </c>
      <c r="S243" s="81">
        <f> S$237</f>
        <v/>
      </c>
      <c r="T243" s="81">
        <f> T$237</f>
        <v/>
      </c>
      <c r="U243" s="81">
        <f> U$237</f>
        <v/>
      </c>
      <c r="V243" s="81">
        <f> V$237</f>
        <v/>
      </c>
      <c r="W243" s="81">
        <f> W$237</f>
        <v/>
      </c>
      <c r="X243" s="81">
        <f> X$237</f>
        <v/>
      </c>
      <c r="Y243" s="81">
        <f> Y$237</f>
        <v/>
      </c>
      <c r="Z243" s="81">
        <f> Z$237</f>
        <v/>
      </c>
      <c r="AA243" s="81">
        <f> AA$237</f>
        <v/>
      </c>
      <c r="AB243" s="81">
        <f> AB$237</f>
        <v/>
      </c>
      <c r="AC243" s="81">
        <f> AC$237</f>
        <v/>
      </c>
      <c r="AD243" s="81">
        <f> AD$237</f>
        <v/>
      </c>
      <c r="AE243" s="81">
        <f> AE$237</f>
        <v/>
      </c>
      <c r="AF243" s="81">
        <f> AF$237</f>
        <v/>
      </c>
      <c r="AG243" s="81">
        <f> AG$237</f>
        <v/>
      </c>
      <c r="AH243" s="81">
        <f> AH$237</f>
        <v/>
      </c>
      <c r="AI243" s="81">
        <f> AI$237</f>
        <v/>
      </c>
      <c r="AJ243" s="81">
        <f> AJ$237</f>
        <v/>
      </c>
      <c r="AK243" s="81">
        <f> AK$237</f>
        <v/>
      </c>
      <c r="AL243" s="81">
        <f> AL$237</f>
        <v/>
      </c>
      <c r="AM243" s="81">
        <f> AM$237</f>
        <v/>
      </c>
      <c r="AN243" s="81">
        <f> AN$237</f>
        <v/>
      </c>
      <c r="AO243" s="81">
        <f> AO$237</f>
        <v/>
      </c>
      <c r="AP243" s="81">
        <f> AP$237</f>
        <v/>
      </c>
      <c r="AQ243" s="81">
        <f> AQ$237</f>
        <v/>
      </c>
      <c r="AR243" s="81">
        <f> AR$237</f>
        <v/>
      </c>
      <c r="AS243" s="81">
        <f> AS$237</f>
        <v/>
      </c>
      <c r="AT243" s="81">
        <f> AT$237</f>
        <v/>
      </c>
      <c r="AU243" s="81">
        <f> AU$237</f>
        <v/>
      </c>
      <c r="AV243" s="81">
        <f> AV$237</f>
        <v/>
      </c>
      <c r="AW243" s="81">
        <f> AW$237</f>
        <v/>
      </c>
      <c r="AX243" s="81">
        <f> AX$237</f>
        <v/>
      </c>
      <c r="AY243" s="81">
        <f> AY$237</f>
        <v/>
      </c>
      <c r="AZ243" s="81">
        <f> AZ$237</f>
        <v/>
      </c>
      <c r="BA243" s="81">
        <f> BA$237</f>
        <v/>
      </c>
      <c r="BB243" s="81">
        <f> BB$237</f>
        <v/>
      </c>
      <c r="BC243" s="81">
        <f> BC$237</f>
        <v/>
      </c>
      <c r="BD243" s="81">
        <f> BD$237</f>
        <v/>
      </c>
      <c r="BE243" s="81">
        <f> BE$237</f>
        <v/>
      </c>
      <c r="BF243" s="81">
        <f> BF$237</f>
        <v/>
      </c>
      <c r="BG243" s="81">
        <f> BG$237</f>
        <v/>
      </c>
      <c r="BH243" s="81">
        <f> BH$237</f>
        <v/>
      </c>
    </row>
    <row r="244" ht="14.4" customHeight="1" s="124">
      <c r="E244" s="81">
        <f> E$238</f>
        <v/>
      </c>
      <c r="F244" s="81" t="n"/>
      <c r="G244" s="81">
        <f> G$238</f>
        <v/>
      </c>
      <c r="H244" s="81">
        <f> H$238</f>
        <v/>
      </c>
      <c r="I244" s="81">
        <f> I$238</f>
        <v/>
      </c>
      <c r="J244" s="81">
        <f> J$238</f>
        <v/>
      </c>
      <c r="K244" s="81">
        <f> K$238</f>
        <v/>
      </c>
      <c r="L244" s="81">
        <f> L$238</f>
        <v/>
      </c>
      <c r="M244" s="81">
        <f> M$238</f>
        <v/>
      </c>
      <c r="N244" s="81">
        <f> N$238</f>
        <v/>
      </c>
      <c r="O244" s="81">
        <f> O$238</f>
        <v/>
      </c>
      <c r="P244" s="81">
        <f> P$238</f>
        <v/>
      </c>
      <c r="Q244" s="81">
        <f> Q$238</f>
        <v/>
      </c>
      <c r="R244" s="81">
        <f> R$238</f>
        <v/>
      </c>
      <c r="S244" s="81">
        <f> S$238</f>
        <v/>
      </c>
      <c r="T244" s="81">
        <f> T$238</f>
        <v/>
      </c>
      <c r="U244" s="81">
        <f> U$238</f>
        <v/>
      </c>
      <c r="V244" s="81">
        <f> V$238</f>
        <v/>
      </c>
      <c r="W244" s="81">
        <f> W$238</f>
        <v/>
      </c>
      <c r="X244" s="81">
        <f> X$238</f>
        <v/>
      </c>
      <c r="Y244" s="81">
        <f> Y$238</f>
        <v/>
      </c>
      <c r="Z244" s="81">
        <f> Z$238</f>
        <v/>
      </c>
      <c r="AA244" s="81">
        <f> AA$238</f>
        <v/>
      </c>
      <c r="AB244" s="81">
        <f> AB$238</f>
        <v/>
      </c>
      <c r="AC244" s="81">
        <f> AC$238</f>
        <v/>
      </c>
      <c r="AD244" s="81">
        <f> AD$238</f>
        <v/>
      </c>
      <c r="AE244" s="81">
        <f> AE$238</f>
        <v/>
      </c>
      <c r="AF244" s="81">
        <f> AF$238</f>
        <v/>
      </c>
      <c r="AG244" s="81">
        <f> AG$238</f>
        <v/>
      </c>
      <c r="AH244" s="81">
        <f> AH$238</f>
        <v/>
      </c>
      <c r="AI244" s="81">
        <f> AI$238</f>
        <v/>
      </c>
      <c r="AJ244" s="81">
        <f> AJ$238</f>
        <v/>
      </c>
      <c r="AK244" s="81">
        <f> AK$238</f>
        <v/>
      </c>
      <c r="AL244" s="81">
        <f> AL$238</f>
        <v/>
      </c>
      <c r="AM244" s="81">
        <f> AM$238</f>
        <v/>
      </c>
      <c r="AN244" s="81">
        <f> AN$238</f>
        <v/>
      </c>
      <c r="AO244" s="81">
        <f> AO$238</f>
        <v/>
      </c>
      <c r="AP244" s="81">
        <f> AP$238</f>
        <v/>
      </c>
      <c r="AQ244" s="81">
        <f> AQ$238</f>
        <v/>
      </c>
      <c r="AR244" s="81">
        <f> AR$238</f>
        <v/>
      </c>
      <c r="AS244" s="81">
        <f> AS$238</f>
        <v/>
      </c>
      <c r="AT244" s="81">
        <f> AT$238</f>
        <v/>
      </c>
      <c r="AU244" s="81">
        <f> AU$238</f>
        <v/>
      </c>
      <c r="AV244" s="81">
        <f> AV$238</f>
        <v/>
      </c>
      <c r="AW244" s="81">
        <f> AW$238</f>
        <v/>
      </c>
      <c r="AX244" s="81">
        <f> AX$238</f>
        <v/>
      </c>
      <c r="AY244" s="81">
        <f> AY$238</f>
        <v/>
      </c>
      <c r="AZ244" s="81">
        <f> AZ$238</f>
        <v/>
      </c>
      <c r="BA244" s="81">
        <f> BA$238</f>
        <v/>
      </c>
      <c r="BB244" s="81">
        <f> BB$238</f>
        <v/>
      </c>
      <c r="BC244" s="81">
        <f> BC$238</f>
        <v/>
      </c>
      <c r="BD244" s="81">
        <f> BD$238</f>
        <v/>
      </c>
      <c r="BE244" s="81">
        <f> BE$238</f>
        <v/>
      </c>
      <c r="BF244" s="81">
        <f> BF$238</f>
        <v/>
      </c>
      <c r="BG244" s="81">
        <f> BG$238</f>
        <v/>
      </c>
      <c r="BH244" s="81">
        <f> BH$238</f>
        <v/>
      </c>
    </row>
    <row r="245" ht="14.4" customHeight="1" s="124">
      <c r="E245" s="81">
        <f> E$239</f>
        <v/>
      </c>
      <c r="F245" s="81" t="n"/>
      <c r="G245" s="81">
        <f> G$239</f>
        <v/>
      </c>
      <c r="H245" s="81">
        <f> H$239</f>
        <v/>
      </c>
      <c r="I245" s="81">
        <f> I$239</f>
        <v/>
      </c>
      <c r="J245" s="81">
        <f> J$239</f>
        <v/>
      </c>
      <c r="K245" s="81">
        <f> K$239</f>
        <v/>
      </c>
      <c r="L245" s="81">
        <f> L$239</f>
        <v/>
      </c>
      <c r="M245" s="81">
        <f> M$239</f>
        <v/>
      </c>
      <c r="N245" s="81">
        <f> N$239</f>
        <v/>
      </c>
      <c r="O245" s="81">
        <f> O$239</f>
        <v/>
      </c>
      <c r="P245" s="81">
        <f> P$239</f>
        <v/>
      </c>
      <c r="Q245" s="81">
        <f> Q$239</f>
        <v/>
      </c>
      <c r="R245" s="81">
        <f> R$239</f>
        <v/>
      </c>
      <c r="S245" s="81">
        <f> S$239</f>
        <v/>
      </c>
      <c r="T245" s="81">
        <f> T$239</f>
        <v/>
      </c>
      <c r="U245" s="81">
        <f> U$239</f>
        <v/>
      </c>
      <c r="V245" s="81">
        <f> V$239</f>
        <v/>
      </c>
      <c r="W245" s="81">
        <f> W$239</f>
        <v/>
      </c>
      <c r="X245" s="81">
        <f> X$239</f>
        <v/>
      </c>
      <c r="Y245" s="81">
        <f> Y$239</f>
        <v/>
      </c>
      <c r="Z245" s="81">
        <f> Z$239</f>
        <v/>
      </c>
      <c r="AA245" s="81">
        <f> AA$239</f>
        <v/>
      </c>
      <c r="AB245" s="81">
        <f> AB$239</f>
        <v/>
      </c>
      <c r="AC245" s="81">
        <f> AC$239</f>
        <v/>
      </c>
      <c r="AD245" s="81">
        <f> AD$239</f>
        <v/>
      </c>
      <c r="AE245" s="81">
        <f> AE$239</f>
        <v/>
      </c>
      <c r="AF245" s="81">
        <f> AF$239</f>
        <v/>
      </c>
      <c r="AG245" s="81">
        <f> AG$239</f>
        <v/>
      </c>
      <c r="AH245" s="81">
        <f> AH$239</f>
        <v/>
      </c>
      <c r="AI245" s="81">
        <f> AI$239</f>
        <v/>
      </c>
      <c r="AJ245" s="81">
        <f> AJ$239</f>
        <v/>
      </c>
      <c r="AK245" s="81">
        <f> AK$239</f>
        <v/>
      </c>
      <c r="AL245" s="81">
        <f> AL$239</f>
        <v/>
      </c>
      <c r="AM245" s="81">
        <f> AM$239</f>
        <v/>
      </c>
      <c r="AN245" s="81">
        <f> AN$239</f>
        <v/>
      </c>
      <c r="AO245" s="81">
        <f> AO$239</f>
        <v/>
      </c>
      <c r="AP245" s="81">
        <f> AP$239</f>
        <v/>
      </c>
      <c r="AQ245" s="81">
        <f> AQ$239</f>
        <v/>
      </c>
      <c r="AR245" s="81">
        <f> AR$239</f>
        <v/>
      </c>
      <c r="AS245" s="81">
        <f> AS$239</f>
        <v/>
      </c>
      <c r="AT245" s="81">
        <f> AT$239</f>
        <v/>
      </c>
      <c r="AU245" s="81">
        <f> AU$239</f>
        <v/>
      </c>
      <c r="AV245" s="81">
        <f> AV$239</f>
        <v/>
      </c>
      <c r="AW245" s="81">
        <f> AW$239</f>
        <v/>
      </c>
      <c r="AX245" s="81">
        <f> AX$239</f>
        <v/>
      </c>
      <c r="AY245" s="81">
        <f> AY$239</f>
        <v/>
      </c>
      <c r="AZ245" s="81">
        <f> AZ$239</f>
        <v/>
      </c>
      <c r="BA245" s="81">
        <f> BA$239</f>
        <v/>
      </c>
      <c r="BB245" s="81">
        <f> BB$239</f>
        <v/>
      </c>
      <c r="BC245" s="81">
        <f> BC$239</f>
        <v/>
      </c>
      <c r="BD245" s="81">
        <f> BD$239</f>
        <v/>
      </c>
      <c r="BE245" s="81">
        <f> BE$239</f>
        <v/>
      </c>
      <c r="BF245" s="81">
        <f> BF$239</f>
        <v/>
      </c>
      <c r="BG245" s="81">
        <f> BG$239</f>
        <v/>
      </c>
      <c r="BH245" s="81">
        <f> BH$239</f>
        <v/>
      </c>
    </row>
    <row r="247" customFormat="1" s="80" thickBot="1">
      <c r="E247" s="80" t="inlineStr">
        <is>
          <t>Total Variable Costs</t>
        </is>
      </c>
      <c r="G247" s="80">
        <f>SMU</f>
        <v/>
      </c>
      <c r="H247" s="80">
        <f> SUM(J247:BH247)</f>
        <v/>
      </c>
      <c r="J247" s="80">
        <f>SUM(J242:J245)</f>
        <v/>
      </c>
      <c r="K247" s="80">
        <f>SUM(K242:K245)</f>
        <v/>
      </c>
      <c r="L247" s="80">
        <f>SUM(L242:L245)</f>
        <v/>
      </c>
      <c r="M247" s="80">
        <f>SUM(M242:M245)</f>
        <v/>
      </c>
      <c r="N247" s="80">
        <f>SUM(N242:N245)</f>
        <v/>
      </c>
      <c r="O247" s="80">
        <f>SUM(O242:O245)</f>
        <v/>
      </c>
      <c r="P247" s="80">
        <f>SUM(P242:P245)</f>
        <v/>
      </c>
      <c r="Q247" s="80">
        <f>SUM(Q242:Q245)</f>
        <v/>
      </c>
      <c r="R247" s="80">
        <f>SUM(R242:R245)</f>
        <v/>
      </c>
      <c r="S247" s="80">
        <f>SUM(S242:S245)</f>
        <v/>
      </c>
      <c r="T247" s="80">
        <f>SUM(T242:T245)</f>
        <v/>
      </c>
      <c r="U247" s="80">
        <f>SUM(U242:U245)</f>
        <v/>
      </c>
      <c r="V247" s="80">
        <f>SUM(V242:V245)</f>
        <v/>
      </c>
      <c r="W247" s="80">
        <f>SUM(W242:W245)</f>
        <v/>
      </c>
      <c r="X247" s="80">
        <f>SUM(X242:X245)</f>
        <v/>
      </c>
      <c r="Y247" s="80">
        <f>SUM(Y242:Y245)</f>
        <v/>
      </c>
      <c r="Z247" s="80">
        <f>SUM(Z242:Z245)</f>
        <v/>
      </c>
      <c r="AA247" s="80">
        <f>SUM(AA242:AA245)</f>
        <v/>
      </c>
      <c r="AB247" s="80">
        <f>SUM(AB242:AB245)</f>
        <v/>
      </c>
      <c r="AC247" s="80">
        <f>SUM(AC242:AC245)</f>
        <v/>
      </c>
      <c r="AD247" s="80">
        <f>SUM(AD242:AD245)</f>
        <v/>
      </c>
      <c r="AE247" s="80">
        <f>SUM(AE242:AE245)</f>
        <v/>
      </c>
      <c r="AF247" s="80">
        <f>SUM(AF242:AF245)</f>
        <v/>
      </c>
      <c r="AG247" s="80">
        <f>SUM(AG242:AG245)</f>
        <v/>
      </c>
      <c r="AH247" s="80">
        <f>SUM(AH242:AH245)</f>
        <v/>
      </c>
      <c r="AI247" s="80">
        <f>SUM(AI242:AI245)</f>
        <v/>
      </c>
      <c r="AJ247" s="80">
        <f>SUM(AJ242:AJ245)</f>
        <v/>
      </c>
      <c r="AK247" s="80">
        <f>SUM(AK242:AK245)</f>
        <v/>
      </c>
      <c r="AL247" s="80">
        <f>SUM(AL242:AL245)</f>
        <v/>
      </c>
      <c r="AM247" s="80">
        <f>SUM(AM242:AM245)</f>
        <v/>
      </c>
      <c r="AN247" s="80">
        <f>SUM(AN242:AN245)</f>
        <v/>
      </c>
      <c r="AO247" s="80">
        <f>SUM(AO242:AO245)</f>
        <v/>
      </c>
      <c r="AP247" s="80">
        <f>SUM(AP242:AP245)</f>
        <v/>
      </c>
      <c r="AQ247" s="80">
        <f>SUM(AQ242:AQ245)</f>
        <v/>
      </c>
      <c r="AR247" s="80">
        <f>SUM(AR242:AR245)</f>
        <v/>
      </c>
      <c r="AS247" s="80">
        <f>SUM(AS242:AS245)</f>
        <v/>
      </c>
      <c r="AT247" s="80">
        <f>SUM(AT242:AT245)</f>
        <v/>
      </c>
      <c r="AU247" s="80">
        <f>SUM(AU242:AU245)</f>
        <v/>
      </c>
      <c r="AV247" s="80">
        <f>SUM(AV242:AV245)</f>
        <v/>
      </c>
      <c r="AW247" s="80">
        <f>SUM(AW242:AW245)</f>
        <v/>
      </c>
      <c r="AX247" s="80">
        <f>SUM(AX242:AX245)</f>
        <v/>
      </c>
      <c r="AY247" s="80">
        <f>SUM(AY242:AY245)</f>
        <v/>
      </c>
      <c r="AZ247" s="80">
        <f>SUM(AZ242:AZ245)</f>
        <v/>
      </c>
      <c r="BA247" s="80">
        <f>SUM(BA242:BA245)</f>
        <v/>
      </c>
      <c r="BB247" s="80">
        <f>SUM(BB242:BB245)</f>
        <v/>
      </c>
      <c r="BC247" s="80">
        <f>SUM(BC242:BC245)</f>
        <v/>
      </c>
      <c r="BD247" s="80">
        <f>SUM(BD242:BD245)</f>
        <v/>
      </c>
      <c r="BE247" s="80">
        <f>SUM(BE242:BE245)</f>
        <v/>
      </c>
      <c r="BF247" s="80">
        <f>SUM(BF242:BF245)</f>
        <v/>
      </c>
      <c r="BG247" s="80">
        <f>SUM(BG242:BG245)</f>
        <v/>
      </c>
      <c r="BH247" s="80">
        <f>SUM(BH242:BH245)</f>
        <v/>
      </c>
    </row>
    <row r="249" ht="14.4" customHeight="1" s="124">
      <c r="B249" s="12" t="inlineStr">
        <is>
          <t>Operating Costs - Summary</t>
        </is>
      </c>
    </row>
    <row r="250" ht="14.4" customHeight="1" s="124">
      <c r="E250" s="81">
        <f> E$222</f>
        <v/>
      </c>
      <c r="F250" s="81">
        <f> F$222</f>
        <v/>
      </c>
      <c r="G250" s="81">
        <f> G$222</f>
        <v/>
      </c>
      <c r="H250" s="81">
        <f> H$222</f>
        <v/>
      </c>
      <c r="I250" s="81" t="n"/>
      <c r="J250" s="81">
        <f> J$222</f>
        <v/>
      </c>
      <c r="K250" s="81">
        <f> K$222</f>
        <v/>
      </c>
      <c r="L250" s="81">
        <f> L$222</f>
        <v/>
      </c>
      <c r="M250" s="81">
        <f> M$222</f>
        <v/>
      </c>
      <c r="N250" s="81">
        <f> N$222</f>
        <v/>
      </c>
      <c r="O250" s="81">
        <f> O$222</f>
        <v/>
      </c>
      <c r="P250" s="81">
        <f> P$222</f>
        <v/>
      </c>
      <c r="Q250" s="81">
        <f> Q$222</f>
        <v/>
      </c>
      <c r="R250" s="81">
        <f> R$222</f>
        <v/>
      </c>
      <c r="S250" s="81">
        <f> S$222</f>
        <v/>
      </c>
      <c r="T250" s="81">
        <f> T$222</f>
        <v/>
      </c>
      <c r="U250" s="81">
        <f> U$222</f>
        <v/>
      </c>
      <c r="V250" s="81">
        <f> V$222</f>
        <v/>
      </c>
      <c r="W250" s="81">
        <f> W$222</f>
        <v/>
      </c>
      <c r="X250" s="81">
        <f> X$222</f>
        <v/>
      </c>
      <c r="Y250" s="81">
        <f> Y$222</f>
        <v/>
      </c>
      <c r="Z250" s="81">
        <f> Z$222</f>
        <v/>
      </c>
      <c r="AA250" s="81">
        <f> AA$222</f>
        <v/>
      </c>
      <c r="AB250" s="81">
        <f> AB$222</f>
        <v/>
      </c>
      <c r="AC250" s="81">
        <f> AC$222</f>
        <v/>
      </c>
      <c r="AD250" s="81">
        <f> AD$222</f>
        <v/>
      </c>
      <c r="AE250" s="81">
        <f> AE$222</f>
        <v/>
      </c>
      <c r="AF250" s="81">
        <f> AF$222</f>
        <v/>
      </c>
      <c r="AG250" s="81">
        <f> AG$222</f>
        <v/>
      </c>
      <c r="AH250" s="81">
        <f> AH$222</f>
        <v/>
      </c>
      <c r="AI250" s="81">
        <f> AI$222</f>
        <v/>
      </c>
      <c r="AJ250" s="81">
        <f> AJ$222</f>
        <v/>
      </c>
      <c r="AK250" s="81">
        <f> AK$222</f>
        <v/>
      </c>
      <c r="AL250" s="81">
        <f> AL$222</f>
        <v/>
      </c>
      <c r="AM250" s="81">
        <f> AM$222</f>
        <v/>
      </c>
      <c r="AN250" s="81">
        <f> AN$222</f>
        <v/>
      </c>
      <c r="AO250" s="81">
        <f> AO$222</f>
        <v/>
      </c>
      <c r="AP250" s="81">
        <f> AP$222</f>
        <v/>
      </c>
      <c r="AQ250" s="81">
        <f> AQ$222</f>
        <v/>
      </c>
      <c r="AR250" s="81">
        <f> AR$222</f>
        <v/>
      </c>
      <c r="AS250" s="81">
        <f> AS$222</f>
        <v/>
      </c>
      <c r="AT250" s="81">
        <f> AT$222</f>
        <v/>
      </c>
      <c r="AU250" s="81">
        <f> AU$222</f>
        <v/>
      </c>
      <c r="AV250" s="81">
        <f> AV$222</f>
        <v/>
      </c>
      <c r="AW250" s="81">
        <f> AW$222</f>
        <v/>
      </c>
      <c r="AX250" s="81">
        <f> AX$222</f>
        <v/>
      </c>
      <c r="AY250" s="81">
        <f> AY$222</f>
        <v/>
      </c>
      <c r="AZ250" s="81">
        <f> AZ$222</f>
        <v/>
      </c>
      <c r="BA250" s="81">
        <f> BA$222</f>
        <v/>
      </c>
      <c r="BB250" s="81">
        <f> BB$222</f>
        <v/>
      </c>
      <c r="BC250" s="81">
        <f> BC$222</f>
        <v/>
      </c>
      <c r="BD250" s="81">
        <f> BD$222</f>
        <v/>
      </c>
      <c r="BE250" s="81">
        <f> BE$222</f>
        <v/>
      </c>
      <c r="BF250" s="81">
        <f> BF$222</f>
        <v/>
      </c>
      <c r="BG250" s="81">
        <f> BG$222</f>
        <v/>
      </c>
      <c r="BH250" s="81">
        <f> BH$222</f>
        <v/>
      </c>
    </row>
    <row r="251" ht="14.4" customHeight="1" s="124">
      <c r="E251" s="81">
        <f> E$247</f>
        <v/>
      </c>
      <c r="F251" s="81">
        <f> F$247</f>
        <v/>
      </c>
      <c r="G251" s="81">
        <f> G$247</f>
        <v/>
      </c>
      <c r="H251" s="81">
        <f> H$247</f>
        <v/>
      </c>
      <c r="I251" s="81" t="n"/>
      <c r="J251" s="81">
        <f> J$247</f>
        <v/>
      </c>
      <c r="K251" s="81">
        <f> K$247</f>
        <v/>
      </c>
      <c r="L251" s="81">
        <f> L$247</f>
        <v/>
      </c>
      <c r="M251" s="81">
        <f> M$247</f>
        <v/>
      </c>
      <c r="N251" s="81">
        <f> N$247</f>
        <v/>
      </c>
      <c r="O251" s="81">
        <f> O$247</f>
        <v/>
      </c>
      <c r="P251" s="81">
        <f> P$247</f>
        <v/>
      </c>
      <c r="Q251" s="81">
        <f> Q$247</f>
        <v/>
      </c>
      <c r="R251" s="81">
        <f> R$247</f>
        <v/>
      </c>
      <c r="S251" s="81">
        <f> S$247</f>
        <v/>
      </c>
      <c r="T251" s="81">
        <f> T$247</f>
        <v/>
      </c>
      <c r="U251" s="81">
        <f> U$247</f>
        <v/>
      </c>
      <c r="V251" s="81">
        <f> V$247</f>
        <v/>
      </c>
      <c r="W251" s="81">
        <f> W$247</f>
        <v/>
      </c>
      <c r="X251" s="81">
        <f> X$247</f>
        <v/>
      </c>
      <c r="Y251" s="81">
        <f> Y$247</f>
        <v/>
      </c>
      <c r="Z251" s="81">
        <f> Z$247</f>
        <v/>
      </c>
      <c r="AA251" s="81">
        <f> AA$247</f>
        <v/>
      </c>
      <c r="AB251" s="81">
        <f> AB$247</f>
        <v/>
      </c>
      <c r="AC251" s="81">
        <f> AC$247</f>
        <v/>
      </c>
      <c r="AD251" s="81">
        <f> AD$247</f>
        <v/>
      </c>
      <c r="AE251" s="81">
        <f> AE$247</f>
        <v/>
      </c>
      <c r="AF251" s="81">
        <f> AF$247</f>
        <v/>
      </c>
      <c r="AG251" s="81">
        <f> AG$247</f>
        <v/>
      </c>
      <c r="AH251" s="81">
        <f> AH$247</f>
        <v/>
      </c>
      <c r="AI251" s="81">
        <f> AI$247</f>
        <v/>
      </c>
      <c r="AJ251" s="81">
        <f> AJ$247</f>
        <v/>
      </c>
      <c r="AK251" s="81">
        <f> AK$247</f>
        <v/>
      </c>
      <c r="AL251" s="81">
        <f> AL$247</f>
        <v/>
      </c>
      <c r="AM251" s="81">
        <f> AM$247</f>
        <v/>
      </c>
      <c r="AN251" s="81">
        <f> AN$247</f>
        <v/>
      </c>
      <c r="AO251" s="81">
        <f> AO$247</f>
        <v/>
      </c>
      <c r="AP251" s="81">
        <f> AP$247</f>
        <v/>
      </c>
      <c r="AQ251" s="81">
        <f> AQ$247</f>
        <v/>
      </c>
      <c r="AR251" s="81">
        <f> AR$247</f>
        <v/>
      </c>
      <c r="AS251" s="81">
        <f> AS$247</f>
        <v/>
      </c>
      <c r="AT251" s="81">
        <f> AT$247</f>
        <v/>
      </c>
      <c r="AU251" s="81">
        <f> AU$247</f>
        <v/>
      </c>
      <c r="AV251" s="81">
        <f> AV$247</f>
        <v/>
      </c>
      <c r="AW251" s="81">
        <f> AW$247</f>
        <v/>
      </c>
      <c r="AX251" s="81">
        <f> AX$247</f>
        <v/>
      </c>
      <c r="AY251" s="81">
        <f> AY$247</f>
        <v/>
      </c>
      <c r="AZ251" s="81">
        <f> AZ$247</f>
        <v/>
      </c>
      <c r="BA251" s="81">
        <f> BA$247</f>
        <v/>
      </c>
      <c r="BB251" s="81">
        <f> BB$247</f>
        <v/>
      </c>
      <c r="BC251" s="81">
        <f> BC$247</f>
        <v/>
      </c>
      <c r="BD251" s="81">
        <f> BD$247</f>
        <v/>
      </c>
      <c r="BE251" s="81">
        <f> BE$247</f>
        <v/>
      </c>
      <c r="BF251" s="81">
        <f> BF$247</f>
        <v/>
      </c>
      <c r="BG251" s="81">
        <f> BG$247</f>
        <v/>
      </c>
      <c r="BH251" s="81">
        <f> BH$247</f>
        <v/>
      </c>
    </row>
    <row r="252">
      <c r="E252" s="81" t="n"/>
      <c r="F252" s="81" t="n"/>
      <c r="G252" s="81" t="n"/>
      <c r="H252" s="81" t="n"/>
      <c r="I252" s="81" t="n"/>
      <c r="J252" s="81" t="n"/>
      <c r="K252" s="81" t="n"/>
      <c r="L252" s="81" t="n"/>
      <c r="M252" s="81" t="n"/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X252" s="81" t="n"/>
      <c r="Y252" s="81" t="n"/>
      <c r="Z252" s="81" t="n"/>
      <c r="AA252" s="81" t="n"/>
      <c r="AB252" s="81" t="n"/>
      <c r="AC252" s="81" t="n"/>
      <c r="AD252" s="81" t="n"/>
      <c r="AE252" s="81" t="n"/>
      <c r="AF252" s="81" t="n"/>
      <c r="AG252" s="81" t="n"/>
      <c r="AH252" s="81" t="n"/>
      <c r="AI252" s="81" t="n"/>
      <c r="AJ252" s="81" t="n"/>
      <c r="AK252" s="81" t="n"/>
      <c r="AL252" s="81" t="n"/>
      <c r="AM252" s="81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1" t="n"/>
      <c r="AX252" s="81" t="n"/>
      <c r="AY252" s="81" t="n"/>
      <c r="AZ252" s="81" t="n"/>
      <c r="BA252" s="81" t="n"/>
      <c r="BB252" s="81" t="n"/>
      <c r="BC252" s="81" t="n"/>
      <c r="BD252" s="81" t="n"/>
      <c r="BE252" s="81" t="n"/>
      <c r="BF252" s="81" t="n"/>
      <c r="BG252" s="81" t="n"/>
      <c r="BH252" s="81" t="n"/>
    </row>
    <row r="253" ht="15.65" customFormat="1" customHeight="1" s="80" thickBot="1">
      <c r="E253" s="80" t="inlineStr">
        <is>
          <t>Total Operating Costs</t>
        </is>
      </c>
      <c r="G253" s="80">
        <f>SMU</f>
        <v/>
      </c>
      <c r="H253" s="80">
        <f> SUM(J253:BH253)</f>
        <v/>
      </c>
      <c r="J253" s="80">
        <f>SUM(J250:J252)</f>
        <v/>
      </c>
      <c r="K253" s="80">
        <f>SUM(K250:K252)</f>
        <v/>
      </c>
      <c r="L253" s="80">
        <f>SUM(L250:L252)</f>
        <v/>
      </c>
      <c r="M253" s="80">
        <f>SUM(M250:M252)</f>
        <v/>
      </c>
      <c r="N253" s="80">
        <f>SUM(N250:N252)</f>
        <v/>
      </c>
      <c r="O253" s="80">
        <f>SUM(O250:O252)</f>
        <v/>
      </c>
      <c r="P253" s="80">
        <f>SUM(P250:P252)</f>
        <v/>
      </c>
      <c r="Q253" s="80">
        <f>SUM(Q250:Q252)</f>
        <v/>
      </c>
      <c r="R253" s="80">
        <f>SUM(R250:R252)</f>
        <v/>
      </c>
      <c r="S253" s="80">
        <f>SUM(S250:S252)</f>
        <v/>
      </c>
      <c r="T253" s="80">
        <f>SUM(T250:T252)</f>
        <v/>
      </c>
      <c r="U253" s="80">
        <f>SUM(U250:U252)</f>
        <v/>
      </c>
      <c r="V253" s="80">
        <f>SUM(V250:V252)</f>
        <v/>
      </c>
      <c r="W253" s="80">
        <f>SUM(W250:W252)</f>
        <v/>
      </c>
      <c r="X253" s="80">
        <f>SUM(X250:X252)</f>
        <v/>
      </c>
      <c r="Y253" s="80">
        <f>SUM(Y250:Y252)</f>
        <v/>
      </c>
      <c r="Z253" s="80">
        <f>SUM(Z250:Z252)</f>
        <v/>
      </c>
      <c r="AA253" s="80">
        <f>SUM(AA250:AA252)</f>
        <v/>
      </c>
      <c r="AB253" s="80">
        <f>SUM(AB250:AB252)</f>
        <v/>
      </c>
      <c r="AC253" s="80">
        <f>SUM(AC250:AC252)</f>
        <v/>
      </c>
      <c r="AD253" s="80">
        <f>SUM(AD250:AD252)</f>
        <v/>
      </c>
      <c r="AE253" s="80">
        <f>SUM(AE250:AE252)</f>
        <v/>
      </c>
      <c r="AF253" s="80">
        <f>SUM(AF250:AF252)</f>
        <v/>
      </c>
      <c r="AG253" s="80">
        <f>SUM(AG250:AG252)</f>
        <v/>
      </c>
      <c r="AH253" s="80">
        <f>SUM(AH250:AH252)</f>
        <v/>
      </c>
      <c r="AI253" s="80">
        <f>SUM(AI250:AI252)</f>
        <v/>
      </c>
      <c r="AJ253" s="80">
        <f>SUM(AJ250:AJ252)</f>
        <v/>
      </c>
      <c r="AK253" s="80">
        <f>SUM(AK250:AK252)</f>
        <v/>
      </c>
      <c r="AL253" s="80">
        <f>SUM(AL250:AL252)</f>
        <v/>
      </c>
      <c r="AM253" s="80">
        <f>SUM(AM250:AM252)</f>
        <v/>
      </c>
      <c r="AN253" s="80">
        <f>SUM(AN250:AN252)</f>
        <v/>
      </c>
      <c r="AO253" s="80">
        <f>SUM(AO250:AO252)</f>
        <v/>
      </c>
      <c r="AP253" s="80">
        <f>SUM(AP250:AP252)</f>
        <v/>
      </c>
      <c r="AQ253" s="80">
        <f>SUM(AQ250:AQ252)</f>
        <v/>
      </c>
      <c r="AR253" s="80">
        <f>SUM(AR250:AR252)</f>
        <v/>
      </c>
      <c r="AS253" s="80">
        <f>SUM(AS250:AS252)</f>
        <v/>
      </c>
      <c r="AT253" s="80">
        <f>SUM(AT250:AT252)</f>
        <v/>
      </c>
      <c r="AU253" s="80">
        <f>SUM(AU250:AU252)</f>
        <v/>
      </c>
      <c r="AV253" s="80">
        <f>SUM(AV250:AV252)</f>
        <v/>
      </c>
      <c r="AW253" s="80">
        <f>SUM(AW250:AW252)</f>
        <v/>
      </c>
      <c r="AX253" s="80">
        <f>SUM(AX250:AX252)</f>
        <v/>
      </c>
      <c r="AY253" s="80">
        <f>SUM(AY250:AY252)</f>
        <v/>
      </c>
      <c r="AZ253" s="80">
        <f>SUM(AZ250:AZ252)</f>
        <v/>
      </c>
      <c r="BA253" s="80">
        <f>SUM(BA250:BA252)</f>
        <v/>
      </c>
      <c r="BB253" s="80">
        <f>SUM(BB250:BB252)</f>
        <v/>
      </c>
      <c r="BC253" s="80">
        <f>SUM(BC250:BC252)</f>
        <v/>
      </c>
      <c r="BD253" s="80">
        <f>SUM(BD250:BD252)</f>
        <v/>
      </c>
      <c r="BE253" s="80">
        <f>SUM(BE250:BE252)</f>
        <v/>
      </c>
      <c r="BF253" s="80">
        <f>SUM(BF250:BF252)</f>
        <v/>
      </c>
      <c r="BG253" s="80">
        <f>SUM(BG250:BG252)</f>
        <v/>
      </c>
      <c r="BH253" s="80">
        <f>SUM(BH250:BH252)</f>
        <v/>
      </c>
    </row>
    <row r="255" customFormat="1" s="64">
      <c r="A255" s="65" t="inlineStr">
        <is>
          <t>Net Present Value</t>
        </is>
      </c>
    </row>
    <row r="257">
      <c r="E257" s="148">
        <f> E$15</f>
        <v/>
      </c>
      <c r="F257" s="148" t="n"/>
      <c r="G257" s="148" t="n"/>
      <c r="H257" s="148" t="n"/>
      <c r="I257" s="148" t="n"/>
      <c r="J257" s="148">
        <f> J$15</f>
        <v/>
      </c>
      <c r="K257" s="148">
        <f> K$15</f>
        <v/>
      </c>
      <c r="L257" s="148">
        <f> L$15</f>
        <v/>
      </c>
      <c r="M257" s="148">
        <f> M$15</f>
        <v/>
      </c>
      <c r="N257" s="148">
        <f> N$15</f>
        <v/>
      </c>
      <c r="O257" s="148">
        <f> O$15</f>
        <v/>
      </c>
      <c r="P257" s="148">
        <f> P$15</f>
        <v/>
      </c>
      <c r="Q257" s="148">
        <f> Q$15</f>
        <v/>
      </c>
      <c r="R257" s="148">
        <f> R$15</f>
        <v/>
      </c>
      <c r="S257" s="148">
        <f> S$15</f>
        <v/>
      </c>
      <c r="T257" s="148">
        <f> T$15</f>
        <v/>
      </c>
      <c r="U257" s="148">
        <f> U$15</f>
        <v/>
      </c>
      <c r="V257" s="148">
        <f> V$15</f>
        <v/>
      </c>
      <c r="W257" s="148">
        <f> W$15</f>
        <v/>
      </c>
      <c r="X257" s="148">
        <f> X$15</f>
        <v/>
      </c>
      <c r="Y257" s="148">
        <f> Y$15</f>
        <v/>
      </c>
      <c r="Z257" s="148">
        <f> Z$15</f>
        <v/>
      </c>
      <c r="AA257" s="148">
        <f> AA$15</f>
        <v/>
      </c>
      <c r="AB257" s="148">
        <f> AB$15</f>
        <v/>
      </c>
      <c r="AC257" s="148">
        <f> AC$15</f>
        <v/>
      </c>
      <c r="AD257" s="148">
        <f> AD$15</f>
        <v/>
      </c>
      <c r="AE257" s="148">
        <f> AE$15</f>
        <v/>
      </c>
      <c r="AF257" s="148">
        <f> AF$15</f>
        <v/>
      </c>
      <c r="AG257" s="148">
        <f> AG$15</f>
        <v/>
      </c>
      <c r="AH257" s="148">
        <f> AH$15</f>
        <v/>
      </c>
      <c r="AI257" s="148">
        <f> AI$15</f>
        <v/>
      </c>
      <c r="AJ257" s="148">
        <f> AJ$15</f>
        <v/>
      </c>
      <c r="AK257" s="148">
        <f> AK$15</f>
        <v/>
      </c>
      <c r="AL257" s="148">
        <f> AL$15</f>
        <v/>
      </c>
      <c r="AM257" s="148">
        <f> AM$15</f>
        <v/>
      </c>
      <c r="AN257" s="148">
        <f> AN$15</f>
        <v/>
      </c>
      <c r="AO257" s="148">
        <f> AO$15</f>
        <v/>
      </c>
      <c r="AP257" s="148">
        <f> AP$15</f>
        <v/>
      </c>
      <c r="AQ257" s="148">
        <f> AQ$15</f>
        <v/>
      </c>
      <c r="AR257" s="148">
        <f> AR$15</f>
        <v/>
      </c>
      <c r="AS257" s="148">
        <f> AS$15</f>
        <v/>
      </c>
      <c r="AT257" s="148">
        <f> AT$15</f>
        <v/>
      </c>
      <c r="AU257" s="148">
        <f> AU$15</f>
        <v/>
      </c>
      <c r="AV257" s="148">
        <f> AV$15</f>
        <v/>
      </c>
      <c r="AW257" s="148">
        <f> AW$15</f>
        <v/>
      </c>
      <c r="AX257" s="148">
        <f> AX$15</f>
        <v/>
      </c>
      <c r="AY257" s="148">
        <f> AY$15</f>
        <v/>
      </c>
      <c r="AZ257" s="148">
        <f> AZ$15</f>
        <v/>
      </c>
      <c r="BA257" s="148">
        <f> BA$15</f>
        <v/>
      </c>
      <c r="BB257" s="148">
        <f> BB$15</f>
        <v/>
      </c>
      <c r="BC257" s="148">
        <f> BC$15</f>
        <v/>
      </c>
      <c r="BD257" s="148">
        <f> BD$15</f>
        <v/>
      </c>
      <c r="BE257" s="148">
        <f> BE$15</f>
        <v/>
      </c>
      <c r="BF257" s="148">
        <f> BF$15</f>
        <v/>
      </c>
      <c r="BG257" s="148">
        <f> BG$15</f>
        <v/>
      </c>
      <c r="BH257" s="148">
        <f> BH$15</f>
        <v/>
      </c>
    </row>
    <row r="258">
      <c r="E258" s="148" t="n"/>
      <c r="F258" s="148" t="n"/>
      <c r="G258" s="148" t="n"/>
      <c r="H258" s="148" t="n"/>
      <c r="I258" s="148" t="n"/>
      <c r="J258" s="148" t="n"/>
      <c r="K258" s="148" t="n"/>
      <c r="L258" s="148" t="n"/>
      <c r="M258" s="148" t="n"/>
      <c r="N258" s="148" t="n"/>
      <c r="O258" s="148" t="n"/>
      <c r="P258" s="148" t="n"/>
      <c r="Q258" s="148" t="n"/>
      <c r="R258" s="148" t="n"/>
      <c r="S258" s="148" t="n"/>
      <c r="T258" s="148" t="n"/>
      <c r="U258" s="148" t="n"/>
      <c r="V258" s="148" t="n"/>
      <c r="W258" s="148" t="n"/>
      <c r="X258" s="148" t="n"/>
      <c r="Y258" s="148" t="n"/>
      <c r="Z258" s="148" t="n"/>
      <c r="AA258" s="148" t="n"/>
      <c r="AB258" s="148" t="n"/>
      <c r="AC258" s="148" t="n"/>
      <c r="AD258" s="148" t="n"/>
      <c r="AE258" s="148" t="n"/>
      <c r="AF258" s="148" t="n"/>
      <c r="AG258" s="148" t="n"/>
      <c r="AH258" s="148" t="n"/>
      <c r="AI258" s="148" t="n"/>
      <c r="AJ258" s="148" t="n"/>
      <c r="AK258" s="148" t="n"/>
      <c r="AL258" s="148" t="n"/>
      <c r="AM258" s="148" t="n"/>
      <c r="AN258" s="148" t="n"/>
      <c r="AO258" s="148" t="n"/>
      <c r="AP258" s="148" t="n"/>
      <c r="AQ258" s="148" t="n"/>
      <c r="AR258" s="148" t="n"/>
      <c r="AS258" s="148" t="n"/>
      <c r="AT258" s="148" t="n"/>
      <c r="AU258" s="148" t="n"/>
      <c r="AV258" s="148" t="n"/>
      <c r="AW258" s="148" t="n"/>
      <c r="AX258" s="148" t="n"/>
      <c r="AY258" s="148" t="n"/>
      <c r="AZ258" s="148" t="n"/>
      <c r="BA258" s="148" t="n"/>
      <c r="BB258" s="148" t="n"/>
      <c r="BC258" s="148" t="n"/>
      <c r="BD258" s="148" t="n"/>
      <c r="BE258" s="148" t="n"/>
      <c r="BF258" s="148" t="n"/>
      <c r="BG258" s="148" t="n"/>
      <c r="BH258" s="148" t="n"/>
    </row>
    <row r="259">
      <c r="E259" s="41">
        <f> Inp_C!E$84</f>
        <v/>
      </c>
      <c r="F259" s="151">
        <f>INDEX(Inp_C!$J84:$K84,MATCH(Phase_1!$A$1,Inp_C!$J$4:$K$4,0))</f>
        <v/>
      </c>
      <c r="G259" s="92">
        <f> Inp_C!G$84</f>
        <v/>
      </c>
    </row>
    <row r="260">
      <c r="E260" s="41" t="n"/>
      <c r="F260" s="151" t="n"/>
    </row>
    <row r="261">
      <c r="C261" s="12" t="inlineStr">
        <is>
          <t>Capital Costs</t>
        </is>
      </c>
      <c r="E261" s="148" t="n"/>
      <c r="F261" s="148" t="n"/>
      <c r="G261" s="148" t="n"/>
      <c r="H261" s="148" t="n"/>
      <c r="I261" s="148" t="n"/>
      <c r="J261" s="148" t="n"/>
      <c r="K261" s="148" t="n"/>
      <c r="L261" s="148" t="n"/>
      <c r="M261" s="148" t="n"/>
      <c r="N261" s="148" t="n"/>
      <c r="O261" s="148" t="n"/>
      <c r="P261" s="148" t="n"/>
      <c r="Q261" s="148" t="n"/>
      <c r="R261" s="148" t="n"/>
      <c r="S261" s="148" t="n"/>
      <c r="T261" s="148" t="n"/>
      <c r="U261" s="148" t="n"/>
      <c r="V261" s="148" t="n"/>
      <c r="W261" s="148" t="n"/>
      <c r="X261" s="148" t="n"/>
      <c r="Y261" s="148" t="n"/>
      <c r="Z261" s="148" t="n"/>
      <c r="AA261" s="148" t="n"/>
      <c r="AB261" s="148" t="n"/>
      <c r="AC261" s="148" t="n"/>
      <c r="AD261" s="148" t="n"/>
      <c r="AE261" s="148" t="n"/>
      <c r="AF261" s="148" t="n"/>
      <c r="AG261" s="148" t="n"/>
      <c r="AH261" s="148" t="n"/>
      <c r="AI261" s="148" t="n"/>
      <c r="AJ261" s="148" t="n"/>
      <c r="AK261" s="148" t="n"/>
      <c r="AL261" s="148" t="n"/>
      <c r="AM261" s="148" t="n"/>
      <c r="AN261" s="148" t="n"/>
      <c r="AO261" s="148" t="n"/>
      <c r="AP261" s="148" t="n"/>
      <c r="AQ261" s="148" t="n"/>
      <c r="AR261" s="148" t="n"/>
      <c r="AS261" s="148" t="n"/>
      <c r="AT261" s="148" t="n"/>
      <c r="AU261" s="148" t="n"/>
      <c r="AV261" s="148" t="n"/>
      <c r="AW261" s="148" t="n"/>
      <c r="AX261" s="148" t="n"/>
      <c r="AY261" s="148" t="n"/>
      <c r="AZ261" s="148" t="n"/>
      <c r="BA261" s="148" t="n"/>
      <c r="BB261" s="148" t="n"/>
      <c r="BC261" s="148" t="n"/>
      <c r="BD261" s="148" t="n"/>
      <c r="BE261" s="148" t="n"/>
      <c r="BF261" s="148" t="n"/>
      <c r="BG261" s="148" t="n"/>
      <c r="BH261" s="148" t="n"/>
    </row>
    <row r="262">
      <c r="E262" s="41" t="n"/>
      <c r="F262" s="151" t="n"/>
    </row>
    <row r="263" customFormat="1" s="125">
      <c r="E263" s="62">
        <f> E$76</f>
        <v/>
      </c>
      <c r="F263" s="62">
        <f> F$76</f>
        <v/>
      </c>
      <c r="G263" s="62">
        <f> G$76</f>
        <v/>
      </c>
      <c r="H263" s="62">
        <f> H$76</f>
        <v/>
      </c>
      <c r="I263" s="62" t="n"/>
      <c r="J263" s="62">
        <f> J$76</f>
        <v/>
      </c>
      <c r="K263" s="62">
        <f> K$76</f>
        <v/>
      </c>
      <c r="L263" s="62">
        <f> L$76</f>
        <v/>
      </c>
      <c r="M263" s="62">
        <f> M$76</f>
        <v/>
      </c>
      <c r="N263" s="62">
        <f> N$76</f>
        <v/>
      </c>
      <c r="O263" s="62">
        <f> O$76</f>
        <v/>
      </c>
      <c r="P263" s="62">
        <f> P$76</f>
        <v/>
      </c>
      <c r="Q263" s="62">
        <f> Q$76</f>
        <v/>
      </c>
      <c r="R263" s="62">
        <f> R$76</f>
        <v/>
      </c>
      <c r="S263" s="62">
        <f> S$76</f>
        <v/>
      </c>
      <c r="T263" s="62">
        <f> T$76</f>
        <v/>
      </c>
      <c r="U263" s="62">
        <f> U$76</f>
        <v/>
      </c>
      <c r="V263" s="62">
        <f> V$76</f>
        <v/>
      </c>
      <c r="W263" s="62">
        <f> W$76</f>
        <v/>
      </c>
      <c r="X263" s="62">
        <f> X$76</f>
        <v/>
      </c>
      <c r="Y263" s="62">
        <f> Y$76</f>
        <v/>
      </c>
      <c r="Z263" s="62">
        <f> Z$76</f>
        <v/>
      </c>
      <c r="AA263" s="62">
        <f> AA$76</f>
        <v/>
      </c>
      <c r="AB263" s="62">
        <f> AB$76</f>
        <v/>
      </c>
      <c r="AC263" s="62">
        <f> AC$76</f>
        <v/>
      </c>
      <c r="AD263" s="62">
        <f> AD$76</f>
        <v/>
      </c>
      <c r="AE263" s="62">
        <f> AE$76</f>
        <v/>
      </c>
      <c r="AF263" s="62">
        <f> AF$76</f>
        <v/>
      </c>
      <c r="AG263" s="62">
        <f> AG$76</f>
        <v/>
      </c>
      <c r="AH263" s="62">
        <f> AH$76</f>
        <v/>
      </c>
      <c r="AI263" s="62">
        <f> AI$76</f>
        <v/>
      </c>
      <c r="AJ263" s="62">
        <f> AJ$76</f>
        <v/>
      </c>
      <c r="AK263" s="62">
        <f> AK$76</f>
        <v/>
      </c>
      <c r="AL263" s="62">
        <f> AL$76</f>
        <v/>
      </c>
      <c r="AM263" s="62">
        <f> AM$76</f>
        <v/>
      </c>
      <c r="AN263" s="62">
        <f> AN$76</f>
        <v/>
      </c>
      <c r="AO263" s="62">
        <f> AO$76</f>
        <v/>
      </c>
      <c r="AP263" s="62">
        <f> AP$76</f>
        <v/>
      </c>
      <c r="AQ263" s="62">
        <f> AQ$76</f>
        <v/>
      </c>
      <c r="AR263" s="62">
        <f> AR$76</f>
        <v/>
      </c>
      <c r="AS263" s="62">
        <f> AS$76</f>
        <v/>
      </c>
      <c r="AT263" s="62">
        <f> AT$76</f>
        <v/>
      </c>
      <c r="AU263" s="62">
        <f> AU$76</f>
        <v/>
      </c>
      <c r="AV263" s="62">
        <f> AV$76</f>
        <v/>
      </c>
      <c r="AW263" s="62">
        <f> AW$76</f>
        <v/>
      </c>
      <c r="AX263" s="62">
        <f> AX$76</f>
        <v/>
      </c>
      <c r="AY263" s="62">
        <f> AY$76</f>
        <v/>
      </c>
      <c r="AZ263" s="62">
        <f> AZ$76</f>
        <v/>
      </c>
      <c r="BA263" s="62">
        <f> BA$76</f>
        <v/>
      </c>
      <c r="BB263" s="62">
        <f> BB$76</f>
        <v/>
      </c>
      <c r="BC263" s="62">
        <f> BC$76</f>
        <v/>
      </c>
      <c r="BD263" s="62">
        <f> BD$76</f>
        <v/>
      </c>
      <c r="BE263" s="62">
        <f> BE$76</f>
        <v/>
      </c>
      <c r="BF263" s="62">
        <f> BF$76</f>
        <v/>
      </c>
      <c r="BG263" s="62">
        <f> BG$76</f>
        <v/>
      </c>
      <c r="BH263" s="62">
        <f> BH$76</f>
        <v/>
      </c>
    </row>
    <row r="264" customFormat="1" s="125">
      <c r="E264" s="62">
        <f> E$179</f>
        <v/>
      </c>
      <c r="F264" s="62">
        <f> F$179</f>
        <v/>
      </c>
      <c r="G264" s="62">
        <f> G$179</f>
        <v/>
      </c>
      <c r="H264" s="62">
        <f> H$179</f>
        <v/>
      </c>
      <c r="I264" s="62" t="n"/>
      <c r="J264" s="62">
        <f> J$179</f>
        <v/>
      </c>
      <c r="K264" s="62">
        <f> K$179</f>
        <v/>
      </c>
      <c r="L264" s="62">
        <f> L$179</f>
        <v/>
      </c>
      <c r="M264" s="62">
        <f> M$179</f>
        <v/>
      </c>
      <c r="N264" s="62">
        <f> N$179</f>
        <v/>
      </c>
      <c r="O264" s="62">
        <f> O$179</f>
        <v/>
      </c>
      <c r="P264" s="62">
        <f> P$179</f>
        <v/>
      </c>
      <c r="Q264" s="62">
        <f> Q$179</f>
        <v/>
      </c>
      <c r="R264" s="62">
        <f> R$179</f>
        <v/>
      </c>
      <c r="S264" s="62">
        <f> S$179</f>
        <v/>
      </c>
      <c r="T264" s="62">
        <f> T$179</f>
        <v/>
      </c>
      <c r="U264" s="62">
        <f> U$179</f>
        <v/>
      </c>
      <c r="V264" s="62">
        <f> V$179</f>
        <v/>
      </c>
      <c r="W264" s="62">
        <f> W$179</f>
        <v/>
      </c>
      <c r="X264" s="62">
        <f> X$179</f>
        <v/>
      </c>
      <c r="Y264" s="62">
        <f> Y$179</f>
        <v/>
      </c>
      <c r="Z264" s="62">
        <f> Z$179</f>
        <v/>
      </c>
      <c r="AA264" s="62">
        <f> AA$179</f>
        <v/>
      </c>
      <c r="AB264" s="62">
        <f> AB$179</f>
        <v/>
      </c>
      <c r="AC264" s="62">
        <f> AC$179</f>
        <v/>
      </c>
      <c r="AD264" s="62">
        <f> AD$179</f>
        <v/>
      </c>
      <c r="AE264" s="62">
        <f> AE$179</f>
        <v/>
      </c>
      <c r="AF264" s="62">
        <f> AF$179</f>
        <v/>
      </c>
      <c r="AG264" s="62">
        <f> AG$179</f>
        <v/>
      </c>
      <c r="AH264" s="62">
        <f> AH$179</f>
        <v/>
      </c>
      <c r="AI264" s="62">
        <f> AI$179</f>
        <v/>
      </c>
      <c r="AJ264" s="62">
        <f> AJ$179</f>
        <v/>
      </c>
      <c r="AK264" s="62">
        <f> AK$179</f>
        <v/>
      </c>
      <c r="AL264" s="62">
        <f> AL$179</f>
        <v/>
      </c>
      <c r="AM264" s="62">
        <f> AM$179</f>
        <v/>
      </c>
      <c r="AN264" s="62">
        <f> AN$179</f>
        <v/>
      </c>
      <c r="AO264" s="62">
        <f> AO$179</f>
        <v/>
      </c>
      <c r="AP264" s="62">
        <f> AP$179</f>
        <v/>
      </c>
      <c r="AQ264" s="62">
        <f> AQ$179</f>
        <v/>
      </c>
      <c r="AR264" s="62">
        <f> AR$179</f>
        <v/>
      </c>
      <c r="AS264" s="62">
        <f> AS$179</f>
        <v/>
      </c>
      <c r="AT264" s="62">
        <f> AT$179</f>
        <v/>
      </c>
      <c r="AU264" s="62">
        <f> AU$179</f>
        <v/>
      </c>
      <c r="AV264" s="62">
        <f> AV$179</f>
        <v/>
      </c>
      <c r="AW264" s="62">
        <f> AW$179</f>
        <v/>
      </c>
      <c r="AX264" s="62">
        <f> AX$179</f>
        <v/>
      </c>
      <c r="AY264" s="62">
        <f> AY$179</f>
        <v/>
      </c>
      <c r="AZ264" s="62">
        <f> AZ$179</f>
        <v/>
      </c>
      <c r="BA264" s="62">
        <f> BA$179</f>
        <v/>
      </c>
      <c r="BB264" s="62">
        <f> BB$179</f>
        <v/>
      </c>
      <c r="BC264" s="62">
        <f> BC$179</f>
        <v/>
      </c>
      <c r="BD264" s="62">
        <f> BD$179</f>
        <v/>
      </c>
      <c r="BE264" s="62">
        <f> BE$179</f>
        <v/>
      </c>
      <c r="BF264" s="62">
        <f> BF$179</f>
        <v/>
      </c>
      <c r="BG264" s="62">
        <f> BG$179</f>
        <v/>
      </c>
      <c r="BH264" s="62">
        <f> BH$179</f>
        <v/>
      </c>
    </row>
    <row r="265" customFormat="1" s="92">
      <c r="E265" s="92">
        <f>"NPV of"&amp;" "&amp;E76</f>
        <v/>
      </c>
      <c r="G265" s="92">
        <f>SMU</f>
        <v/>
      </c>
      <c r="H265" s="92">
        <f>XNPV($F$259,J263:BH263,J257:BH257)</f>
        <v/>
      </c>
    </row>
    <row r="266" customFormat="1" s="92">
      <c r="E266" s="92">
        <f>"NPV of"&amp;" "&amp;E264</f>
        <v/>
      </c>
      <c r="G266" s="92">
        <f>SMU</f>
        <v/>
      </c>
      <c r="H266" s="92">
        <f>XNPV($F$259,J264:BH264,J257:BH257)</f>
        <v/>
      </c>
    </row>
    <row r="267">
      <c r="E267" s="92" t="inlineStr">
        <is>
          <t>Capex Tariff - Check</t>
        </is>
      </c>
      <c r="H267" s="163">
        <f>ROUND(H265-H266,2)</f>
        <v/>
      </c>
    </row>
    <row r="269">
      <c r="C269" s="12" t="inlineStr">
        <is>
          <t>Operational Costs</t>
        </is>
      </c>
      <c r="E269" s="148" t="n"/>
      <c r="F269" s="148" t="n"/>
      <c r="G269" s="148" t="n"/>
      <c r="H269" s="148" t="n"/>
      <c r="I269" s="148" t="n"/>
      <c r="J269" s="148" t="n"/>
      <c r="K269" s="148" t="n"/>
      <c r="L269" s="148" t="n"/>
      <c r="M269" s="148" t="n"/>
      <c r="N269" s="148" t="n"/>
      <c r="O269" s="148" t="n"/>
      <c r="P269" s="148" t="n"/>
      <c r="Q269" s="148" t="n"/>
      <c r="R269" s="148" t="n"/>
      <c r="S269" s="148" t="n"/>
      <c r="T269" s="148" t="n"/>
      <c r="U269" s="148" t="n"/>
      <c r="V269" s="148" t="n"/>
      <c r="W269" s="148" t="n"/>
      <c r="X269" s="148" t="n"/>
      <c r="Y269" s="148" t="n"/>
      <c r="Z269" s="148" t="n"/>
      <c r="AA269" s="148" t="n"/>
      <c r="AB269" s="148" t="n"/>
      <c r="AC269" s="148" t="n"/>
      <c r="AD269" s="148" t="n"/>
      <c r="AE269" s="148" t="n"/>
      <c r="AF269" s="148" t="n"/>
      <c r="AG269" s="148" t="n"/>
      <c r="AH269" s="148" t="n"/>
      <c r="AI269" s="148" t="n"/>
      <c r="AJ269" s="148" t="n"/>
      <c r="AK269" s="148" t="n"/>
      <c r="AL269" s="148" t="n"/>
      <c r="AM269" s="148" t="n"/>
      <c r="AN269" s="148" t="n"/>
      <c r="AO269" s="148" t="n"/>
      <c r="AP269" s="148" t="n"/>
      <c r="AQ269" s="148" t="n"/>
      <c r="AR269" s="148" t="n"/>
      <c r="AS269" s="148" t="n"/>
      <c r="AT269" s="148" t="n"/>
      <c r="AU269" s="148" t="n"/>
      <c r="AV269" s="148" t="n"/>
      <c r="AW269" s="148" t="n"/>
      <c r="AX269" s="148" t="n"/>
      <c r="AY269" s="148" t="n"/>
      <c r="AZ269" s="148" t="n"/>
      <c r="BA269" s="148" t="n"/>
      <c r="BB269" s="148" t="n"/>
      <c r="BC269" s="148" t="n"/>
      <c r="BD269" s="148" t="n"/>
      <c r="BE269" s="148" t="n"/>
      <c r="BF269" s="148" t="n"/>
      <c r="BG269" s="148" t="n"/>
      <c r="BH269" s="148" t="n"/>
    </row>
    <row r="270">
      <c r="E270" s="62">
        <f> E$177</f>
        <v/>
      </c>
      <c r="F270" s="62">
        <f> F$177</f>
        <v/>
      </c>
      <c r="G270" s="62">
        <f> G$177</f>
        <v/>
      </c>
      <c r="H270" s="62">
        <f> H$177</f>
        <v/>
      </c>
      <c r="I270" s="62" t="n"/>
      <c r="J270" s="62">
        <f> J$177</f>
        <v/>
      </c>
      <c r="K270" s="62">
        <f> K$177</f>
        <v/>
      </c>
      <c r="L270" s="62">
        <f> L$177</f>
        <v/>
      </c>
      <c r="M270" s="62">
        <f> M$177</f>
        <v/>
      </c>
      <c r="N270" s="62">
        <f> N$177</f>
        <v/>
      </c>
      <c r="O270" s="62">
        <f> O$177</f>
        <v/>
      </c>
      <c r="P270" s="62">
        <f> P$177</f>
        <v/>
      </c>
      <c r="Q270" s="62">
        <f> Q$177</f>
        <v/>
      </c>
      <c r="R270" s="62">
        <f> R$177</f>
        <v/>
      </c>
      <c r="S270" s="62">
        <f> S$177</f>
        <v/>
      </c>
      <c r="T270" s="62">
        <f> T$177</f>
        <v/>
      </c>
      <c r="U270" s="62">
        <f> U$177</f>
        <v/>
      </c>
      <c r="V270" s="62">
        <f> V$177</f>
        <v/>
      </c>
      <c r="W270" s="62">
        <f> W$177</f>
        <v/>
      </c>
      <c r="X270" s="62">
        <f> X$177</f>
        <v/>
      </c>
      <c r="Y270" s="62">
        <f> Y$177</f>
        <v/>
      </c>
      <c r="Z270" s="62">
        <f> Z$177</f>
        <v/>
      </c>
      <c r="AA270" s="62">
        <f> AA$177</f>
        <v/>
      </c>
      <c r="AB270" s="62">
        <f> AB$177</f>
        <v/>
      </c>
      <c r="AC270" s="62">
        <f> AC$177</f>
        <v/>
      </c>
      <c r="AD270" s="62">
        <f> AD$177</f>
        <v/>
      </c>
      <c r="AE270" s="62">
        <f> AE$177</f>
        <v/>
      </c>
      <c r="AF270" s="62">
        <f> AF$177</f>
        <v/>
      </c>
      <c r="AG270" s="62">
        <f> AG$177</f>
        <v/>
      </c>
      <c r="AH270" s="62">
        <f> AH$177</f>
        <v/>
      </c>
      <c r="AI270" s="62">
        <f> AI$177</f>
        <v/>
      </c>
      <c r="AJ270" s="62">
        <f> AJ$177</f>
        <v/>
      </c>
      <c r="AK270" s="62">
        <f> AK$177</f>
        <v/>
      </c>
      <c r="AL270" s="62">
        <f> AL$177</f>
        <v/>
      </c>
      <c r="AM270" s="62">
        <f> AM$177</f>
        <v/>
      </c>
      <c r="AN270" s="62">
        <f> AN$177</f>
        <v/>
      </c>
      <c r="AO270" s="62">
        <f> AO$177</f>
        <v/>
      </c>
      <c r="AP270" s="62">
        <f> AP$177</f>
        <v/>
      </c>
      <c r="AQ270" s="62">
        <f> AQ$177</f>
        <v/>
      </c>
      <c r="AR270" s="62">
        <f> AR$177</f>
        <v/>
      </c>
      <c r="AS270" s="62">
        <f> AS$177</f>
        <v/>
      </c>
      <c r="AT270" s="62">
        <f> AT$177</f>
        <v/>
      </c>
      <c r="AU270" s="62">
        <f> AU$177</f>
        <v/>
      </c>
      <c r="AV270" s="62">
        <f> AV$177</f>
        <v/>
      </c>
      <c r="AW270" s="62">
        <f> AW$177</f>
        <v/>
      </c>
      <c r="AX270" s="62">
        <f> AX$177</f>
        <v/>
      </c>
      <c r="AY270" s="62">
        <f> AY$177</f>
        <v/>
      </c>
      <c r="AZ270" s="62">
        <f> AZ$177</f>
        <v/>
      </c>
      <c r="BA270" s="62">
        <f> BA$177</f>
        <v/>
      </c>
      <c r="BB270" s="62">
        <f> BB$177</f>
        <v/>
      </c>
      <c r="BC270" s="62">
        <f> BC$177</f>
        <v/>
      </c>
      <c r="BD270" s="62">
        <f> BD$177</f>
        <v/>
      </c>
      <c r="BE270" s="62">
        <f> BE$177</f>
        <v/>
      </c>
      <c r="BF270" s="62">
        <f> BF$177</f>
        <v/>
      </c>
      <c r="BG270" s="62">
        <f> BG$177</f>
        <v/>
      </c>
      <c r="BH270" s="62">
        <f> BH$177</f>
        <v/>
      </c>
    </row>
    <row r="271">
      <c r="E271" s="62">
        <f> E$178</f>
        <v/>
      </c>
      <c r="F271" s="62">
        <f> F$178</f>
        <v/>
      </c>
      <c r="G271" s="62">
        <f> G$178</f>
        <v/>
      </c>
      <c r="H271" s="62">
        <f> H$178</f>
        <v/>
      </c>
      <c r="I271" s="62" t="n"/>
      <c r="J271" s="62">
        <f> J$178</f>
        <v/>
      </c>
      <c r="K271" s="62">
        <f> K$178</f>
        <v/>
      </c>
      <c r="L271" s="62">
        <f> L$178</f>
        <v/>
      </c>
      <c r="M271" s="62">
        <f> M$178</f>
        <v/>
      </c>
      <c r="N271" s="62">
        <f> N$178</f>
        <v/>
      </c>
      <c r="O271" s="62">
        <f> O$178</f>
        <v/>
      </c>
      <c r="P271" s="62">
        <f> P$178</f>
        <v/>
      </c>
      <c r="Q271" s="62">
        <f> Q$178</f>
        <v/>
      </c>
      <c r="R271" s="62">
        <f> R$178</f>
        <v/>
      </c>
      <c r="S271" s="62">
        <f> S$178</f>
        <v/>
      </c>
      <c r="T271" s="62">
        <f> T$178</f>
        <v/>
      </c>
      <c r="U271" s="62">
        <f> U$178</f>
        <v/>
      </c>
      <c r="V271" s="62">
        <f> V$178</f>
        <v/>
      </c>
      <c r="W271" s="62">
        <f> W$178</f>
        <v/>
      </c>
      <c r="X271" s="62">
        <f> X$178</f>
        <v/>
      </c>
      <c r="Y271" s="62">
        <f> Y$178</f>
        <v/>
      </c>
      <c r="Z271" s="62">
        <f> Z$178</f>
        <v/>
      </c>
      <c r="AA271" s="62">
        <f> AA$178</f>
        <v/>
      </c>
      <c r="AB271" s="62">
        <f> AB$178</f>
        <v/>
      </c>
      <c r="AC271" s="62">
        <f> AC$178</f>
        <v/>
      </c>
      <c r="AD271" s="62">
        <f> AD$178</f>
        <v/>
      </c>
      <c r="AE271" s="62">
        <f> AE$178</f>
        <v/>
      </c>
      <c r="AF271" s="62">
        <f> AF$178</f>
        <v/>
      </c>
      <c r="AG271" s="62">
        <f> AG$178</f>
        <v/>
      </c>
      <c r="AH271" s="62">
        <f> AH$178</f>
        <v/>
      </c>
      <c r="AI271" s="62">
        <f> AI$178</f>
        <v/>
      </c>
      <c r="AJ271" s="62">
        <f> AJ$178</f>
        <v/>
      </c>
      <c r="AK271" s="62">
        <f> AK$178</f>
        <v/>
      </c>
      <c r="AL271" s="62">
        <f> AL$178</f>
        <v/>
      </c>
      <c r="AM271" s="62">
        <f> AM$178</f>
        <v/>
      </c>
      <c r="AN271" s="62">
        <f> AN$178</f>
        <v/>
      </c>
      <c r="AO271" s="62">
        <f> AO$178</f>
        <v/>
      </c>
      <c r="AP271" s="62">
        <f> AP$178</f>
        <v/>
      </c>
      <c r="AQ271" s="62">
        <f> AQ$178</f>
        <v/>
      </c>
      <c r="AR271" s="62">
        <f> AR$178</f>
        <v/>
      </c>
      <c r="AS271" s="62">
        <f> AS$178</f>
        <v/>
      </c>
      <c r="AT271" s="62">
        <f> AT$178</f>
        <v/>
      </c>
      <c r="AU271" s="62">
        <f> AU$178</f>
        <v/>
      </c>
      <c r="AV271" s="62">
        <f> AV$178</f>
        <v/>
      </c>
      <c r="AW271" s="62">
        <f> AW$178</f>
        <v/>
      </c>
      <c r="AX271" s="62">
        <f> AX$178</f>
        <v/>
      </c>
      <c r="AY271" s="62">
        <f> AY$178</f>
        <v/>
      </c>
      <c r="AZ271" s="62">
        <f> AZ$178</f>
        <v/>
      </c>
      <c r="BA271" s="62">
        <f> BA$178</f>
        <v/>
      </c>
      <c r="BB271" s="62">
        <f> BB$178</f>
        <v/>
      </c>
      <c r="BC271" s="62">
        <f> BC$178</f>
        <v/>
      </c>
      <c r="BD271" s="62">
        <f> BD$178</f>
        <v/>
      </c>
      <c r="BE271" s="62">
        <f> BE$178</f>
        <v/>
      </c>
      <c r="BF271" s="62">
        <f> BF$178</f>
        <v/>
      </c>
      <c r="BG271" s="62">
        <f> BG$178</f>
        <v/>
      </c>
      <c r="BH271" s="62">
        <f> BH$178</f>
        <v/>
      </c>
    </row>
    <row r="272">
      <c r="E272" s="81">
        <f> E$222</f>
        <v/>
      </c>
      <c r="F272" s="81">
        <f> F$222</f>
        <v/>
      </c>
      <c r="G272" s="81">
        <f> G$222</f>
        <v/>
      </c>
      <c r="H272" s="81">
        <f> H$222</f>
        <v/>
      </c>
      <c r="I272" s="81" t="n"/>
      <c r="J272" s="81">
        <f> J$222</f>
        <v/>
      </c>
      <c r="K272" s="81">
        <f> K$222</f>
        <v/>
      </c>
      <c r="L272" s="81">
        <f> L$222</f>
        <v/>
      </c>
      <c r="M272" s="81">
        <f> M$222</f>
        <v/>
      </c>
      <c r="N272" s="81">
        <f> N$222</f>
        <v/>
      </c>
      <c r="O272" s="81">
        <f> O$222</f>
        <v/>
      </c>
      <c r="P272" s="81">
        <f> P$222</f>
        <v/>
      </c>
      <c r="Q272" s="81">
        <f> Q$222</f>
        <v/>
      </c>
      <c r="R272" s="81">
        <f> R$222</f>
        <v/>
      </c>
      <c r="S272" s="81">
        <f> S$222</f>
        <v/>
      </c>
      <c r="T272" s="81">
        <f> T$222</f>
        <v/>
      </c>
      <c r="U272" s="81">
        <f> U$222</f>
        <v/>
      </c>
      <c r="V272" s="81">
        <f> V$222</f>
        <v/>
      </c>
      <c r="W272" s="81">
        <f> W$222</f>
        <v/>
      </c>
      <c r="X272" s="81">
        <f> X$222</f>
        <v/>
      </c>
      <c r="Y272" s="81">
        <f> Y$222</f>
        <v/>
      </c>
      <c r="Z272" s="81">
        <f> Z$222</f>
        <v/>
      </c>
      <c r="AA272" s="81">
        <f> AA$222</f>
        <v/>
      </c>
      <c r="AB272" s="81">
        <f> AB$222</f>
        <v/>
      </c>
      <c r="AC272" s="81">
        <f> AC$222</f>
        <v/>
      </c>
      <c r="AD272" s="81">
        <f> AD$222</f>
        <v/>
      </c>
      <c r="AE272" s="81">
        <f> AE$222</f>
        <v/>
      </c>
      <c r="AF272" s="81">
        <f> AF$222</f>
        <v/>
      </c>
      <c r="AG272" s="81">
        <f> AG$222</f>
        <v/>
      </c>
      <c r="AH272" s="81">
        <f> AH$222</f>
        <v/>
      </c>
      <c r="AI272" s="81">
        <f> AI$222</f>
        <v/>
      </c>
      <c r="AJ272" s="81">
        <f> AJ$222</f>
        <v/>
      </c>
      <c r="AK272" s="81">
        <f> AK$222</f>
        <v/>
      </c>
      <c r="AL272" s="81">
        <f> AL$222</f>
        <v/>
      </c>
      <c r="AM272" s="81">
        <f> AM$222</f>
        <v/>
      </c>
      <c r="AN272" s="81">
        <f> AN$222</f>
        <v/>
      </c>
      <c r="AO272" s="81">
        <f> AO$222</f>
        <v/>
      </c>
      <c r="AP272" s="81">
        <f> AP$222</f>
        <v/>
      </c>
      <c r="AQ272" s="81">
        <f> AQ$222</f>
        <v/>
      </c>
      <c r="AR272" s="81">
        <f> AR$222</f>
        <v/>
      </c>
      <c r="AS272" s="81">
        <f> AS$222</f>
        <v/>
      </c>
      <c r="AT272" s="81">
        <f> AT$222</f>
        <v/>
      </c>
      <c r="AU272" s="81">
        <f> AU$222</f>
        <v/>
      </c>
      <c r="AV272" s="81">
        <f> AV$222</f>
        <v/>
      </c>
      <c r="AW272" s="81">
        <f> AW$222</f>
        <v/>
      </c>
      <c r="AX272" s="81">
        <f> AX$222</f>
        <v/>
      </c>
      <c r="AY272" s="81">
        <f> AY$222</f>
        <v/>
      </c>
      <c r="AZ272" s="81">
        <f> AZ$222</f>
        <v/>
      </c>
      <c r="BA272" s="81">
        <f> BA$222</f>
        <v/>
      </c>
      <c r="BB272" s="81">
        <f> BB$222</f>
        <v/>
      </c>
      <c r="BC272" s="81">
        <f> BC$222</f>
        <v/>
      </c>
      <c r="BD272" s="81">
        <f> BD$222</f>
        <v/>
      </c>
      <c r="BE272" s="81">
        <f> BE$222</f>
        <v/>
      </c>
      <c r="BF272" s="81">
        <f> BF$222</f>
        <v/>
      </c>
      <c r="BG272" s="81">
        <f> BG$222</f>
        <v/>
      </c>
      <c r="BH272" s="81">
        <f> BH$222</f>
        <v/>
      </c>
    </row>
    <row r="273">
      <c r="E273" s="81">
        <f> E$247</f>
        <v/>
      </c>
      <c r="F273" s="81">
        <f> F$247</f>
        <v/>
      </c>
      <c r="G273" s="81">
        <f> G$247</f>
        <v/>
      </c>
      <c r="H273" s="81">
        <f> H$247</f>
        <v/>
      </c>
      <c r="I273" s="81" t="n"/>
      <c r="J273" s="81">
        <f> J$247</f>
        <v/>
      </c>
      <c r="K273" s="81">
        <f> K$247</f>
        <v/>
      </c>
      <c r="L273" s="81">
        <f> L$247</f>
        <v/>
      </c>
      <c r="M273" s="81">
        <f> M$247</f>
        <v/>
      </c>
      <c r="N273" s="81">
        <f> N$247</f>
        <v/>
      </c>
      <c r="O273" s="81">
        <f> O$247</f>
        <v/>
      </c>
      <c r="P273" s="81">
        <f> P$247</f>
        <v/>
      </c>
      <c r="Q273" s="81">
        <f> Q$247</f>
        <v/>
      </c>
      <c r="R273" s="81">
        <f> R$247</f>
        <v/>
      </c>
      <c r="S273" s="81">
        <f> S$247</f>
        <v/>
      </c>
      <c r="T273" s="81">
        <f> T$247</f>
        <v/>
      </c>
      <c r="U273" s="81">
        <f> U$247</f>
        <v/>
      </c>
      <c r="V273" s="81">
        <f> V$247</f>
        <v/>
      </c>
      <c r="W273" s="81">
        <f> W$247</f>
        <v/>
      </c>
      <c r="X273" s="81">
        <f> X$247</f>
        <v/>
      </c>
      <c r="Y273" s="81">
        <f> Y$247</f>
        <v/>
      </c>
      <c r="Z273" s="81">
        <f> Z$247</f>
        <v/>
      </c>
      <c r="AA273" s="81">
        <f> AA$247</f>
        <v/>
      </c>
      <c r="AB273" s="81">
        <f> AB$247</f>
        <v/>
      </c>
      <c r="AC273" s="81">
        <f> AC$247</f>
        <v/>
      </c>
      <c r="AD273" s="81">
        <f> AD$247</f>
        <v/>
      </c>
      <c r="AE273" s="81">
        <f> AE$247</f>
        <v/>
      </c>
      <c r="AF273" s="81">
        <f> AF$247</f>
        <v/>
      </c>
      <c r="AG273" s="81">
        <f> AG$247</f>
        <v/>
      </c>
      <c r="AH273" s="81">
        <f> AH$247</f>
        <v/>
      </c>
      <c r="AI273" s="81">
        <f> AI$247</f>
        <v/>
      </c>
      <c r="AJ273" s="81">
        <f> AJ$247</f>
        <v/>
      </c>
      <c r="AK273" s="81">
        <f> AK$247</f>
        <v/>
      </c>
      <c r="AL273" s="81">
        <f> AL$247</f>
        <v/>
      </c>
      <c r="AM273" s="81">
        <f> AM$247</f>
        <v/>
      </c>
      <c r="AN273" s="81">
        <f> AN$247</f>
        <v/>
      </c>
      <c r="AO273" s="81">
        <f> AO$247</f>
        <v/>
      </c>
      <c r="AP273" s="81">
        <f> AP$247</f>
        <v/>
      </c>
      <c r="AQ273" s="81">
        <f> AQ$247</f>
        <v/>
      </c>
      <c r="AR273" s="81">
        <f> AR$247</f>
        <v/>
      </c>
      <c r="AS273" s="81">
        <f> AS$247</f>
        <v/>
      </c>
      <c r="AT273" s="81">
        <f> AT$247</f>
        <v/>
      </c>
      <c r="AU273" s="81">
        <f> AU$247</f>
        <v/>
      </c>
      <c r="AV273" s="81">
        <f> AV$247</f>
        <v/>
      </c>
      <c r="AW273" s="81">
        <f> AW$247</f>
        <v/>
      </c>
      <c r="AX273" s="81">
        <f> AX$247</f>
        <v/>
      </c>
      <c r="AY273" s="81">
        <f> AY$247</f>
        <v/>
      </c>
      <c r="AZ273" s="81">
        <f> AZ$247</f>
        <v/>
      </c>
      <c r="BA273" s="81">
        <f> BA$247</f>
        <v/>
      </c>
      <c r="BB273" s="81">
        <f> BB$247</f>
        <v/>
      </c>
      <c r="BC273" s="81">
        <f> BC$247</f>
        <v/>
      </c>
      <c r="BD273" s="81">
        <f> BD$247</f>
        <v/>
      </c>
      <c r="BE273" s="81">
        <f> BE$247</f>
        <v/>
      </c>
      <c r="BF273" s="81">
        <f> BF$247</f>
        <v/>
      </c>
      <c r="BG273" s="81">
        <f> BG$247</f>
        <v/>
      </c>
      <c r="BH273" s="81">
        <f> BH$247</f>
        <v/>
      </c>
    </row>
    <row r="275">
      <c r="E275" s="92">
        <f>"NPV of"&amp;" "&amp;E270</f>
        <v/>
      </c>
      <c r="G275" s="92">
        <f>SMU</f>
        <v/>
      </c>
      <c r="H275" s="92">
        <f>XNPV($F$259,$J270:$BH270,$J$257:$BH$257)</f>
        <v/>
      </c>
    </row>
    <row r="276">
      <c r="E276" s="92">
        <f>"NPV of"&amp;" "&amp;E271</f>
        <v/>
      </c>
      <c r="G276" s="92">
        <f>SMU</f>
        <v/>
      </c>
      <c r="H276" s="92">
        <f>XNPV($F$259,$J271:$BH271,$J$257:$BH$257)</f>
        <v/>
      </c>
    </row>
    <row r="277">
      <c r="E277" s="92">
        <f>"NPV of"&amp;" "&amp;E272</f>
        <v/>
      </c>
      <c r="G277" s="92">
        <f>SMU</f>
        <v/>
      </c>
      <c r="H277" s="92">
        <f>XNPV($F$259,$J272:$BH272,$J$257:$BH$257)</f>
        <v/>
      </c>
    </row>
    <row r="278">
      <c r="E278" s="92">
        <f>"NPV of"&amp;" "&amp;E273</f>
        <v/>
      </c>
      <c r="G278" s="92">
        <f>SMU</f>
        <v/>
      </c>
      <c r="H278" s="92">
        <f>XNPV($F$259,$J273:$BH273,$J$257:$BH$257)</f>
        <v/>
      </c>
    </row>
    <row r="280">
      <c r="E280" s="92" t="inlineStr">
        <is>
          <t>Fixed O&amp;M Tariff - Check</t>
        </is>
      </c>
      <c r="H280" s="163">
        <f>ROUND(H275-H277,2)</f>
        <v/>
      </c>
    </row>
    <row r="281">
      <c r="E281" s="92" t="inlineStr">
        <is>
          <t>Variable O&amp;M Tariff - Check</t>
        </is>
      </c>
      <c r="H281" s="163">
        <f>ROUND(H276-H278,2)</f>
        <v/>
      </c>
    </row>
    <row r="283" customFormat="1" s="64">
      <c r="A283" s="65" t="inlineStr">
        <is>
          <t>Fixed Asset &amp; Depreciation</t>
        </is>
      </c>
    </row>
    <row r="285">
      <c r="E285" s="81">
        <f> E$37</f>
        <v/>
      </c>
      <c r="F285" s="81">
        <f> F$37</f>
        <v/>
      </c>
      <c r="G285" s="81">
        <f> G$37</f>
        <v/>
      </c>
      <c r="H285" s="81">
        <f> H$37</f>
        <v/>
      </c>
      <c r="I285" s="81" t="n"/>
      <c r="J285" s="81">
        <f> J$37</f>
        <v/>
      </c>
      <c r="K285" s="81">
        <f> K$37</f>
        <v/>
      </c>
      <c r="L285" s="81">
        <f> L$37</f>
        <v/>
      </c>
      <c r="M285" s="81">
        <f> M$37</f>
        <v/>
      </c>
      <c r="N285" s="81">
        <f> N$37</f>
        <v/>
      </c>
      <c r="O285" s="81">
        <f> O$37</f>
        <v/>
      </c>
      <c r="P285" s="81">
        <f> P$37</f>
        <v/>
      </c>
      <c r="Q285" s="81">
        <f> Q$37</f>
        <v/>
      </c>
      <c r="R285" s="81">
        <f> R$37</f>
        <v/>
      </c>
      <c r="S285" s="81">
        <f> S$37</f>
        <v/>
      </c>
      <c r="T285" s="81">
        <f> T$37</f>
        <v/>
      </c>
      <c r="U285" s="81">
        <f> U$37</f>
        <v/>
      </c>
      <c r="V285" s="81">
        <f> V$37</f>
        <v/>
      </c>
      <c r="W285" s="81">
        <f> W$37</f>
        <v/>
      </c>
      <c r="X285" s="81">
        <f> X$37</f>
        <v/>
      </c>
      <c r="Y285" s="81">
        <f> Y$37</f>
        <v/>
      </c>
      <c r="Z285" s="81">
        <f> Z$37</f>
        <v/>
      </c>
      <c r="AA285" s="81">
        <f> AA$37</f>
        <v/>
      </c>
      <c r="AB285" s="81">
        <f> AB$37</f>
        <v/>
      </c>
      <c r="AC285" s="81">
        <f> AC$37</f>
        <v/>
      </c>
      <c r="AD285" s="81">
        <f> AD$37</f>
        <v/>
      </c>
      <c r="AE285" s="81">
        <f> AE$37</f>
        <v/>
      </c>
      <c r="AF285" s="81">
        <f> AF$37</f>
        <v/>
      </c>
      <c r="AG285" s="81">
        <f> AG$37</f>
        <v/>
      </c>
      <c r="AH285" s="81">
        <f> AH$37</f>
        <v/>
      </c>
      <c r="AI285" s="81">
        <f> AI$37</f>
        <v/>
      </c>
      <c r="AJ285" s="81">
        <f> AJ$37</f>
        <v/>
      </c>
      <c r="AK285" s="81">
        <f> AK$37</f>
        <v/>
      </c>
      <c r="AL285" s="81">
        <f> AL$37</f>
        <v/>
      </c>
      <c r="AM285" s="81">
        <f> AM$37</f>
        <v/>
      </c>
      <c r="AN285" s="81">
        <f> AN$37</f>
        <v/>
      </c>
      <c r="AO285" s="81">
        <f> AO$37</f>
        <v/>
      </c>
      <c r="AP285" s="81">
        <f> AP$37</f>
        <v/>
      </c>
      <c r="AQ285" s="81">
        <f> AQ$37</f>
        <v/>
      </c>
      <c r="AR285" s="81">
        <f> AR$37</f>
        <v/>
      </c>
      <c r="AS285" s="81">
        <f> AS$37</f>
        <v/>
      </c>
      <c r="AT285" s="81">
        <f> AT$37</f>
        <v/>
      </c>
      <c r="AU285" s="81">
        <f> AU$37</f>
        <v/>
      </c>
      <c r="AV285" s="81">
        <f> AV$37</f>
        <v/>
      </c>
      <c r="AW285" s="81">
        <f> AW$37</f>
        <v/>
      </c>
      <c r="AX285" s="81">
        <f> AX$37</f>
        <v/>
      </c>
      <c r="AY285" s="81">
        <f> AY$37</f>
        <v/>
      </c>
      <c r="AZ285" s="81">
        <f> AZ$37</f>
        <v/>
      </c>
      <c r="BA285" s="81">
        <f> BA$37</f>
        <v/>
      </c>
      <c r="BB285" s="81">
        <f> BB$37</f>
        <v/>
      </c>
      <c r="BC285" s="81">
        <f> BC$37</f>
        <v/>
      </c>
      <c r="BD285" s="81">
        <f> BD$37</f>
        <v/>
      </c>
      <c r="BE285" s="81">
        <f> BE$37</f>
        <v/>
      </c>
      <c r="BF285" s="81">
        <f> BF$37</f>
        <v/>
      </c>
      <c r="BG285" s="81">
        <f> BG$37</f>
        <v/>
      </c>
      <c r="BH285" s="81">
        <f> BH$37</f>
        <v/>
      </c>
    </row>
    <row r="287">
      <c r="B287" s="12" t="inlineStr">
        <is>
          <t>Fixed Asset</t>
        </is>
      </c>
    </row>
    <row r="288">
      <c r="E288" s="92">
        <f>$B$287&amp;"-"&amp;"Opening Balance"</f>
        <v/>
      </c>
      <c r="G288" s="92">
        <f>SMU</f>
        <v/>
      </c>
      <c r="J288" s="92">
        <f>I291</f>
        <v/>
      </c>
      <c r="K288" s="92">
        <f>J291</f>
        <v/>
      </c>
      <c r="L288" s="92">
        <f>K291</f>
        <v/>
      </c>
      <c r="M288" s="92">
        <f>L291</f>
        <v/>
      </c>
      <c r="N288" s="92">
        <f>M291</f>
        <v/>
      </c>
      <c r="O288" s="92">
        <f>N291</f>
        <v/>
      </c>
      <c r="P288" s="92">
        <f>O291</f>
        <v/>
      </c>
      <c r="Q288" s="92">
        <f>P291</f>
        <v/>
      </c>
      <c r="R288" s="92">
        <f>Q291</f>
        <v/>
      </c>
      <c r="S288" s="92">
        <f>R291</f>
        <v/>
      </c>
      <c r="T288" s="92">
        <f>S291</f>
        <v/>
      </c>
      <c r="U288" s="92">
        <f>T291</f>
        <v/>
      </c>
      <c r="V288" s="92">
        <f>U291</f>
        <v/>
      </c>
      <c r="W288" s="92">
        <f>V291</f>
        <v/>
      </c>
      <c r="X288" s="92">
        <f>W291</f>
        <v/>
      </c>
      <c r="Y288" s="92">
        <f>X291</f>
        <v/>
      </c>
      <c r="Z288" s="92">
        <f>Y291</f>
        <v/>
      </c>
      <c r="AA288" s="92">
        <f>Z291</f>
        <v/>
      </c>
      <c r="AB288" s="92">
        <f>AA291</f>
        <v/>
      </c>
      <c r="AC288" s="92">
        <f>AB291</f>
        <v/>
      </c>
      <c r="AD288" s="92">
        <f>AC291</f>
        <v/>
      </c>
      <c r="AE288" s="92">
        <f>AD291</f>
        <v/>
      </c>
      <c r="AF288" s="92">
        <f>AE291</f>
        <v/>
      </c>
      <c r="AG288" s="92">
        <f>AF291</f>
        <v/>
      </c>
      <c r="AH288" s="92">
        <f>AG291</f>
        <v/>
      </c>
      <c r="AI288" s="92">
        <f>AH291</f>
        <v/>
      </c>
      <c r="AJ288" s="92">
        <f>AI291</f>
        <v/>
      </c>
      <c r="AK288" s="92">
        <f>AJ291</f>
        <v/>
      </c>
      <c r="AL288" s="92">
        <f>AK291</f>
        <v/>
      </c>
      <c r="AM288" s="92">
        <f>AL291</f>
        <v/>
      </c>
      <c r="AN288" s="92">
        <f>AM291</f>
        <v/>
      </c>
      <c r="AO288" s="92">
        <f>AN291</f>
        <v/>
      </c>
      <c r="AP288" s="92">
        <f>AO291</f>
        <v/>
      </c>
      <c r="AQ288" s="92">
        <f>AP291</f>
        <v/>
      </c>
      <c r="AR288" s="92">
        <f>AQ291</f>
        <v/>
      </c>
      <c r="AS288" s="92">
        <f>AR291</f>
        <v/>
      </c>
      <c r="AT288" s="92">
        <f>AS291</f>
        <v/>
      </c>
      <c r="AU288" s="92">
        <f>AT291</f>
        <v/>
      </c>
      <c r="AV288" s="92">
        <f>AU291</f>
        <v/>
      </c>
      <c r="AW288" s="92">
        <f>AV291</f>
        <v/>
      </c>
      <c r="AX288" s="92">
        <f>AW291</f>
        <v/>
      </c>
      <c r="AY288" s="92">
        <f>AX291</f>
        <v/>
      </c>
      <c r="AZ288" s="92">
        <f>AY291</f>
        <v/>
      </c>
      <c r="BA288" s="92">
        <f>AZ291</f>
        <v/>
      </c>
      <c r="BB288" s="92">
        <f>BA291</f>
        <v/>
      </c>
      <c r="BC288" s="92">
        <f>BB291</f>
        <v/>
      </c>
      <c r="BD288" s="92">
        <f>BC291</f>
        <v/>
      </c>
      <c r="BE288" s="92">
        <f>BD291</f>
        <v/>
      </c>
      <c r="BF288" s="92">
        <f>BE291</f>
        <v/>
      </c>
      <c r="BG288" s="92">
        <f>BF291</f>
        <v/>
      </c>
      <c r="BH288" s="92">
        <f>BG291</f>
        <v/>
      </c>
    </row>
    <row r="289">
      <c r="E289" s="92">
        <f>$B$287&amp;"-"&amp;"Addition"</f>
        <v/>
      </c>
      <c r="G289" s="92">
        <f>SMU</f>
        <v/>
      </c>
      <c r="H289" s="92">
        <f> SUM(J289:BH289)</f>
        <v/>
      </c>
      <c r="J289" s="92">
        <f>SUM(J98:J99)</f>
        <v/>
      </c>
      <c r="K289" s="92">
        <f>SUM(K98:K99)</f>
        <v/>
      </c>
      <c r="L289" s="92">
        <f>SUM(L98:L99)</f>
        <v/>
      </c>
      <c r="M289" s="92">
        <f>SUM(M98:M99)</f>
        <v/>
      </c>
      <c r="N289" s="92">
        <f>SUM(N98:N99)</f>
        <v/>
      </c>
      <c r="O289" s="92">
        <f>SUM(O98:O99)</f>
        <v/>
      </c>
      <c r="P289" s="92">
        <f>SUM(P98:P99)</f>
        <v/>
      </c>
      <c r="Q289" s="92">
        <f>SUM(Q98:Q99)</f>
        <v/>
      </c>
      <c r="R289" s="92">
        <f>SUM(R98:R99)</f>
        <v/>
      </c>
      <c r="S289" s="92">
        <f>SUM(S98:S99)</f>
        <v/>
      </c>
      <c r="T289" s="92">
        <f>SUM(T98:T99)</f>
        <v/>
      </c>
      <c r="U289" s="92">
        <f>SUM(U98:U99)</f>
        <v/>
      </c>
      <c r="V289" s="92">
        <f>SUM(V98:V99)</f>
        <v/>
      </c>
      <c r="W289" s="92">
        <f>SUM(W98:W99)</f>
        <v/>
      </c>
      <c r="X289" s="92">
        <f>SUM(X98:X99)</f>
        <v/>
      </c>
      <c r="Y289" s="92">
        <f>SUM(Y98:Y99)</f>
        <v/>
      </c>
      <c r="Z289" s="92">
        <f>SUM(Z98:Z99)</f>
        <v/>
      </c>
      <c r="AA289" s="92">
        <f>SUM(AA98:AA99)</f>
        <v/>
      </c>
      <c r="AB289" s="92">
        <f>SUM(AB98:AB99)</f>
        <v/>
      </c>
      <c r="AC289" s="92">
        <f>SUM(AC98:AC99)</f>
        <v/>
      </c>
      <c r="AD289" s="92">
        <f>SUM(AD98:AD99)</f>
        <v/>
      </c>
      <c r="AE289" s="92">
        <f>SUM(AE98:AE99)</f>
        <v/>
      </c>
      <c r="AF289" s="92">
        <f>SUM(AF98:AF99)</f>
        <v/>
      </c>
      <c r="AG289" s="92">
        <f>SUM(AG98:AG99)</f>
        <v/>
      </c>
      <c r="AH289" s="92">
        <f>SUM(AH98:AH99)</f>
        <v/>
      </c>
      <c r="AI289" s="92">
        <f>SUM(AI98:AI99)</f>
        <v/>
      </c>
      <c r="AJ289" s="92">
        <f>SUM(AJ98:AJ99)</f>
        <v/>
      </c>
      <c r="AK289" s="92">
        <f>SUM(AK98:AK99)</f>
        <v/>
      </c>
      <c r="AL289" s="92">
        <f>SUM(AL98:AL99)</f>
        <v/>
      </c>
      <c r="AM289" s="92">
        <f>SUM(AM98:AM99)</f>
        <v/>
      </c>
      <c r="AN289" s="92">
        <f>SUM(AN98:AN99)</f>
        <v/>
      </c>
      <c r="AO289" s="92">
        <f>SUM(AO98:AO99)</f>
        <v/>
      </c>
      <c r="AP289" s="92">
        <f>SUM(AP98:AP99)</f>
        <v/>
      </c>
      <c r="AQ289" s="92">
        <f>SUM(AQ98:AQ99)</f>
        <v/>
      </c>
      <c r="AR289" s="92">
        <f>SUM(AR98:AR99)</f>
        <v/>
      </c>
      <c r="AS289" s="92">
        <f>SUM(AS98:AS99)</f>
        <v/>
      </c>
      <c r="AT289" s="92">
        <f>SUM(AT98:AT99)</f>
        <v/>
      </c>
      <c r="AU289" s="92">
        <f>SUM(AU98:AU99)</f>
        <v/>
      </c>
      <c r="AV289" s="92">
        <f>SUM(AV98:AV99)</f>
        <v/>
      </c>
      <c r="AW289" s="92">
        <f>SUM(AW98:AW99)</f>
        <v/>
      </c>
      <c r="AX289" s="92">
        <f>SUM(AX98:AX99)</f>
        <v/>
      </c>
      <c r="AY289" s="92">
        <f>SUM(AY98:AY99)</f>
        <v/>
      </c>
      <c r="AZ289" s="92">
        <f>SUM(AZ98:AZ99)</f>
        <v/>
      </c>
      <c r="BA289" s="92">
        <f>SUM(BA98:BA99)</f>
        <v/>
      </c>
      <c r="BB289" s="92">
        <f>SUM(BB98:BB99)</f>
        <v/>
      </c>
      <c r="BC289" s="92">
        <f>SUM(BC98:BC99)</f>
        <v/>
      </c>
      <c r="BD289" s="92">
        <f>SUM(BD98:BD99)</f>
        <v/>
      </c>
      <c r="BE289" s="92">
        <f>SUM(BE98:BE99)</f>
        <v/>
      </c>
      <c r="BF289" s="92">
        <f>SUM(BF98:BF99)</f>
        <v/>
      </c>
      <c r="BG289" s="92">
        <f>SUM(BG98:BG99)</f>
        <v/>
      </c>
      <c r="BH289" s="92">
        <f>SUM(BH98:BH99)</f>
        <v/>
      </c>
    </row>
    <row r="290">
      <c r="E290" s="92">
        <f>$B$287&amp;"-"&amp;"Depreciation"</f>
        <v/>
      </c>
      <c r="G290" s="92">
        <f>SMU</f>
        <v/>
      </c>
      <c r="H290" s="92">
        <f> SUM(J290:BH290)</f>
        <v/>
      </c>
      <c r="J290" s="92">
        <f>IF(J$285=1,-$H$289/SUM($J$285:$BH$285),0)</f>
        <v/>
      </c>
      <c r="K290" s="92">
        <f>IF(K$285=1,-$H$289/SUM($J$285:$BH$285),0)</f>
        <v/>
      </c>
      <c r="L290" s="92">
        <f>IF(L$285=1,-$H$289/SUM($J$285:$BH$285),0)</f>
        <v/>
      </c>
      <c r="M290" s="92">
        <f>IF(M$285=1,-$H$289/SUM($J$285:$BH$285),0)</f>
        <v/>
      </c>
      <c r="N290" s="92">
        <f>IF(N$285=1,-$H$289/SUM($J$285:$BH$285),0)</f>
        <v/>
      </c>
      <c r="O290" s="92">
        <f>IF(O$285=1,-$H$289/SUM($J$285:$BH$285),0)</f>
        <v/>
      </c>
      <c r="P290" s="92">
        <f>IF(P$285=1,-$H$289/SUM($J$285:$BH$285),0)</f>
        <v/>
      </c>
      <c r="Q290" s="92">
        <f>IF(Q$285=1,-$H$289/SUM($J$285:$BH$285),0)</f>
        <v/>
      </c>
      <c r="R290" s="92">
        <f>IF(R$285=1,-$H$289/SUM($J$285:$BH$285),0)</f>
        <v/>
      </c>
      <c r="S290" s="92">
        <f>IF(S$285=1,-$H$289/SUM($J$285:$BH$285),0)</f>
        <v/>
      </c>
      <c r="T290" s="92">
        <f>IF(T$285=1,-$H$289/SUM($J$285:$BH$285),0)</f>
        <v/>
      </c>
      <c r="U290" s="92">
        <f>IF(U$285=1,-$H$289/SUM($J$285:$BH$285),0)</f>
        <v/>
      </c>
      <c r="V290" s="92">
        <f>IF(V$285=1,-$H$289/SUM($J$285:$BH$285),0)</f>
        <v/>
      </c>
      <c r="W290" s="92">
        <f>IF(W$285=1,-$H$289/SUM($J$285:$BH$285),0)</f>
        <v/>
      </c>
      <c r="X290" s="92">
        <f>IF(X$285=1,-$H$289/SUM($J$285:$BH$285),0)</f>
        <v/>
      </c>
      <c r="Y290" s="92">
        <f>IF(Y$285=1,-$H$289/SUM($J$285:$BH$285),0)</f>
        <v/>
      </c>
      <c r="Z290" s="92">
        <f>IF(Z$285=1,-$H$289/SUM($J$285:$BH$285),0)</f>
        <v/>
      </c>
      <c r="AA290" s="92">
        <f>IF(AA$285=1,-$H$289/SUM($J$285:$BH$285),0)</f>
        <v/>
      </c>
      <c r="AB290" s="92">
        <f>IF(AB$285=1,-$H$289/SUM($J$285:$BH$285),0)</f>
        <v/>
      </c>
      <c r="AC290" s="92">
        <f>IF(AC$285=1,-$H$289/SUM($J$285:$BH$285),0)</f>
        <v/>
      </c>
      <c r="AD290" s="92">
        <f>IF(AD$285=1,-$H$289/SUM($J$285:$BH$285),0)</f>
        <v/>
      </c>
      <c r="AE290" s="92">
        <f>IF(AE$285=1,-$H$289/SUM($J$285:$BH$285),0)</f>
        <v/>
      </c>
      <c r="AF290" s="92">
        <f>IF(AF$285=1,-$H$289/SUM($J$285:$BH$285),0)</f>
        <v/>
      </c>
      <c r="AG290" s="92">
        <f>IF(AG$285=1,-$H$289/SUM($J$285:$BH$285),0)</f>
        <v/>
      </c>
      <c r="AH290" s="92">
        <f>IF(AH$285=1,-$H$289/SUM($J$285:$BH$285),0)</f>
        <v/>
      </c>
      <c r="AI290" s="92">
        <f>IF(AI$285=1,-$H$289/SUM($J$285:$BH$285),0)</f>
        <v/>
      </c>
      <c r="AJ290" s="92">
        <f>IF(AJ$285=1,-$H$289/SUM($J$285:$BH$285),0)</f>
        <v/>
      </c>
      <c r="AK290" s="92">
        <f>IF(AK$285=1,-$H$289/SUM($J$285:$BH$285),0)</f>
        <v/>
      </c>
      <c r="AL290" s="92">
        <f>IF(AL$285=1,-$H$289/SUM($J$285:$BH$285),0)</f>
        <v/>
      </c>
      <c r="AM290" s="92">
        <f>IF(AM$285=1,-$H$289/SUM($J$285:$BH$285),0)</f>
        <v/>
      </c>
      <c r="AN290" s="92">
        <f>IF(AN$285=1,-$H$289/SUM($J$285:$BH$285),0)</f>
        <v/>
      </c>
      <c r="AO290" s="92">
        <f>IF(AO$285=1,-$H$289/SUM($J$285:$BH$285),0)</f>
        <v/>
      </c>
      <c r="AP290" s="92">
        <f>IF(AP$285=1,-$H$289/SUM($J$285:$BH$285),0)</f>
        <v/>
      </c>
      <c r="AQ290" s="92">
        <f>IF(AQ$285=1,-$H$289/SUM($J$285:$BH$285),0)</f>
        <v/>
      </c>
      <c r="AR290" s="92">
        <f>IF(AR$285=1,-$H$289/SUM($J$285:$BH$285),0)</f>
        <v/>
      </c>
      <c r="AS290" s="92">
        <f>IF(AS$285=1,-$H$289/SUM($J$285:$BH$285),0)</f>
        <v/>
      </c>
      <c r="AT290" s="92">
        <f>IF(AT$285=1,-$H$289/SUM($J$285:$BH$285),0)</f>
        <v/>
      </c>
      <c r="AU290" s="92">
        <f>IF(AU$285=1,-$H$289/SUM($J$285:$BH$285),0)</f>
        <v/>
      </c>
      <c r="AV290" s="92">
        <f>IF(AV$285=1,-$H$289/SUM($J$285:$BH$285),0)</f>
        <v/>
      </c>
      <c r="AW290" s="92">
        <f>IF(AW$285=1,-$H$289/SUM($J$285:$BH$285),0)</f>
        <v/>
      </c>
      <c r="AX290" s="92">
        <f>IF(AX$285=1,-$H$289/SUM($J$285:$BH$285),0)</f>
        <v/>
      </c>
      <c r="AY290" s="92">
        <f>IF(AY$285=1,-$H$289/SUM($J$285:$BH$285),0)</f>
        <v/>
      </c>
      <c r="AZ290" s="92">
        <f>IF(AZ$285=1,-$H$289/SUM($J$285:$BH$285),0)</f>
        <v/>
      </c>
      <c r="BA290" s="92">
        <f>IF(BA$285=1,-$H$289/SUM($J$285:$BH$285),0)</f>
        <v/>
      </c>
      <c r="BB290" s="92">
        <f>IF(BB$285=1,-$H$289/SUM($J$285:$BH$285),0)</f>
        <v/>
      </c>
      <c r="BC290" s="92">
        <f>IF(BC$285=1,-$H$289/SUM($J$285:$BH$285),0)</f>
        <v/>
      </c>
      <c r="BD290" s="92">
        <f>IF(BD$285=1,-$H$289/SUM($J$285:$BH$285),0)</f>
        <v/>
      </c>
      <c r="BE290" s="92">
        <f>IF(BE$285=1,-$H$289/SUM($J$285:$BH$285),0)</f>
        <v/>
      </c>
      <c r="BF290" s="92">
        <f>IF(BF$285=1,-$H$289/SUM($J$285:$BH$285),0)</f>
        <v/>
      </c>
      <c r="BG290" s="92">
        <f>IF(BG$285=1,-$H$289/SUM($J$285:$BH$285),0)</f>
        <v/>
      </c>
      <c r="BH290" s="92">
        <f>IF(BH$285=1,-$H$289/SUM($J$285:$BH$285),0)</f>
        <v/>
      </c>
    </row>
    <row r="291" ht="15.65" customFormat="1" customHeight="1" s="80" thickBot="1">
      <c r="E291" s="80">
        <f>$B$287&amp;"-"&amp;"Closing Balance"</f>
        <v/>
      </c>
      <c r="G291" s="80">
        <f>SMU</f>
        <v/>
      </c>
      <c r="J291" s="80">
        <f>SUM(J288:J290)</f>
        <v/>
      </c>
      <c r="K291" s="80">
        <f>SUM(K288:K290)</f>
        <v/>
      </c>
      <c r="L291" s="80">
        <f>SUM(L288:L290)</f>
        <v/>
      </c>
      <c r="M291" s="80">
        <f>SUM(M288:M290)</f>
        <v/>
      </c>
      <c r="N291" s="80">
        <f>SUM(N288:N290)</f>
        <v/>
      </c>
      <c r="O291" s="80">
        <f>SUM(O288:O290)</f>
        <v/>
      </c>
      <c r="P291" s="80">
        <f>SUM(P288:P290)</f>
        <v/>
      </c>
      <c r="Q291" s="80">
        <f>SUM(Q288:Q290)</f>
        <v/>
      </c>
      <c r="R291" s="80">
        <f>SUM(R288:R290)</f>
        <v/>
      </c>
      <c r="S291" s="80">
        <f>SUM(S288:S290)</f>
        <v/>
      </c>
      <c r="T291" s="80">
        <f>SUM(T288:T290)</f>
        <v/>
      </c>
      <c r="U291" s="80">
        <f>SUM(U288:U290)</f>
        <v/>
      </c>
      <c r="V291" s="80">
        <f>SUM(V288:V290)</f>
        <v/>
      </c>
      <c r="W291" s="80">
        <f>SUM(W288:W290)</f>
        <v/>
      </c>
      <c r="X291" s="80">
        <f>SUM(X288:X290)</f>
        <v/>
      </c>
      <c r="Y291" s="80">
        <f>SUM(Y288:Y290)</f>
        <v/>
      </c>
      <c r="Z291" s="80">
        <f>SUM(Z288:Z290)</f>
        <v/>
      </c>
      <c r="AA291" s="80">
        <f>SUM(AA288:AA290)</f>
        <v/>
      </c>
      <c r="AB291" s="80">
        <f>SUM(AB288:AB290)</f>
        <v/>
      </c>
      <c r="AC291" s="80">
        <f>SUM(AC288:AC290)</f>
        <v/>
      </c>
      <c r="AD291" s="80">
        <f>SUM(AD288:AD290)</f>
        <v/>
      </c>
      <c r="AE291" s="80">
        <f>SUM(AE288:AE290)</f>
        <v/>
      </c>
      <c r="AF291" s="80">
        <f>SUM(AF288:AF290)</f>
        <v/>
      </c>
      <c r="AG291" s="80">
        <f>SUM(AG288:AG290)</f>
        <v/>
      </c>
      <c r="AH291" s="80">
        <f>SUM(AH288:AH290)</f>
        <v/>
      </c>
      <c r="AI291" s="80">
        <f>SUM(AI288:AI290)</f>
        <v/>
      </c>
      <c r="AJ291" s="80">
        <f>SUM(AJ288:AJ290)</f>
        <v/>
      </c>
      <c r="AK291" s="80">
        <f>SUM(AK288:AK290)</f>
        <v/>
      </c>
      <c r="AL291" s="80">
        <f>SUM(AL288:AL290)</f>
        <v/>
      </c>
      <c r="AM291" s="80">
        <f>SUM(AM288:AM290)</f>
        <v/>
      </c>
      <c r="AN291" s="80">
        <f>SUM(AN288:AN290)</f>
        <v/>
      </c>
      <c r="AO291" s="80">
        <f>SUM(AO288:AO290)</f>
        <v/>
      </c>
      <c r="AP291" s="80">
        <f>SUM(AP288:AP290)</f>
        <v/>
      </c>
      <c r="AQ291" s="80">
        <f>SUM(AQ288:AQ290)</f>
        <v/>
      </c>
      <c r="AR291" s="80">
        <f>SUM(AR288:AR290)</f>
        <v/>
      </c>
      <c r="AS291" s="80">
        <f>SUM(AS288:AS290)</f>
        <v/>
      </c>
      <c r="AT291" s="80">
        <f>SUM(AT288:AT290)</f>
        <v/>
      </c>
      <c r="AU291" s="80">
        <f>SUM(AU288:AU290)</f>
        <v/>
      </c>
      <c r="AV291" s="80">
        <f>SUM(AV288:AV290)</f>
        <v/>
      </c>
      <c r="AW291" s="80">
        <f>SUM(AW288:AW290)</f>
        <v/>
      </c>
      <c r="AX291" s="80">
        <f>SUM(AX288:AX290)</f>
        <v/>
      </c>
      <c r="AY291" s="80">
        <f>SUM(AY288:AY290)</f>
        <v/>
      </c>
      <c r="AZ291" s="80">
        <f>SUM(AZ288:AZ290)</f>
        <v/>
      </c>
      <c r="BA291" s="80">
        <f>SUM(BA288:BA290)</f>
        <v/>
      </c>
      <c r="BB291" s="80">
        <f>SUM(BB288:BB290)</f>
        <v/>
      </c>
      <c r="BC291" s="80">
        <f>SUM(BC288:BC290)</f>
        <v/>
      </c>
      <c r="BD291" s="80">
        <f>SUM(BD288:BD290)</f>
        <v/>
      </c>
      <c r="BE291" s="80">
        <f>SUM(BE288:BE290)</f>
        <v/>
      </c>
      <c r="BF291" s="80">
        <f>SUM(BF288:BF290)</f>
        <v/>
      </c>
      <c r="BG291" s="80">
        <f>SUM(BG288:BG290)</f>
        <v/>
      </c>
      <c r="BH291" s="80">
        <f>SUM(BH288:BH290)</f>
        <v/>
      </c>
    </row>
    <row r="293" customFormat="1" s="64">
      <c r="A293" s="65" t="inlineStr">
        <is>
          <t>Senior Debt</t>
        </is>
      </c>
    </row>
    <row r="295">
      <c r="E295" s="41">
        <f> Inp_C!E$80</f>
        <v/>
      </c>
      <c r="F295" s="151">
        <f>INDEX(Inp_C!$J80:$K80,MATCH(Phase_1!$A$1,Inp_C!$J$4:$K$4,0))</f>
        <v/>
      </c>
      <c r="G295" s="92" t="inlineStr">
        <is>
          <t>%</t>
        </is>
      </c>
    </row>
    <row r="297">
      <c r="D297" s="12" t="inlineStr">
        <is>
          <t>Term Loan</t>
        </is>
      </c>
    </row>
    <row r="298">
      <c r="E298" s="92">
        <f>$D$297&amp;" "&amp;"Opening Balance"</f>
        <v/>
      </c>
      <c r="G298" s="92">
        <f>SMU</f>
        <v/>
      </c>
      <c r="J298" s="92">
        <f>I301</f>
        <v/>
      </c>
      <c r="K298" s="92">
        <f>J301</f>
        <v/>
      </c>
      <c r="L298" s="92">
        <f>K301</f>
        <v/>
      </c>
      <c r="M298" s="92">
        <f>L301</f>
        <v/>
      </c>
      <c r="N298" s="92">
        <f>M301</f>
        <v/>
      </c>
      <c r="O298" s="92">
        <f>N301</f>
        <v/>
      </c>
      <c r="P298" s="92">
        <f>O301</f>
        <v/>
      </c>
      <c r="Q298" s="92">
        <f>P301</f>
        <v/>
      </c>
      <c r="R298" s="92">
        <f>Q301</f>
        <v/>
      </c>
      <c r="S298" s="92">
        <f>R301</f>
        <v/>
      </c>
      <c r="T298" s="92">
        <f>S301</f>
        <v/>
      </c>
      <c r="U298" s="92">
        <f>T301</f>
        <v/>
      </c>
      <c r="V298" s="92">
        <f>U301</f>
        <v/>
      </c>
      <c r="W298" s="92">
        <f>V301</f>
        <v/>
      </c>
      <c r="X298" s="92">
        <f>W301</f>
        <v/>
      </c>
      <c r="Y298" s="92">
        <f>X301</f>
        <v/>
      </c>
      <c r="Z298" s="92">
        <f>Y301</f>
        <v/>
      </c>
      <c r="AA298" s="92">
        <f>Z301</f>
        <v/>
      </c>
      <c r="AB298" s="92">
        <f>AA301</f>
        <v/>
      </c>
      <c r="AC298" s="92">
        <f>AB301</f>
        <v/>
      </c>
      <c r="AD298" s="92">
        <f>AC301</f>
        <v/>
      </c>
      <c r="AE298" s="92">
        <f>AD301</f>
        <v/>
      </c>
      <c r="AF298" s="92">
        <f>AE301</f>
        <v/>
      </c>
      <c r="AG298" s="92">
        <f>AF301</f>
        <v/>
      </c>
      <c r="AH298" s="92">
        <f>AG301</f>
        <v/>
      </c>
      <c r="AI298" s="92">
        <f>AH301</f>
        <v/>
      </c>
      <c r="AJ298" s="92">
        <f>AI301</f>
        <v/>
      </c>
      <c r="AK298" s="92">
        <f>AJ301</f>
        <v/>
      </c>
      <c r="AL298" s="92">
        <f>AK301</f>
        <v/>
      </c>
      <c r="AM298" s="92">
        <f>AL301</f>
        <v/>
      </c>
      <c r="AN298" s="92">
        <f>AM301</f>
        <v/>
      </c>
      <c r="AO298" s="92">
        <f>AN301</f>
        <v/>
      </c>
      <c r="AP298" s="92">
        <f>AO301</f>
        <v/>
      </c>
      <c r="AQ298" s="92">
        <f>AP301</f>
        <v/>
      </c>
      <c r="AR298" s="92">
        <f>AQ301</f>
        <v/>
      </c>
      <c r="AS298" s="92">
        <f>AR301</f>
        <v/>
      </c>
      <c r="AT298" s="92">
        <f>AS301</f>
        <v/>
      </c>
      <c r="AU298" s="92">
        <f>AT301</f>
        <v/>
      </c>
      <c r="AV298" s="92">
        <f>AU301</f>
        <v/>
      </c>
      <c r="AW298" s="92">
        <f>AV301</f>
        <v/>
      </c>
      <c r="AX298" s="92">
        <f>AW301</f>
        <v/>
      </c>
      <c r="AY298" s="92">
        <f>AX301</f>
        <v/>
      </c>
      <c r="AZ298" s="92">
        <f>AY301</f>
        <v/>
      </c>
      <c r="BA298" s="92">
        <f>AZ301</f>
        <v/>
      </c>
      <c r="BB298" s="92">
        <f>BA301</f>
        <v/>
      </c>
      <c r="BC298" s="92">
        <f>BB301</f>
        <v/>
      </c>
      <c r="BD298" s="92">
        <f>BC301</f>
        <v/>
      </c>
      <c r="BE298" s="92">
        <f>BD301</f>
        <v/>
      </c>
      <c r="BF298" s="92">
        <f>BE301</f>
        <v/>
      </c>
      <c r="BG298" s="92">
        <f>BF301</f>
        <v/>
      </c>
      <c r="BH298" s="92">
        <f>BG301</f>
        <v/>
      </c>
    </row>
    <row r="299">
      <c r="E299" s="92">
        <f>$D$297&amp;" "&amp;"Addition"</f>
        <v/>
      </c>
      <c r="G299" s="92">
        <f>SMU</f>
        <v/>
      </c>
      <c r="H299" s="92">
        <f> SUM(J299:BH299)</f>
        <v/>
      </c>
      <c r="J299" s="92">
        <f>-J114</f>
        <v/>
      </c>
      <c r="K299" s="92">
        <f>-K114</f>
        <v/>
      </c>
      <c r="L299" s="92">
        <f>-L114</f>
        <v/>
      </c>
      <c r="M299" s="92">
        <f>-M114</f>
        <v/>
      </c>
      <c r="N299" s="92">
        <f>-N114</f>
        <v/>
      </c>
      <c r="O299" s="92">
        <f>-O114</f>
        <v/>
      </c>
      <c r="P299" s="92">
        <f>-P114</f>
        <v/>
      </c>
      <c r="Q299" s="92">
        <f>-Q114</f>
        <v/>
      </c>
      <c r="R299" s="92">
        <f>-R114</f>
        <v/>
      </c>
      <c r="S299" s="92">
        <f>-S114</f>
        <v/>
      </c>
      <c r="T299" s="92">
        <f>-T114</f>
        <v/>
      </c>
      <c r="U299" s="92">
        <f>-U114</f>
        <v/>
      </c>
      <c r="V299" s="92">
        <f>-V114</f>
        <v/>
      </c>
      <c r="W299" s="92">
        <f>-W114</f>
        <v/>
      </c>
      <c r="X299" s="92">
        <f>-X114</f>
        <v/>
      </c>
      <c r="Y299" s="92">
        <f>-Y114</f>
        <v/>
      </c>
      <c r="Z299" s="92">
        <f>-Z114</f>
        <v/>
      </c>
      <c r="AA299" s="92">
        <f>-AA114</f>
        <v/>
      </c>
      <c r="AB299" s="92">
        <f>-AB114</f>
        <v/>
      </c>
      <c r="AC299" s="92">
        <f>-AC114</f>
        <v/>
      </c>
      <c r="AD299" s="92">
        <f>-AD114</f>
        <v/>
      </c>
      <c r="AE299" s="92">
        <f>-AE114</f>
        <v/>
      </c>
      <c r="AF299" s="92">
        <f>-AF114</f>
        <v/>
      </c>
      <c r="AG299" s="92">
        <f>-AG114</f>
        <v/>
      </c>
      <c r="AH299" s="92">
        <f>-AH114</f>
        <v/>
      </c>
      <c r="AI299" s="92">
        <f>-AI114</f>
        <v/>
      </c>
      <c r="AJ299" s="92">
        <f>-AJ114</f>
        <v/>
      </c>
      <c r="AK299" s="92">
        <f>-AK114</f>
        <v/>
      </c>
      <c r="AL299" s="92">
        <f>-AL114</f>
        <v/>
      </c>
      <c r="AM299" s="92">
        <f>-AM114</f>
        <v/>
      </c>
      <c r="AN299" s="92">
        <f>-AN114</f>
        <v/>
      </c>
      <c r="AO299" s="92">
        <f>-AO114</f>
        <v/>
      </c>
      <c r="AP299" s="92">
        <f>-AP114</f>
        <v/>
      </c>
      <c r="AQ299" s="92">
        <f>-AQ114</f>
        <v/>
      </c>
      <c r="AR299" s="92">
        <f>-AR114</f>
        <v/>
      </c>
      <c r="AS299" s="92">
        <f>-AS114</f>
        <v/>
      </c>
      <c r="AT299" s="92">
        <f>-AT114</f>
        <v/>
      </c>
      <c r="AU299" s="92">
        <f>-AU114</f>
        <v/>
      </c>
      <c r="AV299" s="92">
        <f>-AV114</f>
        <v/>
      </c>
      <c r="AW299" s="92">
        <f>-AW114</f>
        <v/>
      </c>
      <c r="AX299" s="92">
        <f>-AX114</f>
        <v/>
      </c>
      <c r="AY299" s="92">
        <f>-AY114</f>
        <v/>
      </c>
      <c r="AZ299" s="92">
        <f>-AZ114</f>
        <v/>
      </c>
      <c r="BA299" s="92">
        <f>-BA114</f>
        <v/>
      </c>
      <c r="BB299" s="92">
        <f>-BB114</f>
        <v/>
      </c>
      <c r="BC299" s="92">
        <f>-BC114</f>
        <v/>
      </c>
      <c r="BD299" s="92">
        <f>-BD114</f>
        <v/>
      </c>
      <c r="BE299" s="92">
        <f>-BE114</f>
        <v/>
      </c>
      <c r="BF299" s="92">
        <f>-BF114</f>
        <v/>
      </c>
      <c r="BG299" s="92">
        <f>-BG114</f>
        <v/>
      </c>
      <c r="BH299" s="92">
        <f>-BH114</f>
        <v/>
      </c>
    </row>
    <row r="300">
      <c r="E300" s="92">
        <f>$D$297&amp;" "&amp;"Repayment"</f>
        <v/>
      </c>
      <c r="G300" s="92">
        <f>SMU</f>
        <v/>
      </c>
      <c r="H300" s="92">
        <f> SUM(J300:BH300)</f>
        <v/>
      </c>
      <c r="J300" s="81">
        <f> J$306</f>
        <v/>
      </c>
      <c r="K300" s="81">
        <f> K$306</f>
        <v/>
      </c>
      <c r="L300" s="81">
        <f> L$306</f>
        <v/>
      </c>
      <c r="M300" s="81">
        <f> M$306</f>
        <v/>
      </c>
      <c r="N300" s="81">
        <f> N$306</f>
        <v/>
      </c>
      <c r="O300" s="81">
        <f> O$306</f>
        <v/>
      </c>
      <c r="P300" s="81">
        <f> P$306</f>
        <v/>
      </c>
      <c r="Q300" s="81">
        <f> Q$306</f>
        <v/>
      </c>
      <c r="R300" s="81">
        <f> R$306</f>
        <v/>
      </c>
      <c r="S300" s="81">
        <f> S$306</f>
        <v/>
      </c>
      <c r="T300" s="81">
        <f> T$306</f>
        <v/>
      </c>
      <c r="U300" s="81">
        <f> U$306</f>
        <v/>
      </c>
      <c r="V300" s="81">
        <f> V$306</f>
        <v/>
      </c>
      <c r="W300" s="81">
        <f> W$306</f>
        <v/>
      </c>
      <c r="X300" s="81">
        <f> X$306</f>
        <v/>
      </c>
      <c r="Y300" s="81">
        <f> Y$306</f>
        <v/>
      </c>
      <c r="Z300" s="81">
        <f> Z$306</f>
        <v/>
      </c>
      <c r="AA300" s="81">
        <f> AA$306</f>
        <v/>
      </c>
      <c r="AB300" s="81">
        <f> AB$306</f>
        <v/>
      </c>
      <c r="AC300" s="81">
        <f> AC$306</f>
        <v/>
      </c>
      <c r="AD300" s="81">
        <f> AD$306</f>
        <v/>
      </c>
      <c r="AE300" s="81">
        <f> AE$306</f>
        <v/>
      </c>
      <c r="AF300" s="81">
        <f> AF$306</f>
        <v/>
      </c>
      <c r="AG300" s="81">
        <f> AG$306</f>
        <v/>
      </c>
      <c r="AH300" s="81">
        <f> AH$306</f>
        <v/>
      </c>
      <c r="AI300" s="81">
        <f> AI$306</f>
        <v/>
      </c>
      <c r="AJ300" s="81">
        <f> AJ$306</f>
        <v/>
      </c>
      <c r="AK300" s="81">
        <f> AK$306</f>
        <v/>
      </c>
      <c r="AL300" s="81">
        <f> AL$306</f>
        <v/>
      </c>
      <c r="AM300" s="81">
        <f> AM$306</f>
        <v/>
      </c>
      <c r="AN300" s="81">
        <f> AN$306</f>
        <v/>
      </c>
      <c r="AO300" s="81">
        <f> AO$306</f>
        <v/>
      </c>
      <c r="AP300" s="81">
        <f> AP$306</f>
        <v/>
      </c>
      <c r="AQ300" s="81">
        <f> AQ$306</f>
        <v/>
      </c>
      <c r="AR300" s="81">
        <f> AR$306</f>
        <v/>
      </c>
      <c r="AS300" s="81">
        <f> AS$306</f>
        <v/>
      </c>
      <c r="AT300" s="81">
        <f> AT$306</f>
        <v/>
      </c>
      <c r="AU300" s="81">
        <f> AU$306</f>
        <v/>
      </c>
      <c r="AV300" s="81">
        <f> AV$306</f>
        <v/>
      </c>
      <c r="AW300" s="81">
        <f> AW$306</f>
        <v/>
      </c>
      <c r="AX300" s="81">
        <f> AX$306</f>
        <v/>
      </c>
      <c r="AY300" s="81">
        <f> AY$306</f>
        <v/>
      </c>
      <c r="AZ300" s="81">
        <f> AZ$306</f>
        <v/>
      </c>
      <c r="BA300" s="81">
        <f> BA$306</f>
        <v/>
      </c>
      <c r="BB300" s="81">
        <f> BB$306</f>
        <v/>
      </c>
      <c r="BC300" s="81">
        <f> BC$306</f>
        <v/>
      </c>
      <c r="BD300" s="81">
        <f> BD$306</f>
        <v/>
      </c>
      <c r="BE300" s="81">
        <f> BE$306</f>
        <v/>
      </c>
      <c r="BF300" s="81">
        <f> BF$306</f>
        <v/>
      </c>
      <c r="BG300" s="81">
        <f> BG$306</f>
        <v/>
      </c>
      <c r="BH300" s="81">
        <f> BH$306</f>
        <v/>
      </c>
    </row>
    <row r="301" ht="15.65" customFormat="1" customHeight="1" s="80" thickBot="1">
      <c r="E301" s="80">
        <f>$D$297&amp;" "&amp;"Closing Balance"</f>
        <v/>
      </c>
      <c r="G301" s="80">
        <f>SMU</f>
        <v/>
      </c>
      <c r="J301" s="80">
        <f>SUM(J298:J300)</f>
        <v/>
      </c>
      <c r="K301" s="80">
        <f>SUM(K298:K300)</f>
        <v/>
      </c>
      <c r="L301" s="80">
        <f>SUM(L298:L300)</f>
        <v/>
      </c>
      <c r="M301" s="80">
        <f>SUM(M298:M300)</f>
        <v/>
      </c>
      <c r="N301" s="80">
        <f>SUM(N298:N300)</f>
        <v/>
      </c>
      <c r="O301" s="80">
        <f>SUM(O298:O300)</f>
        <v/>
      </c>
      <c r="P301" s="80">
        <f>SUM(P298:P300)</f>
        <v/>
      </c>
      <c r="Q301" s="80">
        <f>SUM(Q298:Q300)</f>
        <v/>
      </c>
      <c r="R301" s="80">
        <f>SUM(R298:R300)</f>
        <v/>
      </c>
      <c r="S301" s="80">
        <f>SUM(S298:S300)</f>
        <v/>
      </c>
      <c r="T301" s="80">
        <f>SUM(T298:T300)</f>
        <v/>
      </c>
      <c r="U301" s="80">
        <f>SUM(U298:U300)</f>
        <v/>
      </c>
      <c r="V301" s="80">
        <f>SUM(V298:V300)</f>
        <v/>
      </c>
      <c r="W301" s="80">
        <f>SUM(W298:W300)</f>
        <v/>
      </c>
      <c r="X301" s="80">
        <f>SUM(X298:X300)</f>
        <v/>
      </c>
      <c r="Y301" s="80">
        <f>SUM(Y298:Y300)</f>
        <v/>
      </c>
      <c r="Z301" s="80">
        <f>SUM(Z298:Z300)</f>
        <v/>
      </c>
      <c r="AA301" s="80">
        <f>SUM(AA298:AA300)</f>
        <v/>
      </c>
      <c r="AB301" s="80">
        <f>SUM(AB298:AB300)</f>
        <v/>
      </c>
      <c r="AC301" s="80">
        <f>SUM(AC298:AC300)</f>
        <v/>
      </c>
      <c r="AD301" s="80">
        <f>SUM(AD298:AD300)</f>
        <v/>
      </c>
      <c r="AE301" s="80">
        <f>SUM(AE298:AE300)</f>
        <v/>
      </c>
      <c r="AF301" s="80">
        <f>SUM(AF298:AF300)</f>
        <v/>
      </c>
      <c r="AG301" s="80">
        <f>SUM(AG298:AG300)</f>
        <v/>
      </c>
      <c r="AH301" s="80">
        <f>SUM(AH298:AH300)</f>
        <v/>
      </c>
      <c r="AI301" s="80">
        <f>SUM(AI298:AI300)</f>
        <v/>
      </c>
      <c r="AJ301" s="80">
        <f>SUM(AJ298:AJ300)</f>
        <v/>
      </c>
      <c r="AK301" s="80">
        <f>SUM(AK298:AK300)</f>
        <v/>
      </c>
      <c r="AL301" s="80">
        <f>SUM(AL298:AL300)</f>
        <v/>
      </c>
      <c r="AM301" s="80">
        <f>SUM(AM298:AM300)</f>
        <v/>
      </c>
      <c r="AN301" s="80">
        <f>SUM(AN298:AN300)</f>
        <v/>
      </c>
      <c r="AO301" s="80">
        <f>SUM(AO298:AO300)</f>
        <v/>
      </c>
      <c r="AP301" s="80">
        <f>SUM(AP298:AP300)</f>
        <v/>
      </c>
      <c r="AQ301" s="80">
        <f>SUM(AQ298:AQ300)</f>
        <v/>
      </c>
      <c r="AR301" s="80">
        <f>SUM(AR298:AR300)</f>
        <v/>
      </c>
      <c r="AS301" s="80">
        <f>SUM(AS298:AS300)</f>
        <v/>
      </c>
      <c r="AT301" s="80">
        <f>SUM(AT298:AT300)</f>
        <v/>
      </c>
      <c r="AU301" s="80">
        <f>SUM(AU298:AU300)</f>
        <v/>
      </c>
      <c r="AV301" s="80">
        <f>SUM(AV298:AV300)</f>
        <v/>
      </c>
      <c r="AW301" s="80">
        <f>SUM(AW298:AW300)</f>
        <v/>
      </c>
      <c r="AX301" s="80">
        <f>SUM(AX298:AX300)</f>
        <v/>
      </c>
      <c r="AY301" s="80">
        <f>SUM(AY298:AY300)</f>
        <v/>
      </c>
      <c r="AZ301" s="80">
        <f>SUM(AZ298:AZ300)</f>
        <v/>
      </c>
      <c r="BA301" s="80">
        <f>SUM(BA298:BA300)</f>
        <v/>
      </c>
      <c r="BB301" s="80">
        <f>SUM(BB298:BB300)</f>
        <v/>
      </c>
      <c r="BC301" s="80">
        <f>SUM(BC298:BC300)</f>
        <v/>
      </c>
      <c r="BD301" s="80">
        <f>SUM(BD298:BD300)</f>
        <v/>
      </c>
      <c r="BE301" s="80">
        <f>SUM(BE298:BE300)</f>
        <v/>
      </c>
      <c r="BF301" s="80">
        <f>SUM(BF298:BF300)</f>
        <v/>
      </c>
      <c r="BG301" s="80">
        <f>SUM(BG298:BG300)</f>
        <v/>
      </c>
      <c r="BH301" s="80">
        <f>SUM(BH298:BH300)</f>
        <v/>
      </c>
    </row>
    <row r="303">
      <c r="E303" s="81">
        <f> E$45</f>
        <v/>
      </c>
      <c r="F303" s="81">
        <f> F$45</f>
        <v/>
      </c>
      <c r="G303" s="81">
        <f> G$45</f>
        <v/>
      </c>
      <c r="H303" s="81">
        <f> H$45</f>
        <v/>
      </c>
      <c r="I303" s="81" t="n"/>
      <c r="J303" s="81">
        <f> J$45</f>
        <v/>
      </c>
      <c r="K303" s="81">
        <f> K$45</f>
        <v/>
      </c>
      <c r="L303" s="81">
        <f> L$45</f>
        <v/>
      </c>
      <c r="M303" s="81">
        <f> M$45</f>
        <v/>
      </c>
      <c r="N303" s="81">
        <f> N$45</f>
        <v/>
      </c>
      <c r="O303" s="81">
        <f> O$45</f>
        <v/>
      </c>
      <c r="P303" s="81">
        <f> P$45</f>
        <v/>
      </c>
      <c r="Q303" s="81">
        <f> Q$45</f>
        <v/>
      </c>
      <c r="R303" s="81">
        <f> R$45</f>
        <v/>
      </c>
      <c r="S303" s="81">
        <f> S$45</f>
        <v/>
      </c>
      <c r="T303" s="81">
        <f> T$45</f>
        <v/>
      </c>
      <c r="U303" s="81">
        <f> U$45</f>
        <v/>
      </c>
      <c r="V303" s="81">
        <f> V$45</f>
        <v/>
      </c>
      <c r="W303" s="81">
        <f> W$45</f>
        <v/>
      </c>
      <c r="X303" s="81">
        <f> X$45</f>
        <v/>
      </c>
      <c r="Y303" s="81">
        <f> Y$45</f>
        <v/>
      </c>
      <c r="Z303" s="81">
        <f> Z$45</f>
        <v/>
      </c>
      <c r="AA303" s="81">
        <f> AA$45</f>
        <v/>
      </c>
      <c r="AB303" s="81">
        <f> AB$45</f>
        <v/>
      </c>
      <c r="AC303" s="81">
        <f> AC$45</f>
        <v/>
      </c>
      <c r="AD303" s="81">
        <f> AD$45</f>
        <v/>
      </c>
      <c r="AE303" s="81">
        <f> AE$45</f>
        <v/>
      </c>
      <c r="AF303" s="81">
        <f> AF$45</f>
        <v/>
      </c>
      <c r="AG303" s="81">
        <f> AG$45</f>
        <v/>
      </c>
      <c r="AH303" s="81">
        <f> AH$45</f>
        <v/>
      </c>
      <c r="AI303" s="81">
        <f> AI$45</f>
        <v/>
      </c>
      <c r="AJ303" s="81">
        <f> AJ$45</f>
        <v/>
      </c>
      <c r="AK303" s="81">
        <f> AK$45</f>
        <v/>
      </c>
      <c r="AL303" s="81">
        <f> AL$45</f>
        <v/>
      </c>
      <c r="AM303" s="81">
        <f> AM$45</f>
        <v/>
      </c>
      <c r="AN303" s="81">
        <f> AN$45</f>
        <v/>
      </c>
      <c r="AO303" s="81">
        <f> AO$45</f>
        <v/>
      </c>
      <c r="AP303" s="81">
        <f> AP$45</f>
        <v/>
      </c>
      <c r="AQ303" s="81">
        <f> AQ$45</f>
        <v/>
      </c>
      <c r="AR303" s="81">
        <f> AR$45</f>
        <v/>
      </c>
      <c r="AS303" s="81">
        <f> AS$45</f>
        <v/>
      </c>
      <c r="AT303" s="81">
        <f> AT$45</f>
        <v/>
      </c>
      <c r="AU303" s="81">
        <f> AU$45</f>
        <v/>
      </c>
      <c r="AV303" s="81">
        <f> AV$45</f>
        <v/>
      </c>
      <c r="AW303" s="81">
        <f> AW$45</f>
        <v/>
      </c>
      <c r="AX303" s="81">
        <f> AX$45</f>
        <v/>
      </c>
      <c r="AY303" s="81">
        <f> AY$45</f>
        <v/>
      </c>
      <c r="AZ303" s="81">
        <f> AZ$45</f>
        <v/>
      </c>
      <c r="BA303" s="81">
        <f> BA$45</f>
        <v/>
      </c>
      <c r="BB303" s="81">
        <f> BB$45</f>
        <v/>
      </c>
      <c r="BC303" s="81">
        <f> BC$45</f>
        <v/>
      </c>
      <c r="BD303" s="81">
        <f> BD$45</f>
        <v/>
      </c>
      <c r="BE303" s="81">
        <f> BE$45</f>
        <v/>
      </c>
      <c r="BF303" s="81">
        <f> BF$45</f>
        <v/>
      </c>
      <c r="BG303" s="81">
        <f> BG$45</f>
        <v/>
      </c>
      <c r="BH303" s="81">
        <f> BH$45</f>
        <v/>
      </c>
    </row>
    <row r="304">
      <c r="E304" s="81">
        <f> E$46</f>
        <v/>
      </c>
      <c r="F304" s="81">
        <f> F$46</f>
        <v/>
      </c>
      <c r="G304" s="81">
        <f> G$46</f>
        <v/>
      </c>
      <c r="H304" s="81">
        <f> H$46</f>
        <v/>
      </c>
      <c r="I304" s="81" t="n"/>
      <c r="J304" s="81">
        <f> J$46</f>
        <v/>
      </c>
      <c r="K304" s="81">
        <f> K$46</f>
        <v/>
      </c>
      <c r="L304" s="81">
        <f> L$46</f>
        <v/>
      </c>
      <c r="M304" s="81">
        <f> M$46</f>
        <v/>
      </c>
      <c r="N304" s="81">
        <f> N$46</f>
        <v/>
      </c>
      <c r="O304" s="81">
        <f> O$46</f>
        <v/>
      </c>
      <c r="P304" s="81">
        <f> P$46</f>
        <v/>
      </c>
      <c r="Q304" s="81">
        <f> Q$46</f>
        <v/>
      </c>
      <c r="R304" s="81">
        <f> R$46</f>
        <v/>
      </c>
      <c r="S304" s="81">
        <f> S$46</f>
        <v/>
      </c>
      <c r="T304" s="81">
        <f> T$46</f>
        <v/>
      </c>
      <c r="U304" s="81">
        <f> U$46</f>
        <v/>
      </c>
      <c r="V304" s="81">
        <f> V$46</f>
        <v/>
      </c>
      <c r="W304" s="81">
        <f> W$46</f>
        <v/>
      </c>
      <c r="X304" s="81">
        <f> X$46</f>
        <v/>
      </c>
      <c r="Y304" s="81">
        <f> Y$46</f>
        <v/>
      </c>
      <c r="Z304" s="81">
        <f> Z$46</f>
        <v/>
      </c>
      <c r="AA304" s="81">
        <f> AA$46</f>
        <v/>
      </c>
      <c r="AB304" s="81">
        <f> AB$46</f>
        <v/>
      </c>
      <c r="AC304" s="81">
        <f> AC$46</f>
        <v/>
      </c>
      <c r="AD304" s="81">
        <f> AD$46</f>
        <v/>
      </c>
      <c r="AE304" s="81">
        <f> AE$46</f>
        <v/>
      </c>
      <c r="AF304" s="81">
        <f> AF$46</f>
        <v/>
      </c>
      <c r="AG304" s="81">
        <f> AG$46</f>
        <v/>
      </c>
      <c r="AH304" s="81">
        <f> AH$46</f>
        <v/>
      </c>
      <c r="AI304" s="81">
        <f> AI$46</f>
        <v/>
      </c>
      <c r="AJ304" s="81">
        <f> AJ$46</f>
        <v/>
      </c>
      <c r="AK304" s="81">
        <f> AK$46</f>
        <v/>
      </c>
      <c r="AL304" s="81">
        <f> AL$46</f>
        <v/>
      </c>
      <c r="AM304" s="81">
        <f> AM$46</f>
        <v/>
      </c>
      <c r="AN304" s="81">
        <f> AN$46</f>
        <v/>
      </c>
      <c r="AO304" s="81">
        <f> AO$46</f>
        <v/>
      </c>
      <c r="AP304" s="81">
        <f> AP$46</f>
        <v/>
      </c>
      <c r="AQ304" s="81">
        <f> AQ$46</f>
        <v/>
      </c>
      <c r="AR304" s="81">
        <f> AR$46</f>
        <v/>
      </c>
      <c r="AS304" s="81">
        <f> AS$46</f>
        <v/>
      </c>
      <c r="AT304" s="81">
        <f> AT$46</f>
        <v/>
      </c>
      <c r="AU304" s="81">
        <f> AU$46</f>
        <v/>
      </c>
      <c r="AV304" s="81">
        <f> AV$46</f>
        <v/>
      </c>
      <c r="AW304" s="81">
        <f> AW$46</f>
        <v/>
      </c>
      <c r="AX304" s="81">
        <f> AX$46</f>
        <v/>
      </c>
      <c r="AY304" s="81">
        <f> AY$46</f>
        <v/>
      </c>
      <c r="AZ304" s="81">
        <f> AZ$46</f>
        <v/>
      </c>
      <c r="BA304" s="81">
        <f> BA$46</f>
        <v/>
      </c>
      <c r="BB304" s="81">
        <f> BB$46</f>
        <v/>
      </c>
      <c r="BC304" s="81">
        <f> BC$46</f>
        <v/>
      </c>
      <c r="BD304" s="81">
        <f> BD$46</f>
        <v/>
      </c>
      <c r="BE304" s="81">
        <f> BE$46</f>
        <v/>
      </c>
      <c r="BF304" s="81">
        <f> BF$46</f>
        <v/>
      </c>
      <c r="BG304" s="81">
        <f> BG$46</f>
        <v/>
      </c>
      <c r="BH304" s="81">
        <f> BH$46</f>
        <v/>
      </c>
    </row>
    <row r="306">
      <c r="E306" s="92" t="inlineStr">
        <is>
          <t>Debt Repayment</t>
        </is>
      </c>
      <c r="G306" s="92">
        <f>SMU</f>
        <v/>
      </c>
      <c r="H306" s="92">
        <f> SUM(J306:BH306)</f>
        <v/>
      </c>
      <c r="J306" s="92">
        <f>IF(J$303=1,PPMT($F$295,J303,J304,J298,,1),0)</f>
        <v/>
      </c>
      <c r="K306" s="92">
        <f>IF(K$303=1,PPMT($F$295,K303,K304,K298,,1),0)</f>
        <v/>
      </c>
      <c r="L306" s="92">
        <f>IF(L$303=1,PPMT($F$295,L303,L304,L298,,1),0)</f>
        <v/>
      </c>
      <c r="M306" s="92">
        <f>IF(M$303=1,PPMT($F$295,M303,M304,M298,,1),0)</f>
        <v/>
      </c>
      <c r="N306" s="92">
        <f>IF(N$303=1,PPMT($F$295,N303,N304,N298,,1),0)</f>
        <v/>
      </c>
      <c r="O306" s="92">
        <f>IF(O$303=1,PPMT($F$295,O303,O304,O298,,1),0)</f>
        <v/>
      </c>
      <c r="P306" s="92">
        <f>IF(P$303=1,PPMT($F$295,P303,P304,P298,,1),0)</f>
        <v/>
      </c>
      <c r="Q306" s="92">
        <f>IF(Q$303=1,PPMT($F$295,Q303,Q304,Q298,,1),0)</f>
        <v/>
      </c>
      <c r="R306" s="92">
        <f>IF(R$303=1,PPMT($F$295,R303,R304,R298,,1),0)</f>
        <v/>
      </c>
      <c r="S306" s="92">
        <f>IF(S$303=1,PPMT($F$295,S303,S304,S298,,1),0)</f>
        <v/>
      </c>
      <c r="T306" s="92">
        <f>IF(T$303=1,PPMT($F$295,T303,T304,T298,,1),0)</f>
        <v/>
      </c>
      <c r="U306" s="92">
        <f>IF(U$303=1,PPMT($F$295,U303,U304,U298,,1),0)</f>
        <v/>
      </c>
      <c r="V306" s="92">
        <f>IF(V$303=1,PPMT($F$295,V303,V304,V298,,1),0)</f>
        <v/>
      </c>
      <c r="W306" s="92">
        <f>IF(W$303=1,PPMT($F$295,W303,W304,W298,,1),0)</f>
        <v/>
      </c>
      <c r="X306" s="92">
        <f>IF(X$303=1,PPMT($F$295,X303,X304,X298,,1),0)</f>
        <v/>
      </c>
      <c r="Y306" s="92">
        <f>IF(Y$303=1,PPMT($F$295,Y303,Y304,Y298,,1),0)</f>
        <v/>
      </c>
      <c r="Z306" s="92">
        <f>IF(Z$303=1,PPMT($F$295,Z303,Z304,Z298,,1),0)</f>
        <v/>
      </c>
      <c r="AA306" s="92">
        <f>IF(AA$303=1,PPMT($F$295,AA303,AA304,AA298,,1),0)</f>
        <v/>
      </c>
      <c r="AB306" s="92">
        <f>IF(AB$303=1,PPMT($F$295,AB303,AB304,AB298,,1),0)</f>
        <v/>
      </c>
      <c r="AC306" s="92">
        <f>IF(AC$303=1,PPMT($F$295,AC303,AC304,AC298,,1),0)</f>
        <v/>
      </c>
      <c r="AD306" s="92">
        <f>IF(AD$303=1,PPMT($F$295,AD303,AD304,AD298,,1),0)</f>
        <v/>
      </c>
      <c r="AE306" s="92">
        <f>IF(AE$303=1,PPMT($F$295,AE303,AE304,AE298,,1),0)</f>
        <v/>
      </c>
      <c r="AF306" s="92">
        <f>IF(AF$303=1,PPMT($F$295,AF303,AF304,AF298,,1),0)</f>
        <v/>
      </c>
      <c r="AG306" s="92">
        <f>IF(AG$303=1,PPMT($F$295,AG303,AG304,AG298,,1),0)</f>
        <v/>
      </c>
      <c r="AH306" s="92">
        <f>IF(AH$303=1,PPMT($F$295,AH303,AH304,AH298,,1),0)</f>
        <v/>
      </c>
      <c r="AI306" s="92">
        <f>IF(AI$303=1,PPMT($F$295,AI303,AI304,AI298,,1),0)</f>
        <v/>
      </c>
      <c r="AJ306" s="92">
        <f>IF(AJ$303=1,PPMT($F$295,AJ303,AJ304,AJ298,,1),0)</f>
        <v/>
      </c>
      <c r="AK306" s="92">
        <f>IF(AK$303=1,PPMT($F$295,AK303,AK304,AK298,,1),0)</f>
        <v/>
      </c>
      <c r="AL306" s="92">
        <f>IF(AL$303=1,PPMT($F$295,AL303,AL304,AL298,,1),0)</f>
        <v/>
      </c>
      <c r="AM306" s="92">
        <f>IF(AM$303=1,PPMT($F$295,AM303,AM304,AM298,,1),0)</f>
        <v/>
      </c>
      <c r="AN306" s="92">
        <f>IF(AN$303=1,PPMT($F$295,AN303,AN304,AN298,,1),0)</f>
        <v/>
      </c>
      <c r="AO306" s="92">
        <f>IF(AO$303=1,PPMT($F$295,AO303,AO304,AO298,,1),0)</f>
        <v/>
      </c>
      <c r="AP306" s="92">
        <f>IF(AP$303=1,PPMT($F$295,AP303,AP304,AP298,,1),0)</f>
        <v/>
      </c>
      <c r="AQ306" s="92">
        <f>IF(AQ$303=1,PPMT($F$295,AQ303,AQ304,AQ298,,1),0)</f>
        <v/>
      </c>
      <c r="AR306" s="92">
        <f>IF(AR$303=1,PPMT($F$295,AR303,AR304,AR298,,1),0)</f>
        <v/>
      </c>
      <c r="AS306" s="92">
        <f>IF(AS$303=1,PPMT($F$295,AS303,AS304,AS298,,1),0)</f>
        <v/>
      </c>
      <c r="AT306" s="92">
        <f>IF(AT$303=1,PPMT($F$295,AT303,AT304,AT298,,1),0)</f>
        <v/>
      </c>
      <c r="AU306" s="92">
        <f>IF(AU$303=1,PPMT($F$295,AU303,AU304,AU298,,1),0)</f>
        <v/>
      </c>
      <c r="AV306" s="92">
        <f>IF(AV$303=1,PPMT($F$295,AV303,AV304,AV298,,1),0)</f>
        <v/>
      </c>
      <c r="AW306" s="92">
        <f>IF(AW$303=1,PPMT($F$295,AW303,AW304,AW298,,1),0)</f>
        <v/>
      </c>
      <c r="AX306" s="92">
        <f>IF(AX$303=1,PPMT($F$295,AX303,AX304,AX298,,1),0)</f>
        <v/>
      </c>
      <c r="AY306" s="92">
        <f>IF(AY$303=1,PPMT($F$295,AY303,AY304,AY298,,1),0)</f>
        <v/>
      </c>
      <c r="AZ306" s="92">
        <f>IF(AZ$303=1,PPMT($F$295,AZ303,AZ304,AZ298,,1),0)</f>
        <v/>
      </c>
      <c r="BA306" s="92">
        <f>IF(BA$303=1,PPMT($F$295,BA303,BA304,BA298,,1),0)</f>
        <v/>
      </c>
      <c r="BB306" s="92">
        <f>IF(BB$303=1,PPMT($F$295,BB303,BB304,BB298,,1),0)</f>
        <v/>
      </c>
      <c r="BC306" s="92">
        <f>IF(BC$303=1,PPMT($F$295,BC303,BC304,BC298,,1),0)</f>
        <v/>
      </c>
      <c r="BD306" s="92">
        <f>IF(BD$303=1,PPMT($F$295,BD303,BD304,BD298,,1),0)</f>
        <v/>
      </c>
      <c r="BE306" s="92">
        <f>IF(BE$303=1,PPMT($F$295,BE303,BE304,BE298,,1),0)</f>
        <v/>
      </c>
      <c r="BF306" s="92">
        <f>IF(BF$303=1,PPMT($F$295,BF303,BF304,BF298,,1),0)</f>
        <v/>
      </c>
      <c r="BG306" s="92">
        <f>IF(BG$303=1,PPMT($F$295,BG303,BG304,BG298,,1),0)</f>
        <v/>
      </c>
      <c r="BH306" s="92">
        <f>IF(BH$303=1,PPMT($F$295,BH303,BH304,BH298,,1),0)</f>
        <v/>
      </c>
    </row>
    <row r="308">
      <c r="E308" s="92" t="inlineStr">
        <is>
          <t>Interest Expense</t>
        </is>
      </c>
      <c r="G308" s="92">
        <f>SMU</f>
        <v/>
      </c>
      <c r="H308" s="92">
        <f> SUM(J308:BH308)</f>
        <v/>
      </c>
      <c r="J308" s="92">
        <f>IF(J$303=1,SUM(J298:J299)*$F$295,0)</f>
        <v/>
      </c>
      <c r="K308" s="92">
        <f>IF(K$303=1,SUM(K298:K299)*$F$295,0)</f>
        <v/>
      </c>
      <c r="L308" s="92">
        <f>IF(L$303=1,SUM(L298:L299)*$F$295,0)</f>
        <v/>
      </c>
      <c r="M308" s="92">
        <f>IF(M$303=1,SUM(M298:M299)*$F$295,0)</f>
        <v/>
      </c>
      <c r="N308" s="92">
        <f>IF(N$303=1,SUM(N298:N299)*$F$295,0)</f>
        <v/>
      </c>
      <c r="O308" s="92">
        <f>IF(O$303=1,SUM(O298:O299)*$F$295,0)</f>
        <v/>
      </c>
      <c r="P308" s="92">
        <f>IF(P$303=1,SUM(P298:P299)*$F$295,0)</f>
        <v/>
      </c>
      <c r="Q308" s="92">
        <f>IF(Q$303=1,SUM(Q298:Q299)*$F$295,0)</f>
        <v/>
      </c>
      <c r="R308" s="92">
        <f>IF(R$303=1,SUM(R298:R299)*$F$295,0)</f>
        <v/>
      </c>
      <c r="S308" s="92">
        <f>IF(S$303=1,SUM(S298:S299)*$F$295,0)</f>
        <v/>
      </c>
      <c r="T308" s="92">
        <f>IF(T$303=1,SUM(T298:T299)*$F$295,0)</f>
        <v/>
      </c>
      <c r="U308" s="92">
        <f>IF(U$303=1,SUM(U298:U299)*$F$295,0)</f>
        <v/>
      </c>
      <c r="V308" s="92">
        <f>IF(V$303=1,SUM(V298:V299)*$F$295,0)</f>
        <v/>
      </c>
      <c r="W308" s="92">
        <f>IF(W$303=1,SUM(W298:W299)*$F$295,0)</f>
        <v/>
      </c>
      <c r="X308" s="92">
        <f>IF(X$303=1,SUM(X298:X299)*$F$295,0)</f>
        <v/>
      </c>
      <c r="Y308" s="92">
        <f>IF(Y$303=1,SUM(Y298:Y299)*$F$295,0)</f>
        <v/>
      </c>
      <c r="Z308" s="92">
        <f>IF(Z$303=1,SUM(Z298:Z299)*$F$295,0)</f>
        <v/>
      </c>
      <c r="AA308" s="92">
        <f>IF(AA$303=1,SUM(AA298:AA299)*$F$295,0)</f>
        <v/>
      </c>
      <c r="AB308" s="92">
        <f>IF(AB$303=1,SUM(AB298:AB299)*$F$295,0)</f>
        <v/>
      </c>
      <c r="AC308" s="92">
        <f>IF(AC$303=1,SUM(AC298:AC299)*$F$295,0)</f>
        <v/>
      </c>
      <c r="AD308" s="92">
        <f>IF(AD$303=1,SUM(AD298:AD299)*$F$295,0)</f>
        <v/>
      </c>
      <c r="AE308" s="92">
        <f>IF(AE$303=1,SUM(AE298:AE299)*$F$295,0)</f>
        <v/>
      </c>
      <c r="AF308" s="92">
        <f>IF(AF$303=1,SUM(AF298:AF299)*$F$295,0)</f>
        <v/>
      </c>
      <c r="AG308" s="92">
        <f>IF(AG$303=1,SUM(AG298:AG299)*$F$295,0)</f>
        <v/>
      </c>
      <c r="AH308" s="92">
        <f>IF(AH$303=1,SUM(AH298:AH299)*$F$295,0)</f>
        <v/>
      </c>
      <c r="AI308" s="92">
        <f>IF(AI$303=1,SUM(AI298:AI299)*$F$295,0)</f>
        <v/>
      </c>
      <c r="AJ308" s="92">
        <f>IF(AJ$303=1,SUM(AJ298:AJ299)*$F$295,0)</f>
        <v/>
      </c>
      <c r="AK308" s="92">
        <f>IF(AK$303=1,SUM(AK298:AK299)*$F$295,0)</f>
        <v/>
      </c>
      <c r="AL308" s="92">
        <f>IF(AL$303=1,SUM(AL298:AL299)*$F$295,0)</f>
        <v/>
      </c>
      <c r="AM308" s="92">
        <f>IF(AM$303=1,SUM(AM298:AM299)*$F$295,0)</f>
        <v/>
      </c>
      <c r="AN308" s="92">
        <f>IF(AN$303=1,SUM(AN298:AN299)*$F$295,0)</f>
        <v/>
      </c>
      <c r="AO308" s="92">
        <f>IF(AO$303=1,SUM(AO298:AO299)*$F$295,0)</f>
        <v/>
      </c>
      <c r="AP308" s="92">
        <f>IF(AP$303=1,SUM(AP298:AP299)*$F$295,0)</f>
        <v/>
      </c>
      <c r="AQ308" s="92">
        <f>IF(AQ$303=1,SUM(AQ298:AQ299)*$F$295,0)</f>
        <v/>
      </c>
      <c r="AR308" s="92">
        <f>IF(AR$303=1,SUM(AR298:AR299)*$F$295,0)</f>
        <v/>
      </c>
      <c r="AS308" s="92">
        <f>IF(AS$303=1,SUM(AS298:AS299)*$F$295,0)</f>
        <v/>
      </c>
      <c r="AT308" s="92">
        <f>IF(AT$303=1,SUM(AT298:AT299)*$F$295,0)</f>
        <v/>
      </c>
      <c r="AU308" s="92">
        <f>IF(AU$303=1,SUM(AU298:AU299)*$F$295,0)</f>
        <v/>
      </c>
      <c r="AV308" s="92">
        <f>IF(AV$303=1,SUM(AV298:AV299)*$F$295,0)</f>
        <v/>
      </c>
      <c r="AW308" s="92">
        <f>IF(AW$303=1,SUM(AW298:AW299)*$F$295,0)</f>
        <v/>
      </c>
      <c r="AX308" s="92">
        <f>IF(AX$303=1,SUM(AX298:AX299)*$F$295,0)</f>
        <v/>
      </c>
      <c r="AY308" s="92">
        <f>IF(AY$303=1,SUM(AY298:AY299)*$F$295,0)</f>
        <v/>
      </c>
      <c r="AZ308" s="92">
        <f>IF(AZ$303=1,SUM(AZ298:AZ299)*$F$295,0)</f>
        <v/>
      </c>
      <c r="BA308" s="92">
        <f>IF(BA$303=1,SUM(BA298:BA299)*$F$295,0)</f>
        <v/>
      </c>
      <c r="BB308" s="92">
        <f>IF(BB$303=1,SUM(BB298:BB299)*$F$295,0)</f>
        <v/>
      </c>
      <c r="BC308" s="92">
        <f>IF(BC$303=1,SUM(BC298:BC299)*$F$295,0)</f>
        <v/>
      </c>
      <c r="BD308" s="92">
        <f>IF(BD$303=1,SUM(BD298:BD299)*$F$295,0)</f>
        <v/>
      </c>
      <c r="BE308" s="92">
        <f>IF(BE$303=1,SUM(BE298:BE299)*$F$295,0)</f>
        <v/>
      </c>
      <c r="BF308" s="92">
        <f>IF(BF$303=1,SUM(BF298:BF299)*$F$295,0)</f>
        <v/>
      </c>
      <c r="BG308" s="92">
        <f>IF(BG$303=1,SUM(BG298:BG299)*$F$295,0)</f>
        <v/>
      </c>
      <c r="BH308" s="92">
        <f>IF(BH$303=1,SUM(BH298:BH299)*$F$295,0)</f>
        <v/>
      </c>
    </row>
    <row r="310" customFormat="1" s="64">
      <c r="A310" s="65" t="inlineStr">
        <is>
          <t>Taxation</t>
        </is>
      </c>
    </row>
    <row r="312">
      <c r="E312" s="81">
        <f> E$182</f>
        <v/>
      </c>
      <c r="F312" s="81">
        <f> F$182</f>
        <v/>
      </c>
      <c r="G312" s="81">
        <f> G$182</f>
        <v/>
      </c>
      <c r="H312" s="81">
        <f> H$182</f>
        <v/>
      </c>
      <c r="I312" s="81" t="n"/>
      <c r="J312" s="81">
        <f> J$182</f>
        <v/>
      </c>
      <c r="K312" s="81">
        <f> K$182</f>
        <v/>
      </c>
      <c r="L312" s="81">
        <f> L$182</f>
        <v/>
      </c>
      <c r="M312" s="81">
        <f> M$182</f>
        <v/>
      </c>
      <c r="N312" s="81">
        <f> N$182</f>
        <v/>
      </c>
      <c r="O312" s="81">
        <f> O$182</f>
        <v/>
      </c>
      <c r="P312" s="81">
        <f> P$182</f>
        <v/>
      </c>
      <c r="Q312" s="81">
        <f> Q$182</f>
        <v/>
      </c>
      <c r="R312" s="81">
        <f> R$182</f>
        <v/>
      </c>
      <c r="S312" s="81">
        <f> S$182</f>
        <v/>
      </c>
      <c r="T312" s="81">
        <f> T$182</f>
        <v/>
      </c>
      <c r="U312" s="81">
        <f> U$182</f>
        <v/>
      </c>
      <c r="V312" s="81">
        <f> V$182</f>
        <v/>
      </c>
      <c r="W312" s="81">
        <f> W$182</f>
        <v/>
      </c>
      <c r="X312" s="81">
        <f> X$182</f>
        <v/>
      </c>
      <c r="Y312" s="81">
        <f> Y$182</f>
        <v/>
      </c>
      <c r="Z312" s="81">
        <f> Z$182</f>
        <v/>
      </c>
      <c r="AA312" s="81">
        <f> AA$182</f>
        <v/>
      </c>
      <c r="AB312" s="81">
        <f> AB$182</f>
        <v/>
      </c>
      <c r="AC312" s="81">
        <f> AC$182</f>
        <v/>
      </c>
      <c r="AD312" s="81">
        <f> AD$182</f>
        <v/>
      </c>
      <c r="AE312" s="81">
        <f> AE$182</f>
        <v/>
      </c>
      <c r="AF312" s="81">
        <f> AF$182</f>
        <v/>
      </c>
      <c r="AG312" s="81">
        <f> AG$182</f>
        <v/>
      </c>
      <c r="AH312" s="81">
        <f> AH$182</f>
        <v/>
      </c>
      <c r="AI312" s="81">
        <f> AI$182</f>
        <v/>
      </c>
      <c r="AJ312" s="81">
        <f> AJ$182</f>
        <v/>
      </c>
      <c r="AK312" s="81">
        <f> AK$182</f>
        <v/>
      </c>
      <c r="AL312" s="81">
        <f> AL$182</f>
        <v/>
      </c>
      <c r="AM312" s="81">
        <f> AM$182</f>
        <v/>
      </c>
      <c r="AN312" s="81">
        <f> AN$182</f>
        <v/>
      </c>
      <c r="AO312" s="81">
        <f> AO$182</f>
        <v/>
      </c>
      <c r="AP312" s="81">
        <f> AP$182</f>
        <v/>
      </c>
      <c r="AQ312" s="81">
        <f> AQ$182</f>
        <v/>
      </c>
      <c r="AR312" s="81">
        <f> AR$182</f>
        <v/>
      </c>
      <c r="AS312" s="81">
        <f> AS$182</f>
        <v/>
      </c>
      <c r="AT312" s="81">
        <f> AT$182</f>
        <v/>
      </c>
      <c r="AU312" s="81">
        <f> AU$182</f>
        <v/>
      </c>
      <c r="AV312" s="81">
        <f> AV$182</f>
        <v/>
      </c>
      <c r="AW312" s="81">
        <f> AW$182</f>
        <v/>
      </c>
      <c r="AX312" s="81">
        <f> AX$182</f>
        <v/>
      </c>
      <c r="AY312" s="81">
        <f> AY$182</f>
        <v/>
      </c>
      <c r="AZ312" s="81">
        <f> AZ$182</f>
        <v/>
      </c>
      <c r="BA312" s="81">
        <f> BA$182</f>
        <v/>
      </c>
      <c r="BB312" s="81">
        <f> BB$182</f>
        <v/>
      </c>
      <c r="BC312" s="81">
        <f> BC$182</f>
        <v/>
      </c>
      <c r="BD312" s="81">
        <f> BD$182</f>
        <v/>
      </c>
      <c r="BE312" s="81">
        <f> BE$182</f>
        <v/>
      </c>
      <c r="BF312" s="81">
        <f> BF$182</f>
        <v/>
      </c>
      <c r="BG312" s="81">
        <f> BG$182</f>
        <v/>
      </c>
      <c r="BH312" s="81">
        <f> BH$182</f>
        <v/>
      </c>
    </row>
    <row r="313">
      <c r="E313" s="81">
        <f> E$253</f>
        <v/>
      </c>
      <c r="F313" s="81">
        <f> F$253</f>
        <v/>
      </c>
      <c r="G313" s="81">
        <f> G$253</f>
        <v/>
      </c>
      <c r="H313" s="81">
        <f> SUM(J313:BH313)</f>
        <v/>
      </c>
      <c r="I313" s="81" t="n"/>
      <c r="J313" s="81">
        <f> -J$253</f>
        <v/>
      </c>
      <c r="K313" s="81">
        <f> -K$253</f>
        <v/>
      </c>
      <c r="L313" s="81">
        <f> -L$253</f>
        <v/>
      </c>
      <c r="M313" s="81">
        <f> -M$253</f>
        <v/>
      </c>
      <c r="N313" s="81">
        <f> -N$253</f>
        <v/>
      </c>
      <c r="O313" s="81">
        <f> -O$253</f>
        <v/>
      </c>
      <c r="P313" s="81">
        <f> -P$253</f>
        <v/>
      </c>
      <c r="Q313" s="81">
        <f> -Q$253</f>
        <v/>
      </c>
      <c r="R313" s="81">
        <f> -R$253</f>
        <v/>
      </c>
      <c r="S313" s="81">
        <f> -S$253</f>
        <v/>
      </c>
      <c r="T313" s="81">
        <f> -T$253</f>
        <v/>
      </c>
      <c r="U313" s="81">
        <f> -U$253</f>
        <v/>
      </c>
      <c r="V313" s="81">
        <f> -V$253</f>
        <v/>
      </c>
      <c r="W313" s="81">
        <f> -W$253</f>
        <v/>
      </c>
      <c r="X313" s="81">
        <f> -X$253</f>
        <v/>
      </c>
      <c r="Y313" s="81">
        <f> -Y$253</f>
        <v/>
      </c>
      <c r="Z313" s="81">
        <f> -Z$253</f>
        <v/>
      </c>
      <c r="AA313" s="81">
        <f> -AA$253</f>
        <v/>
      </c>
      <c r="AB313" s="81">
        <f> -AB$253</f>
        <v/>
      </c>
      <c r="AC313" s="81">
        <f> -AC$253</f>
        <v/>
      </c>
      <c r="AD313" s="81">
        <f> -AD$253</f>
        <v/>
      </c>
      <c r="AE313" s="81">
        <f> -AE$253</f>
        <v/>
      </c>
      <c r="AF313" s="81">
        <f> -AF$253</f>
        <v/>
      </c>
      <c r="AG313" s="81">
        <f> -AG$253</f>
        <v/>
      </c>
      <c r="AH313" s="81">
        <f> -AH$253</f>
        <v/>
      </c>
      <c r="AI313" s="81">
        <f> -AI$253</f>
        <v/>
      </c>
      <c r="AJ313" s="81">
        <f> -AJ$253</f>
        <v/>
      </c>
      <c r="AK313" s="81">
        <f> -AK$253</f>
        <v/>
      </c>
      <c r="AL313" s="81">
        <f> -AL$253</f>
        <v/>
      </c>
      <c r="AM313" s="81">
        <f> -AM$253</f>
        <v/>
      </c>
      <c r="AN313" s="81">
        <f> -AN$253</f>
        <v/>
      </c>
      <c r="AO313" s="81">
        <f> -AO$253</f>
        <v/>
      </c>
      <c r="AP313" s="81">
        <f> -AP$253</f>
        <v/>
      </c>
      <c r="AQ313" s="81">
        <f> -AQ$253</f>
        <v/>
      </c>
      <c r="AR313" s="81">
        <f> -AR$253</f>
        <v/>
      </c>
      <c r="AS313" s="81">
        <f> -AS$253</f>
        <v/>
      </c>
      <c r="AT313" s="81">
        <f> -AT$253</f>
        <v/>
      </c>
      <c r="AU313" s="81">
        <f> -AU$253</f>
        <v/>
      </c>
      <c r="AV313" s="81">
        <f> -AV$253</f>
        <v/>
      </c>
      <c r="AW313" s="81">
        <f> -AW$253</f>
        <v/>
      </c>
      <c r="AX313" s="81">
        <f> -AX$253</f>
        <v/>
      </c>
      <c r="AY313" s="81">
        <f> -AY$253</f>
        <v/>
      </c>
      <c r="AZ313" s="81">
        <f> -AZ$253</f>
        <v/>
      </c>
      <c r="BA313" s="81">
        <f> -BA$253</f>
        <v/>
      </c>
      <c r="BB313" s="81">
        <f> -BB$253</f>
        <v/>
      </c>
      <c r="BC313" s="81">
        <f> -BC$253</f>
        <v/>
      </c>
      <c r="BD313" s="81">
        <f> -BD$253</f>
        <v/>
      </c>
      <c r="BE313" s="81">
        <f> -BE$253</f>
        <v/>
      </c>
      <c r="BF313" s="81">
        <f> -BF$253</f>
        <v/>
      </c>
      <c r="BG313" s="81">
        <f> -BG$253</f>
        <v/>
      </c>
      <c r="BH313" s="81">
        <f> -BH$253</f>
        <v/>
      </c>
    </row>
    <row r="314">
      <c r="E314" s="81">
        <f> E$290</f>
        <v/>
      </c>
      <c r="F314" s="81">
        <f> F$290</f>
        <v/>
      </c>
      <c r="G314" s="81">
        <f> G$290</f>
        <v/>
      </c>
      <c r="H314" s="81">
        <f> H$290</f>
        <v/>
      </c>
      <c r="I314" s="81" t="n"/>
      <c r="J314" s="81">
        <f> J$290</f>
        <v/>
      </c>
      <c r="K314" s="81">
        <f> K$290</f>
        <v/>
      </c>
      <c r="L314" s="81">
        <f> L$290</f>
        <v/>
      </c>
      <c r="M314" s="81">
        <f> M$290</f>
        <v/>
      </c>
      <c r="N314" s="81">
        <f> N$290</f>
        <v/>
      </c>
      <c r="O314" s="81">
        <f> O$290</f>
        <v/>
      </c>
      <c r="P314" s="81">
        <f> P$290</f>
        <v/>
      </c>
      <c r="Q314" s="81">
        <f> Q$290</f>
        <v/>
      </c>
      <c r="R314" s="81">
        <f> R$290</f>
        <v/>
      </c>
      <c r="S314" s="81">
        <f> S$290</f>
        <v/>
      </c>
      <c r="T314" s="81">
        <f> T$290</f>
        <v/>
      </c>
      <c r="U314" s="81">
        <f> U$290</f>
        <v/>
      </c>
      <c r="V314" s="81">
        <f> V$290</f>
        <v/>
      </c>
      <c r="W314" s="81">
        <f> W$290</f>
        <v/>
      </c>
      <c r="X314" s="81">
        <f> X$290</f>
        <v/>
      </c>
      <c r="Y314" s="81">
        <f> Y$290</f>
        <v/>
      </c>
      <c r="Z314" s="81">
        <f> Z$290</f>
        <v/>
      </c>
      <c r="AA314" s="81">
        <f> AA$290</f>
        <v/>
      </c>
      <c r="AB314" s="81">
        <f> AB$290</f>
        <v/>
      </c>
      <c r="AC314" s="81">
        <f> AC$290</f>
        <v/>
      </c>
      <c r="AD314" s="81">
        <f> AD$290</f>
        <v/>
      </c>
      <c r="AE314" s="81">
        <f> AE$290</f>
        <v/>
      </c>
      <c r="AF314" s="81">
        <f> AF$290</f>
        <v/>
      </c>
      <c r="AG314" s="81">
        <f> AG$290</f>
        <v/>
      </c>
      <c r="AH314" s="81">
        <f> AH$290</f>
        <v/>
      </c>
      <c r="AI314" s="81">
        <f> AI$290</f>
        <v/>
      </c>
      <c r="AJ314" s="81">
        <f> AJ$290</f>
        <v/>
      </c>
      <c r="AK314" s="81">
        <f> AK$290</f>
        <v/>
      </c>
      <c r="AL314" s="81">
        <f> AL$290</f>
        <v/>
      </c>
      <c r="AM314" s="81">
        <f> AM$290</f>
        <v/>
      </c>
      <c r="AN314" s="81">
        <f> AN$290</f>
        <v/>
      </c>
      <c r="AO314" s="81">
        <f> AO$290</f>
        <v/>
      </c>
      <c r="AP314" s="81">
        <f> AP$290</f>
        <v/>
      </c>
      <c r="AQ314" s="81">
        <f> AQ$290</f>
        <v/>
      </c>
      <c r="AR314" s="81">
        <f> AR$290</f>
        <v/>
      </c>
      <c r="AS314" s="81">
        <f> AS$290</f>
        <v/>
      </c>
      <c r="AT314" s="81">
        <f> AT$290</f>
        <v/>
      </c>
      <c r="AU314" s="81">
        <f> AU$290</f>
        <v/>
      </c>
      <c r="AV314" s="81">
        <f> AV$290</f>
        <v/>
      </c>
      <c r="AW314" s="81">
        <f> AW$290</f>
        <v/>
      </c>
      <c r="AX314" s="81">
        <f> AX$290</f>
        <v/>
      </c>
      <c r="AY314" s="81">
        <f> AY$290</f>
        <v/>
      </c>
      <c r="AZ314" s="81">
        <f> AZ$290</f>
        <v/>
      </c>
      <c r="BA314" s="81">
        <f> BA$290</f>
        <v/>
      </c>
      <c r="BB314" s="81">
        <f> BB$290</f>
        <v/>
      </c>
      <c r="BC314" s="81">
        <f> BC$290</f>
        <v/>
      </c>
      <c r="BD314" s="81">
        <f> BD$290</f>
        <v/>
      </c>
      <c r="BE314" s="81">
        <f> BE$290</f>
        <v/>
      </c>
      <c r="BF314" s="81">
        <f> BF$290</f>
        <v/>
      </c>
      <c r="BG314" s="81">
        <f> BG$290</f>
        <v/>
      </c>
      <c r="BH314" s="81">
        <f> BH$290</f>
        <v/>
      </c>
    </row>
    <row r="315">
      <c r="E315" s="81">
        <f> E$308</f>
        <v/>
      </c>
      <c r="F315" s="81">
        <f> F$308</f>
        <v/>
      </c>
      <c r="G315" s="81">
        <f> G$308</f>
        <v/>
      </c>
      <c r="H315" s="81">
        <f> SUM(J315:BH315)</f>
        <v/>
      </c>
      <c r="I315" s="81" t="n"/>
      <c r="J315" s="81">
        <f>- J$308</f>
        <v/>
      </c>
      <c r="K315" s="81">
        <f>- K$308</f>
        <v/>
      </c>
      <c r="L315" s="81">
        <f>- L$308</f>
        <v/>
      </c>
      <c r="M315" s="81">
        <f>- M$308</f>
        <v/>
      </c>
      <c r="N315" s="81">
        <f>- N$308</f>
        <v/>
      </c>
      <c r="O315" s="81">
        <f>- O$308</f>
        <v/>
      </c>
      <c r="P315" s="81">
        <f>- P$308</f>
        <v/>
      </c>
      <c r="Q315" s="81">
        <f>- Q$308</f>
        <v/>
      </c>
      <c r="R315" s="81">
        <f>- R$308</f>
        <v/>
      </c>
      <c r="S315" s="81">
        <f>- S$308</f>
        <v/>
      </c>
      <c r="T315" s="81">
        <f>- T$308</f>
        <v/>
      </c>
      <c r="U315" s="81">
        <f>- U$308</f>
        <v/>
      </c>
      <c r="V315" s="81">
        <f>- V$308</f>
        <v/>
      </c>
      <c r="W315" s="81">
        <f>- W$308</f>
        <v/>
      </c>
      <c r="X315" s="81">
        <f>- X$308</f>
        <v/>
      </c>
      <c r="Y315" s="81">
        <f>- Y$308</f>
        <v/>
      </c>
      <c r="Z315" s="81">
        <f>- Z$308</f>
        <v/>
      </c>
      <c r="AA315" s="81">
        <f>- AA$308</f>
        <v/>
      </c>
      <c r="AB315" s="81">
        <f>- AB$308</f>
        <v/>
      </c>
      <c r="AC315" s="81">
        <f>- AC$308</f>
        <v/>
      </c>
      <c r="AD315" s="81">
        <f>- AD$308</f>
        <v/>
      </c>
      <c r="AE315" s="81">
        <f>- AE$308</f>
        <v/>
      </c>
      <c r="AF315" s="81">
        <f>- AF$308</f>
        <v/>
      </c>
      <c r="AG315" s="81">
        <f>- AG$308</f>
        <v/>
      </c>
      <c r="AH315" s="81">
        <f>- AH$308</f>
        <v/>
      </c>
      <c r="AI315" s="81">
        <f>- AI$308</f>
        <v/>
      </c>
      <c r="AJ315" s="81">
        <f>- AJ$308</f>
        <v/>
      </c>
      <c r="AK315" s="81">
        <f>- AK$308</f>
        <v/>
      </c>
      <c r="AL315" s="81">
        <f>- AL$308</f>
        <v/>
      </c>
      <c r="AM315" s="81">
        <f>- AM$308</f>
        <v/>
      </c>
      <c r="AN315" s="81">
        <f>- AN$308</f>
        <v/>
      </c>
      <c r="AO315" s="81">
        <f>- AO$308</f>
        <v/>
      </c>
      <c r="AP315" s="81">
        <f>- AP$308</f>
        <v/>
      </c>
      <c r="AQ315" s="81">
        <f>- AQ$308</f>
        <v/>
      </c>
      <c r="AR315" s="81">
        <f>- AR$308</f>
        <v/>
      </c>
      <c r="AS315" s="81">
        <f>- AS$308</f>
        <v/>
      </c>
      <c r="AT315" s="81">
        <f>- AT$308</f>
        <v/>
      </c>
      <c r="AU315" s="81">
        <f>- AU$308</f>
        <v/>
      </c>
      <c r="AV315" s="81">
        <f>- AV$308</f>
        <v/>
      </c>
      <c r="AW315" s="81">
        <f>- AW$308</f>
        <v/>
      </c>
      <c r="AX315" s="81">
        <f>- AX$308</f>
        <v/>
      </c>
      <c r="AY315" s="81">
        <f>- AY$308</f>
        <v/>
      </c>
      <c r="AZ315" s="81">
        <f>- AZ$308</f>
        <v/>
      </c>
      <c r="BA315" s="81">
        <f>- BA$308</f>
        <v/>
      </c>
      <c r="BB315" s="81">
        <f>- BB$308</f>
        <v/>
      </c>
      <c r="BC315" s="81">
        <f>- BC$308</f>
        <v/>
      </c>
      <c r="BD315" s="81">
        <f>- BD$308</f>
        <v/>
      </c>
      <c r="BE315" s="81">
        <f>- BE$308</f>
        <v/>
      </c>
      <c r="BF315" s="81">
        <f>- BF$308</f>
        <v/>
      </c>
      <c r="BG315" s="81">
        <f>- BG$308</f>
        <v/>
      </c>
      <c r="BH315" s="81">
        <f>- BH$308</f>
        <v/>
      </c>
    </row>
    <row r="317">
      <c r="E317" s="92" t="inlineStr">
        <is>
          <t>Total Profit before tax</t>
        </is>
      </c>
      <c r="G317" s="92">
        <f>SMU</f>
        <v/>
      </c>
      <c r="H317" s="92">
        <f> SUM(J317:BH317)</f>
        <v/>
      </c>
      <c r="J317" s="92">
        <f>SUM(J312:J316)</f>
        <v/>
      </c>
      <c r="K317" s="92">
        <f>SUM(K312:K316)</f>
        <v/>
      </c>
      <c r="L317" s="92">
        <f>SUM(L312:L316)</f>
        <v/>
      </c>
      <c r="M317" s="92">
        <f>SUM(M312:M316)</f>
        <v/>
      </c>
      <c r="N317" s="92">
        <f>SUM(N312:N316)</f>
        <v/>
      </c>
      <c r="O317" s="92">
        <f>SUM(O312:O316)</f>
        <v/>
      </c>
      <c r="P317" s="92">
        <f>SUM(P312:P316)</f>
        <v/>
      </c>
      <c r="Q317" s="92">
        <f>SUM(Q312:Q316)</f>
        <v/>
      </c>
      <c r="R317" s="92">
        <f>SUM(R312:R316)</f>
        <v/>
      </c>
      <c r="S317" s="92">
        <f>SUM(S312:S316)</f>
        <v/>
      </c>
      <c r="T317" s="92">
        <f>SUM(T312:T316)</f>
        <v/>
      </c>
      <c r="U317" s="92">
        <f>SUM(U312:U316)</f>
        <v/>
      </c>
      <c r="V317" s="92">
        <f>SUM(V312:V316)</f>
        <v/>
      </c>
      <c r="W317" s="92">
        <f>SUM(W312:W316)</f>
        <v/>
      </c>
      <c r="X317" s="92">
        <f>SUM(X312:X316)</f>
        <v/>
      </c>
      <c r="Y317" s="92">
        <f>SUM(Y312:Y316)</f>
        <v/>
      </c>
      <c r="Z317" s="92">
        <f>SUM(Z312:Z316)</f>
        <v/>
      </c>
      <c r="AA317" s="92">
        <f>SUM(AA312:AA316)</f>
        <v/>
      </c>
      <c r="AB317" s="92">
        <f>SUM(AB312:AB316)</f>
        <v/>
      </c>
      <c r="AC317" s="92">
        <f>SUM(AC312:AC316)</f>
        <v/>
      </c>
      <c r="AD317" s="92">
        <f>SUM(AD312:AD316)</f>
        <v/>
      </c>
      <c r="AE317" s="92">
        <f>SUM(AE312:AE316)</f>
        <v/>
      </c>
      <c r="AF317" s="92">
        <f>SUM(AF312:AF316)</f>
        <v/>
      </c>
      <c r="AG317" s="92">
        <f>SUM(AG312:AG316)</f>
        <v/>
      </c>
      <c r="AH317" s="92">
        <f>SUM(AH312:AH316)</f>
        <v/>
      </c>
      <c r="AI317" s="92">
        <f>SUM(AI312:AI316)</f>
        <v/>
      </c>
      <c r="AJ317" s="92">
        <f>SUM(AJ312:AJ316)</f>
        <v/>
      </c>
      <c r="AK317" s="92">
        <f>SUM(AK312:AK316)</f>
        <v/>
      </c>
      <c r="AL317" s="92">
        <f>SUM(AL312:AL316)</f>
        <v/>
      </c>
      <c r="AM317" s="92">
        <f>SUM(AM312:AM316)</f>
        <v/>
      </c>
      <c r="AN317" s="92">
        <f>SUM(AN312:AN316)</f>
        <v/>
      </c>
      <c r="AO317" s="92">
        <f>SUM(AO312:AO316)</f>
        <v/>
      </c>
      <c r="AP317" s="92">
        <f>SUM(AP312:AP316)</f>
        <v/>
      </c>
      <c r="AQ317" s="92">
        <f>SUM(AQ312:AQ316)</f>
        <v/>
      </c>
      <c r="AR317" s="92">
        <f>SUM(AR312:AR316)</f>
        <v/>
      </c>
      <c r="AS317" s="92">
        <f>SUM(AS312:AS316)</f>
        <v/>
      </c>
      <c r="AT317" s="92">
        <f>SUM(AT312:AT316)</f>
        <v/>
      </c>
      <c r="AU317" s="92">
        <f>SUM(AU312:AU316)</f>
        <v/>
      </c>
      <c r="AV317" s="92">
        <f>SUM(AV312:AV316)</f>
        <v/>
      </c>
      <c r="AW317" s="92">
        <f>SUM(AW312:AW316)</f>
        <v/>
      </c>
      <c r="AX317" s="92">
        <f>SUM(AX312:AX316)</f>
        <v/>
      </c>
      <c r="AY317" s="92">
        <f>SUM(AY312:AY316)</f>
        <v/>
      </c>
      <c r="AZ317" s="92">
        <f>SUM(AZ312:AZ316)</f>
        <v/>
      </c>
      <c r="BA317" s="92">
        <f>SUM(BA312:BA316)</f>
        <v/>
      </c>
      <c r="BB317" s="92">
        <f>SUM(BB312:BB316)</f>
        <v/>
      </c>
      <c r="BC317" s="92">
        <f>SUM(BC312:BC316)</f>
        <v/>
      </c>
      <c r="BD317" s="92">
        <f>SUM(BD312:BD316)</f>
        <v/>
      </c>
      <c r="BE317" s="92">
        <f>SUM(BE312:BE316)</f>
        <v/>
      </c>
      <c r="BF317" s="92">
        <f>SUM(BF312:BF316)</f>
        <v/>
      </c>
      <c r="BG317" s="92">
        <f>SUM(BG312:BG316)</f>
        <v/>
      </c>
      <c r="BH317" s="92">
        <f>SUM(BH312:BH316)</f>
        <v/>
      </c>
    </row>
    <row r="319">
      <c r="E319" s="41">
        <f> Inp_C!E$86</f>
        <v/>
      </c>
      <c r="F319" s="151">
        <f>INDEX(Inp_C!$J86:$K86,MATCH(Phase_1!$A$1,Inp_C!$J$4:$K$4,0))</f>
        <v/>
      </c>
      <c r="G319" s="92" t="inlineStr">
        <is>
          <t>%</t>
        </is>
      </c>
    </row>
    <row r="321">
      <c r="E321" s="92" t="inlineStr">
        <is>
          <t>Corporate Income Tax Expense</t>
        </is>
      </c>
      <c r="G321" s="92">
        <f>SMU</f>
        <v/>
      </c>
      <c r="H321" s="92">
        <f> SUM(J321:BH321)</f>
        <v/>
      </c>
      <c r="J321" s="92">
        <f>MAX(0,J$317*$F319)</f>
        <v/>
      </c>
      <c r="K321" s="92">
        <f>MAX(0,K$317*$F319)</f>
        <v/>
      </c>
      <c r="L321" s="92">
        <f>MAX(0,L$317*$F319)</f>
        <v/>
      </c>
      <c r="M321" s="92">
        <f>MAX(0,M$317*$F319)</f>
        <v/>
      </c>
      <c r="N321" s="92">
        <f>MAX(0,N$317*$F319)</f>
        <v/>
      </c>
      <c r="O321" s="92">
        <f>MAX(0,O$317*$F319)</f>
        <v/>
      </c>
      <c r="P321" s="92">
        <f>MAX(0,P$317*$F319)</f>
        <v/>
      </c>
      <c r="Q321" s="92">
        <f>MAX(0,Q$317*$F319)</f>
        <v/>
      </c>
      <c r="R321" s="92">
        <f>MAX(0,R$317*$F319)</f>
        <v/>
      </c>
      <c r="S321" s="92">
        <f>MAX(0,S$317*$F319)</f>
        <v/>
      </c>
      <c r="T321" s="92">
        <f>MAX(0,T$317*$F319)</f>
        <v/>
      </c>
      <c r="U321" s="92">
        <f>MAX(0,U$317*$F319)</f>
        <v/>
      </c>
      <c r="V321" s="92">
        <f>MAX(0,V$317*$F319)</f>
        <v/>
      </c>
      <c r="W321" s="92">
        <f>MAX(0,W$317*$F319)</f>
        <v/>
      </c>
      <c r="X321" s="92">
        <f>MAX(0,X$317*$F319)</f>
        <v/>
      </c>
      <c r="Y321" s="92">
        <f>MAX(0,Y$317*$F319)</f>
        <v/>
      </c>
      <c r="Z321" s="92">
        <f>MAX(0,Z$317*$F319)</f>
        <v/>
      </c>
      <c r="AA321" s="92">
        <f>MAX(0,AA$317*$F319)</f>
        <v/>
      </c>
      <c r="AB321" s="92">
        <f>MAX(0,AB$317*$F319)</f>
        <v/>
      </c>
      <c r="AC321" s="92">
        <f>MAX(0,AC$317*$F319)</f>
        <v/>
      </c>
      <c r="AD321" s="92">
        <f>MAX(0,AD$317*$F319)</f>
        <v/>
      </c>
      <c r="AE321" s="92">
        <f>MAX(0,AE$317*$F319)</f>
        <v/>
      </c>
      <c r="AF321" s="92">
        <f>MAX(0,AF$317*$F319)</f>
        <v/>
      </c>
      <c r="AG321" s="92">
        <f>MAX(0,AG$317*$F319)</f>
        <v/>
      </c>
      <c r="AH321" s="92">
        <f>MAX(0,AH$317*$F319)</f>
        <v/>
      </c>
      <c r="AI321" s="92">
        <f>MAX(0,AI$317*$F319)</f>
        <v/>
      </c>
      <c r="AJ321" s="92">
        <f>MAX(0,AJ$317*$F319)</f>
        <v/>
      </c>
      <c r="AK321" s="92">
        <f>MAX(0,AK$317*$F319)</f>
        <v/>
      </c>
      <c r="AL321" s="92">
        <f>MAX(0,AL$317*$F319)</f>
        <v/>
      </c>
      <c r="AM321" s="92">
        <f>MAX(0,AM$317*$F319)</f>
        <v/>
      </c>
      <c r="AN321" s="92">
        <f>MAX(0,AN$317*$F319)</f>
        <v/>
      </c>
      <c r="AO321" s="92">
        <f>MAX(0,AO$317*$F319)</f>
        <v/>
      </c>
      <c r="AP321" s="92">
        <f>MAX(0,AP$317*$F319)</f>
        <v/>
      </c>
      <c r="AQ321" s="92">
        <f>MAX(0,AQ$317*$F319)</f>
        <v/>
      </c>
      <c r="AR321" s="92">
        <f>MAX(0,AR$317*$F319)</f>
        <v/>
      </c>
      <c r="AS321" s="92">
        <f>MAX(0,AS$317*$F319)</f>
        <v/>
      </c>
      <c r="AT321" s="92">
        <f>MAX(0,AT$317*$F319)</f>
        <v/>
      </c>
      <c r="AU321" s="92">
        <f>MAX(0,AU$317*$F319)</f>
        <v/>
      </c>
      <c r="AV321" s="92">
        <f>MAX(0,AV$317*$F319)</f>
        <v/>
      </c>
      <c r="AW321" s="92">
        <f>MAX(0,AW$317*$F319)</f>
        <v/>
      </c>
      <c r="AX321" s="92">
        <f>MAX(0,AX$317*$F319)</f>
        <v/>
      </c>
      <c r="AY321" s="92">
        <f>MAX(0,AY$317*$F319)</f>
        <v/>
      </c>
      <c r="AZ321" s="92">
        <f>MAX(0,AZ$317*$F319)</f>
        <v/>
      </c>
      <c r="BA321" s="92">
        <f>MAX(0,BA$317*$F319)</f>
        <v/>
      </c>
      <c r="BB321" s="92">
        <f>MAX(0,BB$317*$F319)</f>
        <v/>
      </c>
      <c r="BC321" s="92">
        <f>MAX(0,BC$317*$F319)</f>
        <v/>
      </c>
      <c r="BD321" s="92">
        <f>MAX(0,BD$317*$F319)</f>
        <v/>
      </c>
      <c r="BE321" s="92">
        <f>MAX(0,BE$317*$F319)</f>
        <v/>
      </c>
      <c r="BF321" s="92">
        <f>MAX(0,BF$317*$F319)</f>
        <v/>
      </c>
      <c r="BG321" s="92">
        <f>MAX(0,BG$317*$F319)</f>
        <v/>
      </c>
      <c r="BH321" s="92">
        <f>MAX(0,BH$317*$F319)</f>
        <v/>
      </c>
    </row>
    <row r="323" customFormat="1" s="64">
      <c r="A323" s="65" t="inlineStr">
        <is>
          <t>Paid Up Capital</t>
        </is>
      </c>
    </row>
    <row r="325">
      <c r="E325" s="81">
        <f> E$36</f>
        <v/>
      </c>
      <c r="F325" s="81">
        <f> F$36</f>
        <v/>
      </c>
      <c r="G325" s="81">
        <f> G$36</f>
        <v/>
      </c>
      <c r="H325" s="81">
        <f> H$36</f>
        <v/>
      </c>
      <c r="I325" s="81">
        <f> I$36</f>
        <v/>
      </c>
      <c r="J325" s="81">
        <f> J$36</f>
        <v/>
      </c>
      <c r="K325" s="81">
        <f> K$36</f>
        <v/>
      </c>
      <c r="L325" s="81">
        <f> L$36</f>
        <v/>
      </c>
      <c r="M325" s="81">
        <f> M$36</f>
        <v/>
      </c>
      <c r="N325" s="81">
        <f> N$36</f>
        <v/>
      </c>
      <c r="O325" s="81">
        <f> O$36</f>
        <v/>
      </c>
      <c r="P325" s="81">
        <f> P$36</f>
        <v/>
      </c>
      <c r="Q325" s="81">
        <f> Q$36</f>
        <v/>
      </c>
      <c r="R325" s="81">
        <f> R$36</f>
        <v/>
      </c>
      <c r="S325" s="81">
        <f> S$36</f>
        <v/>
      </c>
      <c r="T325" s="81">
        <f> T$36</f>
        <v/>
      </c>
      <c r="U325" s="81">
        <f> U$36</f>
        <v/>
      </c>
      <c r="V325" s="81">
        <f> V$36</f>
        <v/>
      </c>
      <c r="W325" s="81">
        <f> W$36</f>
        <v/>
      </c>
      <c r="X325" s="81">
        <f> X$36</f>
        <v/>
      </c>
      <c r="Y325" s="81">
        <f> Y$36</f>
        <v/>
      </c>
      <c r="Z325" s="81">
        <f> Z$36</f>
        <v/>
      </c>
      <c r="AA325" s="81">
        <f> AA$36</f>
        <v/>
      </c>
      <c r="AB325" s="81">
        <f> AB$36</f>
        <v/>
      </c>
      <c r="AC325" s="81">
        <f> AC$36</f>
        <v/>
      </c>
      <c r="AD325" s="81">
        <f> AD$36</f>
        <v/>
      </c>
      <c r="AE325" s="81">
        <f> AE$36</f>
        <v/>
      </c>
      <c r="AF325" s="81">
        <f> AF$36</f>
        <v/>
      </c>
      <c r="AG325" s="81">
        <f> AG$36</f>
        <v/>
      </c>
      <c r="AH325" s="81">
        <f> AH$36</f>
        <v/>
      </c>
      <c r="AI325" s="81">
        <f> AI$36</f>
        <v/>
      </c>
      <c r="AJ325" s="81">
        <f> AJ$36</f>
        <v/>
      </c>
      <c r="AK325" s="81">
        <f> AK$36</f>
        <v/>
      </c>
      <c r="AL325" s="81">
        <f> AL$36</f>
        <v/>
      </c>
      <c r="AM325" s="81">
        <f> AM$36</f>
        <v/>
      </c>
      <c r="AN325" s="81">
        <f> AN$36</f>
        <v/>
      </c>
      <c r="AO325" s="81">
        <f> AO$36</f>
        <v/>
      </c>
      <c r="AP325" s="81">
        <f> AP$36</f>
        <v/>
      </c>
      <c r="AQ325" s="81">
        <f> AQ$36</f>
        <v/>
      </c>
      <c r="AR325" s="81">
        <f> AR$36</f>
        <v/>
      </c>
      <c r="AS325" s="81">
        <f> AS$36</f>
        <v/>
      </c>
      <c r="AT325" s="81">
        <f> AT$36</f>
        <v/>
      </c>
      <c r="AU325" s="81">
        <f> AU$36</f>
        <v/>
      </c>
      <c r="AV325" s="81">
        <f> AV$36</f>
        <v/>
      </c>
      <c r="AW325" s="81">
        <f> AW$36</f>
        <v/>
      </c>
      <c r="AX325" s="81">
        <f> AX$36</f>
        <v/>
      </c>
      <c r="AY325" s="81">
        <f> AY$36</f>
        <v/>
      </c>
      <c r="AZ325" s="81">
        <f> AZ$36</f>
        <v/>
      </c>
      <c r="BA325" s="81">
        <f> BA$36</f>
        <v/>
      </c>
      <c r="BB325" s="81">
        <f> BB$36</f>
        <v/>
      </c>
      <c r="BC325" s="81">
        <f> BC$36</f>
        <v/>
      </c>
      <c r="BD325" s="81">
        <f> BD$36</f>
        <v/>
      </c>
      <c r="BE325" s="81">
        <f> BE$36</f>
        <v/>
      </c>
      <c r="BF325" s="81">
        <f> BF$36</f>
        <v/>
      </c>
      <c r="BG325" s="81">
        <f> BG$36</f>
        <v/>
      </c>
      <c r="BH325" s="81">
        <f> BH$36</f>
        <v/>
      </c>
    </row>
    <row r="326">
      <c r="B326" s="12" t="inlineStr">
        <is>
          <t>Paid Up Capital</t>
        </is>
      </c>
    </row>
    <row r="327">
      <c r="E327" s="92">
        <f>$B$326&amp;"-"&amp;"Opening Balance"</f>
        <v/>
      </c>
      <c r="G327" s="92">
        <f>SMU</f>
        <v/>
      </c>
      <c r="J327" s="92">
        <f>I331</f>
        <v/>
      </c>
      <c r="K327" s="92">
        <f>J331</f>
        <v/>
      </c>
      <c r="L327" s="92">
        <f>K331</f>
        <v/>
      </c>
      <c r="M327" s="92">
        <f>L331</f>
        <v/>
      </c>
      <c r="N327" s="92">
        <f>M331</f>
        <v/>
      </c>
      <c r="O327" s="92">
        <f>N331</f>
        <v/>
      </c>
      <c r="P327" s="92">
        <f>O331</f>
        <v/>
      </c>
      <c r="Q327" s="92">
        <f>P331</f>
        <v/>
      </c>
      <c r="R327" s="92">
        <f>Q331</f>
        <v/>
      </c>
      <c r="S327" s="92">
        <f>R331</f>
        <v/>
      </c>
      <c r="T327" s="92">
        <f>S331</f>
        <v/>
      </c>
      <c r="U327" s="92">
        <f>T331</f>
        <v/>
      </c>
      <c r="V327" s="92">
        <f>U331</f>
        <v/>
      </c>
      <c r="W327" s="92">
        <f>V331</f>
        <v/>
      </c>
      <c r="X327" s="92">
        <f>W331</f>
        <v/>
      </c>
      <c r="Y327" s="92">
        <f>X331</f>
        <v/>
      </c>
      <c r="Z327" s="92">
        <f>Y331</f>
        <v/>
      </c>
      <c r="AA327" s="92">
        <f>Z331</f>
        <v/>
      </c>
      <c r="AB327" s="92">
        <f>AA331</f>
        <v/>
      </c>
      <c r="AC327" s="92">
        <f>AB331</f>
        <v/>
      </c>
      <c r="AD327" s="92">
        <f>AC331</f>
        <v/>
      </c>
      <c r="AE327" s="92">
        <f>AD331</f>
        <v/>
      </c>
      <c r="AF327" s="92">
        <f>AE331</f>
        <v/>
      </c>
      <c r="AG327" s="92">
        <f>AF331</f>
        <v/>
      </c>
      <c r="AH327" s="92">
        <f>AG331</f>
        <v/>
      </c>
      <c r="AI327" s="92">
        <f>AH331</f>
        <v/>
      </c>
      <c r="AJ327" s="92">
        <f>AI331</f>
        <v/>
      </c>
      <c r="AK327" s="92">
        <f>AJ331</f>
        <v/>
      </c>
      <c r="AL327" s="92">
        <f>AK331</f>
        <v/>
      </c>
      <c r="AM327" s="92">
        <f>AL331</f>
        <v/>
      </c>
      <c r="AN327" s="92">
        <f>AM331</f>
        <v/>
      </c>
      <c r="AO327" s="92">
        <f>AN331</f>
        <v/>
      </c>
      <c r="AP327" s="92">
        <f>AO331</f>
        <v/>
      </c>
      <c r="AQ327" s="92">
        <f>AP331</f>
        <v/>
      </c>
      <c r="AR327" s="92">
        <f>AQ331</f>
        <v/>
      </c>
      <c r="AS327" s="92">
        <f>AR331</f>
        <v/>
      </c>
      <c r="AT327" s="92">
        <f>AS331</f>
        <v/>
      </c>
      <c r="AU327" s="92">
        <f>AT331</f>
        <v/>
      </c>
      <c r="AV327" s="92">
        <f>AU331</f>
        <v/>
      </c>
      <c r="AW327" s="92">
        <f>AV331</f>
        <v/>
      </c>
      <c r="AX327" s="92">
        <f>AW331</f>
        <v/>
      </c>
      <c r="AY327" s="92">
        <f>AX331</f>
        <v/>
      </c>
      <c r="AZ327" s="92">
        <f>AY331</f>
        <v/>
      </c>
      <c r="BA327" s="92">
        <f>AZ331</f>
        <v/>
      </c>
      <c r="BB327" s="92">
        <f>BA331</f>
        <v/>
      </c>
      <c r="BC327" s="92">
        <f>BB331</f>
        <v/>
      </c>
      <c r="BD327" s="92">
        <f>BC331</f>
        <v/>
      </c>
      <c r="BE327" s="92">
        <f>BD331</f>
        <v/>
      </c>
      <c r="BF327" s="92">
        <f>BE331</f>
        <v/>
      </c>
      <c r="BG327" s="92">
        <f>BF331</f>
        <v/>
      </c>
      <c r="BH327" s="92">
        <f>BG331</f>
        <v/>
      </c>
    </row>
    <row r="328">
      <c r="E328" s="92">
        <f>$B$326&amp;"-"&amp;"Drawdown"</f>
        <v/>
      </c>
      <c r="G328" s="92">
        <f>SMU</f>
        <v/>
      </c>
      <c r="H328" s="92">
        <f> SUM(J328:BH328)</f>
        <v/>
      </c>
      <c r="J328" s="92">
        <f>J99</f>
        <v/>
      </c>
      <c r="K328" s="92">
        <f>K99</f>
        <v/>
      </c>
      <c r="L328" s="92">
        <f>L99</f>
        <v/>
      </c>
      <c r="M328" s="92">
        <f>M99</f>
        <v/>
      </c>
      <c r="N328" s="92">
        <f>N99</f>
        <v/>
      </c>
      <c r="O328" s="92">
        <f>O99</f>
        <v/>
      </c>
      <c r="P328" s="92">
        <f>P99</f>
        <v/>
      </c>
      <c r="Q328" s="92">
        <f>Q99</f>
        <v/>
      </c>
      <c r="R328" s="92">
        <f>R99</f>
        <v/>
      </c>
      <c r="S328" s="92">
        <f>S99</f>
        <v/>
      </c>
      <c r="T328" s="92">
        <f>T99</f>
        <v/>
      </c>
      <c r="U328" s="92">
        <f>U99</f>
        <v/>
      </c>
      <c r="V328" s="92">
        <f>V99</f>
        <v/>
      </c>
      <c r="W328" s="92">
        <f>W99</f>
        <v/>
      </c>
      <c r="X328" s="92">
        <f>X99</f>
        <v/>
      </c>
      <c r="Y328" s="92">
        <f>Y99</f>
        <v/>
      </c>
      <c r="Z328" s="92">
        <f>Z99</f>
        <v/>
      </c>
      <c r="AA328" s="92">
        <f>AA99</f>
        <v/>
      </c>
      <c r="AB328" s="92">
        <f>AB99</f>
        <v/>
      </c>
      <c r="AC328" s="92">
        <f>AC99</f>
        <v/>
      </c>
      <c r="AD328" s="92">
        <f>AD99</f>
        <v/>
      </c>
      <c r="AE328" s="92">
        <f>AE99</f>
        <v/>
      </c>
      <c r="AF328" s="92">
        <f>AF99</f>
        <v/>
      </c>
      <c r="AG328" s="92">
        <f>AG99</f>
        <v/>
      </c>
      <c r="AH328" s="92">
        <f>AH99</f>
        <v/>
      </c>
      <c r="AI328" s="92">
        <f>AI99</f>
        <v/>
      </c>
      <c r="AJ328" s="92">
        <f>AJ99</f>
        <v/>
      </c>
      <c r="AK328" s="92">
        <f>AK99</f>
        <v/>
      </c>
      <c r="AL328" s="92">
        <f>AL99</f>
        <v/>
      </c>
      <c r="AM328" s="92">
        <f>AM99</f>
        <v/>
      </c>
      <c r="AN328" s="92">
        <f>AN99</f>
        <v/>
      </c>
      <c r="AO328" s="92">
        <f>AO99</f>
        <v/>
      </c>
      <c r="AP328" s="92">
        <f>AP99</f>
        <v/>
      </c>
      <c r="AQ328" s="92">
        <f>AQ99</f>
        <v/>
      </c>
      <c r="AR328" s="92">
        <f>AR99</f>
        <v/>
      </c>
      <c r="AS328" s="92">
        <f>AS99</f>
        <v/>
      </c>
      <c r="AT328" s="92">
        <f>AT99</f>
        <v/>
      </c>
      <c r="AU328" s="92">
        <f>AU99</f>
        <v/>
      </c>
      <c r="AV328" s="92">
        <f>AV99</f>
        <v/>
      </c>
      <c r="AW328" s="92">
        <f>AW99</f>
        <v/>
      </c>
      <c r="AX328" s="92">
        <f>AX99</f>
        <v/>
      </c>
      <c r="AY328" s="92">
        <f>AY99</f>
        <v/>
      </c>
      <c r="AZ328" s="92">
        <f>AZ99</f>
        <v/>
      </c>
      <c r="BA328" s="92">
        <f>BA99</f>
        <v/>
      </c>
      <c r="BB328" s="92">
        <f>BB99</f>
        <v/>
      </c>
      <c r="BC328" s="92">
        <f>BC99</f>
        <v/>
      </c>
      <c r="BD328" s="92">
        <f>BD99</f>
        <v/>
      </c>
      <c r="BE328" s="92">
        <f>BE99</f>
        <v/>
      </c>
      <c r="BF328" s="92">
        <f>BF99</f>
        <v/>
      </c>
      <c r="BG328" s="92">
        <f>BG99</f>
        <v/>
      </c>
      <c r="BH328" s="92">
        <f>BH99</f>
        <v/>
      </c>
    </row>
    <row r="329">
      <c r="E329" s="92" t="inlineStr">
        <is>
          <t>Equity Shortfall Funded</t>
        </is>
      </c>
      <c r="G329" s="92">
        <f>SMU</f>
        <v/>
      </c>
      <c r="H329" s="92">
        <f> SUM(J329:BH329)</f>
        <v/>
      </c>
      <c r="J329" s="92">
        <f>MAX(0,-MIN(0,J386))</f>
        <v/>
      </c>
      <c r="K329" s="92">
        <f>MAX(0,-MIN(0,K386))</f>
        <v/>
      </c>
      <c r="L329" s="92">
        <f>MAX(0,-MIN(0,L386))</f>
        <v/>
      </c>
      <c r="M329" s="92">
        <f>MAX(0,-MIN(0,M386))</f>
        <v/>
      </c>
      <c r="N329" s="92">
        <f>MAX(0,-MIN(0,N386))</f>
        <v/>
      </c>
      <c r="O329" s="92">
        <f>MAX(0,-MIN(0,O386))</f>
        <v/>
      </c>
      <c r="P329" s="92">
        <f>MAX(0,-MIN(0,P386))</f>
        <v/>
      </c>
      <c r="Q329" s="92">
        <f>MAX(0,-MIN(0,Q386))</f>
        <v/>
      </c>
      <c r="R329" s="92">
        <f>MAX(0,-MIN(0,R386))</f>
        <v/>
      </c>
      <c r="S329" s="92">
        <f>MAX(0,-MIN(0,S386))</f>
        <v/>
      </c>
      <c r="T329" s="92">
        <f>MAX(0,-MIN(0,T386))</f>
        <v/>
      </c>
      <c r="U329" s="92">
        <f>MAX(0,-MIN(0,U386))</f>
        <v/>
      </c>
      <c r="V329" s="92">
        <f>MAX(0,-MIN(0,V386))</f>
        <v/>
      </c>
      <c r="W329" s="92">
        <f>MAX(0,-MIN(0,W386))</f>
        <v/>
      </c>
      <c r="X329" s="92">
        <f>MAX(0,-MIN(0,X386))</f>
        <v/>
      </c>
      <c r="Y329" s="92">
        <f>MAX(0,-MIN(0,Y386))</f>
        <v/>
      </c>
      <c r="Z329" s="92">
        <f>MAX(0,-MIN(0,Z386))</f>
        <v/>
      </c>
      <c r="AA329" s="92">
        <f>MAX(0,-MIN(0,AA386))</f>
        <v/>
      </c>
      <c r="AB329" s="92">
        <f>MAX(0,-MIN(0,AB386))</f>
        <v/>
      </c>
      <c r="AC329" s="92">
        <f>MAX(0,-MIN(0,AC386))</f>
        <v/>
      </c>
      <c r="AD329" s="92">
        <f>MAX(0,-MIN(0,AD386))</f>
        <v/>
      </c>
      <c r="AE329" s="92">
        <f>MAX(0,-MIN(0,AE386))</f>
        <v/>
      </c>
      <c r="AF329" s="92">
        <f>MAX(0,-MIN(0,AF386))</f>
        <v/>
      </c>
      <c r="AG329" s="92">
        <f>MAX(0,-MIN(0,AG386))</f>
        <v/>
      </c>
      <c r="AH329" s="92">
        <f>MAX(0,-MIN(0,AH386))</f>
        <v/>
      </c>
      <c r="AI329" s="92">
        <f>MAX(0,-MIN(0,AI386))</f>
        <v/>
      </c>
      <c r="AJ329" s="92">
        <f>MAX(0,-MIN(0,AJ386))</f>
        <v/>
      </c>
      <c r="AK329" s="92">
        <f>MAX(0,-MIN(0,AK386))</f>
        <v/>
      </c>
      <c r="AL329" s="92">
        <f>MAX(0,-MIN(0,AL386))</f>
        <v/>
      </c>
      <c r="AM329" s="92">
        <f>MAX(0,-MIN(0,AM386))</f>
        <v/>
      </c>
      <c r="AN329" s="92">
        <f>MAX(0,-MIN(0,AN386))</f>
        <v/>
      </c>
      <c r="AO329" s="92">
        <f>MAX(0,-MIN(0,AO386))</f>
        <v/>
      </c>
      <c r="AP329" s="92">
        <f>MAX(0,-MIN(0,AP386))</f>
        <v/>
      </c>
      <c r="AQ329" s="92">
        <f>MAX(0,-MIN(0,AQ386))</f>
        <v/>
      </c>
      <c r="AR329" s="92">
        <f>MAX(0,-MIN(0,AR386))</f>
        <v/>
      </c>
      <c r="AS329" s="92">
        <f>MAX(0,-MIN(0,AS386))</f>
        <v/>
      </c>
      <c r="AT329" s="92">
        <f>MAX(0,-MIN(0,AT386))</f>
        <v/>
      </c>
      <c r="AU329" s="92">
        <f>MAX(0,-MIN(0,AU386))</f>
        <v/>
      </c>
      <c r="AV329" s="92">
        <f>MAX(0,-MIN(0,AV386))</f>
        <v/>
      </c>
      <c r="AW329" s="92">
        <f>MAX(0,-MIN(0,AW386))</f>
        <v/>
      </c>
      <c r="AX329" s="92">
        <f>MAX(0,-MIN(0,AX386))</f>
        <v/>
      </c>
      <c r="AY329" s="92">
        <f>MAX(0,-MIN(0,AY386))</f>
        <v/>
      </c>
      <c r="AZ329" s="92">
        <f>MAX(0,-MIN(0,AZ386))</f>
        <v/>
      </c>
      <c r="BA329" s="92">
        <f>MAX(0,-MIN(0,BA386))</f>
        <v/>
      </c>
      <c r="BB329" s="92">
        <f>MAX(0,-MIN(0,BB386))</f>
        <v/>
      </c>
      <c r="BC329" s="92">
        <f>MAX(0,-MIN(0,BC386))</f>
        <v/>
      </c>
      <c r="BD329" s="92">
        <f>MAX(0,-MIN(0,BD386))</f>
        <v/>
      </c>
      <c r="BE329" s="92">
        <f>MAX(0,-MIN(0,BE386))</f>
        <v/>
      </c>
      <c r="BF329" s="92">
        <f>MAX(0,-MIN(0,BF386))</f>
        <v/>
      </c>
      <c r="BG329" s="92">
        <f>MAX(0,-MIN(0,BG386))</f>
        <v/>
      </c>
      <c r="BH329" s="92">
        <f>MAX(0,-MIN(0,BH386))</f>
        <v/>
      </c>
    </row>
    <row r="330">
      <c r="E330" s="81">
        <f> E$335</f>
        <v/>
      </c>
      <c r="F330" s="81">
        <f> F$335</f>
        <v/>
      </c>
      <c r="G330" s="81">
        <f> G$335</f>
        <v/>
      </c>
      <c r="H330" s="81">
        <f> H$335</f>
        <v/>
      </c>
      <c r="I330" s="81">
        <f> I$335</f>
        <v/>
      </c>
      <c r="J330" s="81">
        <f> J$335</f>
        <v/>
      </c>
      <c r="K330" s="81">
        <f> K$335</f>
        <v/>
      </c>
      <c r="L330" s="81">
        <f> L$335</f>
        <v/>
      </c>
      <c r="M330" s="81">
        <f> M$335</f>
        <v/>
      </c>
      <c r="N330" s="81">
        <f> N$335</f>
        <v/>
      </c>
      <c r="O330" s="81">
        <f> O$335</f>
        <v/>
      </c>
      <c r="P330" s="81">
        <f> P$335</f>
        <v/>
      </c>
      <c r="Q330" s="81">
        <f> Q$335</f>
        <v/>
      </c>
      <c r="R330" s="81">
        <f> R$335</f>
        <v/>
      </c>
      <c r="S330" s="81">
        <f> S$335</f>
        <v/>
      </c>
      <c r="T330" s="81">
        <f> T$335</f>
        <v/>
      </c>
      <c r="U330" s="81">
        <f> U$335</f>
        <v/>
      </c>
      <c r="V330" s="81">
        <f> V$335</f>
        <v/>
      </c>
      <c r="W330" s="81">
        <f> W$335</f>
        <v/>
      </c>
      <c r="X330" s="81">
        <f> X$335</f>
        <v/>
      </c>
      <c r="Y330" s="81">
        <f> Y$335</f>
        <v/>
      </c>
      <c r="Z330" s="81">
        <f> Z$335</f>
        <v/>
      </c>
      <c r="AA330" s="81">
        <f> AA$335</f>
        <v/>
      </c>
      <c r="AB330" s="81">
        <f> AB$335</f>
        <v/>
      </c>
      <c r="AC330" s="81">
        <f> AC$335</f>
        <v/>
      </c>
      <c r="AD330" s="81">
        <f> AD$335</f>
        <v/>
      </c>
      <c r="AE330" s="81">
        <f> AE$335</f>
        <v/>
      </c>
      <c r="AF330" s="81">
        <f> AF$335</f>
        <v/>
      </c>
      <c r="AG330" s="81">
        <f> AG$335</f>
        <v/>
      </c>
      <c r="AH330" s="81">
        <f> AH$335</f>
        <v/>
      </c>
      <c r="AI330" s="81">
        <f> AI$335</f>
        <v/>
      </c>
      <c r="AJ330" s="81">
        <f> AJ$335</f>
        <v/>
      </c>
      <c r="AK330" s="81">
        <f> AK$335</f>
        <v/>
      </c>
      <c r="AL330" s="81">
        <f> AL$335</f>
        <v/>
      </c>
      <c r="AM330" s="81">
        <f> AM$335</f>
        <v/>
      </c>
      <c r="AN330" s="81">
        <f> AN$335</f>
        <v/>
      </c>
      <c r="AO330" s="81">
        <f> AO$335</f>
        <v/>
      </c>
      <c r="AP330" s="81">
        <f> AP$335</f>
        <v/>
      </c>
      <c r="AQ330" s="81">
        <f> AQ$335</f>
        <v/>
      </c>
      <c r="AR330" s="81">
        <f> AR$335</f>
        <v/>
      </c>
      <c r="AS330" s="81">
        <f> AS$335</f>
        <v/>
      </c>
      <c r="AT330" s="81">
        <f> AT$335</f>
        <v/>
      </c>
      <c r="AU330" s="81">
        <f> AU$335</f>
        <v/>
      </c>
      <c r="AV330" s="81">
        <f> AV$335</f>
        <v/>
      </c>
      <c r="AW330" s="81">
        <f> AW$335</f>
        <v/>
      </c>
      <c r="AX330" s="81">
        <f> AX$335</f>
        <v/>
      </c>
      <c r="AY330" s="81">
        <f> AY$335</f>
        <v/>
      </c>
      <c r="AZ330" s="81">
        <f> AZ$335</f>
        <v/>
      </c>
      <c r="BA330" s="81">
        <f> BA$335</f>
        <v/>
      </c>
      <c r="BB330" s="81">
        <f> BB$335</f>
        <v/>
      </c>
      <c r="BC330" s="81">
        <f> BC$335</f>
        <v/>
      </c>
      <c r="BD330" s="81">
        <f> BD$335</f>
        <v/>
      </c>
      <c r="BE330" s="81">
        <f> BE$335</f>
        <v/>
      </c>
      <c r="BF330" s="81">
        <f> BF$335</f>
        <v/>
      </c>
      <c r="BG330" s="81">
        <f> BG$335</f>
        <v/>
      </c>
      <c r="BH330" s="81">
        <f> BH$335</f>
        <v/>
      </c>
    </row>
    <row r="331" ht="15.65" customFormat="1" customHeight="1" s="28" thickBot="1">
      <c r="B331" s="80" t="n"/>
      <c r="C331" s="80" t="n"/>
      <c r="D331" s="80" t="n"/>
      <c r="E331" s="80">
        <f>$B$326&amp;"-"&amp;"Closing Balance"</f>
        <v/>
      </c>
      <c r="F331" s="80" t="n"/>
      <c r="G331" s="80">
        <f>SMU</f>
        <v/>
      </c>
      <c r="J331" s="28">
        <f>SUM(J327:J330)</f>
        <v/>
      </c>
      <c r="K331" s="28">
        <f>SUM(K327:K330)</f>
        <v/>
      </c>
      <c r="L331" s="28">
        <f>SUM(L327:L330)</f>
        <v/>
      </c>
      <c r="M331" s="28">
        <f>SUM(M327:M330)</f>
        <v/>
      </c>
      <c r="N331" s="28">
        <f>SUM(N327:N330)</f>
        <v/>
      </c>
      <c r="O331" s="28">
        <f>SUM(O327:O330)</f>
        <v/>
      </c>
      <c r="P331" s="28">
        <f>SUM(P327:P330)</f>
        <v/>
      </c>
      <c r="Q331" s="28">
        <f>SUM(Q327:Q330)</f>
        <v/>
      </c>
      <c r="R331" s="28">
        <f>SUM(R327:R330)</f>
        <v/>
      </c>
      <c r="S331" s="28">
        <f>SUM(S327:S330)</f>
        <v/>
      </c>
      <c r="T331" s="28">
        <f>SUM(T327:T330)</f>
        <v/>
      </c>
      <c r="U331" s="28">
        <f>SUM(U327:U330)</f>
        <v/>
      </c>
      <c r="V331" s="28">
        <f>SUM(V327:V330)</f>
        <v/>
      </c>
      <c r="W331" s="28">
        <f>SUM(W327:W330)</f>
        <v/>
      </c>
      <c r="X331" s="28">
        <f>SUM(X327:X330)</f>
        <v/>
      </c>
      <c r="Y331" s="28">
        <f>SUM(Y327:Y330)</f>
        <v/>
      </c>
      <c r="Z331" s="28">
        <f>SUM(Z327:Z330)</f>
        <v/>
      </c>
      <c r="AA331" s="28">
        <f>SUM(AA327:AA330)</f>
        <v/>
      </c>
      <c r="AB331" s="28">
        <f>SUM(AB327:AB330)</f>
        <v/>
      </c>
      <c r="AC331" s="28">
        <f>SUM(AC327:AC330)</f>
        <v/>
      </c>
      <c r="AD331" s="28">
        <f>SUM(AD327:AD330)</f>
        <v/>
      </c>
      <c r="AE331" s="28">
        <f>SUM(AE327:AE330)</f>
        <v/>
      </c>
      <c r="AF331" s="28">
        <f>SUM(AF327:AF330)</f>
        <v/>
      </c>
      <c r="AG331" s="28">
        <f>SUM(AG327:AG330)</f>
        <v/>
      </c>
      <c r="AH331" s="28">
        <f>SUM(AH327:AH330)</f>
        <v/>
      </c>
      <c r="AI331" s="28">
        <f>SUM(AI327:AI330)</f>
        <v/>
      </c>
      <c r="AJ331" s="28">
        <f>SUM(AJ327:AJ330)</f>
        <v/>
      </c>
      <c r="AK331" s="28">
        <f>SUM(AK327:AK330)</f>
        <v/>
      </c>
      <c r="AL331" s="28">
        <f>SUM(AL327:AL330)</f>
        <v/>
      </c>
      <c r="AM331" s="28">
        <f>SUM(AM327:AM330)</f>
        <v/>
      </c>
      <c r="AN331" s="28">
        <f>SUM(AN327:AN330)</f>
        <v/>
      </c>
      <c r="AO331" s="28">
        <f>SUM(AO327:AO330)</f>
        <v/>
      </c>
      <c r="AP331" s="28">
        <f>SUM(AP327:AP330)</f>
        <v/>
      </c>
      <c r="AQ331" s="28">
        <f>SUM(AQ327:AQ330)</f>
        <v/>
      </c>
      <c r="AR331" s="28">
        <f>SUM(AR327:AR330)</f>
        <v/>
      </c>
      <c r="AS331" s="28">
        <f>SUM(AS327:AS330)</f>
        <v/>
      </c>
      <c r="AT331" s="28">
        <f>SUM(AT327:AT330)</f>
        <v/>
      </c>
      <c r="AU331" s="28">
        <f>SUM(AU327:AU330)</f>
        <v/>
      </c>
      <c r="AV331" s="28">
        <f>SUM(AV327:AV330)</f>
        <v/>
      </c>
      <c r="AW331" s="28">
        <f>SUM(AW327:AW330)</f>
        <v/>
      </c>
      <c r="AX331" s="28">
        <f>SUM(AX327:AX330)</f>
        <v/>
      </c>
      <c r="AY331" s="28">
        <f>SUM(AY327:AY330)</f>
        <v/>
      </c>
      <c r="AZ331" s="28">
        <f>SUM(AZ327:AZ330)</f>
        <v/>
      </c>
      <c r="BA331" s="28">
        <f>SUM(BA327:BA330)</f>
        <v/>
      </c>
      <c r="BB331" s="28">
        <f>SUM(BB327:BB330)</f>
        <v/>
      </c>
      <c r="BC331" s="28">
        <f>SUM(BC327:BC330)</f>
        <v/>
      </c>
      <c r="BD331" s="28">
        <f>SUM(BD327:BD330)</f>
        <v/>
      </c>
      <c r="BE331" s="28">
        <f>SUM(BE327:BE330)</f>
        <v/>
      </c>
      <c r="BF331" s="28">
        <f>SUM(BF327:BF330)</f>
        <v/>
      </c>
      <c r="BG331" s="28">
        <f>SUM(BG327:BG330)</f>
        <v/>
      </c>
      <c r="BH331" s="28">
        <f>SUM(BH327:BH330)</f>
        <v/>
      </c>
    </row>
    <row r="333">
      <c r="E333" s="81">
        <f> E$397</f>
        <v/>
      </c>
      <c r="F333" s="81">
        <f> F$397</f>
        <v/>
      </c>
      <c r="G333" s="81">
        <f> G$397</f>
        <v/>
      </c>
      <c r="H333" s="81">
        <f> H$397</f>
        <v/>
      </c>
      <c r="I333" s="81">
        <f> I$397</f>
        <v/>
      </c>
      <c r="J333" s="81">
        <f> J$397</f>
        <v/>
      </c>
      <c r="K333" s="81">
        <f> K$397</f>
        <v/>
      </c>
      <c r="L333" s="81">
        <f> L$397</f>
        <v/>
      </c>
      <c r="M333" s="81">
        <f> M$397</f>
        <v/>
      </c>
      <c r="N333" s="81">
        <f> N$397</f>
        <v/>
      </c>
      <c r="O333" s="81">
        <f> O$397</f>
        <v/>
      </c>
      <c r="P333" s="81">
        <f> P$397</f>
        <v/>
      </c>
      <c r="Q333" s="81">
        <f> Q$397</f>
        <v/>
      </c>
      <c r="R333" s="81">
        <f> R$397</f>
        <v/>
      </c>
      <c r="S333" s="81">
        <f> S$397</f>
        <v/>
      </c>
      <c r="T333" s="81">
        <f> T$397</f>
        <v/>
      </c>
      <c r="U333" s="81">
        <f> U$397</f>
        <v/>
      </c>
      <c r="V333" s="81">
        <f> V$397</f>
        <v/>
      </c>
      <c r="W333" s="81">
        <f> W$397</f>
        <v/>
      </c>
      <c r="X333" s="81">
        <f> X$397</f>
        <v/>
      </c>
      <c r="Y333" s="81">
        <f> Y$397</f>
        <v/>
      </c>
      <c r="Z333" s="81">
        <f> Z$397</f>
        <v/>
      </c>
      <c r="AA333" s="81">
        <f> AA$397</f>
        <v/>
      </c>
      <c r="AB333" s="81">
        <f> AB$397</f>
        <v/>
      </c>
      <c r="AC333" s="81">
        <f> AC$397</f>
        <v/>
      </c>
      <c r="AD333" s="81">
        <f> AD$397</f>
        <v/>
      </c>
      <c r="AE333" s="81">
        <f> AE$397</f>
        <v/>
      </c>
      <c r="AF333" s="81">
        <f> AF$397</f>
        <v/>
      </c>
      <c r="AG333" s="81">
        <f> AG$397</f>
        <v/>
      </c>
      <c r="AH333" s="81">
        <f> AH$397</f>
        <v/>
      </c>
      <c r="AI333" s="81">
        <f> AI$397</f>
        <v/>
      </c>
      <c r="AJ333" s="81">
        <f> AJ$397</f>
        <v/>
      </c>
      <c r="AK333" s="81">
        <f> AK$397</f>
        <v/>
      </c>
      <c r="AL333" s="81">
        <f> AL$397</f>
        <v/>
      </c>
      <c r="AM333" s="81">
        <f> AM$397</f>
        <v/>
      </c>
      <c r="AN333" s="81">
        <f> AN$397</f>
        <v/>
      </c>
      <c r="AO333" s="81">
        <f> AO$397</f>
        <v/>
      </c>
      <c r="AP333" s="81">
        <f> AP$397</f>
        <v/>
      </c>
      <c r="AQ333" s="81">
        <f> AQ$397</f>
        <v/>
      </c>
      <c r="AR333" s="81">
        <f> AR$397</f>
        <v/>
      </c>
      <c r="AS333" s="81">
        <f> AS$397</f>
        <v/>
      </c>
      <c r="AT333" s="81">
        <f> AT$397</f>
        <v/>
      </c>
      <c r="AU333" s="81">
        <f> AU$397</f>
        <v/>
      </c>
      <c r="AV333" s="81">
        <f> AV$397</f>
        <v/>
      </c>
      <c r="AW333" s="81">
        <f> AW$397</f>
        <v/>
      </c>
      <c r="AX333" s="81">
        <f> AX$397</f>
        <v/>
      </c>
      <c r="AY333" s="81">
        <f> AY$397</f>
        <v/>
      </c>
      <c r="AZ333" s="81">
        <f> AZ$397</f>
        <v/>
      </c>
      <c r="BA333" s="81">
        <f> BA$397</f>
        <v/>
      </c>
      <c r="BB333" s="81">
        <f> BB$397</f>
        <v/>
      </c>
      <c r="BC333" s="81">
        <f> BC$397</f>
        <v/>
      </c>
      <c r="BD333" s="81">
        <f> BD$397</f>
        <v/>
      </c>
      <c r="BE333" s="81">
        <f> BE$397</f>
        <v/>
      </c>
      <c r="BF333" s="81">
        <f> BF$397</f>
        <v/>
      </c>
      <c r="BG333" s="81">
        <f> BG$397</f>
        <v/>
      </c>
      <c r="BH333" s="81">
        <f> BH$397</f>
        <v/>
      </c>
    </row>
    <row r="334">
      <c r="E334" s="81">
        <f> E$392</f>
        <v/>
      </c>
      <c r="F334" s="81">
        <f> F$392</f>
        <v/>
      </c>
      <c r="G334" s="81">
        <f> G$392</f>
        <v/>
      </c>
      <c r="H334" s="81">
        <f> H$392</f>
        <v/>
      </c>
      <c r="I334" s="81">
        <f> I$392</f>
        <v/>
      </c>
      <c r="J334" s="81">
        <f> J$392</f>
        <v/>
      </c>
      <c r="K334" s="81">
        <f> K$392</f>
        <v/>
      </c>
      <c r="L334" s="81">
        <f> L$392</f>
        <v/>
      </c>
      <c r="M334" s="81">
        <f> M$392</f>
        <v/>
      </c>
      <c r="N334" s="81">
        <f> N$392</f>
        <v/>
      </c>
      <c r="O334" s="81">
        <f> O$392</f>
        <v/>
      </c>
      <c r="P334" s="81">
        <f> P$392</f>
        <v/>
      </c>
      <c r="Q334" s="81">
        <f> Q$392</f>
        <v/>
      </c>
      <c r="R334" s="81">
        <f> R$392</f>
        <v/>
      </c>
      <c r="S334" s="81">
        <f> S$392</f>
        <v/>
      </c>
      <c r="T334" s="81">
        <f> T$392</f>
        <v/>
      </c>
      <c r="U334" s="81">
        <f> U$392</f>
        <v/>
      </c>
      <c r="V334" s="81">
        <f> V$392</f>
        <v/>
      </c>
      <c r="W334" s="81">
        <f> W$392</f>
        <v/>
      </c>
      <c r="X334" s="81">
        <f> X$392</f>
        <v/>
      </c>
      <c r="Y334" s="81">
        <f> Y$392</f>
        <v/>
      </c>
      <c r="Z334" s="81">
        <f> Z$392</f>
        <v/>
      </c>
      <c r="AA334" s="81">
        <f> AA$392</f>
        <v/>
      </c>
      <c r="AB334" s="81">
        <f> AB$392</f>
        <v/>
      </c>
      <c r="AC334" s="81">
        <f> AC$392</f>
        <v/>
      </c>
      <c r="AD334" s="81">
        <f> AD$392</f>
        <v/>
      </c>
      <c r="AE334" s="81">
        <f> AE$392</f>
        <v/>
      </c>
      <c r="AF334" s="81">
        <f> AF$392</f>
        <v/>
      </c>
      <c r="AG334" s="81">
        <f> AG$392</f>
        <v/>
      </c>
      <c r="AH334" s="81">
        <f> AH$392</f>
        <v/>
      </c>
      <c r="AI334" s="81">
        <f> AI$392</f>
        <v/>
      </c>
      <c r="AJ334" s="81">
        <f> AJ$392</f>
        <v/>
      </c>
      <c r="AK334" s="81">
        <f> AK$392</f>
        <v/>
      </c>
      <c r="AL334" s="81">
        <f> AL$392</f>
        <v/>
      </c>
      <c r="AM334" s="81">
        <f> AM$392</f>
        <v/>
      </c>
      <c r="AN334" s="81">
        <f> AN$392</f>
        <v/>
      </c>
      <c r="AO334" s="81">
        <f> AO$392</f>
        <v/>
      </c>
      <c r="AP334" s="81">
        <f> AP$392</f>
        <v/>
      </c>
      <c r="AQ334" s="81">
        <f> AQ$392</f>
        <v/>
      </c>
      <c r="AR334" s="81">
        <f> AR$392</f>
        <v/>
      </c>
      <c r="AS334" s="81">
        <f> AS$392</f>
        <v/>
      </c>
      <c r="AT334" s="81">
        <f> AT$392</f>
        <v/>
      </c>
      <c r="AU334" s="81">
        <f> AU$392</f>
        <v/>
      </c>
      <c r="AV334" s="81">
        <f> AV$392</f>
        <v/>
      </c>
      <c r="AW334" s="81">
        <f> AW$392</f>
        <v/>
      </c>
      <c r="AX334" s="81">
        <f> AX$392</f>
        <v/>
      </c>
      <c r="AY334" s="81">
        <f> AY$392</f>
        <v/>
      </c>
      <c r="AZ334" s="81">
        <f> AZ$392</f>
        <v/>
      </c>
      <c r="BA334" s="81">
        <f> BA$392</f>
        <v/>
      </c>
      <c r="BB334" s="81">
        <f> BB$392</f>
        <v/>
      </c>
      <c r="BC334" s="81">
        <f> BC$392</f>
        <v/>
      </c>
      <c r="BD334" s="81">
        <f> BD$392</f>
        <v/>
      </c>
      <c r="BE334" s="81">
        <f> BE$392</f>
        <v/>
      </c>
      <c r="BF334" s="81">
        <f> BF$392</f>
        <v/>
      </c>
      <c r="BG334" s="81">
        <f> BG$392</f>
        <v/>
      </c>
      <c r="BH334" s="81">
        <f> BH$392</f>
        <v/>
      </c>
    </row>
    <row r="335">
      <c r="E335" s="81" t="inlineStr">
        <is>
          <t>Paid up Capital - Redemption</t>
        </is>
      </c>
      <c r="F335" s="81" t="n"/>
      <c r="G335" s="81">
        <f>SMU</f>
        <v/>
      </c>
      <c r="H335" s="81">
        <f> SUM(J335:BH335)</f>
        <v/>
      </c>
      <c r="I335" s="81" t="n"/>
      <c r="J335" s="81">
        <f>-MAX(0,MIN(SUM(J333:J334),SUM(J327:J328)))*J$325</f>
        <v/>
      </c>
      <c r="K335" s="81">
        <f>-MAX(0,MIN(SUM(K333:K334),SUM(K327:K328)))*K$325</f>
        <v/>
      </c>
      <c r="L335" s="81">
        <f>-MAX(0,MIN(SUM(L333:L334),SUM(L327:L328)))*L$325</f>
        <v/>
      </c>
      <c r="M335" s="81">
        <f>-MAX(0,MIN(SUM(M333:M334),SUM(M327:M328)))*M$325</f>
        <v/>
      </c>
      <c r="N335" s="81">
        <f>-MAX(0,MIN(SUM(N333:N334),SUM(N327:N328)))*N$325</f>
        <v/>
      </c>
      <c r="O335" s="81">
        <f>-MAX(0,MIN(SUM(O333:O334),SUM(O327:O328)))*O$325</f>
        <v/>
      </c>
      <c r="P335" s="81">
        <f>-MAX(0,MIN(SUM(P333:P334),SUM(P327:P328)))*P$325</f>
        <v/>
      </c>
      <c r="Q335" s="81">
        <f>-MAX(0,MIN(SUM(Q333:Q334),SUM(Q327:Q328)))*Q$325</f>
        <v/>
      </c>
      <c r="R335" s="81">
        <f>-MAX(0,MIN(SUM(R333:R334),SUM(R327:R328)))*R$325</f>
        <v/>
      </c>
      <c r="S335" s="81">
        <f>-MAX(0,MIN(SUM(S333:S334),SUM(S327:S328)))*S$325</f>
        <v/>
      </c>
      <c r="T335" s="81">
        <f>-MAX(0,MIN(SUM(T333:T334),SUM(T327:T328)))*T$325</f>
        <v/>
      </c>
      <c r="U335" s="81">
        <f>-MAX(0,MIN(SUM(U333:U334),SUM(U327:U328)))*U$325</f>
        <v/>
      </c>
      <c r="V335" s="81">
        <f>-MAX(0,MIN(SUM(V333:V334),SUM(V327:V328)))*V$325</f>
        <v/>
      </c>
      <c r="W335" s="81">
        <f>-MAX(0,MIN(SUM(W333:W334),SUM(W327:W328)))*W$325</f>
        <v/>
      </c>
      <c r="X335" s="81">
        <f>-MAX(0,MIN(SUM(X333:X334),SUM(X327:X328)))*X$325</f>
        <v/>
      </c>
      <c r="Y335" s="81">
        <f>-MAX(0,MIN(SUM(Y333:Y334),SUM(Y327:Y328)))*Y$325</f>
        <v/>
      </c>
      <c r="Z335" s="81">
        <f>-MAX(0,MIN(SUM(Z333:Z334),SUM(Z327:Z328)))*Z$325</f>
        <v/>
      </c>
      <c r="AA335" s="81">
        <f>-MAX(0,MIN(SUM(AA333:AA334),SUM(AA327:AA328)))*AA$325</f>
        <v/>
      </c>
      <c r="AB335" s="81">
        <f>-MAX(0,MIN(SUM(AB333:AB334),SUM(AB327:AB328)))*AB$325</f>
        <v/>
      </c>
      <c r="AC335" s="81">
        <f>-MAX(0,MIN(SUM(AC333:AC334),SUM(AC327:AC328)))*AC$325</f>
        <v/>
      </c>
      <c r="AD335" s="81">
        <f>-MAX(0,MIN(SUM(AD333:AD334),SUM(AD327:AD328)))*AD$325</f>
        <v/>
      </c>
      <c r="AE335" s="81">
        <f>-MAX(0,MIN(SUM(AE333:AE334),SUM(AE327:AE328)))*AE$325</f>
        <v/>
      </c>
      <c r="AF335" s="81">
        <f>-MAX(0,MIN(SUM(AF333:AF334),SUM(AF327:AF328)))*AF$325</f>
        <v/>
      </c>
      <c r="AG335" s="81">
        <f>-MAX(0,MIN(SUM(AG333:AG334),SUM(AG327:AG328)))*AG$325</f>
        <v/>
      </c>
      <c r="AH335" s="81">
        <f>-MAX(0,MIN(SUM(AH333:AH334),SUM(AH327:AH328)))*AH$325</f>
        <v/>
      </c>
      <c r="AI335" s="81">
        <f>-MAX(0,MIN(SUM(AI333:AI334),SUM(AI327:AI328)))*AI$325</f>
        <v/>
      </c>
      <c r="AJ335" s="81">
        <f>-MAX(0,MIN(SUM(AJ333:AJ334),SUM(AJ327:AJ328)))*AJ$325</f>
        <v/>
      </c>
      <c r="AK335" s="81">
        <f>-MAX(0,MIN(SUM(AK333:AK334),SUM(AK327:AK328)))*AK$325</f>
        <v/>
      </c>
      <c r="AL335" s="81">
        <f>-MAX(0,MIN(SUM(AL333:AL334),SUM(AL327:AL328)))*AL$325</f>
        <v/>
      </c>
      <c r="AM335" s="81">
        <f>-MAX(0,MIN(SUM(AM333:AM334),SUM(AM327:AM328)))*AM$325</f>
        <v/>
      </c>
      <c r="AN335" s="81">
        <f>-MAX(0,MIN(SUM(AN333:AN334),SUM(AN327:AN328)))*AN$325</f>
        <v/>
      </c>
      <c r="AO335" s="81">
        <f>-MAX(0,MIN(SUM(AO333:AO334),SUM(AO327:AO328)))*AO$325</f>
        <v/>
      </c>
      <c r="AP335" s="81">
        <f>-MAX(0,MIN(SUM(AP333:AP334),SUM(AP327:AP328)))*AP$325</f>
        <v/>
      </c>
      <c r="AQ335" s="81">
        <f>-MAX(0,MIN(SUM(AQ333:AQ334),SUM(AQ327:AQ328)))*AQ$325</f>
        <v/>
      </c>
      <c r="AR335" s="81">
        <f>-MAX(0,MIN(SUM(AR333:AR334),SUM(AR327:AR328)))*AR$325</f>
        <v/>
      </c>
      <c r="AS335" s="81">
        <f>-MAX(0,MIN(SUM(AS333:AS334),SUM(AS327:AS328)))*AS$325</f>
        <v/>
      </c>
      <c r="AT335" s="81">
        <f>-MAX(0,MIN(SUM(AT333:AT334),SUM(AT327:AT328)))*AT$325</f>
        <v/>
      </c>
      <c r="AU335" s="81">
        <f>-MAX(0,MIN(SUM(AU333:AU334),SUM(AU327:AU328)))*AU$325</f>
        <v/>
      </c>
      <c r="AV335" s="81">
        <f>-MAX(0,MIN(SUM(AV333:AV334),SUM(AV327:AV328)))*AV$325</f>
        <v/>
      </c>
      <c r="AW335" s="81">
        <f>-MAX(0,MIN(SUM(AW333:AW334),SUM(AW327:AW328)))*AW$325</f>
        <v/>
      </c>
      <c r="AX335" s="81">
        <f>-MAX(0,MIN(SUM(AX333:AX334),SUM(AX327:AX328)))*AX$325</f>
        <v/>
      </c>
      <c r="AY335" s="81">
        <f>-MAX(0,MIN(SUM(AY333:AY334),SUM(AY327:AY328)))*AY$325</f>
        <v/>
      </c>
      <c r="AZ335" s="81">
        <f>-MAX(0,MIN(SUM(AZ333:AZ334),SUM(AZ327:AZ328)))*AZ$325</f>
        <v/>
      </c>
      <c r="BA335" s="81">
        <f>-MAX(0,MIN(SUM(BA333:BA334),SUM(BA327:BA328)))*BA$325</f>
        <v/>
      </c>
      <c r="BB335" s="81">
        <f>-MAX(0,MIN(SUM(BB333:BB334),SUM(BB327:BB328)))*BB$325</f>
        <v/>
      </c>
      <c r="BC335" s="81">
        <f>-MAX(0,MIN(SUM(BC333:BC334),SUM(BC327:BC328)))*BC$325</f>
        <v/>
      </c>
      <c r="BD335" s="81">
        <f>-MAX(0,MIN(SUM(BD333:BD334),SUM(BD327:BD328)))*BD$325</f>
        <v/>
      </c>
      <c r="BE335" s="81">
        <f>-MAX(0,MIN(SUM(BE333:BE334),SUM(BE327:BE328)))*BE$325</f>
        <v/>
      </c>
      <c r="BF335" s="81">
        <f>-MAX(0,MIN(SUM(BF333:BF334),SUM(BF327:BF328)))*BF$325</f>
        <v/>
      </c>
      <c r="BG335" s="81">
        <f>-MAX(0,MIN(SUM(BG333:BG334),SUM(BG327:BG328)))*BG$325</f>
        <v/>
      </c>
      <c r="BH335" s="81">
        <f>-MAX(0,MIN(SUM(BH333:BH334),SUM(BH327:BH328)))*BH$325</f>
        <v/>
      </c>
    </row>
    <row r="337" customFormat="1" s="64">
      <c r="A337" s="65" t="inlineStr">
        <is>
          <t>Retained Earnings</t>
        </is>
      </c>
    </row>
    <row r="339">
      <c r="D339" s="12" t="inlineStr">
        <is>
          <t>Retained Earnings</t>
        </is>
      </c>
    </row>
    <row r="340">
      <c r="E340" s="92">
        <f>D339&amp;" "&amp;"Opening Balance"</f>
        <v/>
      </c>
      <c r="G340" s="92">
        <f>SMU</f>
        <v/>
      </c>
      <c r="J340" s="92">
        <f>I343</f>
        <v/>
      </c>
      <c r="K340" s="92">
        <f>J343</f>
        <v/>
      </c>
      <c r="L340" s="92">
        <f>K343</f>
        <v/>
      </c>
      <c r="M340" s="92">
        <f>L343</f>
        <v/>
      </c>
      <c r="N340" s="92">
        <f>M343</f>
        <v/>
      </c>
      <c r="O340" s="92">
        <f>N343</f>
        <v/>
      </c>
      <c r="P340" s="92">
        <f>O343</f>
        <v/>
      </c>
      <c r="Q340" s="92">
        <f>P343</f>
        <v/>
      </c>
      <c r="R340" s="92">
        <f>Q343</f>
        <v/>
      </c>
      <c r="S340" s="92">
        <f>R343</f>
        <v/>
      </c>
      <c r="T340" s="92">
        <f>S343</f>
        <v/>
      </c>
      <c r="U340" s="92">
        <f>T343</f>
        <v/>
      </c>
      <c r="V340" s="92">
        <f>U343</f>
        <v/>
      </c>
      <c r="W340" s="92">
        <f>V343</f>
        <v/>
      </c>
      <c r="X340" s="92">
        <f>W343</f>
        <v/>
      </c>
      <c r="Y340" s="92">
        <f>X343</f>
        <v/>
      </c>
      <c r="Z340" s="92">
        <f>Y343</f>
        <v/>
      </c>
      <c r="AA340" s="92">
        <f>Z343</f>
        <v/>
      </c>
      <c r="AB340" s="92">
        <f>AA343</f>
        <v/>
      </c>
      <c r="AC340" s="92">
        <f>AB343</f>
        <v/>
      </c>
      <c r="AD340" s="92">
        <f>AC343</f>
        <v/>
      </c>
      <c r="AE340" s="92">
        <f>AD343</f>
        <v/>
      </c>
      <c r="AF340" s="92">
        <f>AE343</f>
        <v/>
      </c>
      <c r="AG340" s="92">
        <f>AF343</f>
        <v/>
      </c>
      <c r="AH340" s="92">
        <f>AG343</f>
        <v/>
      </c>
      <c r="AI340" s="92">
        <f>AH343</f>
        <v/>
      </c>
      <c r="AJ340" s="92">
        <f>AI343</f>
        <v/>
      </c>
      <c r="AK340" s="92">
        <f>AJ343</f>
        <v/>
      </c>
      <c r="AL340" s="92">
        <f>AK343</f>
        <v/>
      </c>
      <c r="AM340" s="92">
        <f>AL343</f>
        <v/>
      </c>
      <c r="AN340" s="92">
        <f>AM343</f>
        <v/>
      </c>
      <c r="AO340" s="92">
        <f>AN343</f>
        <v/>
      </c>
      <c r="AP340" s="92">
        <f>AO343</f>
        <v/>
      </c>
      <c r="AQ340" s="92">
        <f>AP343</f>
        <v/>
      </c>
      <c r="AR340" s="92">
        <f>AQ343</f>
        <v/>
      </c>
      <c r="AS340" s="92">
        <f>AR343</f>
        <v/>
      </c>
      <c r="AT340" s="92">
        <f>AS343</f>
        <v/>
      </c>
      <c r="AU340" s="92">
        <f>AT343</f>
        <v/>
      </c>
      <c r="AV340" s="92">
        <f>AU343</f>
        <v/>
      </c>
      <c r="AW340" s="92">
        <f>AV343</f>
        <v/>
      </c>
      <c r="AX340" s="92">
        <f>AW343</f>
        <v/>
      </c>
      <c r="AY340" s="92">
        <f>AX343</f>
        <v/>
      </c>
      <c r="AZ340" s="92">
        <f>AY343</f>
        <v/>
      </c>
      <c r="BA340" s="92">
        <f>AZ343</f>
        <v/>
      </c>
      <c r="BB340" s="92">
        <f>BA343</f>
        <v/>
      </c>
      <c r="BC340" s="92">
        <f>BB343</f>
        <v/>
      </c>
      <c r="BD340" s="92">
        <f>BC343</f>
        <v/>
      </c>
      <c r="BE340" s="92">
        <f>BD343</f>
        <v/>
      </c>
      <c r="BF340" s="92">
        <f>BE343</f>
        <v/>
      </c>
      <c r="BG340" s="92">
        <f>BF343</f>
        <v/>
      </c>
      <c r="BH340" s="92">
        <f>BG343</f>
        <v/>
      </c>
    </row>
    <row r="341">
      <c r="E341" s="92" t="inlineStr">
        <is>
          <t>Profit After Tax</t>
        </is>
      </c>
      <c r="G341" s="92">
        <f>SMU</f>
        <v/>
      </c>
      <c r="J341" s="92">
        <f>J317-J321</f>
        <v/>
      </c>
      <c r="K341" s="92">
        <f>K317-K321</f>
        <v/>
      </c>
      <c r="L341" s="92">
        <f>L317-L321</f>
        <v/>
      </c>
      <c r="M341" s="92">
        <f>M317-M321</f>
        <v/>
      </c>
      <c r="N341" s="92">
        <f>N317-N321</f>
        <v/>
      </c>
      <c r="O341" s="92">
        <f>O317-O321</f>
        <v/>
      </c>
      <c r="P341" s="92">
        <f>P317-P321</f>
        <v/>
      </c>
      <c r="Q341" s="92">
        <f>Q317-Q321</f>
        <v/>
      </c>
      <c r="R341" s="92">
        <f>R317-R321</f>
        <v/>
      </c>
      <c r="S341" s="92">
        <f>S317-S321</f>
        <v/>
      </c>
      <c r="T341" s="92">
        <f>T317-T321</f>
        <v/>
      </c>
      <c r="U341" s="92">
        <f>U317-U321</f>
        <v/>
      </c>
      <c r="V341" s="92">
        <f>V317-V321</f>
        <v/>
      </c>
      <c r="W341" s="92">
        <f>W317-W321</f>
        <v/>
      </c>
      <c r="X341" s="92">
        <f>X317-X321</f>
        <v/>
      </c>
      <c r="Y341" s="92">
        <f>Y317-Y321</f>
        <v/>
      </c>
      <c r="Z341" s="92">
        <f>Z317-Z321</f>
        <v/>
      </c>
      <c r="AA341" s="92">
        <f>AA317-AA321</f>
        <v/>
      </c>
      <c r="AB341" s="92">
        <f>AB317-AB321</f>
        <v/>
      </c>
      <c r="AC341" s="92">
        <f>AC317-AC321</f>
        <v/>
      </c>
      <c r="AD341" s="92">
        <f>AD317-AD321</f>
        <v/>
      </c>
      <c r="AE341" s="92">
        <f>AE317-AE321</f>
        <v/>
      </c>
      <c r="AF341" s="92">
        <f>AF317-AF321</f>
        <v/>
      </c>
      <c r="AG341" s="92">
        <f>AG317-AG321</f>
        <v/>
      </c>
      <c r="AH341" s="92">
        <f>AH317-AH321</f>
        <v/>
      </c>
      <c r="AI341" s="92">
        <f>AI317-AI321</f>
        <v/>
      </c>
      <c r="AJ341" s="92">
        <f>AJ317-AJ321</f>
        <v/>
      </c>
      <c r="AK341" s="92">
        <f>AK317-AK321</f>
        <v/>
      </c>
      <c r="AL341" s="92">
        <f>AL317-AL321</f>
        <v/>
      </c>
      <c r="AM341" s="92">
        <f>AM317-AM321</f>
        <v/>
      </c>
      <c r="AN341" s="92">
        <f>AN317-AN321</f>
        <v/>
      </c>
      <c r="AO341" s="92">
        <f>AO317-AO321</f>
        <v/>
      </c>
      <c r="AP341" s="92">
        <f>AP317-AP321</f>
        <v/>
      </c>
      <c r="AQ341" s="92">
        <f>AQ317-AQ321</f>
        <v/>
      </c>
      <c r="AR341" s="92">
        <f>AR317-AR321</f>
        <v/>
      </c>
      <c r="AS341" s="92">
        <f>AS317-AS321</f>
        <v/>
      </c>
      <c r="AT341" s="92">
        <f>AT317-AT321</f>
        <v/>
      </c>
      <c r="AU341" s="92">
        <f>AU317-AU321</f>
        <v/>
      </c>
      <c r="AV341" s="92">
        <f>AV317-AV321</f>
        <v/>
      </c>
      <c r="AW341" s="92">
        <f>AW317-AW321</f>
        <v/>
      </c>
      <c r="AX341" s="92">
        <f>AX317-AX321</f>
        <v/>
      </c>
      <c r="AY341" s="92">
        <f>AY317-AY321</f>
        <v/>
      </c>
      <c r="AZ341" s="92">
        <f>AZ317-AZ321</f>
        <v/>
      </c>
      <c r="BA341" s="92">
        <f>BA317-BA321</f>
        <v/>
      </c>
      <c r="BB341" s="92">
        <f>BB317-BB321</f>
        <v/>
      </c>
      <c r="BC341" s="92">
        <f>BC317-BC321</f>
        <v/>
      </c>
      <c r="BD341" s="92">
        <f>BD317-BD321</f>
        <v/>
      </c>
      <c r="BE341" s="92">
        <f>BE317-BE321</f>
        <v/>
      </c>
      <c r="BF341" s="92">
        <f>BF317-BF321</f>
        <v/>
      </c>
      <c r="BG341" s="92">
        <f>BG317-BG321</f>
        <v/>
      </c>
      <c r="BH341" s="92">
        <f>BH317-BH321</f>
        <v/>
      </c>
    </row>
    <row r="342">
      <c r="E342" s="81">
        <f> E$347</f>
        <v/>
      </c>
      <c r="F342" s="81">
        <f> F$347</f>
        <v/>
      </c>
      <c r="G342" s="81">
        <f> G$347</f>
        <v/>
      </c>
      <c r="H342" s="81">
        <f> H$347</f>
        <v/>
      </c>
      <c r="I342" s="81">
        <f> I$347</f>
        <v/>
      </c>
      <c r="J342" s="81">
        <f> J$347</f>
        <v/>
      </c>
      <c r="K342" s="81">
        <f> K$347</f>
        <v/>
      </c>
      <c r="L342" s="81">
        <f> L$347</f>
        <v/>
      </c>
      <c r="M342" s="81">
        <f> M$347</f>
        <v/>
      </c>
      <c r="N342" s="81">
        <f> N$347</f>
        <v/>
      </c>
      <c r="O342" s="81">
        <f> O$347</f>
        <v/>
      </c>
      <c r="P342" s="81">
        <f> P$347</f>
        <v/>
      </c>
      <c r="Q342" s="81">
        <f> Q$347</f>
        <v/>
      </c>
      <c r="R342" s="81">
        <f> R$347</f>
        <v/>
      </c>
      <c r="S342" s="81">
        <f> S$347</f>
        <v/>
      </c>
      <c r="T342" s="81">
        <f> T$347</f>
        <v/>
      </c>
      <c r="U342" s="81">
        <f> U$347</f>
        <v/>
      </c>
      <c r="V342" s="81">
        <f> V$347</f>
        <v/>
      </c>
      <c r="W342" s="81">
        <f> W$347</f>
        <v/>
      </c>
      <c r="X342" s="81">
        <f> X$347</f>
        <v/>
      </c>
      <c r="Y342" s="81">
        <f> Y$347</f>
        <v/>
      </c>
      <c r="Z342" s="81">
        <f> Z$347</f>
        <v/>
      </c>
      <c r="AA342" s="81">
        <f> AA$347</f>
        <v/>
      </c>
      <c r="AB342" s="81">
        <f> AB$347</f>
        <v/>
      </c>
      <c r="AC342" s="81">
        <f> AC$347</f>
        <v/>
      </c>
      <c r="AD342" s="81">
        <f> AD$347</f>
        <v/>
      </c>
      <c r="AE342" s="81">
        <f> AE$347</f>
        <v/>
      </c>
      <c r="AF342" s="81">
        <f> AF$347</f>
        <v/>
      </c>
      <c r="AG342" s="81">
        <f> AG$347</f>
        <v/>
      </c>
      <c r="AH342" s="81">
        <f> AH$347</f>
        <v/>
      </c>
      <c r="AI342" s="81">
        <f> AI$347</f>
        <v/>
      </c>
      <c r="AJ342" s="81">
        <f> AJ$347</f>
        <v/>
      </c>
      <c r="AK342" s="81">
        <f> AK$347</f>
        <v/>
      </c>
      <c r="AL342" s="81">
        <f> AL$347</f>
        <v/>
      </c>
      <c r="AM342" s="81">
        <f> AM$347</f>
        <v/>
      </c>
      <c r="AN342" s="81">
        <f> AN$347</f>
        <v/>
      </c>
      <c r="AO342" s="81">
        <f> AO$347</f>
        <v/>
      </c>
      <c r="AP342" s="81">
        <f> AP$347</f>
        <v/>
      </c>
      <c r="AQ342" s="81">
        <f> AQ$347</f>
        <v/>
      </c>
      <c r="AR342" s="81">
        <f> AR$347</f>
        <v/>
      </c>
      <c r="AS342" s="81">
        <f> AS$347</f>
        <v/>
      </c>
      <c r="AT342" s="81">
        <f> AT$347</f>
        <v/>
      </c>
      <c r="AU342" s="81">
        <f> AU$347</f>
        <v/>
      </c>
      <c r="AV342" s="81">
        <f> AV$347</f>
        <v/>
      </c>
      <c r="AW342" s="81">
        <f> AW$347</f>
        <v/>
      </c>
      <c r="AX342" s="81">
        <f> AX$347</f>
        <v/>
      </c>
      <c r="AY342" s="81">
        <f> AY$347</f>
        <v/>
      </c>
      <c r="AZ342" s="81">
        <f> AZ$347</f>
        <v/>
      </c>
      <c r="BA342" s="81">
        <f> BA$347</f>
        <v/>
      </c>
      <c r="BB342" s="81">
        <f> BB$347</f>
        <v/>
      </c>
      <c r="BC342" s="81">
        <f> BC$347</f>
        <v/>
      </c>
      <c r="BD342" s="81">
        <f> BD$347</f>
        <v/>
      </c>
      <c r="BE342" s="81">
        <f> BE$347</f>
        <v/>
      </c>
      <c r="BF342" s="81">
        <f> BF$347</f>
        <v/>
      </c>
      <c r="BG342" s="81">
        <f> BG$347</f>
        <v/>
      </c>
      <c r="BH342" s="81">
        <f> BH$347</f>
        <v/>
      </c>
    </row>
    <row r="343" ht="15.65" customFormat="1" customHeight="1" s="80" thickBot="1">
      <c r="E343" s="80">
        <f>D339&amp;" "&amp;"Closing Balance"</f>
        <v/>
      </c>
      <c r="G343" s="80">
        <f>SMU</f>
        <v/>
      </c>
      <c r="J343" s="80">
        <f>SUM(J340:J342)</f>
        <v/>
      </c>
      <c r="K343" s="80">
        <f>SUM(K340:K342)</f>
        <v/>
      </c>
      <c r="L343" s="80">
        <f>SUM(L340:L342)</f>
        <v/>
      </c>
      <c r="M343" s="80">
        <f>SUM(M340:M342)</f>
        <v/>
      </c>
      <c r="N343" s="80">
        <f>SUM(N340:N342)</f>
        <v/>
      </c>
      <c r="O343" s="80">
        <f>SUM(O340:O342)</f>
        <v/>
      </c>
      <c r="P343" s="80">
        <f>SUM(P340:P342)</f>
        <v/>
      </c>
      <c r="Q343" s="80">
        <f>SUM(Q340:Q342)</f>
        <v/>
      </c>
      <c r="R343" s="80">
        <f>SUM(R340:R342)</f>
        <v/>
      </c>
      <c r="S343" s="80">
        <f>SUM(S340:S342)</f>
        <v/>
      </c>
      <c r="T343" s="80">
        <f>SUM(T340:T342)</f>
        <v/>
      </c>
      <c r="U343" s="80">
        <f>SUM(U340:U342)</f>
        <v/>
      </c>
      <c r="V343" s="80">
        <f>SUM(V340:V342)</f>
        <v/>
      </c>
      <c r="W343" s="80">
        <f>SUM(W340:W342)</f>
        <v/>
      </c>
      <c r="X343" s="80">
        <f>SUM(X340:X342)</f>
        <v/>
      </c>
      <c r="Y343" s="80">
        <f>SUM(Y340:Y342)</f>
        <v/>
      </c>
      <c r="Z343" s="80">
        <f>SUM(Z340:Z342)</f>
        <v/>
      </c>
      <c r="AA343" s="80">
        <f>SUM(AA340:AA342)</f>
        <v/>
      </c>
      <c r="AB343" s="80">
        <f>SUM(AB340:AB342)</f>
        <v/>
      </c>
      <c r="AC343" s="80">
        <f>SUM(AC340:AC342)</f>
        <v/>
      </c>
      <c r="AD343" s="80">
        <f>SUM(AD340:AD342)</f>
        <v/>
      </c>
      <c r="AE343" s="80">
        <f>SUM(AE340:AE342)</f>
        <v/>
      </c>
      <c r="AF343" s="80">
        <f>SUM(AF340:AF342)</f>
        <v/>
      </c>
      <c r="AG343" s="80">
        <f>SUM(AG340:AG342)</f>
        <v/>
      </c>
      <c r="AH343" s="80">
        <f>SUM(AH340:AH342)</f>
        <v/>
      </c>
      <c r="AI343" s="80">
        <f>SUM(AI340:AI342)</f>
        <v/>
      </c>
      <c r="AJ343" s="80">
        <f>SUM(AJ340:AJ342)</f>
        <v/>
      </c>
      <c r="AK343" s="80">
        <f>SUM(AK340:AK342)</f>
        <v/>
      </c>
      <c r="AL343" s="80">
        <f>SUM(AL340:AL342)</f>
        <v/>
      </c>
      <c r="AM343" s="80">
        <f>SUM(AM340:AM342)</f>
        <v/>
      </c>
      <c r="AN343" s="80">
        <f>SUM(AN340:AN342)</f>
        <v/>
      </c>
      <c r="AO343" s="80">
        <f>SUM(AO340:AO342)</f>
        <v/>
      </c>
      <c r="AP343" s="80">
        <f>SUM(AP340:AP342)</f>
        <v/>
      </c>
      <c r="AQ343" s="80">
        <f>SUM(AQ340:AQ342)</f>
        <v/>
      </c>
      <c r="AR343" s="80">
        <f>SUM(AR340:AR342)</f>
        <v/>
      </c>
      <c r="AS343" s="80">
        <f>SUM(AS340:AS342)</f>
        <v/>
      </c>
      <c r="AT343" s="80">
        <f>SUM(AT340:AT342)</f>
        <v/>
      </c>
      <c r="AU343" s="80">
        <f>SUM(AU340:AU342)</f>
        <v/>
      </c>
      <c r="AV343" s="80">
        <f>SUM(AV340:AV342)</f>
        <v/>
      </c>
      <c r="AW343" s="80">
        <f>SUM(AW340:AW342)</f>
        <v/>
      </c>
      <c r="AX343" s="80">
        <f>SUM(AX340:AX342)</f>
        <v/>
      </c>
      <c r="AY343" s="80">
        <f>SUM(AY340:AY342)</f>
        <v/>
      </c>
      <c r="AZ343" s="80">
        <f>SUM(AZ340:AZ342)</f>
        <v/>
      </c>
      <c r="BA343" s="80">
        <f>SUM(BA340:BA342)</f>
        <v/>
      </c>
      <c r="BB343" s="80">
        <f>SUM(BB340:BB342)</f>
        <v/>
      </c>
      <c r="BC343" s="80">
        <f>SUM(BC340:BC342)</f>
        <v/>
      </c>
      <c r="BD343" s="80">
        <f>SUM(BD340:BD342)</f>
        <v/>
      </c>
      <c r="BE343" s="80">
        <f>SUM(BE340:BE342)</f>
        <v/>
      </c>
      <c r="BF343" s="80">
        <f>SUM(BF340:BF342)</f>
        <v/>
      </c>
      <c r="BG343" s="80">
        <f>SUM(BG340:BG342)</f>
        <v/>
      </c>
      <c r="BH343" s="80">
        <f>SUM(BH340:BH342)</f>
        <v/>
      </c>
    </row>
    <row r="345">
      <c r="E345" s="81">
        <f> E$397</f>
        <v/>
      </c>
      <c r="F345" s="81">
        <f> F$397</f>
        <v/>
      </c>
      <c r="G345" s="81">
        <f> G$397</f>
        <v/>
      </c>
      <c r="H345" s="81">
        <f> H$397</f>
        <v/>
      </c>
      <c r="I345" s="81">
        <f> I$397</f>
        <v/>
      </c>
      <c r="J345" s="81">
        <f> J$397</f>
        <v/>
      </c>
      <c r="K345" s="81">
        <f> K$397</f>
        <v/>
      </c>
      <c r="L345" s="81">
        <f> L$397</f>
        <v/>
      </c>
      <c r="M345" s="81">
        <f> M$397</f>
        <v/>
      </c>
      <c r="N345" s="81">
        <f> N$397</f>
        <v/>
      </c>
      <c r="O345" s="81">
        <f> O$397</f>
        <v/>
      </c>
      <c r="P345" s="81">
        <f> P$397</f>
        <v/>
      </c>
      <c r="Q345" s="81">
        <f> Q$397</f>
        <v/>
      </c>
      <c r="R345" s="81">
        <f> R$397</f>
        <v/>
      </c>
      <c r="S345" s="81">
        <f> S$397</f>
        <v/>
      </c>
      <c r="T345" s="81">
        <f> T$397</f>
        <v/>
      </c>
      <c r="U345" s="81">
        <f> U$397</f>
        <v/>
      </c>
      <c r="V345" s="81">
        <f> V$397</f>
        <v/>
      </c>
      <c r="W345" s="81">
        <f> W$397</f>
        <v/>
      </c>
      <c r="X345" s="81">
        <f> X$397</f>
        <v/>
      </c>
      <c r="Y345" s="81">
        <f> Y$397</f>
        <v/>
      </c>
      <c r="Z345" s="81">
        <f> Z$397</f>
        <v/>
      </c>
      <c r="AA345" s="81">
        <f> AA$397</f>
        <v/>
      </c>
      <c r="AB345" s="81">
        <f> AB$397</f>
        <v/>
      </c>
      <c r="AC345" s="81">
        <f> AC$397</f>
        <v/>
      </c>
      <c r="AD345" s="81">
        <f> AD$397</f>
        <v/>
      </c>
      <c r="AE345" s="81">
        <f> AE$397</f>
        <v/>
      </c>
      <c r="AF345" s="81">
        <f> AF$397</f>
        <v/>
      </c>
      <c r="AG345" s="81">
        <f> AG$397</f>
        <v/>
      </c>
      <c r="AH345" s="81">
        <f> AH$397</f>
        <v/>
      </c>
      <c r="AI345" s="81">
        <f> AI$397</f>
        <v/>
      </c>
      <c r="AJ345" s="81">
        <f> AJ$397</f>
        <v/>
      </c>
      <c r="AK345" s="81">
        <f> AK$397</f>
        <v/>
      </c>
      <c r="AL345" s="81">
        <f> AL$397</f>
        <v/>
      </c>
      <c r="AM345" s="81">
        <f> AM$397</f>
        <v/>
      </c>
      <c r="AN345" s="81">
        <f> AN$397</f>
        <v/>
      </c>
      <c r="AO345" s="81">
        <f> AO$397</f>
        <v/>
      </c>
      <c r="AP345" s="81">
        <f> AP$397</f>
        <v/>
      </c>
      <c r="AQ345" s="81">
        <f> AQ$397</f>
        <v/>
      </c>
      <c r="AR345" s="81">
        <f> AR$397</f>
        <v/>
      </c>
      <c r="AS345" s="81">
        <f> AS$397</f>
        <v/>
      </c>
      <c r="AT345" s="81">
        <f> AT$397</f>
        <v/>
      </c>
      <c r="AU345" s="81">
        <f> AU$397</f>
        <v/>
      </c>
      <c r="AV345" s="81">
        <f> AV$397</f>
        <v/>
      </c>
      <c r="AW345" s="81">
        <f> AW$397</f>
        <v/>
      </c>
      <c r="AX345" s="81">
        <f> AX$397</f>
        <v/>
      </c>
      <c r="AY345" s="81">
        <f> AY$397</f>
        <v/>
      </c>
      <c r="AZ345" s="81">
        <f> AZ$397</f>
        <v/>
      </c>
      <c r="BA345" s="81">
        <f> BA$397</f>
        <v/>
      </c>
      <c r="BB345" s="81">
        <f> BB$397</f>
        <v/>
      </c>
      <c r="BC345" s="81">
        <f> BC$397</f>
        <v/>
      </c>
      <c r="BD345" s="81">
        <f> BD$397</f>
        <v/>
      </c>
      <c r="BE345" s="81">
        <f> BE$397</f>
        <v/>
      </c>
      <c r="BF345" s="81">
        <f> BF$397</f>
        <v/>
      </c>
      <c r="BG345" s="81">
        <f> BG$397</f>
        <v/>
      </c>
      <c r="BH345" s="81">
        <f> BH$397</f>
        <v/>
      </c>
    </row>
    <row r="346">
      <c r="E346" s="81">
        <f> E$389</f>
        <v/>
      </c>
      <c r="F346" s="81">
        <f> F$389</f>
        <v/>
      </c>
      <c r="G346" s="81">
        <f> G$389</f>
        <v/>
      </c>
      <c r="H346" s="81">
        <f> H$389</f>
        <v/>
      </c>
      <c r="I346" s="81">
        <f> I$389</f>
        <v/>
      </c>
      <c r="J346" s="81">
        <f> J$389</f>
        <v/>
      </c>
      <c r="K346" s="81">
        <f> K$389</f>
        <v/>
      </c>
      <c r="L346" s="81">
        <f> L$389</f>
        <v/>
      </c>
      <c r="M346" s="81">
        <f> M$389</f>
        <v/>
      </c>
      <c r="N346" s="81">
        <f> N$389</f>
        <v/>
      </c>
      <c r="O346" s="81">
        <f> O$389</f>
        <v/>
      </c>
      <c r="P346" s="81">
        <f> P$389</f>
        <v/>
      </c>
      <c r="Q346" s="81">
        <f> Q$389</f>
        <v/>
      </c>
      <c r="R346" s="81">
        <f> R$389</f>
        <v/>
      </c>
      <c r="S346" s="81">
        <f> S$389</f>
        <v/>
      </c>
      <c r="T346" s="81">
        <f> T$389</f>
        <v/>
      </c>
      <c r="U346" s="81">
        <f> U$389</f>
        <v/>
      </c>
      <c r="V346" s="81">
        <f> V$389</f>
        <v/>
      </c>
      <c r="W346" s="81">
        <f> W$389</f>
        <v/>
      </c>
      <c r="X346" s="81">
        <f> X$389</f>
        <v/>
      </c>
      <c r="Y346" s="81">
        <f> Y$389</f>
        <v/>
      </c>
      <c r="Z346" s="81">
        <f> Z$389</f>
        <v/>
      </c>
      <c r="AA346" s="81">
        <f> AA$389</f>
        <v/>
      </c>
      <c r="AB346" s="81">
        <f> AB$389</f>
        <v/>
      </c>
      <c r="AC346" s="81">
        <f> AC$389</f>
        <v/>
      </c>
      <c r="AD346" s="81">
        <f> AD$389</f>
        <v/>
      </c>
      <c r="AE346" s="81">
        <f> AE$389</f>
        <v/>
      </c>
      <c r="AF346" s="81">
        <f> AF$389</f>
        <v/>
      </c>
      <c r="AG346" s="81">
        <f> AG$389</f>
        <v/>
      </c>
      <c r="AH346" s="81">
        <f> AH$389</f>
        <v/>
      </c>
      <c r="AI346" s="81">
        <f> AI$389</f>
        <v/>
      </c>
      <c r="AJ346" s="81">
        <f> AJ$389</f>
        <v/>
      </c>
      <c r="AK346" s="81">
        <f> AK$389</f>
        <v/>
      </c>
      <c r="AL346" s="81">
        <f> AL$389</f>
        <v/>
      </c>
      <c r="AM346" s="81">
        <f> AM$389</f>
        <v/>
      </c>
      <c r="AN346" s="81">
        <f> AN$389</f>
        <v/>
      </c>
      <c r="AO346" s="81">
        <f> AO$389</f>
        <v/>
      </c>
      <c r="AP346" s="81">
        <f> AP$389</f>
        <v/>
      </c>
      <c r="AQ346" s="81">
        <f> AQ$389</f>
        <v/>
      </c>
      <c r="AR346" s="81">
        <f> AR$389</f>
        <v/>
      </c>
      <c r="AS346" s="81">
        <f> AS$389</f>
        <v/>
      </c>
      <c r="AT346" s="81">
        <f> AT$389</f>
        <v/>
      </c>
      <c r="AU346" s="81">
        <f> AU$389</f>
        <v/>
      </c>
      <c r="AV346" s="81">
        <f> AV$389</f>
        <v/>
      </c>
      <c r="AW346" s="81">
        <f> AW$389</f>
        <v/>
      </c>
      <c r="AX346" s="81">
        <f> AX$389</f>
        <v/>
      </c>
      <c r="AY346" s="81">
        <f> AY$389</f>
        <v/>
      </c>
      <c r="AZ346" s="81">
        <f> AZ$389</f>
        <v/>
      </c>
      <c r="BA346" s="81">
        <f> BA$389</f>
        <v/>
      </c>
      <c r="BB346" s="81">
        <f> BB$389</f>
        <v/>
      </c>
      <c r="BC346" s="81">
        <f> BC$389</f>
        <v/>
      </c>
      <c r="BD346" s="81">
        <f> BD$389</f>
        <v/>
      </c>
      <c r="BE346" s="81">
        <f> BE$389</f>
        <v/>
      </c>
      <c r="BF346" s="81">
        <f> BF$389</f>
        <v/>
      </c>
      <c r="BG346" s="81">
        <f> BG$389</f>
        <v/>
      </c>
      <c r="BH346" s="81">
        <f> BH$389</f>
        <v/>
      </c>
    </row>
    <row r="347">
      <c r="E347" s="81" t="inlineStr">
        <is>
          <t>Dividends Paid</t>
        </is>
      </c>
      <c r="F347" s="81" t="n"/>
      <c r="G347" s="81">
        <f>SMU</f>
        <v/>
      </c>
      <c r="H347" s="81" t="n"/>
      <c r="I347" s="81" t="n"/>
      <c r="J347" s="81">
        <f>-MAX(0,MIN(SUM(J345:J346),SUM(J340:J341)))</f>
        <v/>
      </c>
      <c r="K347" s="81">
        <f>-MAX(0,MIN(SUM(K345:K346),SUM(K340:K341)))</f>
        <v/>
      </c>
      <c r="L347" s="81">
        <f>-MAX(0,MIN(SUM(L345:L346),SUM(L340:L341)))</f>
        <v/>
      </c>
      <c r="M347" s="81">
        <f>-MAX(0,MIN(SUM(M345:M346),SUM(M340:M341)))</f>
        <v/>
      </c>
      <c r="N347" s="81">
        <f>-MAX(0,MIN(SUM(N345:N346),SUM(N340:N341)))</f>
        <v/>
      </c>
      <c r="O347" s="81">
        <f>-MAX(0,MIN(SUM(O345:O346),SUM(O340:O341)))</f>
        <v/>
      </c>
      <c r="P347" s="81">
        <f>-MAX(0,MIN(SUM(P345:P346),SUM(P340:P341)))</f>
        <v/>
      </c>
      <c r="Q347" s="81">
        <f>-MAX(0,MIN(SUM(Q345:Q346),SUM(Q340:Q341)))</f>
        <v/>
      </c>
      <c r="R347" s="81">
        <f>-MAX(0,MIN(SUM(R345:R346),SUM(R340:R341)))</f>
        <v/>
      </c>
      <c r="S347" s="81">
        <f>-MAX(0,MIN(SUM(S345:S346),SUM(S340:S341)))</f>
        <v/>
      </c>
      <c r="T347" s="81">
        <f>-MAX(0,MIN(SUM(T345:T346),SUM(T340:T341)))</f>
        <v/>
      </c>
      <c r="U347" s="81">
        <f>-MAX(0,MIN(SUM(U345:U346),SUM(U340:U341)))</f>
        <v/>
      </c>
      <c r="V347" s="81">
        <f>-MAX(0,MIN(SUM(V345:V346),SUM(V340:V341)))</f>
        <v/>
      </c>
      <c r="W347" s="81">
        <f>-MAX(0,MIN(SUM(W345:W346),SUM(W340:W341)))</f>
        <v/>
      </c>
      <c r="X347" s="81">
        <f>-MAX(0,MIN(SUM(X345:X346),SUM(X340:X341)))</f>
        <v/>
      </c>
      <c r="Y347" s="81">
        <f>-MAX(0,MIN(SUM(Y345:Y346),SUM(Y340:Y341)))</f>
        <v/>
      </c>
      <c r="Z347" s="81">
        <f>-MAX(0,MIN(SUM(Z345:Z346),SUM(Z340:Z341)))</f>
        <v/>
      </c>
      <c r="AA347" s="81">
        <f>-MAX(0,MIN(SUM(AA345:AA346),SUM(AA340:AA341)))</f>
        <v/>
      </c>
      <c r="AB347" s="81">
        <f>-MAX(0,MIN(SUM(AB345:AB346),SUM(AB340:AB341)))</f>
        <v/>
      </c>
      <c r="AC347" s="81">
        <f>-MAX(0,MIN(SUM(AC345:AC346),SUM(AC340:AC341)))</f>
        <v/>
      </c>
      <c r="AD347" s="81">
        <f>-MAX(0,MIN(SUM(AD345:AD346),SUM(AD340:AD341)))</f>
        <v/>
      </c>
      <c r="AE347" s="81">
        <f>-MAX(0,MIN(SUM(AE345:AE346),SUM(AE340:AE341)))</f>
        <v/>
      </c>
      <c r="AF347" s="81">
        <f>-MAX(0,MIN(SUM(AF345:AF346),SUM(AF340:AF341)))</f>
        <v/>
      </c>
      <c r="AG347" s="81">
        <f>-MAX(0,MIN(SUM(AG345:AG346),SUM(AG340:AG341)))</f>
        <v/>
      </c>
      <c r="AH347" s="81">
        <f>-MAX(0,MIN(SUM(AH345:AH346),SUM(AH340:AH341)))</f>
        <v/>
      </c>
      <c r="AI347" s="81">
        <f>-MAX(0,MIN(SUM(AI345:AI346),SUM(AI340:AI341)))</f>
        <v/>
      </c>
      <c r="AJ347" s="81">
        <f>-MAX(0,MIN(SUM(AJ345:AJ346),SUM(AJ340:AJ341)))</f>
        <v/>
      </c>
      <c r="AK347" s="81">
        <f>-MAX(0,MIN(SUM(AK345:AK346),SUM(AK340:AK341)))</f>
        <v/>
      </c>
      <c r="AL347" s="81">
        <f>-MAX(0,MIN(SUM(AL345:AL346),SUM(AL340:AL341)))</f>
        <v/>
      </c>
      <c r="AM347" s="81">
        <f>-MAX(0,MIN(SUM(AM345:AM346),SUM(AM340:AM341)))</f>
        <v/>
      </c>
      <c r="AN347" s="81">
        <f>-MAX(0,MIN(SUM(AN345:AN346),SUM(AN340:AN341)))</f>
        <v/>
      </c>
      <c r="AO347" s="81">
        <f>-MAX(0,MIN(SUM(AO345:AO346),SUM(AO340:AO341)))</f>
        <v/>
      </c>
      <c r="AP347" s="81">
        <f>-MAX(0,MIN(SUM(AP345:AP346),SUM(AP340:AP341)))</f>
        <v/>
      </c>
      <c r="AQ347" s="81">
        <f>-MAX(0,MIN(SUM(AQ345:AQ346),SUM(AQ340:AQ341)))</f>
        <v/>
      </c>
      <c r="AR347" s="81">
        <f>-MAX(0,MIN(SUM(AR345:AR346),SUM(AR340:AR341)))</f>
        <v/>
      </c>
      <c r="AS347" s="81">
        <f>-MAX(0,MIN(SUM(AS345:AS346),SUM(AS340:AS341)))</f>
        <v/>
      </c>
      <c r="AT347" s="81">
        <f>-MAX(0,MIN(SUM(AT345:AT346),SUM(AT340:AT341)))</f>
        <v/>
      </c>
      <c r="AU347" s="81">
        <f>-MAX(0,MIN(SUM(AU345:AU346),SUM(AU340:AU341)))</f>
        <v/>
      </c>
      <c r="AV347" s="81">
        <f>-MAX(0,MIN(SUM(AV345:AV346),SUM(AV340:AV341)))</f>
        <v/>
      </c>
      <c r="AW347" s="81">
        <f>-MAX(0,MIN(SUM(AW345:AW346),SUM(AW340:AW341)))</f>
        <v/>
      </c>
      <c r="AX347" s="81">
        <f>-MAX(0,MIN(SUM(AX345:AX346),SUM(AX340:AX341)))</f>
        <v/>
      </c>
      <c r="AY347" s="81">
        <f>-MAX(0,MIN(SUM(AY345:AY346),SUM(AY340:AY341)))</f>
        <v/>
      </c>
      <c r="AZ347" s="81">
        <f>-MAX(0,MIN(SUM(AZ345:AZ346),SUM(AZ340:AZ341)))</f>
        <v/>
      </c>
      <c r="BA347" s="81">
        <f>-MAX(0,MIN(SUM(BA345:BA346),SUM(BA340:BA341)))</f>
        <v/>
      </c>
      <c r="BB347" s="81">
        <f>-MAX(0,MIN(SUM(BB345:BB346),SUM(BB340:BB341)))</f>
        <v/>
      </c>
      <c r="BC347" s="81">
        <f>-MAX(0,MIN(SUM(BC345:BC346),SUM(BC340:BC341)))</f>
        <v/>
      </c>
      <c r="BD347" s="81">
        <f>-MAX(0,MIN(SUM(BD345:BD346),SUM(BD340:BD341)))</f>
        <v/>
      </c>
      <c r="BE347" s="81">
        <f>-MAX(0,MIN(SUM(BE345:BE346),SUM(BE340:BE341)))</f>
        <v/>
      </c>
      <c r="BF347" s="81">
        <f>-MAX(0,MIN(SUM(BF345:BF346),SUM(BF340:BF341)))</f>
        <v/>
      </c>
      <c r="BG347" s="81">
        <f>-MAX(0,MIN(SUM(BG345:BG346),SUM(BG340:BG341)))</f>
        <v/>
      </c>
      <c r="BH347" s="81">
        <f>-MAX(0,MIN(SUM(BH345:BH346),SUM(BH340:BH341)))</f>
        <v/>
      </c>
    </row>
    <row r="348">
      <c r="E348" s="81" t="n"/>
      <c r="F348" s="81" t="n"/>
      <c r="G348" s="81" t="n"/>
      <c r="H348" s="81" t="n"/>
      <c r="I348" s="81" t="n"/>
      <c r="J348" s="81" t="n"/>
      <c r="K348" s="81" t="n"/>
      <c r="L348" s="81" t="n"/>
      <c r="M348" s="81" t="n"/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X348" s="81" t="n"/>
      <c r="Y348" s="81" t="n"/>
      <c r="Z348" s="81" t="n"/>
      <c r="AA348" s="81" t="n"/>
      <c r="AB348" s="81" t="n"/>
      <c r="AC348" s="81" t="n"/>
      <c r="AD348" s="81" t="n"/>
      <c r="AE348" s="81" t="n"/>
      <c r="AF348" s="81" t="n"/>
      <c r="AG348" s="81" t="n"/>
      <c r="AH348" s="81" t="n"/>
      <c r="AI348" s="81" t="n"/>
      <c r="AJ348" s="81" t="n"/>
      <c r="AK348" s="81" t="n"/>
      <c r="AL348" s="81" t="n"/>
      <c r="AM348" s="81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1" t="n"/>
      <c r="AX348" s="81" t="n"/>
      <c r="AY348" s="81" t="n"/>
      <c r="AZ348" s="81" t="n"/>
      <c r="BA348" s="81" t="n"/>
      <c r="BB348" s="81" t="n"/>
      <c r="BC348" s="81" t="n"/>
      <c r="BD348" s="81" t="n"/>
      <c r="BE348" s="81" t="n"/>
      <c r="BF348" s="81" t="n"/>
      <c r="BG348" s="81" t="n"/>
      <c r="BH348" s="81" t="n"/>
    </row>
    <row r="349">
      <c r="E349" s="81" t="n"/>
      <c r="F349" s="81" t="n"/>
      <c r="G349" s="81" t="n"/>
      <c r="H349" s="81" t="n"/>
      <c r="I349" s="81" t="n"/>
      <c r="J349" s="81" t="n"/>
      <c r="K349" s="81" t="n"/>
      <c r="L349" s="81" t="n"/>
      <c r="M349" s="81" t="n"/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X349" s="81" t="n"/>
      <c r="Y349" s="81" t="n"/>
      <c r="Z349" s="81" t="n"/>
      <c r="AA349" s="81" t="n"/>
      <c r="AB349" s="81" t="n"/>
      <c r="AC349" s="81" t="n"/>
      <c r="AD349" s="81" t="n"/>
      <c r="AE349" s="81" t="n"/>
      <c r="AF349" s="81" t="n"/>
      <c r="AG349" s="81" t="n"/>
      <c r="AH349" s="81" t="n"/>
      <c r="AI349" s="81" t="n"/>
      <c r="AJ349" s="81" t="n"/>
      <c r="AK349" s="81" t="n"/>
      <c r="AL349" s="81" t="n"/>
      <c r="AM349" s="81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1" t="n"/>
      <c r="AX349" s="81" t="n"/>
      <c r="AY349" s="81" t="n"/>
      <c r="AZ349" s="81" t="n"/>
      <c r="BA349" s="81" t="n"/>
      <c r="BB349" s="81" t="n"/>
      <c r="BC349" s="81" t="n"/>
      <c r="BD349" s="81" t="n"/>
      <c r="BE349" s="81" t="n"/>
      <c r="BF349" s="81" t="n"/>
      <c r="BG349" s="81" t="n"/>
      <c r="BH349" s="81" t="n"/>
    </row>
    <row r="351" customFormat="1" s="64">
      <c r="A351" s="65" t="inlineStr">
        <is>
          <t>Cash Waterfall</t>
        </is>
      </c>
    </row>
    <row r="353">
      <c r="C353" s="69" t="inlineStr">
        <is>
          <t>Cash Water Fall</t>
        </is>
      </c>
      <c r="D353" s="70" t="n"/>
      <c r="E353" s="70" t="n"/>
      <c r="F353" s="71" t="n"/>
    </row>
    <row r="354">
      <c r="C354" s="70" t="n"/>
      <c r="D354" s="70" t="n"/>
      <c r="E354" s="72">
        <f> E$182</f>
        <v/>
      </c>
      <c r="F354" s="72">
        <f> F$182</f>
        <v/>
      </c>
      <c r="G354" s="72">
        <f> G$182</f>
        <v/>
      </c>
      <c r="H354" s="72">
        <f> H$182</f>
        <v/>
      </c>
      <c r="I354" s="72" t="n"/>
      <c r="J354" s="72">
        <f> J$182</f>
        <v/>
      </c>
      <c r="K354" s="72">
        <f> K$182</f>
        <v/>
      </c>
      <c r="L354" s="72">
        <f> L$182</f>
        <v/>
      </c>
      <c r="M354" s="72">
        <f> M$182</f>
        <v/>
      </c>
      <c r="N354" s="72">
        <f> N$182</f>
        <v/>
      </c>
      <c r="O354" s="72">
        <f> O$182</f>
        <v/>
      </c>
      <c r="P354" s="72">
        <f> P$182</f>
        <v/>
      </c>
      <c r="Q354" s="72">
        <f> Q$182</f>
        <v/>
      </c>
      <c r="R354" s="72">
        <f> R$182</f>
        <v/>
      </c>
      <c r="S354" s="72">
        <f> S$182</f>
        <v/>
      </c>
      <c r="T354" s="72">
        <f> T$182</f>
        <v/>
      </c>
      <c r="U354" s="72">
        <f> U$182</f>
        <v/>
      </c>
      <c r="V354" s="72">
        <f> V$182</f>
        <v/>
      </c>
      <c r="W354" s="72">
        <f> W$182</f>
        <v/>
      </c>
      <c r="X354" s="72">
        <f> X$182</f>
        <v/>
      </c>
      <c r="Y354" s="72">
        <f> Y$182</f>
        <v/>
      </c>
      <c r="Z354" s="72">
        <f> Z$182</f>
        <v/>
      </c>
      <c r="AA354" s="72">
        <f> AA$182</f>
        <v/>
      </c>
      <c r="AB354" s="72">
        <f> AB$182</f>
        <v/>
      </c>
      <c r="AC354" s="72">
        <f> AC$182</f>
        <v/>
      </c>
      <c r="AD354" s="72">
        <f> AD$182</f>
        <v/>
      </c>
      <c r="AE354" s="72">
        <f> AE$182</f>
        <v/>
      </c>
      <c r="AF354" s="72">
        <f> AF$182</f>
        <v/>
      </c>
      <c r="AG354" s="72">
        <f> AG$182</f>
        <v/>
      </c>
      <c r="AH354" s="72">
        <f> AH$182</f>
        <v/>
      </c>
      <c r="AI354" s="72">
        <f> AI$182</f>
        <v/>
      </c>
      <c r="AJ354" s="72">
        <f> AJ$182</f>
        <v/>
      </c>
      <c r="AK354" s="72">
        <f> AK$182</f>
        <v/>
      </c>
      <c r="AL354" s="72">
        <f> AL$182</f>
        <v/>
      </c>
      <c r="AM354" s="72">
        <f> AM$182</f>
        <v/>
      </c>
      <c r="AN354" s="72">
        <f> AN$182</f>
        <v/>
      </c>
      <c r="AO354" s="72">
        <f> AO$182</f>
        <v/>
      </c>
      <c r="AP354" s="72">
        <f> AP$182</f>
        <v/>
      </c>
      <c r="AQ354" s="72">
        <f> AQ$182</f>
        <v/>
      </c>
      <c r="AR354" s="72">
        <f> AR$182</f>
        <v/>
      </c>
      <c r="AS354" s="72">
        <f> AS$182</f>
        <v/>
      </c>
      <c r="AT354" s="72">
        <f> AT$182</f>
        <v/>
      </c>
      <c r="AU354" s="72">
        <f> AU$182</f>
        <v/>
      </c>
      <c r="AV354" s="72">
        <f> AV$182</f>
        <v/>
      </c>
      <c r="AW354" s="72">
        <f> AW$182</f>
        <v/>
      </c>
      <c r="AX354" s="72">
        <f> AX$182</f>
        <v/>
      </c>
      <c r="AY354" s="72">
        <f> AY$182</f>
        <v/>
      </c>
      <c r="AZ354" s="72">
        <f> AZ$182</f>
        <v/>
      </c>
      <c r="BA354" s="72">
        <f> BA$182</f>
        <v/>
      </c>
      <c r="BB354" s="72">
        <f> BB$182</f>
        <v/>
      </c>
      <c r="BC354" s="72">
        <f> BC$182</f>
        <v/>
      </c>
      <c r="BD354" s="72">
        <f> BD$182</f>
        <v/>
      </c>
      <c r="BE354" s="72">
        <f> BE$182</f>
        <v/>
      </c>
      <c r="BF354" s="72">
        <f> BF$182</f>
        <v/>
      </c>
      <c r="BG354" s="72">
        <f> BG$182</f>
        <v/>
      </c>
      <c r="BH354" s="72">
        <f> BH$182</f>
        <v/>
      </c>
    </row>
    <row r="355">
      <c r="C355" s="70" t="n"/>
      <c r="D355" s="70" t="n"/>
      <c r="E355" s="81">
        <f> E$253</f>
        <v/>
      </c>
      <c r="F355" s="81">
        <f> F$253</f>
        <v/>
      </c>
      <c r="G355" s="81">
        <f> G$253</f>
        <v/>
      </c>
      <c r="H355" s="81">
        <f> H$253</f>
        <v/>
      </c>
      <c r="I355" s="81" t="n"/>
      <c r="J355" s="81">
        <f> J$253</f>
        <v/>
      </c>
      <c r="K355" s="81">
        <f> K$253</f>
        <v/>
      </c>
      <c r="L355" s="81">
        <f> L$253</f>
        <v/>
      </c>
      <c r="M355" s="81">
        <f> M$253</f>
        <v/>
      </c>
      <c r="N355" s="81">
        <f> N$253</f>
        <v/>
      </c>
      <c r="O355" s="81">
        <f> O$253</f>
        <v/>
      </c>
      <c r="P355" s="81">
        <f> P$253</f>
        <v/>
      </c>
      <c r="Q355" s="81">
        <f> Q$253</f>
        <v/>
      </c>
      <c r="R355" s="81">
        <f> R$253</f>
        <v/>
      </c>
      <c r="S355" s="81">
        <f> S$253</f>
        <v/>
      </c>
      <c r="T355" s="81">
        <f> T$253</f>
        <v/>
      </c>
      <c r="U355" s="81">
        <f> U$253</f>
        <v/>
      </c>
      <c r="V355" s="81">
        <f> V$253</f>
        <v/>
      </c>
      <c r="W355" s="81">
        <f> W$253</f>
        <v/>
      </c>
      <c r="X355" s="81">
        <f> X$253</f>
        <v/>
      </c>
      <c r="Y355" s="81">
        <f> Y$253</f>
        <v/>
      </c>
      <c r="Z355" s="81">
        <f> Z$253</f>
        <v/>
      </c>
      <c r="AA355" s="81">
        <f> AA$253</f>
        <v/>
      </c>
      <c r="AB355" s="81">
        <f> AB$253</f>
        <v/>
      </c>
      <c r="AC355" s="81">
        <f> AC$253</f>
        <v/>
      </c>
      <c r="AD355" s="81">
        <f> AD$253</f>
        <v/>
      </c>
      <c r="AE355" s="81">
        <f> AE$253</f>
        <v/>
      </c>
      <c r="AF355" s="81">
        <f> AF$253</f>
        <v/>
      </c>
      <c r="AG355" s="81">
        <f> AG$253</f>
        <v/>
      </c>
      <c r="AH355" s="81">
        <f> AH$253</f>
        <v/>
      </c>
      <c r="AI355" s="81">
        <f> AI$253</f>
        <v/>
      </c>
      <c r="AJ355" s="81">
        <f> AJ$253</f>
        <v/>
      </c>
      <c r="AK355" s="81">
        <f> AK$253</f>
        <v/>
      </c>
      <c r="AL355" s="81">
        <f> AL$253</f>
        <v/>
      </c>
      <c r="AM355" s="81">
        <f> AM$253</f>
        <v/>
      </c>
      <c r="AN355" s="81">
        <f> AN$253</f>
        <v/>
      </c>
      <c r="AO355" s="81">
        <f> AO$253</f>
        <v/>
      </c>
      <c r="AP355" s="81">
        <f> AP$253</f>
        <v/>
      </c>
      <c r="AQ355" s="81">
        <f> AQ$253</f>
        <v/>
      </c>
      <c r="AR355" s="81">
        <f> AR$253</f>
        <v/>
      </c>
      <c r="AS355" s="81">
        <f> AS$253</f>
        <v/>
      </c>
      <c r="AT355" s="81">
        <f> AT$253</f>
        <v/>
      </c>
      <c r="AU355" s="81">
        <f> AU$253</f>
        <v/>
      </c>
      <c r="AV355" s="81">
        <f> AV$253</f>
        <v/>
      </c>
      <c r="AW355" s="81">
        <f> AW$253</f>
        <v/>
      </c>
      <c r="AX355" s="81">
        <f> AX$253</f>
        <v/>
      </c>
      <c r="AY355" s="81">
        <f> AY$253</f>
        <v/>
      </c>
      <c r="AZ355" s="81">
        <f> AZ$253</f>
        <v/>
      </c>
      <c r="BA355" s="81">
        <f> BA$253</f>
        <v/>
      </c>
      <c r="BB355" s="81">
        <f> BB$253</f>
        <v/>
      </c>
      <c r="BC355" s="81">
        <f> BC$253</f>
        <v/>
      </c>
      <c r="BD355" s="81">
        <f> BD$253</f>
        <v/>
      </c>
      <c r="BE355" s="81">
        <f> BE$253</f>
        <v/>
      </c>
      <c r="BF355" s="81">
        <f> BF$253</f>
        <v/>
      </c>
      <c r="BG355" s="81">
        <f> BG$253</f>
        <v/>
      </c>
      <c r="BH355" s="81">
        <f> BH$253</f>
        <v/>
      </c>
    </row>
    <row r="356" customFormat="1" s="79">
      <c r="C356" s="73" t="n"/>
      <c r="D356" s="73" t="n"/>
      <c r="E356" s="73" t="inlineStr">
        <is>
          <t>Operating Cash Flow</t>
        </is>
      </c>
      <c r="F356" s="74" t="n"/>
      <c r="G356" s="79">
        <f>SMU</f>
        <v/>
      </c>
      <c r="H356" s="79">
        <f> SUM(J356:BH356)</f>
        <v/>
      </c>
      <c r="J356" s="79">
        <f>J354-J355</f>
        <v/>
      </c>
      <c r="K356" s="79">
        <f>K354-K355</f>
        <v/>
      </c>
      <c r="L356" s="79">
        <f>L354-L355</f>
        <v/>
      </c>
      <c r="M356" s="79">
        <f>M354-M355</f>
        <v/>
      </c>
      <c r="N356" s="79">
        <f>N354-N355</f>
        <v/>
      </c>
      <c r="O356" s="79">
        <f>O354-O355</f>
        <v/>
      </c>
      <c r="P356" s="79">
        <f>P354-P355</f>
        <v/>
      </c>
      <c r="Q356" s="79">
        <f>Q354-Q355</f>
        <v/>
      </c>
      <c r="R356" s="79">
        <f>R354-R355</f>
        <v/>
      </c>
      <c r="S356" s="79">
        <f>S354-S355</f>
        <v/>
      </c>
      <c r="T356" s="79">
        <f>T354-T355</f>
        <v/>
      </c>
      <c r="U356" s="79">
        <f>U354-U355</f>
        <v/>
      </c>
      <c r="V356" s="79">
        <f>V354-V355</f>
        <v/>
      </c>
      <c r="W356" s="79">
        <f>W354-W355</f>
        <v/>
      </c>
      <c r="X356" s="79">
        <f>X354-X355</f>
        <v/>
      </c>
      <c r="Y356" s="79">
        <f>Y354-Y355</f>
        <v/>
      </c>
      <c r="Z356" s="79">
        <f>Z354-Z355</f>
        <v/>
      </c>
      <c r="AA356" s="79">
        <f>AA354-AA355</f>
        <v/>
      </c>
      <c r="AB356" s="79">
        <f>AB354-AB355</f>
        <v/>
      </c>
      <c r="AC356" s="79">
        <f>AC354-AC355</f>
        <v/>
      </c>
      <c r="AD356" s="79">
        <f>AD354-AD355</f>
        <v/>
      </c>
      <c r="AE356" s="79">
        <f>AE354-AE355</f>
        <v/>
      </c>
      <c r="AF356" s="79">
        <f>AF354-AF355</f>
        <v/>
      </c>
      <c r="AG356" s="79">
        <f>AG354-AG355</f>
        <v/>
      </c>
      <c r="AH356" s="79">
        <f>AH354-AH355</f>
        <v/>
      </c>
      <c r="AI356" s="79">
        <f>AI354-AI355</f>
        <v/>
      </c>
      <c r="AJ356" s="79">
        <f>AJ354-AJ355</f>
        <v/>
      </c>
      <c r="AK356" s="79">
        <f>AK354-AK355</f>
        <v/>
      </c>
      <c r="AL356" s="79">
        <f>AL354-AL355</f>
        <v/>
      </c>
      <c r="AM356" s="79">
        <f>AM354-AM355</f>
        <v/>
      </c>
      <c r="AN356" s="79">
        <f>AN354-AN355</f>
        <v/>
      </c>
      <c r="AO356" s="79">
        <f>AO354-AO355</f>
        <v/>
      </c>
      <c r="AP356" s="79">
        <f>AP354-AP355</f>
        <v/>
      </c>
      <c r="AQ356" s="79">
        <f>AQ354-AQ355</f>
        <v/>
      </c>
      <c r="AR356" s="79">
        <f>AR354-AR355</f>
        <v/>
      </c>
      <c r="AS356" s="79">
        <f>AS354-AS355</f>
        <v/>
      </c>
      <c r="AT356" s="79">
        <f>AT354-AT355</f>
        <v/>
      </c>
      <c r="AU356" s="79">
        <f>AU354-AU355</f>
        <v/>
      </c>
      <c r="AV356" s="79">
        <f>AV354-AV355</f>
        <v/>
      </c>
      <c r="AW356" s="79">
        <f>AW354-AW355</f>
        <v/>
      </c>
      <c r="AX356" s="79">
        <f>AX354-AX355</f>
        <v/>
      </c>
      <c r="AY356" s="79">
        <f>AY354-AY355</f>
        <v/>
      </c>
      <c r="AZ356" s="79">
        <f>AZ354-AZ355</f>
        <v/>
      </c>
      <c r="BA356" s="79">
        <f>BA354-BA355</f>
        <v/>
      </c>
      <c r="BB356" s="79">
        <f>BB354-BB355</f>
        <v/>
      </c>
      <c r="BC356" s="79">
        <f>BC354-BC355</f>
        <v/>
      </c>
      <c r="BD356" s="79">
        <f>BD354-BD355</f>
        <v/>
      </c>
      <c r="BE356" s="79">
        <f>BE354-BE355</f>
        <v/>
      </c>
      <c r="BF356" s="79">
        <f>BF354-BF355</f>
        <v/>
      </c>
      <c r="BG356" s="79">
        <f>BG354-BG355</f>
        <v/>
      </c>
      <c r="BH356" s="79">
        <f>BH354-BH355</f>
        <v/>
      </c>
    </row>
    <row r="357">
      <c r="C357" s="70" t="n"/>
      <c r="D357" s="70" t="n"/>
      <c r="E357" s="70" t="n"/>
      <c r="F357" s="71" t="n"/>
    </row>
    <row r="358">
      <c r="C358" s="70" t="n"/>
      <c r="D358" s="70" t="n"/>
      <c r="E358" s="95">
        <f> E$69</f>
        <v/>
      </c>
      <c r="F358" s="95">
        <f> F$69</f>
        <v/>
      </c>
      <c r="G358" s="95">
        <f> G$69</f>
        <v/>
      </c>
      <c r="H358" s="95">
        <f> H$69</f>
        <v/>
      </c>
      <c r="I358" s="95" t="n"/>
      <c r="J358" s="95">
        <f> J$69</f>
        <v/>
      </c>
      <c r="K358" s="95">
        <f> K$69</f>
        <v/>
      </c>
      <c r="L358" s="95">
        <f> L$69</f>
        <v/>
      </c>
      <c r="M358" s="95">
        <f> M$69</f>
        <v/>
      </c>
      <c r="N358" s="95">
        <f> N$69</f>
        <v/>
      </c>
      <c r="O358" s="95">
        <f> O$69</f>
        <v/>
      </c>
      <c r="P358" s="95">
        <f> P$69</f>
        <v/>
      </c>
      <c r="Q358" s="95">
        <f> Q$69</f>
        <v/>
      </c>
      <c r="R358" s="95">
        <f> R$69</f>
        <v/>
      </c>
      <c r="S358" s="95">
        <f> S$69</f>
        <v/>
      </c>
      <c r="T358" s="95">
        <f> T$69</f>
        <v/>
      </c>
      <c r="U358" s="95">
        <f> U$69</f>
        <v/>
      </c>
      <c r="V358" s="95">
        <f> V$69</f>
        <v/>
      </c>
      <c r="W358" s="95">
        <f> W$69</f>
        <v/>
      </c>
      <c r="X358" s="95">
        <f> X$69</f>
        <v/>
      </c>
      <c r="Y358" s="95">
        <f> Y$69</f>
        <v/>
      </c>
      <c r="Z358" s="95">
        <f> Z$69</f>
        <v/>
      </c>
      <c r="AA358" s="95">
        <f> AA$69</f>
        <v/>
      </c>
      <c r="AB358" s="95">
        <f> AB$69</f>
        <v/>
      </c>
      <c r="AC358" s="95">
        <f> AC$69</f>
        <v/>
      </c>
      <c r="AD358" s="95">
        <f> AD$69</f>
        <v/>
      </c>
      <c r="AE358" s="95">
        <f> AE$69</f>
        <v/>
      </c>
      <c r="AF358" s="95">
        <f> AF$69</f>
        <v/>
      </c>
      <c r="AG358" s="95">
        <f> AG$69</f>
        <v/>
      </c>
      <c r="AH358" s="95">
        <f> AH$69</f>
        <v/>
      </c>
      <c r="AI358" s="95">
        <f> AI$69</f>
        <v/>
      </c>
      <c r="AJ358" s="95">
        <f> AJ$69</f>
        <v/>
      </c>
      <c r="AK358" s="95">
        <f> AK$69</f>
        <v/>
      </c>
      <c r="AL358" s="95">
        <f> AL$69</f>
        <v/>
      </c>
      <c r="AM358" s="95">
        <f> AM$69</f>
        <v/>
      </c>
      <c r="AN358" s="95">
        <f> AN$69</f>
        <v/>
      </c>
      <c r="AO358" s="95">
        <f> AO$69</f>
        <v/>
      </c>
      <c r="AP358" s="95">
        <f> AP$69</f>
        <v/>
      </c>
      <c r="AQ358" s="95">
        <f> AQ$69</f>
        <v/>
      </c>
      <c r="AR358" s="95">
        <f> AR$69</f>
        <v/>
      </c>
      <c r="AS358" s="95">
        <f> AS$69</f>
        <v/>
      </c>
      <c r="AT358" s="95">
        <f> AT$69</f>
        <v/>
      </c>
      <c r="AU358" s="95">
        <f> AU$69</f>
        <v/>
      </c>
      <c r="AV358" s="95">
        <f> AV$69</f>
        <v/>
      </c>
      <c r="AW358" s="95">
        <f> AW$69</f>
        <v/>
      </c>
      <c r="AX358" s="95">
        <f> AX$69</f>
        <v/>
      </c>
      <c r="AY358" s="95">
        <f> AY$69</f>
        <v/>
      </c>
      <c r="AZ358" s="95">
        <f> AZ$69</f>
        <v/>
      </c>
      <c r="BA358" s="95">
        <f> BA$69</f>
        <v/>
      </c>
      <c r="BB358" s="95">
        <f> BB$69</f>
        <v/>
      </c>
      <c r="BC358" s="95">
        <f> BC$69</f>
        <v/>
      </c>
      <c r="BD358" s="95">
        <f> BD$69</f>
        <v/>
      </c>
      <c r="BE358" s="95">
        <f> BE$69</f>
        <v/>
      </c>
      <c r="BF358" s="95">
        <f> BF$69</f>
        <v/>
      </c>
      <c r="BG358" s="95">
        <f> BG$69</f>
        <v/>
      </c>
      <c r="BH358" s="95">
        <f> BH$69</f>
        <v/>
      </c>
    </row>
    <row r="359">
      <c r="C359" s="70" t="n"/>
      <c r="D359" s="70" t="n"/>
      <c r="E359" s="95" t="n"/>
      <c r="F359" s="95" t="n"/>
      <c r="G359" s="95" t="n"/>
      <c r="H359" s="95" t="n"/>
      <c r="I359" s="95" t="n"/>
      <c r="J359" s="95" t="n"/>
      <c r="K359" s="95" t="n"/>
      <c r="L359" s="95" t="n"/>
      <c r="M359" s="95" t="n"/>
      <c r="N359" s="95" t="n"/>
      <c r="O359" s="95" t="n"/>
      <c r="P359" s="95" t="n"/>
      <c r="Q359" s="95" t="n"/>
      <c r="R359" s="95" t="n"/>
      <c r="S359" s="95" t="n"/>
      <c r="T359" s="95" t="n"/>
      <c r="U359" s="95" t="n"/>
      <c r="V359" s="95" t="n"/>
      <c r="W359" s="95" t="n"/>
      <c r="X359" s="95" t="n"/>
      <c r="Y359" s="95" t="n"/>
      <c r="Z359" s="95" t="n"/>
      <c r="AA359" s="95" t="n"/>
      <c r="AB359" s="95" t="n"/>
      <c r="AC359" s="95" t="n"/>
      <c r="AD359" s="95" t="n"/>
      <c r="AE359" s="95" t="n"/>
      <c r="AF359" s="95" t="n"/>
      <c r="AG359" s="95" t="n"/>
      <c r="AH359" s="95" t="n"/>
      <c r="AI359" s="95" t="n"/>
      <c r="AJ359" s="95" t="n"/>
      <c r="AK359" s="95" t="n"/>
      <c r="AL359" s="95" t="n"/>
      <c r="AM359" s="95" t="n"/>
      <c r="AN359" s="95" t="n"/>
      <c r="AO359" s="95" t="n"/>
      <c r="AP359" s="95" t="n"/>
      <c r="AQ359" s="95" t="n"/>
      <c r="AR359" s="95" t="n"/>
      <c r="AS359" s="95" t="n"/>
      <c r="AT359" s="95" t="n"/>
      <c r="AU359" s="95" t="n"/>
      <c r="AV359" s="95" t="n"/>
      <c r="AW359" s="95" t="n"/>
      <c r="AX359" s="95" t="n"/>
      <c r="AY359" s="95" t="n"/>
      <c r="AZ359" s="95" t="n"/>
      <c r="BA359" s="95" t="n"/>
      <c r="BB359" s="95" t="n"/>
      <c r="BC359" s="95" t="n"/>
      <c r="BD359" s="95" t="n"/>
      <c r="BE359" s="95" t="n"/>
      <c r="BF359" s="95" t="n"/>
      <c r="BG359" s="95" t="n"/>
      <c r="BH359" s="95" t="n"/>
    </row>
    <row r="360" customFormat="1" s="79">
      <c r="C360" s="75" t="n"/>
      <c r="D360" s="75" t="n"/>
      <c r="E360" s="75" t="inlineStr">
        <is>
          <t>Pre-tax operating Cash flow</t>
        </is>
      </c>
      <c r="F360" s="76" t="n"/>
      <c r="G360" s="79">
        <f>SMU</f>
        <v/>
      </c>
      <c r="H360" s="79">
        <f> SUM(J360:BH360)</f>
        <v/>
      </c>
      <c r="J360" s="79">
        <f>J356-SUM(J358:J359)</f>
        <v/>
      </c>
      <c r="K360" s="79">
        <f>K356-SUM(K358:K359)</f>
        <v/>
      </c>
      <c r="L360" s="79">
        <f>L356-SUM(L358:L359)</f>
        <v/>
      </c>
      <c r="M360" s="79">
        <f>M356-SUM(M358:M359)</f>
        <v/>
      </c>
      <c r="N360" s="79">
        <f>N356-SUM(N358:N359)</f>
        <v/>
      </c>
      <c r="O360" s="79">
        <f>O356-SUM(O358:O359)</f>
        <v/>
      </c>
      <c r="P360" s="79">
        <f>P356-SUM(P358:P359)</f>
        <v/>
      </c>
      <c r="Q360" s="79">
        <f>Q356-SUM(Q358:Q359)</f>
        <v/>
      </c>
      <c r="R360" s="79">
        <f>R356-SUM(R358:R359)</f>
        <v/>
      </c>
      <c r="S360" s="79">
        <f>S356-SUM(S358:S359)</f>
        <v/>
      </c>
      <c r="T360" s="79">
        <f>T356-SUM(T358:T359)</f>
        <v/>
      </c>
      <c r="U360" s="79">
        <f>U356-SUM(U358:U359)</f>
        <v/>
      </c>
      <c r="V360" s="79">
        <f>V356-SUM(V358:V359)</f>
        <v/>
      </c>
      <c r="W360" s="79">
        <f>W356-SUM(W358:W359)</f>
        <v/>
      </c>
      <c r="X360" s="79">
        <f>X356-SUM(X358:X359)</f>
        <v/>
      </c>
      <c r="Y360" s="79">
        <f>Y356-SUM(Y358:Y359)</f>
        <v/>
      </c>
      <c r="Z360" s="79">
        <f>Z356-SUM(Z358:Z359)</f>
        <v/>
      </c>
      <c r="AA360" s="79">
        <f>AA356-SUM(AA358:AA359)</f>
        <v/>
      </c>
      <c r="AB360" s="79">
        <f>AB356-SUM(AB358:AB359)</f>
        <v/>
      </c>
      <c r="AC360" s="79">
        <f>AC356-SUM(AC358:AC359)</f>
        <v/>
      </c>
      <c r="AD360" s="79">
        <f>AD356-SUM(AD358:AD359)</f>
        <v/>
      </c>
      <c r="AE360" s="79">
        <f>AE356-SUM(AE358:AE359)</f>
        <v/>
      </c>
      <c r="AF360" s="79">
        <f>AF356-SUM(AF358:AF359)</f>
        <v/>
      </c>
      <c r="AG360" s="79">
        <f>AG356-SUM(AG358:AG359)</f>
        <v/>
      </c>
      <c r="AH360" s="79">
        <f>AH356-SUM(AH358:AH359)</f>
        <v/>
      </c>
      <c r="AI360" s="79">
        <f>AI356-SUM(AI358:AI359)</f>
        <v/>
      </c>
      <c r="AJ360" s="79">
        <f>AJ356-SUM(AJ358:AJ359)</f>
        <v/>
      </c>
      <c r="AK360" s="79">
        <f>AK356-SUM(AK358:AK359)</f>
        <v/>
      </c>
      <c r="AL360" s="79">
        <f>AL356-SUM(AL358:AL359)</f>
        <v/>
      </c>
      <c r="AM360" s="79">
        <f>AM356-SUM(AM358:AM359)</f>
        <v/>
      </c>
      <c r="AN360" s="79">
        <f>AN356-SUM(AN358:AN359)</f>
        <v/>
      </c>
      <c r="AO360" s="79">
        <f>AO356-SUM(AO358:AO359)</f>
        <v/>
      </c>
      <c r="AP360" s="79">
        <f>AP356-SUM(AP358:AP359)</f>
        <v/>
      </c>
      <c r="AQ360" s="79">
        <f>AQ356-SUM(AQ358:AQ359)</f>
        <v/>
      </c>
      <c r="AR360" s="79">
        <f>AR356-SUM(AR358:AR359)</f>
        <v/>
      </c>
      <c r="AS360" s="79">
        <f>AS356-SUM(AS358:AS359)</f>
        <v/>
      </c>
      <c r="AT360" s="79">
        <f>AT356-SUM(AT358:AT359)</f>
        <v/>
      </c>
      <c r="AU360" s="79">
        <f>AU356-SUM(AU358:AU359)</f>
        <v/>
      </c>
      <c r="AV360" s="79">
        <f>AV356-SUM(AV358:AV359)</f>
        <v/>
      </c>
      <c r="AW360" s="79">
        <f>AW356-SUM(AW358:AW359)</f>
        <v/>
      </c>
      <c r="AX360" s="79">
        <f>AX356-SUM(AX358:AX359)</f>
        <v/>
      </c>
      <c r="AY360" s="79">
        <f>AY356-SUM(AY358:AY359)</f>
        <v/>
      </c>
      <c r="AZ360" s="79">
        <f>AZ356-SUM(AZ358:AZ359)</f>
        <v/>
      </c>
      <c r="BA360" s="79">
        <f>BA356-SUM(BA358:BA359)</f>
        <v/>
      </c>
      <c r="BB360" s="79">
        <f>BB356-SUM(BB358:BB359)</f>
        <v/>
      </c>
      <c r="BC360" s="79">
        <f>BC356-SUM(BC358:BC359)</f>
        <v/>
      </c>
      <c r="BD360" s="79">
        <f>BD356-SUM(BD358:BD359)</f>
        <v/>
      </c>
      <c r="BE360" s="79">
        <f>BE356-SUM(BE358:BE359)</f>
        <v/>
      </c>
      <c r="BF360" s="79">
        <f>BF356-SUM(BF358:BF359)</f>
        <v/>
      </c>
      <c r="BG360" s="79">
        <f>BG356-SUM(BG358:BG359)</f>
        <v/>
      </c>
      <c r="BH360" s="79">
        <f>BH356-SUM(BH358:BH359)</f>
        <v/>
      </c>
    </row>
    <row r="361">
      <c r="C361" s="70" t="n"/>
      <c r="D361" s="70" t="n"/>
      <c r="E361" s="70" t="n"/>
      <c r="F361" s="71" t="n"/>
    </row>
    <row r="362">
      <c r="C362" s="70" t="n"/>
      <c r="D362" s="70" t="n"/>
      <c r="E362" s="95">
        <f> E$321</f>
        <v/>
      </c>
      <c r="F362" s="95">
        <f> F$321</f>
        <v/>
      </c>
      <c r="G362" s="95">
        <f> G$321</f>
        <v/>
      </c>
      <c r="H362" s="95">
        <f> H$321</f>
        <v/>
      </c>
      <c r="I362" s="95" t="n"/>
      <c r="J362" s="95">
        <f> J$321</f>
        <v/>
      </c>
      <c r="K362" s="95">
        <f> K$321</f>
        <v/>
      </c>
      <c r="L362" s="95">
        <f> L$321</f>
        <v/>
      </c>
      <c r="M362" s="95">
        <f> M$321</f>
        <v/>
      </c>
      <c r="N362" s="95">
        <f> N$321</f>
        <v/>
      </c>
      <c r="O362" s="95">
        <f> O$321</f>
        <v/>
      </c>
      <c r="P362" s="95">
        <f> P$321</f>
        <v/>
      </c>
      <c r="Q362" s="95">
        <f> Q$321</f>
        <v/>
      </c>
      <c r="R362" s="95">
        <f> R$321</f>
        <v/>
      </c>
      <c r="S362" s="95">
        <f> S$321</f>
        <v/>
      </c>
      <c r="T362" s="95">
        <f> T$321</f>
        <v/>
      </c>
      <c r="U362" s="95">
        <f> U$321</f>
        <v/>
      </c>
      <c r="V362" s="95">
        <f> V$321</f>
        <v/>
      </c>
      <c r="W362" s="95">
        <f> W$321</f>
        <v/>
      </c>
      <c r="X362" s="95">
        <f> X$321</f>
        <v/>
      </c>
      <c r="Y362" s="95">
        <f> Y$321</f>
        <v/>
      </c>
      <c r="Z362" s="95">
        <f> Z$321</f>
        <v/>
      </c>
      <c r="AA362" s="95">
        <f> AA$321</f>
        <v/>
      </c>
      <c r="AB362" s="95">
        <f> AB$321</f>
        <v/>
      </c>
      <c r="AC362" s="95">
        <f> AC$321</f>
        <v/>
      </c>
      <c r="AD362" s="95">
        <f> AD$321</f>
        <v/>
      </c>
      <c r="AE362" s="95">
        <f> AE$321</f>
        <v/>
      </c>
      <c r="AF362" s="95">
        <f> AF$321</f>
        <v/>
      </c>
      <c r="AG362" s="95">
        <f> AG$321</f>
        <v/>
      </c>
      <c r="AH362" s="95">
        <f> AH$321</f>
        <v/>
      </c>
      <c r="AI362" s="95">
        <f> AI$321</f>
        <v/>
      </c>
      <c r="AJ362" s="95">
        <f> AJ$321</f>
        <v/>
      </c>
      <c r="AK362" s="95">
        <f> AK$321</f>
        <v/>
      </c>
      <c r="AL362" s="95">
        <f> AL$321</f>
        <v/>
      </c>
      <c r="AM362" s="95">
        <f> AM$321</f>
        <v/>
      </c>
      <c r="AN362" s="95">
        <f> AN$321</f>
        <v/>
      </c>
      <c r="AO362" s="95">
        <f> AO$321</f>
        <v/>
      </c>
      <c r="AP362" s="95">
        <f> AP$321</f>
        <v/>
      </c>
      <c r="AQ362" s="95">
        <f> AQ$321</f>
        <v/>
      </c>
      <c r="AR362" s="95">
        <f> AR$321</f>
        <v/>
      </c>
      <c r="AS362" s="95">
        <f> AS$321</f>
        <v/>
      </c>
      <c r="AT362" s="95">
        <f> AT$321</f>
        <v/>
      </c>
      <c r="AU362" s="95">
        <f> AU$321</f>
        <v/>
      </c>
      <c r="AV362" s="95">
        <f> AV$321</f>
        <v/>
      </c>
      <c r="AW362" s="95">
        <f> AW$321</f>
        <v/>
      </c>
      <c r="AX362" s="95">
        <f> AX$321</f>
        <v/>
      </c>
      <c r="AY362" s="95">
        <f> AY$321</f>
        <v/>
      </c>
      <c r="AZ362" s="95">
        <f> AZ$321</f>
        <v/>
      </c>
      <c r="BA362" s="95">
        <f> BA$321</f>
        <v/>
      </c>
      <c r="BB362" s="95">
        <f> BB$321</f>
        <v/>
      </c>
      <c r="BC362" s="95">
        <f> BC$321</f>
        <v/>
      </c>
      <c r="BD362" s="95">
        <f> BD$321</f>
        <v/>
      </c>
      <c r="BE362" s="95">
        <f> BE$321</f>
        <v/>
      </c>
      <c r="BF362" s="95">
        <f> BF$321</f>
        <v/>
      </c>
      <c r="BG362" s="95">
        <f> BG$321</f>
        <v/>
      </c>
      <c r="BH362" s="95">
        <f> BH$321</f>
        <v/>
      </c>
    </row>
    <row r="363" customFormat="1" s="79">
      <c r="C363" s="73" t="n"/>
      <c r="D363" s="73" t="n"/>
      <c r="E363" s="73" t="inlineStr">
        <is>
          <t>Post-tax operating Cash flow</t>
        </is>
      </c>
      <c r="F363" s="74" t="n"/>
      <c r="G363" s="79">
        <f>SMU</f>
        <v/>
      </c>
      <c r="H363" s="79">
        <f> SUM(J363:BH363)</f>
        <v/>
      </c>
      <c r="J363" s="79">
        <f>J360-J362</f>
        <v/>
      </c>
      <c r="K363" s="79">
        <f>K360-K362</f>
        <v/>
      </c>
      <c r="L363" s="79">
        <f>L360-L362</f>
        <v/>
      </c>
      <c r="M363" s="79">
        <f>M360-M362</f>
        <v/>
      </c>
      <c r="N363" s="79">
        <f>N360-N362</f>
        <v/>
      </c>
      <c r="O363" s="79">
        <f>O360-O362</f>
        <v/>
      </c>
      <c r="P363" s="79">
        <f>P360-P362</f>
        <v/>
      </c>
      <c r="Q363" s="79">
        <f>Q360-Q362</f>
        <v/>
      </c>
      <c r="R363" s="79">
        <f>R360-R362</f>
        <v/>
      </c>
      <c r="S363" s="79">
        <f>S360-S362</f>
        <v/>
      </c>
      <c r="T363" s="79">
        <f>T360-T362</f>
        <v/>
      </c>
      <c r="U363" s="79">
        <f>U360-U362</f>
        <v/>
      </c>
      <c r="V363" s="79">
        <f>V360-V362</f>
        <v/>
      </c>
      <c r="W363" s="79">
        <f>W360-W362</f>
        <v/>
      </c>
      <c r="X363" s="79">
        <f>X360-X362</f>
        <v/>
      </c>
      <c r="Y363" s="79">
        <f>Y360-Y362</f>
        <v/>
      </c>
      <c r="Z363" s="79">
        <f>Z360-Z362</f>
        <v/>
      </c>
      <c r="AA363" s="79">
        <f>AA360-AA362</f>
        <v/>
      </c>
      <c r="AB363" s="79">
        <f>AB360-AB362</f>
        <v/>
      </c>
      <c r="AC363" s="79">
        <f>AC360-AC362</f>
        <v/>
      </c>
      <c r="AD363" s="79">
        <f>AD360-AD362</f>
        <v/>
      </c>
      <c r="AE363" s="79">
        <f>AE360-AE362</f>
        <v/>
      </c>
      <c r="AF363" s="79">
        <f>AF360-AF362</f>
        <v/>
      </c>
      <c r="AG363" s="79">
        <f>AG360-AG362</f>
        <v/>
      </c>
      <c r="AH363" s="79">
        <f>AH360-AH362</f>
        <v/>
      </c>
      <c r="AI363" s="79">
        <f>AI360-AI362</f>
        <v/>
      </c>
      <c r="AJ363" s="79">
        <f>AJ360-AJ362</f>
        <v/>
      </c>
      <c r="AK363" s="79">
        <f>AK360-AK362</f>
        <v/>
      </c>
      <c r="AL363" s="79">
        <f>AL360-AL362</f>
        <v/>
      </c>
      <c r="AM363" s="79">
        <f>AM360-AM362</f>
        <v/>
      </c>
      <c r="AN363" s="79">
        <f>AN360-AN362</f>
        <v/>
      </c>
      <c r="AO363" s="79">
        <f>AO360-AO362</f>
        <v/>
      </c>
      <c r="AP363" s="79">
        <f>AP360-AP362</f>
        <v/>
      </c>
      <c r="AQ363" s="79">
        <f>AQ360-AQ362</f>
        <v/>
      </c>
      <c r="AR363" s="79">
        <f>AR360-AR362</f>
        <v/>
      </c>
      <c r="AS363" s="79">
        <f>AS360-AS362</f>
        <v/>
      </c>
      <c r="AT363" s="79">
        <f>AT360-AT362</f>
        <v/>
      </c>
      <c r="AU363" s="79">
        <f>AU360-AU362</f>
        <v/>
      </c>
      <c r="AV363" s="79">
        <f>AV360-AV362</f>
        <v/>
      </c>
      <c r="AW363" s="79">
        <f>AW360-AW362</f>
        <v/>
      </c>
      <c r="AX363" s="79">
        <f>AX360-AX362</f>
        <v/>
      </c>
      <c r="AY363" s="79">
        <f>AY360-AY362</f>
        <v/>
      </c>
      <c r="AZ363" s="79">
        <f>AZ360-AZ362</f>
        <v/>
      </c>
      <c r="BA363" s="79">
        <f>BA360-BA362</f>
        <v/>
      </c>
      <c r="BB363" s="79">
        <f>BB360-BB362</f>
        <v/>
      </c>
      <c r="BC363" s="79">
        <f>BC360-BC362</f>
        <v/>
      </c>
      <c r="BD363" s="79">
        <f>BD360-BD362</f>
        <v/>
      </c>
      <c r="BE363" s="79">
        <f>BE360-BE362</f>
        <v/>
      </c>
      <c r="BF363" s="79">
        <f>BF360-BF362</f>
        <v/>
      </c>
      <c r="BG363" s="79">
        <f>BG360-BG362</f>
        <v/>
      </c>
      <c r="BH363" s="79">
        <f>BH360-BH362</f>
        <v/>
      </c>
    </row>
    <row r="364">
      <c r="C364" s="70" t="n"/>
      <c r="D364" s="70" t="n"/>
      <c r="E364" s="70" t="n"/>
      <c r="F364" s="71" t="n"/>
    </row>
    <row r="365">
      <c r="C365" s="70" t="n"/>
      <c r="D365" s="70" t="n"/>
      <c r="E365" s="95">
        <f> E$139</f>
        <v/>
      </c>
      <c r="F365" s="95">
        <f> F$139</f>
        <v/>
      </c>
      <c r="G365" s="95">
        <f> G$139</f>
        <v/>
      </c>
      <c r="H365" s="95">
        <f> H$139</f>
        <v/>
      </c>
      <c r="I365" s="95" t="n"/>
      <c r="J365" s="95">
        <f> J$139</f>
        <v/>
      </c>
      <c r="K365" s="95">
        <f> K$139</f>
        <v/>
      </c>
      <c r="L365" s="95">
        <f> L$139</f>
        <v/>
      </c>
      <c r="M365" s="95">
        <f> M$139</f>
        <v/>
      </c>
      <c r="N365" s="95">
        <f> N$139</f>
        <v/>
      </c>
      <c r="O365" s="95">
        <f> O$139</f>
        <v/>
      </c>
      <c r="P365" s="95">
        <f> P$139</f>
        <v/>
      </c>
      <c r="Q365" s="95">
        <f> Q$139</f>
        <v/>
      </c>
      <c r="R365" s="95">
        <f> R$139</f>
        <v/>
      </c>
      <c r="S365" s="95">
        <f> S$139</f>
        <v/>
      </c>
      <c r="T365" s="95">
        <f> T$139</f>
        <v/>
      </c>
      <c r="U365" s="95">
        <f> U$139</f>
        <v/>
      </c>
      <c r="V365" s="95">
        <f> V$139</f>
        <v/>
      </c>
      <c r="W365" s="95">
        <f> W$139</f>
        <v/>
      </c>
      <c r="X365" s="95">
        <f> X$139</f>
        <v/>
      </c>
      <c r="Y365" s="95">
        <f> Y$139</f>
        <v/>
      </c>
      <c r="Z365" s="95">
        <f> Z$139</f>
        <v/>
      </c>
      <c r="AA365" s="95">
        <f> AA$139</f>
        <v/>
      </c>
      <c r="AB365" s="95">
        <f> AB$139</f>
        <v/>
      </c>
      <c r="AC365" s="95">
        <f> AC$139</f>
        <v/>
      </c>
      <c r="AD365" s="95">
        <f> AD$139</f>
        <v/>
      </c>
      <c r="AE365" s="95">
        <f> AE$139</f>
        <v/>
      </c>
      <c r="AF365" s="95">
        <f> AF$139</f>
        <v/>
      </c>
      <c r="AG365" s="95">
        <f> AG$139</f>
        <v/>
      </c>
      <c r="AH365" s="95">
        <f> AH$139</f>
        <v/>
      </c>
      <c r="AI365" s="95">
        <f> AI$139</f>
        <v/>
      </c>
      <c r="AJ365" s="95">
        <f> AJ$139</f>
        <v/>
      </c>
      <c r="AK365" s="95">
        <f> AK$139</f>
        <v/>
      </c>
      <c r="AL365" s="95">
        <f> AL$139</f>
        <v/>
      </c>
      <c r="AM365" s="95">
        <f> AM$139</f>
        <v/>
      </c>
      <c r="AN365" s="95">
        <f> AN$139</f>
        <v/>
      </c>
      <c r="AO365" s="95">
        <f> AO$139</f>
        <v/>
      </c>
      <c r="AP365" s="95">
        <f> AP$139</f>
        <v/>
      </c>
      <c r="AQ365" s="95">
        <f> AQ$139</f>
        <v/>
      </c>
      <c r="AR365" s="95">
        <f> AR$139</f>
        <v/>
      </c>
      <c r="AS365" s="95">
        <f> AS$139</f>
        <v/>
      </c>
      <c r="AT365" s="95">
        <f> AT$139</f>
        <v/>
      </c>
      <c r="AU365" s="95">
        <f> AU$139</f>
        <v/>
      </c>
      <c r="AV365" s="95">
        <f> AV$139</f>
        <v/>
      </c>
      <c r="AW365" s="95">
        <f> AW$139</f>
        <v/>
      </c>
      <c r="AX365" s="95">
        <f> AX$139</f>
        <v/>
      </c>
      <c r="AY365" s="95">
        <f> AY$139</f>
        <v/>
      </c>
      <c r="AZ365" s="95">
        <f> AZ$139</f>
        <v/>
      </c>
      <c r="BA365" s="95">
        <f> BA$139</f>
        <v/>
      </c>
      <c r="BB365" s="95">
        <f> BB$139</f>
        <v/>
      </c>
      <c r="BC365" s="95">
        <f> BC$139</f>
        <v/>
      </c>
      <c r="BD365" s="95">
        <f> BD$139</f>
        <v/>
      </c>
      <c r="BE365" s="95">
        <f> BE$139</f>
        <v/>
      </c>
      <c r="BF365" s="95">
        <f> BF$139</f>
        <v/>
      </c>
      <c r="BG365" s="95">
        <f> BG$139</f>
        <v/>
      </c>
      <c r="BH365" s="95">
        <f> BH$139</f>
        <v/>
      </c>
    </row>
    <row r="366" customFormat="1" s="79">
      <c r="C366" s="73" t="n"/>
      <c r="D366" s="73" t="n"/>
      <c r="E366" s="73" t="inlineStr">
        <is>
          <t>Operating cash flow before drawdowns</t>
        </is>
      </c>
      <c r="F366" s="74" t="n"/>
      <c r="G366" s="79">
        <f>SMU</f>
        <v/>
      </c>
      <c r="H366" s="79">
        <f> SUM(J366:BH366)</f>
        <v/>
      </c>
      <c r="J366" s="79">
        <f>J363-J365</f>
        <v/>
      </c>
      <c r="K366" s="79">
        <f>K363-K365</f>
        <v/>
      </c>
      <c r="L366" s="79">
        <f>L363-L365</f>
        <v/>
      </c>
      <c r="M366" s="79">
        <f>M363-M365</f>
        <v/>
      </c>
      <c r="N366" s="79">
        <f>N363-N365</f>
        <v/>
      </c>
      <c r="O366" s="79">
        <f>O363-O365</f>
        <v/>
      </c>
      <c r="P366" s="79">
        <f>P363-P365</f>
        <v/>
      </c>
      <c r="Q366" s="79">
        <f>Q363-Q365</f>
        <v/>
      </c>
      <c r="R366" s="79">
        <f>R363-R365</f>
        <v/>
      </c>
      <c r="S366" s="79">
        <f>S363-S365</f>
        <v/>
      </c>
      <c r="T366" s="79">
        <f>T363-T365</f>
        <v/>
      </c>
      <c r="U366" s="79">
        <f>U363-U365</f>
        <v/>
      </c>
      <c r="V366" s="79">
        <f>V363-V365</f>
        <v/>
      </c>
      <c r="W366" s="79">
        <f>W363-W365</f>
        <v/>
      </c>
      <c r="X366" s="79">
        <f>X363-X365</f>
        <v/>
      </c>
      <c r="Y366" s="79">
        <f>Y363-Y365</f>
        <v/>
      </c>
      <c r="Z366" s="79">
        <f>Z363-Z365</f>
        <v/>
      </c>
      <c r="AA366" s="79">
        <f>AA363-AA365</f>
        <v/>
      </c>
      <c r="AB366" s="79">
        <f>AB363-AB365</f>
        <v/>
      </c>
      <c r="AC366" s="79">
        <f>AC363-AC365</f>
        <v/>
      </c>
      <c r="AD366" s="79">
        <f>AD363-AD365</f>
        <v/>
      </c>
      <c r="AE366" s="79">
        <f>AE363-AE365</f>
        <v/>
      </c>
      <c r="AF366" s="79">
        <f>AF363-AF365</f>
        <v/>
      </c>
      <c r="AG366" s="79">
        <f>AG363-AG365</f>
        <v/>
      </c>
      <c r="AH366" s="79">
        <f>AH363-AH365</f>
        <v/>
      </c>
      <c r="AI366" s="79">
        <f>AI363-AI365</f>
        <v/>
      </c>
      <c r="AJ366" s="79">
        <f>AJ363-AJ365</f>
        <v/>
      </c>
      <c r="AK366" s="79">
        <f>AK363-AK365</f>
        <v/>
      </c>
      <c r="AL366" s="79">
        <f>AL363-AL365</f>
        <v/>
      </c>
      <c r="AM366" s="79">
        <f>AM363-AM365</f>
        <v/>
      </c>
      <c r="AN366" s="79">
        <f>AN363-AN365</f>
        <v/>
      </c>
      <c r="AO366" s="79">
        <f>AO363-AO365</f>
        <v/>
      </c>
      <c r="AP366" s="79">
        <f>AP363-AP365</f>
        <v/>
      </c>
      <c r="AQ366" s="79">
        <f>AQ363-AQ365</f>
        <v/>
      </c>
      <c r="AR366" s="79">
        <f>AR363-AR365</f>
        <v/>
      </c>
      <c r="AS366" s="79">
        <f>AS363-AS365</f>
        <v/>
      </c>
      <c r="AT366" s="79">
        <f>AT363-AT365</f>
        <v/>
      </c>
      <c r="AU366" s="79">
        <f>AU363-AU365</f>
        <v/>
      </c>
      <c r="AV366" s="79">
        <f>AV363-AV365</f>
        <v/>
      </c>
      <c r="AW366" s="79">
        <f>AW363-AW365</f>
        <v/>
      </c>
      <c r="AX366" s="79">
        <f>AX363-AX365</f>
        <v/>
      </c>
      <c r="AY366" s="79">
        <f>AY363-AY365</f>
        <v/>
      </c>
      <c r="AZ366" s="79">
        <f>AZ363-AZ365</f>
        <v/>
      </c>
      <c r="BA366" s="79">
        <f>BA363-BA365</f>
        <v/>
      </c>
      <c r="BB366" s="79">
        <f>BB363-BB365</f>
        <v/>
      </c>
      <c r="BC366" s="79">
        <f>BC363-BC365</f>
        <v/>
      </c>
      <c r="BD366" s="79">
        <f>BD363-BD365</f>
        <v/>
      </c>
      <c r="BE366" s="79">
        <f>BE363-BE365</f>
        <v/>
      </c>
      <c r="BF366" s="79">
        <f>BF363-BF365</f>
        <v/>
      </c>
      <c r="BG366" s="79">
        <f>BG363-BG365</f>
        <v/>
      </c>
      <c r="BH366" s="79">
        <f>BH363-BH365</f>
        <v/>
      </c>
    </row>
    <row r="367">
      <c r="C367" s="70" t="n"/>
      <c r="D367" s="70" t="n"/>
      <c r="E367" s="70" t="n"/>
      <c r="F367" s="71" t="n"/>
    </row>
    <row r="368">
      <c r="C368" s="70" t="n"/>
      <c r="D368" s="70" t="n"/>
      <c r="E368" s="95">
        <f> E$99</f>
        <v/>
      </c>
      <c r="F368" s="95">
        <f> F$99</f>
        <v/>
      </c>
      <c r="G368" s="95">
        <f> G$99</f>
        <v/>
      </c>
      <c r="H368" s="95">
        <f> H$99</f>
        <v/>
      </c>
      <c r="I368" s="95" t="n"/>
      <c r="J368" s="95">
        <f> J$99</f>
        <v/>
      </c>
      <c r="K368" s="95">
        <f> K$99</f>
        <v/>
      </c>
      <c r="L368" s="95">
        <f> L$99</f>
        <v/>
      </c>
      <c r="M368" s="95">
        <f> M$99</f>
        <v/>
      </c>
      <c r="N368" s="95">
        <f> N$99</f>
        <v/>
      </c>
      <c r="O368" s="95">
        <f> O$99</f>
        <v/>
      </c>
      <c r="P368" s="95">
        <f> P$99</f>
        <v/>
      </c>
      <c r="Q368" s="95">
        <f> Q$99</f>
        <v/>
      </c>
      <c r="R368" s="95">
        <f> R$99</f>
        <v/>
      </c>
      <c r="S368" s="95">
        <f> S$99</f>
        <v/>
      </c>
      <c r="T368" s="95">
        <f> T$99</f>
        <v/>
      </c>
      <c r="U368" s="95">
        <f> U$99</f>
        <v/>
      </c>
      <c r="V368" s="95">
        <f> V$99</f>
        <v/>
      </c>
      <c r="W368" s="95">
        <f> W$99</f>
        <v/>
      </c>
      <c r="X368" s="95">
        <f> X$99</f>
        <v/>
      </c>
      <c r="Y368" s="95">
        <f> Y$99</f>
        <v/>
      </c>
      <c r="Z368" s="95">
        <f> Z$99</f>
        <v/>
      </c>
      <c r="AA368" s="95">
        <f> AA$99</f>
        <v/>
      </c>
      <c r="AB368" s="95">
        <f> AB$99</f>
        <v/>
      </c>
      <c r="AC368" s="95">
        <f> AC$99</f>
        <v/>
      </c>
      <c r="AD368" s="95">
        <f> AD$99</f>
        <v/>
      </c>
      <c r="AE368" s="95">
        <f> AE$99</f>
        <v/>
      </c>
      <c r="AF368" s="95">
        <f> AF$99</f>
        <v/>
      </c>
      <c r="AG368" s="95">
        <f> AG$99</f>
        <v/>
      </c>
      <c r="AH368" s="95">
        <f> AH$99</f>
        <v/>
      </c>
      <c r="AI368" s="95">
        <f> AI$99</f>
        <v/>
      </c>
      <c r="AJ368" s="95">
        <f> AJ$99</f>
        <v/>
      </c>
      <c r="AK368" s="95">
        <f> AK$99</f>
        <v/>
      </c>
      <c r="AL368" s="95">
        <f> AL$99</f>
        <v/>
      </c>
      <c r="AM368" s="95">
        <f> AM$99</f>
        <v/>
      </c>
      <c r="AN368" s="95">
        <f> AN$99</f>
        <v/>
      </c>
      <c r="AO368" s="95">
        <f> AO$99</f>
        <v/>
      </c>
      <c r="AP368" s="95">
        <f> AP$99</f>
        <v/>
      </c>
      <c r="AQ368" s="95">
        <f> AQ$99</f>
        <v/>
      </c>
      <c r="AR368" s="95">
        <f> AR$99</f>
        <v/>
      </c>
      <c r="AS368" s="95">
        <f> AS$99</f>
        <v/>
      </c>
      <c r="AT368" s="95">
        <f> AT$99</f>
        <v/>
      </c>
      <c r="AU368" s="95">
        <f> AU$99</f>
        <v/>
      </c>
      <c r="AV368" s="95">
        <f> AV$99</f>
        <v/>
      </c>
      <c r="AW368" s="95">
        <f> AW$99</f>
        <v/>
      </c>
      <c r="AX368" s="95">
        <f> AX$99</f>
        <v/>
      </c>
      <c r="AY368" s="95">
        <f> AY$99</f>
        <v/>
      </c>
      <c r="AZ368" s="95">
        <f> AZ$99</f>
        <v/>
      </c>
      <c r="BA368" s="95">
        <f> BA$99</f>
        <v/>
      </c>
      <c r="BB368" s="95">
        <f> BB$99</f>
        <v/>
      </c>
      <c r="BC368" s="95">
        <f> BC$99</f>
        <v/>
      </c>
      <c r="BD368" s="95">
        <f> BD$99</f>
        <v/>
      </c>
      <c r="BE368" s="95">
        <f> BE$99</f>
        <v/>
      </c>
      <c r="BF368" s="95">
        <f> BF$99</f>
        <v/>
      </c>
      <c r="BG368" s="95">
        <f> BG$99</f>
        <v/>
      </c>
      <c r="BH368" s="95">
        <f> BH$99</f>
        <v/>
      </c>
    </row>
    <row r="369">
      <c r="C369" s="70" t="n"/>
      <c r="D369" s="70" t="n"/>
      <c r="E369" s="95">
        <f> E$98</f>
        <v/>
      </c>
      <c r="F369" s="95">
        <f> F$98</f>
        <v/>
      </c>
      <c r="G369" s="95">
        <f> G$98</f>
        <v/>
      </c>
      <c r="H369" s="95">
        <f> H$98</f>
        <v/>
      </c>
      <c r="I369" s="95" t="n"/>
      <c r="J369" s="95">
        <f> J$98</f>
        <v/>
      </c>
      <c r="K369" s="95">
        <f> K$98</f>
        <v/>
      </c>
      <c r="L369" s="95">
        <f> L$98</f>
        <v/>
      </c>
      <c r="M369" s="95">
        <f> M$98</f>
        <v/>
      </c>
      <c r="N369" s="95">
        <f> N$98</f>
        <v/>
      </c>
      <c r="O369" s="95">
        <f> O$98</f>
        <v/>
      </c>
      <c r="P369" s="95">
        <f> P$98</f>
        <v/>
      </c>
      <c r="Q369" s="95">
        <f> Q$98</f>
        <v/>
      </c>
      <c r="R369" s="95">
        <f> R$98</f>
        <v/>
      </c>
      <c r="S369" s="95">
        <f> S$98</f>
        <v/>
      </c>
      <c r="T369" s="95">
        <f> T$98</f>
        <v/>
      </c>
      <c r="U369" s="95">
        <f> U$98</f>
        <v/>
      </c>
      <c r="V369" s="95">
        <f> V$98</f>
        <v/>
      </c>
      <c r="W369" s="95">
        <f> W$98</f>
        <v/>
      </c>
      <c r="X369" s="95">
        <f> X$98</f>
        <v/>
      </c>
      <c r="Y369" s="95">
        <f> Y$98</f>
        <v/>
      </c>
      <c r="Z369" s="95">
        <f> Z$98</f>
        <v/>
      </c>
      <c r="AA369" s="95">
        <f> AA$98</f>
        <v/>
      </c>
      <c r="AB369" s="95">
        <f> AB$98</f>
        <v/>
      </c>
      <c r="AC369" s="95">
        <f> AC$98</f>
        <v/>
      </c>
      <c r="AD369" s="95">
        <f> AD$98</f>
        <v/>
      </c>
      <c r="AE369" s="95">
        <f> AE$98</f>
        <v/>
      </c>
      <c r="AF369" s="95">
        <f> AF$98</f>
        <v/>
      </c>
      <c r="AG369" s="95">
        <f> AG$98</f>
        <v/>
      </c>
      <c r="AH369" s="95">
        <f> AH$98</f>
        <v/>
      </c>
      <c r="AI369" s="95">
        <f> AI$98</f>
        <v/>
      </c>
      <c r="AJ369" s="95">
        <f> AJ$98</f>
        <v/>
      </c>
      <c r="AK369" s="95">
        <f> AK$98</f>
        <v/>
      </c>
      <c r="AL369" s="95">
        <f> AL$98</f>
        <v/>
      </c>
      <c r="AM369" s="95">
        <f> AM$98</f>
        <v/>
      </c>
      <c r="AN369" s="95">
        <f> AN$98</f>
        <v/>
      </c>
      <c r="AO369" s="95">
        <f> AO$98</f>
        <v/>
      </c>
      <c r="AP369" s="95">
        <f> AP$98</f>
        <v/>
      </c>
      <c r="AQ369" s="95">
        <f> AQ$98</f>
        <v/>
      </c>
      <c r="AR369" s="95">
        <f> AR$98</f>
        <v/>
      </c>
      <c r="AS369" s="95">
        <f> AS$98</f>
        <v/>
      </c>
      <c r="AT369" s="95">
        <f> AT$98</f>
        <v/>
      </c>
      <c r="AU369" s="95">
        <f> AU$98</f>
        <v/>
      </c>
      <c r="AV369" s="95">
        <f> AV$98</f>
        <v/>
      </c>
      <c r="AW369" s="95">
        <f> AW$98</f>
        <v/>
      </c>
      <c r="AX369" s="95">
        <f> AX$98</f>
        <v/>
      </c>
      <c r="AY369" s="95">
        <f> AY$98</f>
        <v/>
      </c>
      <c r="AZ369" s="95">
        <f> AZ$98</f>
        <v/>
      </c>
      <c r="BA369" s="95">
        <f> BA$98</f>
        <v/>
      </c>
      <c r="BB369" s="95">
        <f> BB$98</f>
        <v/>
      </c>
      <c r="BC369" s="95">
        <f> BC$98</f>
        <v/>
      </c>
      <c r="BD369" s="95">
        <f> BD$98</f>
        <v/>
      </c>
      <c r="BE369" s="95">
        <f> BE$98</f>
        <v/>
      </c>
      <c r="BF369" s="95">
        <f> BF$98</f>
        <v/>
      </c>
      <c r="BG369" s="95">
        <f> BG$98</f>
        <v/>
      </c>
      <c r="BH369" s="95">
        <f> BH$98</f>
        <v/>
      </c>
    </row>
    <row r="370">
      <c r="C370" s="70" t="n"/>
      <c r="D370" s="70" t="n"/>
      <c r="E370" s="95">
        <f> E$114</f>
        <v/>
      </c>
      <c r="F370" s="95">
        <f> F$114</f>
        <v/>
      </c>
      <c r="G370" s="95">
        <f> G$114</f>
        <v/>
      </c>
      <c r="H370" s="95">
        <f> H$114</f>
        <v/>
      </c>
      <c r="I370" s="95" t="n"/>
      <c r="J370" s="95">
        <f> J$114</f>
        <v/>
      </c>
      <c r="K370" s="95">
        <f> K$114</f>
        <v/>
      </c>
      <c r="L370" s="95">
        <f> L$114</f>
        <v/>
      </c>
      <c r="M370" s="95">
        <f> M$114</f>
        <v/>
      </c>
      <c r="N370" s="95">
        <f> N$114</f>
        <v/>
      </c>
      <c r="O370" s="95">
        <f> O$114</f>
        <v/>
      </c>
      <c r="P370" s="95">
        <f> P$114</f>
        <v/>
      </c>
      <c r="Q370" s="95">
        <f> Q$114</f>
        <v/>
      </c>
      <c r="R370" s="95">
        <f> R$114</f>
        <v/>
      </c>
      <c r="S370" s="95">
        <f> S$114</f>
        <v/>
      </c>
      <c r="T370" s="95">
        <f> T$114</f>
        <v/>
      </c>
      <c r="U370" s="95">
        <f> U$114</f>
        <v/>
      </c>
      <c r="V370" s="95">
        <f> V$114</f>
        <v/>
      </c>
      <c r="W370" s="95">
        <f> W$114</f>
        <v/>
      </c>
      <c r="X370" s="95">
        <f> X$114</f>
        <v/>
      </c>
      <c r="Y370" s="95">
        <f> Y$114</f>
        <v/>
      </c>
      <c r="Z370" s="95">
        <f> Z$114</f>
        <v/>
      </c>
      <c r="AA370" s="95">
        <f> AA$114</f>
        <v/>
      </c>
      <c r="AB370" s="95">
        <f> AB$114</f>
        <v/>
      </c>
      <c r="AC370" s="95">
        <f> AC$114</f>
        <v/>
      </c>
      <c r="AD370" s="95">
        <f> AD$114</f>
        <v/>
      </c>
      <c r="AE370" s="95">
        <f> AE$114</f>
        <v/>
      </c>
      <c r="AF370" s="95">
        <f> AF$114</f>
        <v/>
      </c>
      <c r="AG370" s="95">
        <f> AG$114</f>
        <v/>
      </c>
      <c r="AH370" s="95">
        <f> AH$114</f>
        <v/>
      </c>
      <c r="AI370" s="95">
        <f> AI$114</f>
        <v/>
      </c>
      <c r="AJ370" s="95">
        <f> AJ$114</f>
        <v/>
      </c>
      <c r="AK370" s="95">
        <f> AK$114</f>
        <v/>
      </c>
      <c r="AL370" s="95">
        <f> AL$114</f>
        <v/>
      </c>
      <c r="AM370" s="95">
        <f> AM$114</f>
        <v/>
      </c>
      <c r="AN370" s="95">
        <f> AN$114</f>
        <v/>
      </c>
      <c r="AO370" s="95">
        <f> AO$114</f>
        <v/>
      </c>
      <c r="AP370" s="95">
        <f> AP$114</f>
        <v/>
      </c>
      <c r="AQ370" s="95">
        <f> AQ$114</f>
        <v/>
      </c>
      <c r="AR370" s="95">
        <f> AR$114</f>
        <v/>
      </c>
      <c r="AS370" s="95">
        <f> AS$114</f>
        <v/>
      </c>
      <c r="AT370" s="95">
        <f> AT$114</f>
        <v/>
      </c>
      <c r="AU370" s="95">
        <f> AU$114</f>
        <v/>
      </c>
      <c r="AV370" s="95">
        <f> AV$114</f>
        <v/>
      </c>
      <c r="AW370" s="95">
        <f> AW$114</f>
        <v/>
      </c>
      <c r="AX370" s="95">
        <f> AX$114</f>
        <v/>
      </c>
      <c r="AY370" s="95">
        <f> AY$114</f>
        <v/>
      </c>
      <c r="AZ370" s="95">
        <f> AZ$114</f>
        <v/>
      </c>
      <c r="BA370" s="95">
        <f> BA$114</f>
        <v/>
      </c>
      <c r="BB370" s="95">
        <f> BB$114</f>
        <v/>
      </c>
      <c r="BC370" s="95">
        <f> BC$114</f>
        <v/>
      </c>
      <c r="BD370" s="95">
        <f> BD$114</f>
        <v/>
      </c>
      <c r="BE370" s="95">
        <f> BE$114</f>
        <v/>
      </c>
      <c r="BF370" s="95">
        <f> BF$114</f>
        <v/>
      </c>
      <c r="BG370" s="95">
        <f> BG$114</f>
        <v/>
      </c>
      <c r="BH370" s="95">
        <f> BH$114</f>
        <v/>
      </c>
    </row>
    <row r="371">
      <c r="C371" s="70" t="n"/>
      <c r="D371" s="70" t="n"/>
      <c r="E371" s="95">
        <f> E$299</f>
        <v/>
      </c>
      <c r="F371" s="95">
        <f> F$299</f>
        <v/>
      </c>
      <c r="G371" s="95">
        <f> G$299</f>
        <v/>
      </c>
      <c r="H371" s="95">
        <f> H$299</f>
        <v/>
      </c>
      <c r="I371" s="95" t="n"/>
      <c r="J371" s="95">
        <f> J$299</f>
        <v/>
      </c>
      <c r="K371" s="95">
        <f> K$299</f>
        <v/>
      </c>
      <c r="L371" s="95">
        <f> L$299</f>
        <v/>
      </c>
      <c r="M371" s="95">
        <f> M$299</f>
        <v/>
      </c>
      <c r="N371" s="95">
        <f> N$299</f>
        <v/>
      </c>
      <c r="O371" s="95">
        <f> O$299</f>
        <v/>
      </c>
      <c r="P371" s="95">
        <f> P$299</f>
        <v/>
      </c>
      <c r="Q371" s="95">
        <f> Q$299</f>
        <v/>
      </c>
      <c r="R371" s="95">
        <f> R$299</f>
        <v/>
      </c>
      <c r="S371" s="95">
        <f> S$299</f>
        <v/>
      </c>
      <c r="T371" s="95">
        <f> T$299</f>
        <v/>
      </c>
      <c r="U371" s="95">
        <f> U$299</f>
        <v/>
      </c>
      <c r="V371" s="95">
        <f> V$299</f>
        <v/>
      </c>
      <c r="W371" s="95">
        <f> W$299</f>
        <v/>
      </c>
      <c r="X371" s="95">
        <f> X$299</f>
        <v/>
      </c>
      <c r="Y371" s="95">
        <f> Y$299</f>
        <v/>
      </c>
      <c r="Z371" s="95">
        <f> Z$299</f>
        <v/>
      </c>
      <c r="AA371" s="95">
        <f> AA$299</f>
        <v/>
      </c>
      <c r="AB371" s="95">
        <f> AB$299</f>
        <v/>
      </c>
      <c r="AC371" s="95">
        <f> AC$299</f>
        <v/>
      </c>
      <c r="AD371" s="95">
        <f> AD$299</f>
        <v/>
      </c>
      <c r="AE371" s="95">
        <f> AE$299</f>
        <v/>
      </c>
      <c r="AF371" s="95">
        <f> AF$299</f>
        <v/>
      </c>
      <c r="AG371" s="95">
        <f> AG$299</f>
        <v/>
      </c>
      <c r="AH371" s="95">
        <f> AH$299</f>
        <v/>
      </c>
      <c r="AI371" s="95">
        <f> AI$299</f>
        <v/>
      </c>
      <c r="AJ371" s="95">
        <f> AJ$299</f>
        <v/>
      </c>
      <c r="AK371" s="95">
        <f> AK$299</f>
        <v/>
      </c>
      <c r="AL371" s="95">
        <f> AL$299</f>
        <v/>
      </c>
      <c r="AM371" s="95">
        <f> AM$299</f>
        <v/>
      </c>
      <c r="AN371" s="95">
        <f> AN$299</f>
        <v/>
      </c>
      <c r="AO371" s="95">
        <f> AO$299</f>
        <v/>
      </c>
      <c r="AP371" s="95">
        <f> AP$299</f>
        <v/>
      </c>
      <c r="AQ371" s="95">
        <f> AQ$299</f>
        <v/>
      </c>
      <c r="AR371" s="95">
        <f> AR$299</f>
        <v/>
      </c>
      <c r="AS371" s="95">
        <f> AS$299</f>
        <v/>
      </c>
      <c r="AT371" s="95">
        <f> AT$299</f>
        <v/>
      </c>
      <c r="AU371" s="95">
        <f> AU$299</f>
        <v/>
      </c>
      <c r="AV371" s="95">
        <f> AV$299</f>
        <v/>
      </c>
      <c r="AW371" s="95">
        <f> AW$299</f>
        <v/>
      </c>
      <c r="AX371" s="95">
        <f> AX$299</f>
        <v/>
      </c>
      <c r="AY371" s="95">
        <f> AY$299</f>
        <v/>
      </c>
      <c r="AZ371" s="95">
        <f> AZ$299</f>
        <v/>
      </c>
      <c r="BA371" s="95">
        <f> BA$299</f>
        <v/>
      </c>
      <c r="BB371" s="95">
        <f> BB$299</f>
        <v/>
      </c>
      <c r="BC371" s="95">
        <f> BC$299</f>
        <v/>
      </c>
      <c r="BD371" s="95">
        <f> BD$299</f>
        <v/>
      </c>
      <c r="BE371" s="95">
        <f> BE$299</f>
        <v/>
      </c>
      <c r="BF371" s="95">
        <f> BF$299</f>
        <v/>
      </c>
      <c r="BG371" s="95">
        <f> BG$299</f>
        <v/>
      </c>
      <c r="BH371" s="95">
        <f> BH$299</f>
        <v/>
      </c>
    </row>
    <row r="372">
      <c r="C372" s="70" t="n"/>
      <c r="D372" s="70" t="n"/>
      <c r="E372" s="72" t="n"/>
      <c r="F372" s="72" t="n"/>
    </row>
    <row r="373" customFormat="1" s="79">
      <c r="C373" s="73" t="n"/>
      <c r="D373" s="73" t="n"/>
      <c r="E373" s="73" t="inlineStr">
        <is>
          <t>Cash flow available before interest income</t>
        </is>
      </c>
      <c r="F373" s="74" t="n"/>
      <c r="G373" s="79">
        <f>SMU</f>
        <v/>
      </c>
      <c r="H373" s="79">
        <f> SUM(J373:BH373)</f>
        <v/>
      </c>
      <c r="J373" s="79">
        <f>J366+J368+J369+J370+J371</f>
        <v/>
      </c>
      <c r="K373" s="79">
        <f>K366+K368+K369+K370+K371</f>
        <v/>
      </c>
      <c r="L373" s="79">
        <f>L366+L368+L369+L370+L371</f>
        <v/>
      </c>
      <c r="M373" s="79">
        <f>M366+M368+M369+M370+M371</f>
        <v/>
      </c>
      <c r="N373" s="79">
        <f>N366+N368+N369+N370+N371</f>
        <v/>
      </c>
      <c r="O373" s="79">
        <f>O366+O368+O369+O370+O371</f>
        <v/>
      </c>
      <c r="P373" s="79">
        <f>P366+P368+P369+P370+P371</f>
        <v/>
      </c>
      <c r="Q373" s="79">
        <f>Q366+Q368+Q369+Q370+Q371</f>
        <v/>
      </c>
      <c r="R373" s="79">
        <f>R366+R368+R369+R370+R371</f>
        <v/>
      </c>
      <c r="S373" s="79">
        <f>S366+S368+S369+S370+S371</f>
        <v/>
      </c>
      <c r="T373" s="79">
        <f>T366+T368+T369+T370+T371</f>
        <v/>
      </c>
      <c r="U373" s="79">
        <f>U366+U368+U369+U370+U371</f>
        <v/>
      </c>
      <c r="V373" s="79">
        <f>V366+V368+V369+V370+V371</f>
        <v/>
      </c>
      <c r="W373" s="79">
        <f>W366+W368+W369+W370+W371</f>
        <v/>
      </c>
      <c r="X373" s="79">
        <f>X366+X368+X369+X370+X371</f>
        <v/>
      </c>
      <c r="Y373" s="79">
        <f>Y366+Y368+Y369+Y370+Y371</f>
        <v/>
      </c>
      <c r="Z373" s="79">
        <f>Z366+Z368+Z369+Z370+Z371</f>
        <v/>
      </c>
      <c r="AA373" s="79">
        <f>AA366+AA368+AA369+AA370+AA371</f>
        <v/>
      </c>
      <c r="AB373" s="79">
        <f>AB366+AB368+AB369+AB370+AB371</f>
        <v/>
      </c>
      <c r="AC373" s="79">
        <f>AC366+AC368+AC369+AC370+AC371</f>
        <v/>
      </c>
      <c r="AD373" s="79">
        <f>AD366+AD368+AD369+AD370+AD371</f>
        <v/>
      </c>
      <c r="AE373" s="79">
        <f>AE366+AE368+AE369+AE370+AE371</f>
        <v/>
      </c>
      <c r="AF373" s="79">
        <f>AF366+AF368+AF369+AF370+AF371</f>
        <v/>
      </c>
      <c r="AG373" s="79">
        <f>AG366+AG368+AG369+AG370+AG371</f>
        <v/>
      </c>
      <c r="AH373" s="79">
        <f>AH366+AH368+AH369+AH370+AH371</f>
        <v/>
      </c>
      <c r="AI373" s="79">
        <f>AI366+AI368+AI369+AI370+AI371</f>
        <v/>
      </c>
      <c r="AJ373" s="79">
        <f>AJ366+AJ368+AJ369+AJ370+AJ371</f>
        <v/>
      </c>
      <c r="AK373" s="79">
        <f>AK366+AK368+AK369+AK370+AK371</f>
        <v/>
      </c>
      <c r="AL373" s="79">
        <f>AL366+AL368+AL369+AL370+AL371</f>
        <v/>
      </c>
      <c r="AM373" s="79">
        <f>AM366+AM368+AM369+AM370+AM371</f>
        <v/>
      </c>
      <c r="AN373" s="79">
        <f>AN366+AN368+AN369+AN370+AN371</f>
        <v/>
      </c>
      <c r="AO373" s="79">
        <f>AO366+AO368+AO369+AO370+AO371</f>
        <v/>
      </c>
      <c r="AP373" s="79">
        <f>AP366+AP368+AP369+AP370+AP371</f>
        <v/>
      </c>
      <c r="AQ373" s="79">
        <f>AQ366+AQ368+AQ369+AQ370+AQ371</f>
        <v/>
      </c>
      <c r="AR373" s="79">
        <f>AR366+AR368+AR369+AR370+AR371</f>
        <v/>
      </c>
      <c r="AS373" s="79">
        <f>AS366+AS368+AS369+AS370+AS371</f>
        <v/>
      </c>
      <c r="AT373" s="79">
        <f>AT366+AT368+AT369+AT370+AT371</f>
        <v/>
      </c>
      <c r="AU373" s="79">
        <f>AU366+AU368+AU369+AU370+AU371</f>
        <v/>
      </c>
      <c r="AV373" s="79">
        <f>AV366+AV368+AV369+AV370+AV371</f>
        <v/>
      </c>
      <c r="AW373" s="79">
        <f>AW366+AW368+AW369+AW370+AW371</f>
        <v/>
      </c>
      <c r="AX373" s="79">
        <f>AX366+AX368+AX369+AX370+AX371</f>
        <v/>
      </c>
      <c r="AY373" s="79">
        <f>AY366+AY368+AY369+AY370+AY371</f>
        <v/>
      </c>
      <c r="AZ373" s="79">
        <f>AZ366+AZ368+AZ369+AZ370+AZ371</f>
        <v/>
      </c>
      <c r="BA373" s="79">
        <f>BA366+BA368+BA369+BA370+BA371</f>
        <v/>
      </c>
      <c r="BB373" s="79">
        <f>BB366+BB368+BB369+BB370+BB371</f>
        <v/>
      </c>
      <c r="BC373" s="79">
        <f>BC366+BC368+BC369+BC370+BC371</f>
        <v/>
      </c>
      <c r="BD373" s="79">
        <f>BD366+BD368+BD369+BD370+BD371</f>
        <v/>
      </c>
      <c r="BE373" s="79">
        <f>BE366+BE368+BE369+BE370+BE371</f>
        <v/>
      </c>
      <c r="BF373" s="79">
        <f>BF366+BF368+BF369+BF370+BF371</f>
        <v/>
      </c>
      <c r="BG373" s="79">
        <f>BG366+BG368+BG369+BG370+BG371</f>
        <v/>
      </c>
      <c r="BH373" s="79">
        <f>BH366+BH368+BH369+BH370+BH371</f>
        <v/>
      </c>
    </row>
    <row r="374">
      <c r="C374" s="70" t="n"/>
      <c r="D374" s="70" t="n"/>
      <c r="E374" s="70" t="n"/>
      <c r="F374" s="71" t="n"/>
    </row>
    <row r="375">
      <c r="C375" s="70" t="n"/>
      <c r="D375" s="70" t="n"/>
      <c r="E375" s="95">
        <f> E$124</f>
        <v/>
      </c>
      <c r="F375" s="95">
        <f> F$124</f>
        <v/>
      </c>
      <c r="G375" s="95">
        <f> G$124</f>
        <v/>
      </c>
      <c r="H375" s="95">
        <f> H$124</f>
        <v/>
      </c>
      <c r="I375" s="95" t="n"/>
      <c r="J375" s="95">
        <f> J$124</f>
        <v/>
      </c>
      <c r="K375" s="95">
        <f> K$124</f>
        <v/>
      </c>
      <c r="L375" s="95">
        <f> L$124</f>
        <v/>
      </c>
      <c r="M375" s="95">
        <f> M$124</f>
        <v/>
      </c>
      <c r="N375" s="95">
        <f> N$124</f>
        <v/>
      </c>
      <c r="O375" s="95">
        <f> O$124</f>
        <v/>
      </c>
      <c r="P375" s="95">
        <f> P$124</f>
        <v/>
      </c>
      <c r="Q375" s="95">
        <f> Q$124</f>
        <v/>
      </c>
      <c r="R375" s="95">
        <f> R$124</f>
        <v/>
      </c>
      <c r="S375" s="95">
        <f> S$124</f>
        <v/>
      </c>
      <c r="T375" s="95">
        <f> T$124</f>
        <v/>
      </c>
      <c r="U375" s="95">
        <f> U$124</f>
        <v/>
      </c>
      <c r="V375" s="95">
        <f> V$124</f>
        <v/>
      </c>
      <c r="W375" s="95">
        <f> W$124</f>
        <v/>
      </c>
      <c r="X375" s="95">
        <f> X$124</f>
        <v/>
      </c>
      <c r="Y375" s="95">
        <f> Y$124</f>
        <v/>
      </c>
      <c r="Z375" s="95">
        <f> Z$124</f>
        <v/>
      </c>
      <c r="AA375" s="95">
        <f> AA$124</f>
        <v/>
      </c>
      <c r="AB375" s="95">
        <f> AB$124</f>
        <v/>
      </c>
      <c r="AC375" s="95">
        <f> AC$124</f>
        <v/>
      </c>
      <c r="AD375" s="95">
        <f> AD$124</f>
        <v/>
      </c>
      <c r="AE375" s="95">
        <f> AE$124</f>
        <v/>
      </c>
      <c r="AF375" s="95">
        <f> AF$124</f>
        <v/>
      </c>
      <c r="AG375" s="95">
        <f> AG$124</f>
        <v/>
      </c>
      <c r="AH375" s="95">
        <f> AH$124</f>
        <v/>
      </c>
      <c r="AI375" s="95">
        <f> AI$124</f>
        <v/>
      </c>
      <c r="AJ375" s="95">
        <f> AJ$124</f>
        <v/>
      </c>
      <c r="AK375" s="95">
        <f> AK$124</f>
        <v/>
      </c>
      <c r="AL375" s="95">
        <f> AL$124</f>
        <v/>
      </c>
      <c r="AM375" s="95">
        <f> AM$124</f>
        <v/>
      </c>
      <c r="AN375" s="95">
        <f> AN$124</f>
        <v/>
      </c>
      <c r="AO375" s="95">
        <f> AO$124</f>
        <v/>
      </c>
      <c r="AP375" s="95">
        <f> AP$124</f>
        <v/>
      </c>
      <c r="AQ375" s="95">
        <f> AQ$124</f>
        <v/>
      </c>
      <c r="AR375" s="95">
        <f> AR$124</f>
        <v/>
      </c>
      <c r="AS375" s="95">
        <f> AS$124</f>
        <v/>
      </c>
      <c r="AT375" s="95">
        <f> AT$124</f>
        <v/>
      </c>
      <c r="AU375" s="95">
        <f> AU$124</f>
        <v/>
      </c>
      <c r="AV375" s="95">
        <f> AV$124</f>
        <v/>
      </c>
      <c r="AW375" s="95">
        <f> AW$124</f>
        <v/>
      </c>
      <c r="AX375" s="95">
        <f> AX$124</f>
        <v/>
      </c>
      <c r="AY375" s="95">
        <f> AY$124</f>
        <v/>
      </c>
      <c r="AZ375" s="95">
        <f> AZ$124</f>
        <v/>
      </c>
      <c r="BA375" s="95">
        <f> BA$124</f>
        <v/>
      </c>
      <c r="BB375" s="95">
        <f> BB$124</f>
        <v/>
      </c>
      <c r="BC375" s="95">
        <f> BC$124</f>
        <v/>
      </c>
      <c r="BD375" s="95">
        <f> BD$124</f>
        <v/>
      </c>
      <c r="BE375" s="95">
        <f> BE$124</f>
        <v/>
      </c>
      <c r="BF375" s="95">
        <f> BF$124</f>
        <v/>
      </c>
      <c r="BG375" s="95">
        <f> BG$124</f>
        <v/>
      </c>
      <c r="BH375" s="95">
        <f> BH$124</f>
        <v/>
      </c>
    </row>
    <row r="376">
      <c r="C376" s="70" t="n"/>
      <c r="D376" s="70" t="n"/>
      <c r="E376" s="95">
        <f> E$131</f>
        <v/>
      </c>
      <c r="F376" s="95">
        <f> F$131</f>
        <v/>
      </c>
      <c r="G376" s="95">
        <f> G$131</f>
        <v/>
      </c>
      <c r="H376" s="95">
        <f> H$131</f>
        <v/>
      </c>
      <c r="I376" s="95" t="n"/>
      <c r="J376" s="95">
        <f> J$131</f>
        <v/>
      </c>
      <c r="K376" s="95">
        <f> K$131</f>
        <v/>
      </c>
      <c r="L376" s="95">
        <f> L$131</f>
        <v/>
      </c>
      <c r="M376" s="95">
        <f> M$131</f>
        <v/>
      </c>
      <c r="N376" s="95">
        <f> N$131</f>
        <v/>
      </c>
      <c r="O376" s="95">
        <f> O$131</f>
        <v/>
      </c>
      <c r="P376" s="95">
        <f> P$131</f>
        <v/>
      </c>
      <c r="Q376" s="95">
        <f> Q$131</f>
        <v/>
      </c>
      <c r="R376" s="95">
        <f> R$131</f>
        <v/>
      </c>
      <c r="S376" s="95">
        <f> S$131</f>
        <v/>
      </c>
      <c r="T376" s="95">
        <f> T$131</f>
        <v/>
      </c>
      <c r="U376" s="95">
        <f> U$131</f>
        <v/>
      </c>
      <c r="V376" s="95">
        <f> V$131</f>
        <v/>
      </c>
      <c r="W376" s="95">
        <f> W$131</f>
        <v/>
      </c>
      <c r="X376" s="95">
        <f> X$131</f>
        <v/>
      </c>
      <c r="Y376" s="95">
        <f> Y$131</f>
        <v/>
      </c>
      <c r="Z376" s="95">
        <f> Z$131</f>
        <v/>
      </c>
      <c r="AA376" s="95">
        <f> AA$131</f>
        <v/>
      </c>
      <c r="AB376" s="95">
        <f> AB$131</f>
        <v/>
      </c>
      <c r="AC376" s="95">
        <f> AC$131</f>
        <v/>
      </c>
      <c r="AD376" s="95">
        <f> AD$131</f>
        <v/>
      </c>
      <c r="AE376" s="95">
        <f> AE$131</f>
        <v/>
      </c>
      <c r="AF376" s="95">
        <f> AF$131</f>
        <v/>
      </c>
      <c r="AG376" s="95">
        <f> AG$131</f>
        <v/>
      </c>
      <c r="AH376" s="95">
        <f> AH$131</f>
        <v/>
      </c>
      <c r="AI376" s="95">
        <f> AI$131</f>
        <v/>
      </c>
      <c r="AJ376" s="95">
        <f> AJ$131</f>
        <v/>
      </c>
      <c r="AK376" s="95">
        <f> AK$131</f>
        <v/>
      </c>
      <c r="AL376" s="95">
        <f> AL$131</f>
        <v/>
      </c>
      <c r="AM376" s="95">
        <f> AM$131</f>
        <v/>
      </c>
      <c r="AN376" s="95">
        <f> AN$131</f>
        <v/>
      </c>
      <c r="AO376" s="95">
        <f> AO$131</f>
        <v/>
      </c>
      <c r="AP376" s="95">
        <f> AP$131</f>
        <v/>
      </c>
      <c r="AQ376" s="95">
        <f> AQ$131</f>
        <v/>
      </c>
      <c r="AR376" s="95">
        <f> AR$131</f>
        <v/>
      </c>
      <c r="AS376" s="95">
        <f> AS$131</f>
        <v/>
      </c>
      <c r="AT376" s="95">
        <f> AT$131</f>
        <v/>
      </c>
      <c r="AU376" s="95">
        <f> AU$131</f>
        <v/>
      </c>
      <c r="AV376" s="95">
        <f> AV$131</f>
        <v/>
      </c>
      <c r="AW376" s="95">
        <f> AW$131</f>
        <v/>
      </c>
      <c r="AX376" s="95">
        <f> AX$131</f>
        <v/>
      </c>
      <c r="AY376" s="95">
        <f> AY$131</f>
        <v/>
      </c>
      <c r="AZ376" s="95">
        <f> AZ$131</f>
        <v/>
      </c>
      <c r="BA376" s="95">
        <f> BA$131</f>
        <v/>
      </c>
      <c r="BB376" s="95">
        <f> BB$131</f>
        <v/>
      </c>
      <c r="BC376" s="95">
        <f> BC$131</f>
        <v/>
      </c>
      <c r="BD376" s="95">
        <f> BD$131</f>
        <v/>
      </c>
      <c r="BE376" s="95">
        <f> BE$131</f>
        <v/>
      </c>
      <c r="BF376" s="95">
        <f> BF$131</f>
        <v/>
      </c>
      <c r="BG376" s="95">
        <f> BG$131</f>
        <v/>
      </c>
      <c r="BH376" s="95">
        <f> BH$131</f>
        <v/>
      </c>
    </row>
    <row r="377">
      <c r="C377" s="70" t="n"/>
      <c r="D377" s="70" t="n"/>
      <c r="E377" s="70" t="n"/>
      <c r="F377" s="71" t="n"/>
    </row>
    <row r="378" customFormat="1" s="83">
      <c r="C378" s="73" t="n"/>
      <c r="D378" s="73" t="n"/>
      <c r="E378" s="73" t="inlineStr">
        <is>
          <t>Cash availble for MRA</t>
        </is>
      </c>
      <c r="F378" s="74" t="n"/>
      <c r="G378" s="83">
        <f>SMU</f>
        <v/>
      </c>
      <c r="H378" s="83">
        <f> SUM(J378:BH378)</f>
        <v/>
      </c>
      <c r="J378" s="83">
        <f>J373-SUM(J375:J376)</f>
        <v/>
      </c>
      <c r="K378" s="83">
        <f>K373-SUM(K375:K376)</f>
        <v/>
      </c>
      <c r="L378" s="83">
        <f>L373-SUM(L375:L376)</f>
        <v/>
      </c>
      <c r="M378" s="83">
        <f>M373-SUM(M375:M376)</f>
        <v/>
      </c>
      <c r="N378" s="83">
        <f>N373-SUM(N375:N376)</f>
        <v/>
      </c>
      <c r="O378" s="83">
        <f>O373-SUM(O375:O376)</f>
        <v/>
      </c>
      <c r="P378" s="83">
        <f>P373-SUM(P375:P376)</f>
        <v/>
      </c>
      <c r="Q378" s="83">
        <f>Q373-SUM(Q375:Q376)</f>
        <v/>
      </c>
      <c r="R378" s="83">
        <f>R373-SUM(R375:R376)</f>
        <v/>
      </c>
      <c r="S378" s="83">
        <f>S373-SUM(S375:S376)</f>
        <v/>
      </c>
      <c r="T378" s="83">
        <f>T373-SUM(T375:T376)</f>
        <v/>
      </c>
      <c r="U378" s="83">
        <f>U373-SUM(U375:U376)</f>
        <v/>
      </c>
      <c r="V378" s="83">
        <f>V373-SUM(V375:V376)</f>
        <v/>
      </c>
      <c r="W378" s="83">
        <f>W373-SUM(W375:W376)</f>
        <v/>
      </c>
      <c r="X378" s="83">
        <f>X373-SUM(X375:X376)</f>
        <v/>
      </c>
      <c r="Y378" s="83">
        <f>Y373-SUM(Y375:Y376)</f>
        <v/>
      </c>
      <c r="Z378" s="83">
        <f>Z373-SUM(Z375:Z376)</f>
        <v/>
      </c>
      <c r="AA378" s="83">
        <f>AA373-SUM(AA375:AA376)</f>
        <v/>
      </c>
      <c r="AB378" s="83">
        <f>AB373-SUM(AB375:AB376)</f>
        <v/>
      </c>
      <c r="AC378" s="83">
        <f>AC373-SUM(AC375:AC376)</f>
        <v/>
      </c>
      <c r="AD378" s="83">
        <f>AD373-SUM(AD375:AD376)</f>
        <v/>
      </c>
      <c r="AE378" s="83">
        <f>AE373-SUM(AE375:AE376)</f>
        <v/>
      </c>
      <c r="AF378" s="83">
        <f>AF373-SUM(AF375:AF376)</f>
        <v/>
      </c>
      <c r="AG378" s="83">
        <f>AG373-SUM(AG375:AG376)</f>
        <v/>
      </c>
      <c r="AH378" s="83">
        <f>AH373-SUM(AH375:AH376)</f>
        <v/>
      </c>
      <c r="AI378" s="83">
        <f>AI373-SUM(AI375:AI376)</f>
        <v/>
      </c>
      <c r="AJ378" s="83">
        <f>AJ373-SUM(AJ375:AJ376)</f>
        <v/>
      </c>
      <c r="AK378" s="83">
        <f>AK373-SUM(AK375:AK376)</f>
        <v/>
      </c>
      <c r="AL378" s="83">
        <f>AL373-SUM(AL375:AL376)</f>
        <v/>
      </c>
      <c r="AM378" s="83">
        <f>AM373-SUM(AM375:AM376)</f>
        <v/>
      </c>
      <c r="AN378" s="83">
        <f>AN373-SUM(AN375:AN376)</f>
        <v/>
      </c>
      <c r="AO378" s="83">
        <f>AO373-SUM(AO375:AO376)</f>
        <v/>
      </c>
      <c r="AP378" s="83">
        <f>AP373-SUM(AP375:AP376)</f>
        <v/>
      </c>
      <c r="AQ378" s="83">
        <f>AQ373-SUM(AQ375:AQ376)</f>
        <v/>
      </c>
      <c r="AR378" s="83">
        <f>AR373-SUM(AR375:AR376)</f>
        <v/>
      </c>
      <c r="AS378" s="83">
        <f>AS373-SUM(AS375:AS376)</f>
        <v/>
      </c>
      <c r="AT378" s="83">
        <f>AT373-SUM(AT375:AT376)</f>
        <v/>
      </c>
      <c r="AU378" s="83">
        <f>AU373-SUM(AU375:AU376)</f>
        <v/>
      </c>
      <c r="AV378" s="83">
        <f>AV373-SUM(AV375:AV376)</f>
        <v/>
      </c>
      <c r="AW378" s="83">
        <f>AW373-SUM(AW375:AW376)</f>
        <v/>
      </c>
      <c r="AX378" s="83">
        <f>AX373-SUM(AX375:AX376)</f>
        <v/>
      </c>
      <c r="AY378" s="83">
        <f>AY373-SUM(AY375:AY376)</f>
        <v/>
      </c>
      <c r="AZ378" s="83">
        <f>AZ373-SUM(AZ375:AZ376)</f>
        <v/>
      </c>
      <c r="BA378" s="83">
        <f>BA373-SUM(BA375:BA376)</f>
        <v/>
      </c>
      <c r="BB378" s="83">
        <f>BB373-SUM(BB375:BB376)</f>
        <v/>
      </c>
      <c r="BC378" s="83">
        <f>BC373-SUM(BC375:BC376)</f>
        <v/>
      </c>
      <c r="BD378" s="83">
        <f>BD373-SUM(BD375:BD376)</f>
        <v/>
      </c>
      <c r="BE378" s="83">
        <f>BE373-SUM(BE375:BE376)</f>
        <v/>
      </c>
      <c r="BF378" s="83">
        <f>BF373-SUM(BF375:BF376)</f>
        <v/>
      </c>
      <c r="BG378" s="83">
        <f>BG373-SUM(BG375:BG376)</f>
        <v/>
      </c>
      <c r="BH378" s="83">
        <f>BH373-SUM(BH375:BH376)</f>
        <v/>
      </c>
    </row>
    <row r="379">
      <c r="C379" s="70" t="n"/>
      <c r="D379" s="70" t="n"/>
      <c r="E379" s="70" t="n"/>
      <c r="F379" s="71" t="n"/>
    </row>
    <row r="380">
      <c r="C380" s="70" t="n"/>
      <c r="D380" s="70" t="n"/>
      <c r="E380" s="72" t="inlineStr">
        <is>
          <t>Net movement in MMRA</t>
        </is>
      </c>
      <c r="F380" s="72" t="n">
        <v>0</v>
      </c>
      <c r="J380" s="64" t="n"/>
      <c r="K380" s="64" t="n"/>
      <c r="L380" s="64" t="n"/>
      <c r="M380" s="64" t="n"/>
      <c r="N380" s="64" t="n"/>
      <c r="O380" s="64" t="n"/>
      <c r="P380" s="64" t="n"/>
      <c r="Q380" s="64" t="n"/>
      <c r="R380" s="64" t="n"/>
      <c r="S380" s="64" t="n"/>
      <c r="T380" s="64" t="n"/>
      <c r="U380" s="64" t="n"/>
      <c r="V380" s="64" t="n"/>
      <c r="W380" s="64" t="n"/>
      <c r="X380" s="64" t="n"/>
      <c r="Y380" s="64" t="n"/>
      <c r="Z380" s="64" t="n"/>
      <c r="AA380" s="64" t="n"/>
      <c r="AB380" s="64" t="n"/>
      <c r="AC380" s="64" t="n"/>
      <c r="AD380" s="64" t="n"/>
      <c r="AE380" s="64" t="n"/>
      <c r="AF380" s="64" t="n"/>
      <c r="AG380" s="64" t="n"/>
      <c r="AH380" s="64" t="n"/>
      <c r="AI380" s="64" t="n"/>
      <c r="AJ380" s="64" t="n"/>
      <c r="AK380" s="64" t="n"/>
      <c r="AL380" s="64" t="n"/>
      <c r="AM380" s="64" t="n"/>
      <c r="AN380" s="64" t="n"/>
      <c r="AO380" s="64" t="n"/>
      <c r="AP380" s="64" t="n"/>
      <c r="AQ380" s="64" t="n"/>
      <c r="AR380" s="64" t="n"/>
      <c r="AS380" s="64" t="n"/>
      <c r="AT380" s="64" t="n"/>
      <c r="AU380" s="64" t="n"/>
      <c r="AV380" s="64" t="n"/>
      <c r="AW380" s="64" t="n"/>
      <c r="AX380" s="64" t="n"/>
      <c r="AY380" s="64" t="n"/>
      <c r="AZ380" s="64" t="n"/>
      <c r="BA380" s="64" t="n"/>
      <c r="BB380" s="64" t="n"/>
      <c r="BC380" s="64" t="n"/>
      <c r="BD380" s="64" t="n"/>
      <c r="BE380" s="64" t="n"/>
      <c r="BF380" s="64" t="n"/>
      <c r="BG380" s="64" t="n"/>
      <c r="BH380" s="64" t="n"/>
    </row>
    <row r="381" customFormat="1" s="79">
      <c r="C381" s="75" t="n"/>
      <c r="D381" s="75" t="n"/>
      <c r="E381" s="75" t="inlineStr">
        <is>
          <t>Cash flow available for Debt Service</t>
        </is>
      </c>
      <c r="F381" s="76" t="n"/>
      <c r="J381" s="79">
        <f>J378+J380</f>
        <v/>
      </c>
      <c r="K381" s="79">
        <f>K378+K380</f>
        <v/>
      </c>
      <c r="L381" s="79">
        <f>L378+L380</f>
        <v/>
      </c>
      <c r="M381" s="79">
        <f>M378+M380</f>
        <v/>
      </c>
      <c r="N381" s="79">
        <f>N378+N380</f>
        <v/>
      </c>
      <c r="O381" s="79">
        <f>O378+O380</f>
        <v/>
      </c>
      <c r="P381" s="79">
        <f>P378+P380</f>
        <v/>
      </c>
      <c r="Q381" s="79">
        <f>Q378+Q380</f>
        <v/>
      </c>
      <c r="R381" s="79">
        <f>R378+R380</f>
        <v/>
      </c>
      <c r="S381" s="79">
        <f>S378+S380</f>
        <v/>
      </c>
      <c r="T381" s="79">
        <f>T378+T380</f>
        <v/>
      </c>
      <c r="U381" s="79">
        <f>U378+U380</f>
        <v/>
      </c>
      <c r="V381" s="79">
        <f>V378+V380</f>
        <v/>
      </c>
      <c r="W381" s="79">
        <f>W378+W380</f>
        <v/>
      </c>
      <c r="X381" s="79">
        <f>X378+X380</f>
        <v/>
      </c>
      <c r="Y381" s="79">
        <f>Y378+Y380</f>
        <v/>
      </c>
      <c r="Z381" s="79">
        <f>Z378+Z380</f>
        <v/>
      </c>
      <c r="AA381" s="79">
        <f>AA378+AA380</f>
        <v/>
      </c>
      <c r="AB381" s="79">
        <f>AB378+AB380</f>
        <v/>
      </c>
      <c r="AC381" s="79">
        <f>AC378+AC380</f>
        <v/>
      </c>
      <c r="AD381" s="79">
        <f>AD378+AD380</f>
        <v/>
      </c>
      <c r="AE381" s="79">
        <f>AE378+AE380</f>
        <v/>
      </c>
      <c r="AF381" s="79">
        <f>AF378+AF380</f>
        <v/>
      </c>
      <c r="AG381" s="79">
        <f>AG378+AG380</f>
        <v/>
      </c>
      <c r="AH381" s="79">
        <f>AH378+AH380</f>
        <v/>
      </c>
      <c r="AI381" s="79">
        <f>AI378+AI380</f>
        <v/>
      </c>
      <c r="AJ381" s="79">
        <f>AJ378+AJ380</f>
        <v/>
      </c>
      <c r="AK381" s="79">
        <f>AK378+AK380</f>
        <v/>
      </c>
      <c r="AL381" s="79">
        <f>AL378+AL380</f>
        <v/>
      </c>
      <c r="AM381" s="79">
        <f>AM378+AM380</f>
        <v/>
      </c>
      <c r="AN381" s="79">
        <f>AN378+AN380</f>
        <v/>
      </c>
      <c r="AO381" s="79">
        <f>AO378+AO380</f>
        <v/>
      </c>
      <c r="AP381" s="79">
        <f>AP378+AP380</f>
        <v/>
      </c>
      <c r="AQ381" s="79">
        <f>AQ378+AQ380</f>
        <v/>
      </c>
      <c r="AR381" s="79">
        <f>AR378+AR380</f>
        <v/>
      </c>
      <c r="AS381" s="79">
        <f>AS378+AS380</f>
        <v/>
      </c>
      <c r="AT381" s="79">
        <f>AT378+AT380</f>
        <v/>
      </c>
      <c r="AU381" s="79">
        <f>AU378+AU380</f>
        <v/>
      </c>
      <c r="AV381" s="79">
        <f>AV378+AV380</f>
        <v/>
      </c>
      <c r="AW381" s="79">
        <f>AW378+AW380</f>
        <v/>
      </c>
      <c r="AX381" s="79">
        <f>AX378+AX380</f>
        <v/>
      </c>
      <c r="AY381" s="79">
        <f>AY378+AY380</f>
        <v/>
      </c>
      <c r="AZ381" s="79">
        <f>AZ378+AZ380</f>
        <v/>
      </c>
      <c r="BA381" s="79">
        <f>BA378+BA380</f>
        <v/>
      </c>
      <c r="BB381" s="79">
        <f>BB378+BB380</f>
        <v/>
      </c>
      <c r="BC381" s="79">
        <f>BC378+BC380</f>
        <v/>
      </c>
      <c r="BD381" s="79">
        <f>BD378+BD380</f>
        <v/>
      </c>
      <c r="BE381" s="79">
        <f>BE378+BE380</f>
        <v/>
      </c>
      <c r="BF381" s="79">
        <f>BF378+BF380</f>
        <v/>
      </c>
      <c r="BG381" s="79">
        <f>BG378+BG380</f>
        <v/>
      </c>
      <c r="BH381" s="79">
        <f>BH378+BH380</f>
        <v/>
      </c>
    </row>
    <row r="382">
      <c r="C382" s="70" t="n"/>
      <c r="D382" s="70" t="n"/>
      <c r="E382" s="70" t="n"/>
      <c r="F382" s="71" t="n"/>
    </row>
    <row r="383" customFormat="1" s="32">
      <c r="C383" s="77" t="n"/>
      <c r="D383" s="77" t="n"/>
      <c r="E383" s="77">
        <f> E$308</f>
        <v/>
      </c>
      <c r="F383" s="77">
        <f> F$308</f>
        <v/>
      </c>
      <c r="G383" s="77">
        <f> G$308</f>
        <v/>
      </c>
      <c r="H383" s="77">
        <f> H$308</f>
        <v/>
      </c>
      <c r="I383" s="77">
        <f> I$308</f>
        <v/>
      </c>
      <c r="J383" s="77">
        <f> J$308</f>
        <v/>
      </c>
      <c r="K383" s="77">
        <f> K$308</f>
        <v/>
      </c>
      <c r="L383" s="77">
        <f> L$308</f>
        <v/>
      </c>
      <c r="M383" s="77">
        <f> M$308</f>
        <v/>
      </c>
      <c r="N383" s="77">
        <f> N$308</f>
        <v/>
      </c>
      <c r="O383" s="77">
        <f> O$308</f>
        <v/>
      </c>
      <c r="P383" s="77">
        <f> P$308</f>
        <v/>
      </c>
      <c r="Q383" s="77">
        <f> Q$308</f>
        <v/>
      </c>
      <c r="R383" s="77">
        <f> R$308</f>
        <v/>
      </c>
      <c r="S383" s="77">
        <f> S$308</f>
        <v/>
      </c>
      <c r="T383" s="77">
        <f> T$308</f>
        <v/>
      </c>
      <c r="U383" s="77">
        <f> U$308</f>
        <v/>
      </c>
      <c r="V383" s="77">
        <f> V$308</f>
        <v/>
      </c>
      <c r="W383" s="77">
        <f> W$308</f>
        <v/>
      </c>
      <c r="X383" s="77">
        <f> X$308</f>
        <v/>
      </c>
      <c r="Y383" s="77">
        <f> Y$308</f>
        <v/>
      </c>
      <c r="Z383" s="77">
        <f> Z$308</f>
        <v/>
      </c>
      <c r="AA383" s="77">
        <f> AA$308</f>
        <v/>
      </c>
      <c r="AB383" s="77">
        <f> AB$308</f>
        <v/>
      </c>
      <c r="AC383" s="77">
        <f> AC$308</f>
        <v/>
      </c>
      <c r="AD383" s="77">
        <f> AD$308</f>
        <v/>
      </c>
      <c r="AE383" s="77">
        <f> AE$308</f>
        <v/>
      </c>
      <c r="AF383" s="77">
        <f> AF$308</f>
        <v/>
      </c>
      <c r="AG383" s="77">
        <f> AG$308</f>
        <v/>
      </c>
      <c r="AH383" s="77">
        <f> AH$308</f>
        <v/>
      </c>
      <c r="AI383" s="77">
        <f> AI$308</f>
        <v/>
      </c>
      <c r="AJ383" s="77">
        <f> AJ$308</f>
        <v/>
      </c>
      <c r="AK383" s="77">
        <f> AK$308</f>
        <v/>
      </c>
      <c r="AL383" s="77">
        <f> AL$308</f>
        <v/>
      </c>
      <c r="AM383" s="77">
        <f> AM$308</f>
        <v/>
      </c>
      <c r="AN383" s="77">
        <f> AN$308</f>
        <v/>
      </c>
      <c r="AO383" s="77">
        <f> AO$308</f>
        <v/>
      </c>
      <c r="AP383" s="77">
        <f> AP$308</f>
        <v/>
      </c>
      <c r="AQ383" s="77">
        <f> AQ$308</f>
        <v/>
      </c>
      <c r="AR383" s="77">
        <f> AR$308</f>
        <v/>
      </c>
      <c r="AS383" s="77">
        <f> AS$308</f>
        <v/>
      </c>
      <c r="AT383" s="77">
        <f> AT$308</f>
        <v/>
      </c>
      <c r="AU383" s="77">
        <f> AU$308</f>
        <v/>
      </c>
      <c r="AV383" s="77">
        <f> AV$308</f>
        <v/>
      </c>
      <c r="AW383" s="77">
        <f> AW$308</f>
        <v/>
      </c>
      <c r="AX383" s="77">
        <f> AX$308</f>
        <v/>
      </c>
      <c r="AY383" s="77">
        <f> AY$308</f>
        <v/>
      </c>
      <c r="AZ383" s="77">
        <f> AZ$308</f>
        <v/>
      </c>
      <c r="BA383" s="77">
        <f> BA$308</f>
        <v/>
      </c>
      <c r="BB383" s="77">
        <f> BB$308</f>
        <v/>
      </c>
      <c r="BC383" s="77">
        <f> BC$308</f>
        <v/>
      </c>
      <c r="BD383" s="77">
        <f> BD$308</f>
        <v/>
      </c>
      <c r="BE383" s="77">
        <f> BE$308</f>
        <v/>
      </c>
      <c r="BF383" s="77">
        <f> BF$308</f>
        <v/>
      </c>
      <c r="BG383" s="77">
        <f> BG$308</f>
        <v/>
      </c>
      <c r="BH383" s="77">
        <f> BH$308</f>
        <v/>
      </c>
    </row>
    <row r="384" customFormat="1" s="32">
      <c r="C384" s="77" t="n"/>
      <c r="D384" s="77" t="n"/>
      <c r="E384" s="77">
        <f> E$306</f>
        <v/>
      </c>
      <c r="F384" s="77">
        <f> F$306</f>
        <v/>
      </c>
      <c r="G384" s="77">
        <f> G$306</f>
        <v/>
      </c>
      <c r="H384" s="77">
        <f> H$306</f>
        <v/>
      </c>
      <c r="I384" s="77">
        <f> I$306</f>
        <v/>
      </c>
      <c r="J384" s="77">
        <f> J$306</f>
        <v/>
      </c>
      <c r="K384" s="77">
        <f> K$306</f>
        <v/>
      </c>
      <c r="L384" s="77">
        <f> L$306</f>
        <v/>
      </c>
      <c r="M384" s="77">
        <f> M$306</f>
        <v/>
      </c>
      <c r="N384" s="77">
        <f> N$306</f>
        <v/>
      </c>
      <c r="O384" s="77">
        <f> O$306</f>
        <v/>
      </c>
      <c r="P384" s="77">
        <f> P$306</f>
        <v/>
      </c>
      <c r="Q384" s="77">
        <f> Q$306</f>
        <v/>
      </c>
      <c r="R384" s="77">
        <f> R$306</f>
        <v/>
      </c>
      <c r="S384" s="77">
        <f> S$306</f>
        <v/>
      </c>
      <c r="T384" s="77">
        <f> T$306</f>
        <v/>
      </c>
      <c r="U384" s="77">
        <f> U$306</f>
        <v/>
      </c>
      <c r="V384" s="77">
        <f> V$306</f>
        <v/>
      </c>
      <c r="W384" s="77">
        <f> W$306</f>
        <v/>
      </c>
      <c r="X384" s="77">
        <f> X$306</f>
        <v/>
      </c>
      <c r="Y384" s="77">
        <f> Y$306</f>
        <v/>
      </c>
      <c r="Z384" s="77">
        <f> Z$306</f>
        <v/>
      </c>
      <c r="AA384" s="77">
        <f> AA$306</f>
        <v/>
      </c>
      <c r="AB384" s="77">
        <f> AB$306</f>
        <v/>
      </c>
      <c r="AC384" s="77">
        <f> AC$306</f>
        <v/>
      </c>
      <c r="AD384" s="77">
        <f> AD$306</f>
        <v/>
      </c>
      <c r="AE384" s="77">
        <f> AE$306</f>
        <v/>
      </c>
      <c r="AF384" s="77">
        <f> AF$306</f>
        <v/>
      </c>
      <c r="AG384" s="77">
        <f> AG$306</f>
        <v/>
      </c>
      <c r="AH384" s="77">
        <f> AH$306</f>
        <v/>
      </c>
      <c r="AI384" s="77">
        <f> AI$306</f>
        <v/>
      </c>
      <c r="AJ384" s="77">
        <f> AJ$306</f>
        <v/>
      </c>
      <c r="AK384" s="77">
        <f> AK$306</f>
        <v/>
      </c>
      <c r="AL384" s="77">
        <f> AL$306</f>
        <v/>
      </c>
      <c r="AM384" s="77">
        <f> AM$306</f>
        <v/>
      </c>
      <c r="AN384" s="77">
        <f> AN$306</f>
        <v/>
      </c>
      <c r="AO384" s="77">
        <f> AO$306</f>
        <v/>
      </c>
      <c r="AP384" s="77">
        <f> AP$306</f>
        <v/>
      </c>
      <c r="AQ384" s="77">
        <f> AQ$306</f>
        <v/>
      </c>
      <c r="AR384" s="77">
        <f> AR$306</f>
        <v/>
      </c>
      <c r="AS384" s="77">
        <f> AS$306</f>
        <v/>
      </c>
      <c r="AT384" s="77">
        <f> AT$306</f>
        <v/>
      </c>
      <c r="AU384" s="77">
        <f> AU$306</f>
        <v/>
      </c>
      <c r="AV384" s="77">
        <f> AV$306</f>
        <v/>
      </c>
      <c r="AW384" s="77">
        <f> AW$306</f>
        <v/>
      </c>
      <c r="AX384" s="77">
        <f> AX$306</f>
        <v/>
      </c>
      <c r="AY384" s="77">
        <f> AY$306</f>
        <v/>
      </c>
      <c r="AZ384" s="77">
        <f> AZ$306</f>
        <v/>
      </c>
      <c r="BA384" s="77">
        <f> BA$306</f>
        <v/>
      </c>
      <c r="BB384" s="77">
        <f> BB$306</f>
        <v/>
      </c>
      <c r="BC384" s="77">
        <f> BC$306</f>
        <v/>
      </c>
      <c r="BD384" s="77">
        <f> BD$306</f>
        <v/>
      </c>
      <c r="BE384" s="77">
        <f> BE$306</f>
        <v/>
      </c>
      <c r="BF384" s="77">
        <f> BF$306</f>
        <v/>
      </c>
      <c r="BG384" s="77">
        <f> BG$306</f>
        <v/>
      </c>
      <c r="BH384" s="77">
        <f> BH$306</f>
        <v/>
      </c>
    </row>
    <row r="385">
      <c r="C385" s="70" t="n"/>
      <c r="D385" s="70" t="n"/>
      <c r="E385" s="72" t="n"/>
      <c r="F385" s="72" t="n"/>
    </row>
    <row r="386" customFormat="1" s="79">
      <c r="C386" s="75" t="n"/>
      <c r="D386" s="75" t="n"/>
      <c r="E386" s="75" t="inlineStr">
        <is>
          <t>Cash flow available for DSRA</t>
        </is>
      </c>
      <c r="F386" s="76" t="n"/>
      <c r="G386" s="79">
        <f>SMU</f>
        <v/>
      </c>
      <c r="H386" s="79">
        <f> SUM(J386:BH386)</f>
        <v/>
      </c>
      <c r="J386" s="79">
        <f>J381-J383+J384</f>
        <v/>
      </c>
      <c r="K386" s="79">
        <f>K381-K383+K384</f>
        <v/>
      </c>
      <c r="L386" s="79">
        <f>L381-L383+L384</f>
        <v/>
      </c>
      <c r="M386" s="79">
        <f>M381-M383+M384</f>
        <v/>
      </c>
      <c r="N386" s="79">
        <f>N381-N383+N384</f>
        <v/>
      </c>
      <c r="O386" s="79">
        <f>O381-O383+O384</f>
        <v/>
      </c>
      <c r="P386" s="79">
        <f>P381-P383+P384</f>
        <v/>
      </c>
      <c r="Q386" s="79">
        <f>Q381-Q383+Q384</f>
        <v/>
      </c>
      <c r="R386" s="79">
        <f>R381-R383+R384</f>
        <v/>
      </c>
      <c r="S386" s="79">
        <f>S381-S383+S384</f>
        <v/>
      </c>
      <c r="T386" s="79">
        <f>T381-T383+T384</f>
        <v/>
      </c>
      <c r="U386" s="79">
        <f>U381-U383+U384</f>
        <v/>
      </c>
      <c r="V386" s="79">
        <f>V381-V383+V384</f>
        <v/>
      </c>
      <c r="W386" s="79">
        <f>W381-W383+W384</f>
        <v/>
      </c>
      <c r="X386" s="79">
        <f>X381-X383+X384</f>
        <v/>
      </c>
      <c r="Y386" s="79">
        <f>Y381-Y383+Y384</f>
        <v/>
      </c>
      <c r="Z386" s="79">
        <f>Z381-Z383+Z384</f>
        <v/>
      </c>
      <c r="AA386" s="79">
        <f>AA381-AA383+AA384</f>
        <v/>
      </c>
      <c r="AB386" s="79">
        <f>AB381-AB383+AB384</f>
        <v/>
      </c>
      <c r="AC386" s="79">
        <f>AC381-AC383+AC384</f>
        <v/>
      </c>
      <c r="AD386" s="79">
        <f>AD381-AD383+AD384</f>
        <v/>
      </c>
      <c r="AE386" s="79">
        <f>AE381-AE383+AE384</f>
        <v/>
      </c>
      <c r="AF386" s="79">
        <f>AF381-AF383+AF384</f>
        <v/>
      </c>
      <c r="AG386" s="79">
        <f>AG381-AG383+AG384</f>
        <v/>
      </c>
      <c r="AH386" s="79">
        <f>AH381-AH383+AH384</f>
        <v/>
      </c>
      <c r="AI386" s="79">
        <f>AI381-AI383+AI384</f>
        <v/>
      </c>
      <c r="AJ386" s="79">
        <f>AJ381-AJ383+AJ384</f>
        <v/>
      </c>
      <c r="AK386" s="79">
        <f>AK381-AK383+AK384</f>
        <v/>
      </c>
      <c r="AL386" s="79">
        <f>AL381-AL383+AL384</f>
        <v/>
      </c>
      <c r="AM386" s="79">
        <f>AM381-AM383+AM384</f>
        <v/>
      </c>
      <c r="AN386" s="79">
        <f>AN381-AN383+AN384</f>
        <v/>
      </c>
      <c r="AO386" s="79">
        <f>AO381-AO383+AO384</f>
        <v/>
      </c>
      <c r="AP386" s="79">
        <f>AP381-AP383+AP384</f>
        <v/>
      </c>
      <c r="AQ386" s="79">
        <f>AQ381-AQ383+AQ384</f>
        <v/>
      </c>
      <c r="AR386" s="79">
        <f>AR381-AR383+AR384</f>
        <v/>
      </c>
      <c r="AS386" s="79">
        <f>AS381-AS383+AS384</f>
        <v/>
      </c>
      <c r="AT386" s="79">
        <f>AT381-AT383+AT384</f>
        <v/>
      </c>
      <c r="AU386" s="79">
        <f>AU381-AU383+AU384</f>
        <v/>
      </c>
      <c r="AV386" s="79">
        <f>AV381-AV383+AV384</f>
        <v/>
      </c>
      <c r="AW386" s="79">
        <f>AW381-AW383+AW384</f>
        <v/>
      </c>
      <c r="AX386" s="79">
        <f>AX381-AX383+AX384</f>
        <v/>
      </c>
      <c r="AY386" s="79">
        <f>AY381-AY383+AY384</f>
        <v/>
      </c>
      <c r="AZ386" s="79">
        <f>AZ381-AZ383+AZ384</f>
        <v/>
      </c>
      <c r="BA386" s="79">
        <f>BA381-BA383+BA384</f>
        <v/>
      </c>
      <c r="BB386" s="79">
        <f>BB381-BB383+BB384</f>
        <v/>
      </c>
      <c r="BC386" s="79">
        <f>BC381-BC383+BC384</f>
        <v/>
      </c>
      <c r="BD386" s="79">
        <f>BD381-BD383+BD384</f>
        <v/>
      </c>
      <c r="BE386" s="79">
        <f>BE381-BE383+BE384</f>
        <v/>
      </c>
      <c r="BF386" s="79">
        <f>BF381-BF383+BF384</f>
        <v/>
      </c>
      <c r="BG386" s="79">
        <f>BG381-BG383+BG384</f>
        <v/>
      </c>
      <c r="BH386" s="79">
        <f>BH381-BH383+BH384</f>
        <v/>
      </c>
    </row>
    <row r="387">
      <c r="C387" s="70" t="n"/>
      <c r="D387" s="70" t="n"/>
      <c r="E387" s="70" t="n"/>
      <c r="F387" s="71" t="n"/>
    </row>
    <row r="388">
      <c r="C388" s="70" t="n"/>
      <c r="D388" s="70" t="n"/>
      <c r="E388" s="70" t="inlineStr">
        <is>
          <t>Equity Shortfall Funded</t>
        </is>
      </c>
      <c r="F388" s="71" t="n"/>
      <c r="G388" s="92">
        <f>SMU</f>
        <v/>
      </c>
      <c r="J388" s="92">
        <f>J329</f>
        <v/>
      </c>
      <c r="K388" s="92">
        <f>K329</f>
        <v/>
      </c>
      <c r="L388" s="92">
        <f>L329</f>
        <v/>
      </c>
      <c r="M388" s="92">
        <f>M329</f>
        <v/>
      </c>
      <c r="N388" s="92">
        <f>N329</f>
        <v/>
      </c>
      <c r="O388" s="92">
        <f>O329</f>
        <v/>
      </c>
      <c r="P388" s="92">
        <f>P329</f>
        <v/>
      </c>
      <c r="Q388" s="92">
        <f>Q329</f>
        <v/>
      </c>
      <c r="R388" s="92">
        <f>R329</f>
        <v/>
      </c>
      <c r="S388" s="92">
        <f>S329</f>
        <v/>
      </c>
      <c r="T388" s="92">
        <f>T329</f>
        <v/>
      </c>
      <c r="U388" s="92">
        <f>U329</f>
        <v/>
      </c>
      <c r="V388" s="92">
        <f>V329</f>
        <v/>
      </c>
      <c r="W388" s="92">
        <f>W329</f>
        <v/>
      </c>
      <c r="X388" s="92">
        <f>X329</f>
        <v/>
      </c>
      <c r="Y388" s="92">
        <f>Y329</f>
        <v/>
      </c>
      <c r="Z388" s="92">
        <f>Z329</f>
        <v/>
      </c>
      <c r="AA388" s="92">
        <f>AA329</f>
        <v/>
      </c>
      <c r="AB388" s="92">
        <f>AB329</f>
        <v/>
      </c>
      <c r="AC388" s="92">
        <f>AC329</f>
        <v/>
      </c>
      <c r="AD388" s="92">
        <f>AD329</f>
        <v/>
      </c>
      <c r="AE388" s="92">
        <f>AE329</f>
        <v/>
      </c>
      <c r="AF388" s="92">
        <f>AF329</f>
        <v/>
      </c>
      <c r="AG388" s="92">
        <f>AG329</f>
        <v/>
      </c>
      <c r="AH388" s="92">
        <f>AH329</f>
        <v/>
      </c>
      <c r="AI388" s="92">
        <f>AI329</f>
        <v/>
      </c>
      <c r="AJ388" s="92">
        <f>AJ329</f>
        <v/>
      </c>
      <c r="AK388" s="92">
        <f>AK329</f>
        <v/>
      </c>
      <c r="AL388" s="92">
        <f>AL329</f>
        <v/>
      </c>
      <c r="AM388" s="92">
        <f>AM329</f>
        <v/>
      </c>
      <c r="AN388" s="92">
        <f>AN329</f>
        <v/>
      </c>
      <c r="AO388" s="92">
        <f>AO329</f>
        <v/>
      </c>
      <c r="AP388" s="92">
        <f>AP329</f>
        <v/>
      </c>
      <c r="AQ388" s="92">
        <f>AQ329</f>
        <v/>
      </c>
      <c r="AR388" s="92">
        <f>AR329</f>
        <v/>
      </c>
      <c r="AS388" s="92">
        <f>AS329</f>
        <v/>
      </c>
      <c r="AT388" s="92">
        <f>AT329</f>
        <v/>
      </c>
      <c r="AU388" s="92">
        <f>AU329</f>
        <v/>
      </c>
      <c r="AV388" s="92">
        <f>AV329</f>
        <v/>
      </c>
      <c r="AW388" s="92">
        <f>AW329</f>
        <v/>
      </c>
      <c r="AX388" s="92">
        <f>AX329</f>
        <v/>
      </c>
      <c r="AY388" s="92">
        <f>AY329</f>
        <v/>
      </c>
      <c r="AZ388" s="92">
        <f>AZ329</f>
        <v/>
      </c>
      <c r="BA388" s="92">
        <f>BA329</f>
        <v/>
      </c>
      <c r="BB388" s="92">
        <f>BB329</f>
        <v/>
      </c>
      <c r="BC388" s="92">
        <f>BC329</f>
        <v/>
      </c>
      <c r="BD388" s="92">
        <f>BD329</f>
        <v/>
      </c>
      <c r="BE388" s="92">
        <f>BE329</f>
        <v/>
      </c>
      <c r="BF388" s="92">
        <f>BF329</f>
        <v/>
      </c>
      <c r="BG388" s="92">
        <f>BG329</f>
        <v/>
      </c>
      <c r="BH388" s="92">
        <f>BH329</f>
        <v/>
      </c>
    </row>
    <row r="389" customFormat="1" s="79">
      <c r="C389" s="73" t="n"/>
      <c r="D389" s="73" t="n"/>
      <c r="E389" s="73" t="inlineStr">
        <is>
          <t>Cash flow available for Equity</t>
        </is>
      </c>
      <c r="F389" s="74" t="n"/>
      <c r="G389" s="79">
        <f>SMU</f>
        <v/>
      </c>
      <c r="H389" s="79">
        <f> SUM(J389:BH389)</f>
        <v/>
      </c>
      <c r="J389" s="79">
        <f>J386+J388</f>
        <v/>
      </c>
      <c r="K389" s="79">
        <f>K386+K388</f>
        <v/>
      </c>
      <c r="L389" s="79">
        <f>L386+L388</f>
        <v/>
      </c>
      <c r="M389" s="79">
        <f>M386+M388</f>
        <v/>
      </c>
      <c r="N389" s="79">
        <f>N386+N388</f>
        <v/>
      </c>
      <c r="O389" s="79">
        <f>O386+O388</f>
        <v/>
      </c>
      <c r="P389" s="79">
        <f>P386+P388</f>
        <v/>
      </c>
      <c r="Q389" s="79">
        <f>Q386+Q388</f>
        <v/>
      </c>
      <c r="R389" s="79">
        <f>R386+R388</f>
        <v/>
      </c>
      <c r="S389" s="79">
        <f>S386+S388</f>
        <v/>
      </c>
      <c r="T389" s="79">
        <f>T386+T388</f>
        <v/>
      </c>
      <c r="U389" s="79">
        <f>U386+U388</f>
        <v/>
      </c>
      <c r="V389" s="79">
        <f>V386+V388</f>
        <v/>
      </c>
      <c r="W389" s="79">
        <f>W386+W388</f>
        <v/>
      </c>
      <c r="X389" s="79">
        <f>X386+X388</f>
        <v/>
      </c>
      <c r="Y389" s="79">
        <f>Y386+Y388</f>
        <v/>
      </c>
      <c r="Z389" s="79">
        <f>Z386+Z388</f>
        <v/>
      </c>
      <c r="AA389" s="79">
        <f>AA386+AA388</f>
        <v/>
      </c>
      <c r="AB389" s="79">
        <f>AB386+AB388</f>
        <v/>
      </c>
      <c r="AC389" s="79">
        <f>AC386+AC388</f>
        <v/>
      </c>
      <c r="AD389" s="79">
        <f>AD386+AD388</f>
        <v/>
      </c>
      <c r="AE389" s="79">
        <f>AE386+AE388</f>
        <v/>
      </c>
      <c r="AF389" s="79">
        <f>AF386+AF388</f>
        <v/>
      </c>
      <c r="AG389" s="79">
        <f>AG386+AG388</f>
        <v/>
      </c>
      <c r="AH389" s="79">
        <f>AH386+AH388</f>
        <v/>
      </c>
      <c r="AI389" s="79">
        <f>AI386+AI388</f>
        <v/>
      </c>
      <c r="AJ389" s="79">
        <f>AJ386+AJ388</f>
        <v/>
      </c>
      <c r="AK389" s="79">
        <f>AK386+AK388</f>
        <v/>
      </c>
      <c r="AL389" s="79">
        <f>AL386+AL388</f>
        <v/>
      </c>
      <c r="AM389" s="79">
        <f>AM386+AM388</f>
        <v/>
      </c>
      <c r="AN389" s="79">
        <f>AN386+AN388</f>
        <v/>
      </c>
      <c r="AO389" s="79">
        <f>AO386+AO388</f>
        <v/>
      </c>
      <c r="AP389" s="79">
        <f>AP386+AP388</f>
        <v/>
      </c>
      <c r="AQ389" s="79">
        <f>AQ386+AQ388</f>
        <v/>
      </c>
      <c r="AR389" s="79">
        <f>AR386+AR388</f>
        <v/>
      </c>
      <c r="AS389" s="79">
        <f>AS386+AS388</f>
        <v/>
      </c>
      <c r="AT389" s="79">
        <f>AT386+AT388</f>
        <v/>
      </c>
      <c r="AU389" s="79">
        <f>AU386+AU388</f>
        <v/>
      </c>
      <c r="AV389" s="79">
        <f>AV386+AV388</f>
        <v/>
      </c>
      <c r="AW389" s="79">
        <f>AW386+AW388</f>
        <v/>
      </c>
      <c r="AX389" s="79">
        <f>AX386+AX388</f>
        <v/>
      </c>
      <c r="AY389" s="79">
        <f>AY386+AY388</f>
        <v/>
      </c>
      <c r="AZ389" s="79">
        <f>AZ386+AZ388</f>
        <v/>
      </c>
      <c r="BA389" s="79">
        <f>BA386+BA388</f>
        <v/>
      </c>
      <c r="BB389" s="79">
        <f>BB386+BB388</f>
        <v/>
      </c>
      <c r="BC389" s="79">
        <f>BC386+BC388</f>
        <v/>
      </c>
      <c r="BD389" s="79">
        <f>BD386+BD388</f>
        <v/>
      </c>
      <c r="BE389" s="79">
        <f>BE386+BE388</f>
        <v/>
      </c>
      <c r="BF389" s="79">
        <f>BF386+BF388</f>
        <v/>
      </c>
      <c r="BG389" s="79">
        <f>BG386+BG388</f>
        <v/>
      </c>
      <c r="BH389" s="79">
        <f>BH386+BH388</f>
        <v/>
      </c>
    </row>
    <row r="390">
      <c r="C390" s="70" t="n"/>
      <c r="D390" s="70" t="n"/>
      <c r="E390" s="70" t="n"/>
      <c r="F390" s="71" t="n"/>
    </row>
    <row r="391">
      <c r="C391" s="70" t="n"/>
      <c r="D391" s="70" t="n"/>
      <c r="E391" s="95">
        <f> E$347</f>
        <v/>
      </c>
      <c r="F391" s="95">
        <f> F$347</f>
        <v/>
      </c>
      <c r="G391" s="95">
        <f> G$347</f>
        <v/>
      </c>
      <c r="H391" s="95">
        <f> H$347</f>
        <v/>
      </c>
      <c r="I391" s="95">
        <f> I$347</f>
        <v/>
      </c>
      <c r="J391" s="95">
        <f> J$347</f>
        <v/>
      </c>
      <c r="K391" s="95">
        <f> K$347</f>
        <v/>
      </c>
      <c r="L391" s="95">
        <f> L$347</f>
        <v/>
      </c>
      <c r="M391" s="95">
        <f> M$347</f>
        <v/>
      </c>
      <c r="N391" s="95">
        <f> N$347</f>
        <v/>
      </c>
      <c r="O391" s="95">
        <f> O$347</f>
        <v/>
      </c>
      <c r="P391" s="95">
        <f> P$347</f>
        <v/>
      </c>
      <c r="Q391" s="95">
        <f> Q$347</f>
        <v/>
      </c>
      <c r="R391" s="95">
        <f> R$347</f>
        <v/>
      </c>
      <c r="S391" s="95">
        <f> S$347</f>
        <v/>
      </c>
      <c r="T391" s="95">
        <f> T$347</f>
        <v/>
      </c>
      <c r="U391" s="95">
        <f> U$347</f>
        <v/>
      </c>
      <c r="V391" s="95">
        <f> V$347</f>
        <v/>
      </c>
      <c r="W391" s="95">
        <f> W$347</f>
        <v/>
      </c>
      <c r="X391" s="95">
        <f> X$347</f>
        <v/>
      </c>
      <c r="Y391" s="95">
        <f> Y$347</f>
        <v/>
      </c>
      <c r="Z391" s="95">
        <f> Z$347</f>
        <v/>
      </c>
      <c r="AA391" s="95">
        <f> AA$347</f>
        <v/>
      </c>
      <c r="AB391" s="95">
        <f> AB$347</f>
        <v/>
      </c>
      <c r="AC391" s="95">
        <f> AC$347</f>
        <v/>
      </c>
      <c r="AD391" s="95">
        <f> AD$347</f>
        <v/>
      </c>
      <c r="AE391" s="95">
        <f> AE$347</f>
        <v/>
      </c>
      <c r="AF391" s="95">
        <f> AF$347</f>
        <v/>
      </c>
      <c r="AG391" s="95">
        <f> AG$347</f>
        <v/>
      </c>
      <c r="AH391" s="95">
        <f> AH$347</f>
        <v/>
      </c>
      <c r="AI391" s="95">
        <f> AI$347</f>
        <v/>
      </c>
      <c r="AJ391" s="95">
        <f> AJ$347</f>
        <v/>
      </c>
      <c r="AK391" s="95">
        <f> AK$347</f>
        <v/>
      </c>
      <c r="AL391" s="95">
        <f> AL$347</f>
        <v/>
      </c>
      <c r="AM391" s="95">
        <f> AM$347</f>
        <v/>
      </c>
      <c r="AN391" s="95">
        <f> AN$347</f>
        <v/>
      </c>
      <c r="AO391" s="95">
        <f> AO$347</f>
        <v/>
      </c>
      <c r="AP391" s="95">
        <f> AP$347</f>
        <v/>
      </c>
      <c r="AQ391" s="95">
        <f> AQ$347</f>
        <v/>
      </c>
      <c r="AR391" s="95">
        <f> AR$347</f>
        <v/>
      </c>
      <c r="AS391" s="95">
        <f> AS$347</f>
        <v/>
      </c>
      <c r="AT391" s="95">
        <f> AT$347</f>
        <v/>
      </c>
      <c r="AU391" s="95">
        <f> AU$347</f>
        <v/>
      </c>
      <c r="AV391" s="95">
        <f> AV$347</f>
        <v/>
      </c>
      <c r="AW391" s="95">
        <f> AW$347</f>
        <v/>
      </c>
      <c r="AX391" s="95">
        <f> AX$347</f>
        <v/>
      </c>
      <c r="AY391" s="95">
        <f> AY$347</f>
        <v/>
      </c>
      <c r="AZ391" s="95">
        <f> AZ$347</f>
        <v/>
      </c>
      <c r="BA391" s="95">
        <f> BA$347</f>
        <v/>
      </c>
      <c r="BB391" s="95">
        <f> BB$347</f>
        <v/>
      </c>
      <c r="BC391" s="95">
        <f> BC$347</f>
        <v/>
      </c>
      <c r="BD391" s="95">
        <f> BD$347</f>
        <v/>
      </c>
      <c r="BE391" s="95">
        <f> BE$347</f>
        <v/>
      </c>
      <c r="BF391" s="95">
        <f> BF$347</f>
        <v/>
      </c>
      <c r="BG391" s="95">
        <f> BG$347</f>
        <v/>
      </c>
      <c r="BH391" s="95">
        <f> BH$347</f>
        <v/>
      </c>
    </row>
    <row r="392" customFormat="1" s="83">
      <c r="C392" s="73" t="n"/>
      <c r="D392" s="73" t="n"/>
      <c r="E392" s="73" t="inlineStr">
        <is>
          <t>Cash flow available for equity redemption</t>
        </is>
      </c>
      <c r="F392" s="74" t="n"/>
      <c r="G392" s="83">
        <f>SMU</f>
        <v/>
      </c>
      <c r="J392" s="83">
        <f>J389+J391</f>
        <v/>
      </c>
      <c r="K392" s="83">
        <f>K389+K391</f>
        <v/>
      </c>
      <c r="L392" s="83">
        <f>L389+L391</f>
        <v/>
      </c>
      <c r="M392" s="83">
        <f>M389+M391</f>
        <v/>
      </c>
      <c r="N392" s="83">
        <f>N389+N391</f>
        <v/>
      </c>
      <c r="O392" s="83">
        <f>O389+O391</f>
        <v/>
      </c>
      <c r="P392" s="83">
        <f>P389+P391</f>
        <v/>
      </c>
      <c r="Q392" s="83">
        <f>Q389+Q391</f>
        <v/>
      </c>
      <c r="R392" s="83">
        <f>R389+R391</f>
        <v/>
      </c>
      <c r="S392" s="83">
        <f>S389+S391</f>
        <v/>
      </c>
      <c r="T392" s="83">
        <f>T389+T391</f>
        <v/>
      </c>
      <c r="U392" s="83">
        <f>U389+U391</f>
        <v/>
      </c>
      <c r="V392" s="83">
        <f>V389+V391</f>
        <v/>
      </c>
      <c r="W392" s="83">
        <f>W389+W391</f>
        <v/>
      </c>
      <c r="X392" s="83">
        <f>X389+X391</f>
        <v/>
      </c>
      <c r="Y392" s="83">
        <f>Y389+Y391</f>
        <v/>
      </c>
      <c r="Z392" s="83">
        <f>Z389+Z391</f>
        <v/>
      </c>
      <c r="AA392" s="83">
        <f>AA389+AA391</f>
        <v/>
      </c>
      <c r="AB392" s="83">
        <f>AB389+AB391</f>
        <v/>
      </c>
      <c r="AC392" s="83">
        <f>AC389+AC391</f>
        <v/>
      </c>
      <c r="AD392" s="83">
        <f>AD389+AD391</f>
        <v/>
      </c>
      <c r="AE392" s="83">
        <f>AE389+AE391</f>
        <v/>
      </c>
      <c r="AF392" s="83">
        <f>AF389+AF391</f>
        <v/>
      </c>
      <c r="AG392" s="83">
        <f>AG389+AG391</f>
        <v/>
      </c>
      <c r="AH392" s="83">
        <f>AH389+AH391</f>
        <v/>
      </c>
      <c r="AI392" s="83">
        <f>AI389+AI391</f>
        <v/>
      </c>
      <c r="AJ392" s="83">
        <f>AJ389+AJ391</f>
        <v/>
      </c>
      <c r="AK392" s="83">
        <f>AK389+AK391</f>
        <v/>
      </c>
      <c r="AL392" s="83">
        <f>AL389+AL391</f>
        <v/>
      </c>
      <c r="AM392" s="83">
        <f>AM389+AM391</f>
        <v/>
      </c>
      <c r="AN392" s="83">
        <f>AN389+AN391</f>
        <v/>
      </c>
      <c r="AO392" s="83">
        <f>AO389+AO391</f>
        <v/>
      </c>
      <c r="AP392" s="83">
        <f>AP389+AP391</f>
        <v/>
      </c>
      <c r="AQ392" s="83">
        <f>AQ389+AQ391</f>
        <v/>
      </c>
      <c r="AR392" s="83">
        <f>AR389+AR391</f>
        <v/>
      </c>
      <c r="AS392" s="83">
        <f>AS389+AS391</f>
        <v/>
      </c>
      <c r="AT392" s="83">
        <f>AT389+AT391</f>
        <v/>
      </c>
      <c r="AU392" s="83">
        <f>AU389+AU391</f>
        <v/>
      </c>
      <c r="AV392" s="83">
        <f>AV389+AV391</f>
        <v/>
      </c>
      <c r="AW392" s="83">
        <f>AW389+AW391</f>
        <v/>
      </c>
      <c r="AX392" s="83">
        <f>AX389+AX391</f>
        <v/>
      </c>
      <c r="AY392" s="83">
        <f>AY389+AY391</f>
        <v/>
      </c>
      <c r="AZ392" s="83">
        <f>AZ389+AZ391</f>
        <v/>
      </c>
      <c r="BA392" s="83">
        <f>BA389+BA391</f>
        <v/>
      </c>
      <c r="BB392" s="83">
        <f>BB389+BB391</f>
        <v/>
      </c>
      <c r="BC392" s="83">
        <f>BC389+BC391</f>
        <v/>
      </c>
      <c r="BD392" s="83">
        <f>BD389+BD391</f>
        <v/>
      </c>
      <c r="BE392" s="83">
        <f>BE389+BE391</f>
        <v/>
      </c>
      <c r="BF392" s="83">
        <f>BF389+BF391</f>
        <v/>
      </c>
      <c r="BG392" s="83">
        <f>BG389+BG391</f>
        <v/>
      </c>
      <c r="BH392" s="83">
        <f>BH389+BH391</f>
        <v/>
      </c>
    </row>
    <row r="393">
      <c r="C393" s="70" t="n"/>
      <c r="D393" s="70" t="n"/>
      <c r="E393" s="70" t="n"/>
      <c r="F393" s="71" t="n"/>
    </row>
    <row r="394">
      <c r="C394" s="70" t="n"/>
      <c r="D394" s="70" t="n"/>
      <c r="E394" s="95">
        <f> E$335</f>
        <v/>
      </c>
      <c r="F394" s="95">
        <f> F$335</f>
        <v/>
      </c>
      <c r="G394" s="95">
        <f> G$335</f>
        <v/>
      </c>
      <c r="H394" s="95">
        <f> H$335</f>
        <v/>
      </c>
      <c r="I394" s="95">
        <f> I$335</f>
        <v/>
      </c>
      <c r="J394" s="95">
        <f> J$335</f>
        <v/>
      </c>
      <c r="K394" s="95">
        <f> K$335</f>
        <v/>
      </c>
      <c r="L394" s="95">
        <f> L$335</f>
        <v/>
      </c>
      <c r="M394" s="95">
        <f> M$335</f>
        <v/>
      </c>
      <c r="N394" s="95">
        <f> N$335</f>
        <v/>
      </c>
      <c r="O394" s="95">
        <f> O$335</f>
        <v/>
      </c>
      <c r="P394" s="95">
        <f> P$335</f>
        <v/>
      </c>
      <c r="Q394" s="95">
        <f> Q$335</f>
        <v/>
      </c>
      <c r="R394" s="95">
        <f> R$335</f>
        <v/>
      </c>
      <c r="S394" s="95">
        <f> S$335</f>
        <v/>
      </c>
      <c r="T394" s="95">
        <f> T$335</f>
        <v/>
      </c>
      <c r="U394" s="95">
        <f> U$335</f>
        <v/>
      </c>
      <c r="V394" s="95">
        <f> V$335</f>
        <v/>
      </c>
      <c r="W394" s="95">
        <f> W$335</f>
        <v/>
      </c>
      <c r="X394" s="95">
        <f> X$335</f>
        <v/>
      </c>
      <c r="Y394" s="95">
        <f> Y$335</f>
        <v/>
      </c>
      <c r="Z394" s="95">
        <f> Z$335</f>
        <v/>
      </c>
      <c r="AA394" s="95">
        <f> AA$335</f>
        <v/>
      </c>
      <c r="AB394" s="95">
        <f> AB$335</f>
        <v/>
      </c>
      <c r="AC394" s="95">
        <f> AC$335</f>
        <v/>
      </c>
      <c r="AD394" s="95">
        <f> AD$335</f>
        <v/>
      </c>
      <c r="AE394" s="95">
        <f> AE$335</f>
        <v/>
      </c>
      <c r="AF394" s="95">
        <f> AF$335</f>
        <v/>
      </c>
      <c r="AG394" s="95">
        <f> AG$335</f>
        <v/>
      </c>
      <c r="AH394" s="95">
        <f> AH$335</f>
        <v/>
      </c>
      <c r="AI394" s="95">
        <f> AI$335</f>
        <v/>
      </c>
      <c r="AJ394" s="95">
        <f> AJ$335</f>
        <v/>
      </c>
      <c r="AK394" s="95">
        <f> AK$335</f>
        <v/>
      </c>
      <c r="AL394" s="95">
        <f> AL$335</f>
        <v/>
      </c>
      <c r="AM394" s="95">
        <f> AM$335</f>
        <v/>
      </c>
      <c r="AN394" s="95">
        <f> AN$335</f>
        <v/>
      </c>
      <c r="AO394" s="95">
        <f> AO$335</f>
        <v/>
      </c>
      <c r="AP394" s="95">
        <f> AP$335</f>
        <v/>
      </c>
      <c r="AQ394" s="95">
        <f> AQ$335</f>
        <v/>
      </c>
      <c r="AR394" s="95">
        <f> AR$335</f>
        <v/>
      </c>
      <c r="AS394" s="95">
        <f> AS$335</f>
        <v/>
      </c>
      <c r="AT394" s="95">
        <f> AT$335</f>
        <v/>
      </c>
      <c r="AU394" s="95">
        <f> AU$335</f>
        <v/>
      </c>
      <c r="AV394" s="95">
        <f> AV$335</f>
        <v/>
      </c>
      <c r="AW394" s="95">
        <f> AW$335</f>
        <v/>
      </c>
      <c r="AX394" s="95">
        <f> AX$335</f>
        <v/>
      </c>
      <c r="AY394" s="95">
        <f> AY$335</f>
        <v/>
      </c>
      <c r="AZ394" s="95">
        <f> AZ$335</f>
        <v/>
      </c>
      <c r="BA394" s="95">
        <f> BA$335</f>
        <v/>
      </c>
      <c r="BB394" s="95">
        <f> BB$335</f>
        <v/>
      </c>
      <c r="BC394" s="95">
        <f> BC$335</f>
        <v/>
      </c>
      <c r="BD394" s="95">
        <f> BD$335</f>
        <v/>
      </c>
      <c r="BE394" s="95">
        <f> BE$335</f>
        <v/>
      </c>
      <c r="BF394" s="95">
        <f> BF$335</f>
        <v/>
      </c>
      <c r="BG394" s="95">
        <f> BG$335</f>
        <v/>
      </c>
      <c r="BH394" s="95">
        <f> BH$335</f>
        <v/>
      </c>
    </row>
    <row r="395" customFormat="1" s="79">
      <c r="C395" s="75" t="n"/>
      <c r="D395" s="75" t="n"/>
      <c r="E395" s="75" t="inlineStr">
        <is>
          <t>Net Cash flow</t>
        </is>
      </c>
      <c r="F395" s="76" t="n"/>
      <c r="G395" s="79">
        <f>SMU</f>
        <v/>
      </c>
      <c r="J395" s="79">
        <f>J392+J394</f>
        <v/>
      </c>
      <c r="K395" s="79">
        <f>K392+K394</f>
        <v/>
      </c>
      <c r="L395" s="79">
        <f>L392+L394</f>
        <v/>
      </c>
      <c r="M395" s="79">
        <f>M392+M394</f>
        <v/>
      </c>
      <c r="N395" s="79">
        <f>N392+N394</f>
        <v/>
      </c>
      <c r="O395" s="79">
        <f>O392+O394</f>
        <v/>
      </c>
      <c r="P395" s="79">
        <f>P392+P394</f>
        <v/>
      </c>
      <c r="Q395" s="79">
        <f>Q392+Q394</f>
        <v/>
      </c>
      <c r="R395" s="79">
        <f>R392+R394</f>
        <v/>
      </c>
      <c r="S395" s="79">
        <f>S392+S394</f>
        <v/>
      </c>
      <c r="T395" s="79">
        <f>T392+T394</f>
        <v/>
      </c>
      <c r="U395" s="79">
        <f>U392+U394</f>
        <v/>
      </c>
      <c r="V395" s="79">
        <f>V392+V394</f>
        <v/>
      </c>
      <c r="W395" s="79">
        <f>W392+W394</f>
        <v/>
      </c>
      <c r="X395" s="79">
        <f>X392+X394</f>
        <v/>
      </c>
      <c r="Y395" s="79">
        <f>Y392+Y394</f>
        <v/>
      </c>
      <c r="Z395" s="79">
        <f>Z392+Z394</f>
        <v/>
      </c>
      <c r="AA395" s="79">
        <f>AA392+AA394</f>
        <v/>
      </c>
      <c r="AB395" s="79">
        <f>AB392+AB394</f>
        <v/>
      </c>
      <c r="AC395" s="79">
        <f>AC392+AC394</f>
        <v/>
      </c>
      <c r="AD395" s="79">
        <f>AD392+AD394</f>
        <v/>
      </c>
      <c r="AE395" s="79">
        <f>AE392+AE394</f>
        <v/>
      </c>
      <c r="AF395" s="79">
        <f>AF392+AF394</f>
        <v/>
      </c>
      <c r="AG395" s="79">
        <f>AG392+AG394</f>
        <v/>
      </c>
      <c r="AH395" s="79">
        <f>AH392+AH394</f>
        <v/>
      </c>
      <c r="AI395" s="79">
        <f>AI392+AI394</f>
        <v/>
      </c>
      <c r="AJ395" s="79">
        <f>AJ392+AJ394</f>
        <v/>
      </c>
      <c r="AK395" s="79">
        <f>AK392+AK394</f>
        <v/>
      </c>
      <c r="AL395" s="79">
        <f>AL392+AL394</f>
        <v/>
      </c>
      <c r="AM395" s="79">
        <f>AM392+AM394</f>
        <v/>
      </c>
      <c r="AN395" s="79">
        <f>AN392+AN394</f>
        <v/>
      </c>
      <c r="AO395" s="79">
        <f>AO392+AO394</f>
        <v/>
      </c>
      <c r="AP395" s="79">
        <f>AP392+AP394</f>
        <v/>
      </c>
      <c r="AQ395" s="79">
        <f>AQ392+AQ394</f>
        <v/>
      </c>
      <c r="AR395" s="79">
        <f>AR392+AR394</f>
        <v/>
      </c>
      <c r="AS395" s="79">
        <f>AS392+AS394</f>
        <v/>
      </c>
      <c r="AT395" s="79">
        <f>AT392+AT394</f>
        <v/>
      </c>
      <c r="AU395" s="79">
        <f>AU392+AU394</f>
        <v/>
      </c>
      <c r="AV395" s="79">
        <f>AV392+AV394</f>
        <v/>
      </c>
      <c r="AW395" s="79">
        <f>AW392+AW394</f>
        <v/>
      </c>
      <c r="AX395" s="79">
        <f>AX392+AX394</f>
        <v/>
      </c>
      <c r="AY395" s="79">
        <f>AY392+AY394</f>
        <v/>
      </c>
      <c r="AZ395" s="79">
        <f>AZ392+AZ394</f>
        <v/>
      </c>
      <c r="BA395" s="79">
        <f>BA392+BA394</f>
        <v/>
      </c>
      <c r="BB395" s="79">
        <f>BB392+BB394</f>
        <v/>
      </c>
      <c r="BC395" s="79">
        <f>BC392+BC394</f>
        <v/>
      </c>
      <c r="BD395" s="79">
        <f>BD392+BD394</f>
        <v/>
      </c>
      <c r="BE395" s="79">
        <f>BE392+BE394</f>
        <v/>
      </c>
      <c r="BF395" s="79">
        <f>BF392+BF394</f>
        <v/>
      </c>
      <c r="BG395" s="79">
        <f>BG392+BG394</f>
        <v/>
      </c>
      <c r="BH395" s="79">
        <f>BH392+BH394</f>
        <v/>
      </c>
    </row>
    <row r="396">
      <c r="C396" s="70" t="n"/>
      <c r="D396" s="70" t="n"/>
      <c r="E396" s="70" t="n"/>
      <c r="F396" s="71" t="n"/>
    </row>
    <row r="397">
      <c r="C397" s="77" t="n"/>
      <c r="D397" s="77" t="n"/>
      <c r="E397" s="77" t="inlineStr">
        <is>
          <t>Opening Cash Balance</t>
        </is>
      </c>
      <c r="F397" s="78" t="n"/>
      <c r="G397" s="92">
        <f>SMU</f>
        <v/>
      </c>
      <c r="J397" s="92">
        <f>I399</f>
        <v/>
      </c>
      <c r="K397" s="92">
        <f>J399</f>
        <v/>
      </c>
      <c r="L397" s="92">
        <f>K399</f>
        <v/>
      </c>
      <c r="M397" s="92">
        <f>L399</f>
        <v/>
      </c>
      <c r="N397" s="92">
        <f>M399</f>
        <v/>
      </c>
      <c r="O397" s="92">
        <f>N399</f>
        <v/>
      </c>
      <c r="P397" s="92">
        <f>O399</f>
        <v/>
      </c>
      <c r="Q397" s="92">
        <f>P399</f>
        <v/>
      </c>
      <c r="R397" s="92">
        <f>Q399</f>
        <v/>
      </c>
      <c r="S397" s="92">
        <f>R399</f>
        <v/>
      </c>
      <c r="T397" s="92">
        <f>S399</f>
        <v/>
      </c>
      <c r="U397" s="92">
        <f>T399</f>
        <v/>
      </c>
      <c r="V397" s="92">
        <f>U399</f>
        <v/>
      </c>
      <c r="W397" s="92">
        <f>V399</f>
        <v/>
      </c>
      <c r="X397" s="92">
        <f>W399</f>
        <v/>
      </c>
      <c r="Y397" s="92">
        <f>X399</f>
        <v/>
      </c>
      <c r="Z397" s="92">
        <f>Y399</f>
        <v/>
      </c>
      <c r="AA397" s="92">
        <f>Z399</f>
        <v/>
      </c>
      <c r="AB397" s="92">
        <f>AA399</f>
        <v/>
      </c>
      <c r="AC397" s="92">
        <f>AB399</f>
        <v/>
      </c>
      <c r="AD397" s="92">
        <f>AC399</f>
        <v/>
      </c>
      <c r="AE397" s="92">
        <f>AD399</f>
        <v/>
      </c>
      <c r="AF397" s="92">
        <f>AE399</f>
        <v/>
      </c>
      <c r="AG397" s="92">
        <f>AF399</f>
        <v/>
      </c>
      <c r="AH397" s="92">
        <f>AG399</f>
        <v/>
      </c>
      <c r="AI397" s="92">
        <f>AH399</f>
        <v/>
      </c>
      <c r="AJ397" s="92">
        <f>AI399</f>
        <v/>
      </c>
      <c r="AK397" s="92">
        <f>AJ399</f>
        <v/>
      </c>
      <c r="AL397" s="92">
        <f>AK399</f>
        <v/>
      </c>
      <c r="AM397" s="92">
        <f>AL399</f>
        <v/>
      </c>
      <c r="AN397" s="92">
        <f>AM399</f>
        <v/>
      </c>
      <c r="AO397" s="92">
        <f>AN399</f>
        <v/>
      </c>
      <c r="AP397" s="92">
        <f>AO399</f>
        <v/>
      </c>
      <c r="AQ397" s="92">
        <f>AP399</f>
        <v/>
      </c>
      <c r="AR397" s="92">
        <f>AQ399</f>
        <v/>
      </c>
      <c r="AS397" s="92">
        <f>AR399</f>
        <v/>
      </c>
      <c r="AT397" s="92">
        <f>AS399</f>
        <v/>
      </c>
      <c r="AU397" s="92">
        <f>AT399</f>
        <v/>
      </c>
      <c r="AV397" s="92">
        <f>AU399</f>
        <v/>
      </c>
      <c r="AW397" s="92">
        <f>AV399</f>
        <v/>
      </c>
      <c r="AX397" s="92">
        <f>AW399</f>
        <v/>
      </c>
      <c r="AY397" s="92">
        <f>AX399</f>
        <v/>
      </c>
      <c r="AZ397" s="92">
        <f>AY399</f>
        <v/>
      </c>
      <c r="BA397" s="92">
        <f>AZ399</f>
        <v/>
      </c>
      <c r="BB397" s="92">
        <f>BA399</f>
        <v/>
      </c>
      <c r="BC397" s="92">
        <f>BB399</f>
        <v/>
      </c>
      <c r="BD397" s="92">
        <f>BC399</f>
        <v/>
      </c>
      <c r="BE397" s="92">
        <f>BD399</f>
        <v/>
      </c>
      <c r="BF397" s="92">
        <f>BE399</f>
        <v/>
      </c>
      <c r="BG397" s="92">
        <f>BF399</f>
        <v/>
      </c>
      <c r="BH397" s="92">
        <f>BG399</f>
        <v/>
      </c>
    </row>
    <row r="398">
      <c r="C398" s="70" t="n"/>
      <c r="D398" s="70" t="n"/>
      <c r="E398" s="95">
        <f> E$395</f>
        <v/>
      </c>
      <c r="F398" s="95">
        <f> F$395</f>
        <v/>
      </c>
      <c r="G398" s="95">
        <f> G$395</f>
        <v/>
      </c>
      <c r="H398" s="95">
        <f> H$395</f>
        <v/>
      </c>
      <c r="I398" s="95">
        <f> I$395</f>
        <v/>
      </c>
      <c r="J398" s="95">
        <f> J$395</f>
        <v/>
      </c>
      <c r="K398" s="95">
        <f> K$395</f>
        <v/>
      </c>
      <c r="L398" s="95">
        <f> L$395</f>
        <v/>
      </c>
      <c r="M398" s="95">
        <f> M$395</f>
        <v/>
      </c>
      <c r="N398" s="95">
        <f> N$395</f>
        <v/>
      </c>
      <c r="O398" s="95">
        <f> O$395</f>
        <v/>
      </c>
      <c r="P398" s="95">
        <f> P$395</f>
        <v/>
      </c>
      <c r="Q398" s="95">
        <f> Q$395</f>
        <v/>
      </c>
      <c r="R398" s="95">
        <f> R$395</f>
        <v/>
      </c>
      <c r="S398" s="95">
        <f> S$395</f>
        <v/>
      </c>
      <c r="T398" s="95">
        <f> T$395</f>
        <v/>
      </c>
      <c r="U398" s="95">
        <f> U$395</f>
        <v/>
      </c>
      <c r="V398" s="95">
        <f> V$395</f>
        <v/>
      </c>
      <c r="W398" s="95">
        <f> W$395</f>
        <v/>
      </c>
      <c r="X398" s="95">
        <f> X$395</f>
        <v/>
      </c>
      <c r="Y398" s="95">
        <f> Y$395</f>
        <v/>
      </c>
      <c r="Z398" s="95">
        <f> Z$395</f>
        <v/>
      </c>
      <c r="AA398" s="95">
        <f> AA$395</f>
        <v/>
      </c>
      <c r="AB398" s="95">
        <f> AB$395</f>
        <v/>
      </c>
      <c r="AC398" s="95">
        <f> AC$395</f>
        <v/>
      </c>
      <c r="AD398" s="95">
        <f> AD$395</f>
        <v/>
      </c>
      <c r="AE398" s="95">
        <f> AE$395</f>
        <v/>
      </c>
      <c r="AF398" s="95">
        <f> AF$395</f>
        <v/>
      </c>
      <c r="AG398" s="95">
        <f> AG$395</f>
        <v/>
      </c>
      <c r="AH398" s="95">
        <f> AH$395</f>
        <v/>
      </c>
      <c r="AI398" s="95">
        <f> AI$395</f>
        <v/>
      </c>
      <c r="AJ398" s="95">
        <f> AJ$395</f>
        <v/>
      </c>
      <c r="AK398" s="95">
        <f> AK$395</f>
        <v/>
      </c>
      <c r="AL398" s="95">
        <f> AL$395</f>
        <v/>
      </c>
      <c r="AM398" s="95">
        <f> AM$395</f>
        <v/>
      </c>
      <c r="AN398" s="95">
        <f> AN$395</f>
        <v/>
      </c>
      <c r="AO398" s="95">
        <f> AO$395</f>
        <v/>
      </c>
      <c r="AP398" s="95">
        <f> AP$395</f>
        <v/>
      </c>
      <c r="AQ398" s="95">
        <f> AQ$395</f>
        <v/>
      </c>
      <c r="AR398" s="95">
        <f> AR$395</f>
        <v/>
      </c>
      <c r="AS398" s="95">
        <f> AS$395</f>
        <v/>
      </c>
      <c r="AT398" s="95">
        <f> AT$395</f>
        <v/>
      </c>
      <c r="AU398" s="95">
        <f> AU$395</f>
        <v/>
      </c>
      <c r="AV398" s="95">
        <f> AV$395</f>
        <v/>
      </c>
      <c r="AW398" s="95">
        <f> AW$395</f>
        <v/>
      </c>
      <c r="AX398" s="95">
        <f> AX$395</f>
        <v/>
      </c>
      <c r="AY398" s="95">
        <f> AY$395</f>
        <v/>
      </c>
      <c r="AZ398" s="95">
        <f> AZ$395</f>
        <v/>
      </c>
      <c r="BA398" s="95">
        <f> BA$395</f>
        <v/>
      </c>
      <c r="BB398" s="95">
        <f> BB$395</f>
        <v/>
      </c>
      <c r="BC398" s="95">
        <f> BC$395</f>
        <v/>
      </c>
      <c r="BD398" s="95">
        <f> BD$395</f>
        <v/>
      </c>
      <c r="BE398" s="95">
        <f> BE$395</f>
        <v/>
      </c>
      <c r="BF398" s="95">
        <f> BF$395</f>
        <v/>
      </c>
      <c r="BG398" s="95">
        <f> BG$395</f>
        <v/>
      </c>
      <c r="BH398" s="95">
        <f> BH$395</f>
        <v/>
      </c>
    </row>
    <row r="399" customFormat="1" s="79">
      <c r="C399" s="73" t="n"/>
      <c r="D399" s="73" t="n"/>
      <c r="E399" s="73" t="inlineStr">
        <is>
          <t>Closing Cash Balance</t>
        </is>
      </c>
      <c r="F399" s="74" t="n"/>
      <c r="G399" s="79">
        <f>SMU</f>
        <v/>
      </c>
      <c r="J399" s="79">
        <f>SUM(J397:J398)</f>
        <v/>
      </c>
      <c r="K399" s="79">
        <f>SUM(K397:K398)</f>
        <v/>
      </c>
      <c r="L399" s="79">
        <f>SUM(L397:L398)</f>
        <v/>
      </c>
      <c r="M399" s="79">
        <f>SUM(M397:M398)</f>
        <v/>
      </c>
      <c r="N399" s="79">
        <f>SUM(N397:N398)</f>
        <v/>
      </c>
      <c r="O399" s="79">
        <f>SUM(O397:O398)</f>
        <v/>
      </c>
      <c r="P399" s="79">
        <f>SUM(P397:P398)</f>
        <v/>
      </c>
      <c r="Q399" s="79">
        <f>SUM(Q397:Q398)</f>
        <v/>
      </c>
      <c r="R399" s="79">
        <f>SUM(R397:R398)</f>
        <v/>
      </c>
      <c r="S399" s="79">
        <f>SUM(S397:S398)</f>
        <v/>
      </c>
      <c r="T399" s="79">
        <f>SUM(T397:T398)</f>
        <v/>
      </c>
      <c r="U399" s="79">
        <f>SUM(U397:U398)</f>
        <v/>
      </c>
      <c r="V399" s="79">
        <f>SUM(V397:V398)</f>
        <v/>
      </c>
      <c r="W399" s="79">
        <f>SUM(W397:W398)</f>
        <v/>
      </c>
      <c r="X399" s="79">
        <f>SUM(X397:X398)</f>
        <v/>
      </c>
      <c r="Y399" s="79">
        <f>SUM(Y397:Y398)</f>
        <v/>
      </c>
      <c r="Z399" s="79">
        <f>SUM(Z397:Z398)</f>
        <v/>
      </c>
      <c r="AA399" s="79">
        <f>SUM(AA397:AA398)</f>
        <v/>
      </c>
      <c r="AB399" s="79">
        <f>SUM(AB397:AB398)</f>
        <v/>
      </c>
      <c r="AC399" s="79">
        <f>SUM(AC397:AC398)</f>
        <v/>
      </c>
      <c r="AD399" s="79">
        <f>SUM(AD397:AD398)</f>
        <v/>
      </c>
      <c r="AE399" s="79">
        <f>SUM(AE397:AE398)</f>
        <v/>
      </c>
      <c r="AF399" s="79">
        <f>SUM(AF397:AF398)</f>
        <v/>
      </c>
      <c r="AG399" s="79">
        <f>SUM(AG397:AG398)</f>
        <v/>
      </c>
      <c r="AH399" s="79">
        <f>SUM(AH397:AH398)</f>
        <v/>
      </c>
      <c r="AI399" s="79">
        <f>SUM(AI397:AI398)</f>
        <v/>
      </c>
      <c r="AJ399" s="79">
        <f>SUM(AJ397:AJ398)</f>
        <v/>
      </c>
      <c r="AK399" s="79">
        <f>SUM(AK397:AK398)</f>
        <v/>
      </c>
      <c r="AL399" s="79">
        <f>SUM(AL397:AL398)</f>
        <v/>
      </c>
      <c r="AM399" s="79">
        <f>SUM(AM397:AM398)</f>
        <v/>
      </c>
      <c r="AN399" s="79">
        <f>SUM(AN397:AN398)</f>
        <v/>
      </c>
      <c r="AO399" s="79">
        <f>SUM(AO397:AO398)</f>
        <v/>
      </c>
      <c r="AP399" s="79">
        <f>SUM(AP397:AP398)</f>
        <v/>
      </c>
      <c r="AQ399" s="79">
        <f>SUM(AQ397:AQ398)</f>
        <v/>
      </c>
      <c r="AR399" s="79">
        <f>SUM(AR397:AR398)</f>
        <v/>
      </c>
      <c r="AS399" s="79">
        <f>SUM(AS397:AS398)</f>
        <v/>
      </c>
      <c r="AT399" s="79">
        <f>SUM(AT397:AT398)</f>
        <v/>
      </c>
      <c r="AU399" s="79">
        <f>SUM(AU397:AU398)</f>
        <v/>
      </c>
      <c r="AV399" s="79">
        <f>SUM(AV397:AV398)</f>
        <v/>
      </c>
      <c r="AW399" s="79">
        <f>SUM(AW397:AW398)</f>
        <v/>
      </c>
      <c r="AX399" s="79">
        <f>SUM(AX397:AX398)</f>
        <v/>
      </c>
      <c r="AY399" s="79">
        <f>SUM(AY397:AY398)</f>
        <v/>
      </c>
      <c r="AZ399" s="79">
        <f>SUM(AZ397:AZ398)</f>
        <v/>
      </c>
      <c r="BA399" s="79">
        <f>SUM(BA397:BA398)</f>
        <v/>
      </c>
      <c r="BB399" s="79">
        <f>SUM(BB397:BB398)</f>
        <v/>
      </c>
      <c r="BC399" s="79">
        <f>SUM(BC397:BC398)</f>
        <v/>
      </c>
      <c r="BD399" s="79">
        <f>SUM(BD397:BD398)</f>
        <v/>
      </c>
      <c r="BE399" s="79">
        <f>SUM(BE397:BE398)</f>
        <v/>
      </c>
      <c r="BF399" s="79">
        <f>SUM(BF397:BF398)</f>
        <v/>
      </c>
      <c r="BG399" s="79">
        <f>SUM(BG397:BG398)</f>
        <v/>
      </c>
      <c r="BH399" s="79">
        <f>SUM(BH397:BH398)</f>
        <v/>
      </c>
    </row>
    <row r="401" customFormat="1" s="64">
      <c r="A401" s="65" t="inlineStr">
        <is>
          <t>Analysis</t>
        </is>
      </c>
    </row>
    <row r="403" customFormat="1" s="125">
      <c r="E403" s="148">
        <f> E$2</f>
        <v/>
      </c>
      <c r="F403" s="148">
        <f> F$2</f>
        <v/>
      </c>
      <c r="G403" s="148">
        <f> G$2</f>
        <v/>
      </c>
      <c r="H403" s="148">
        <f> H$2</f>
        <v/>
      </c>
      <c r="I403" s="148">
        <f> I$2</f>
        <v/>
      </c>
      <c r="J403" s="148">
        <f> J$2</f>
        <v/>
      </c>
      <c r="K403" s="148">
        <f> K$2</f>
        <v/>
      </c>
      <c r="L403" s="148">
        <f> L$2</f>
        <v/>
      </c>
      <c r="M403" s="148">
        <f> M$2</f>
        <v/>
      </c>
      <c r="N403" s="148">
        <f> N$2</f>
        <v/>
      </c>
      <c r="O403" s="148">
        <f> O$2</f>
        <v/>
      </c>
      <c r="P403" s="148">
        <f> P$2</f>
        <v/>
      </c>
      <c r="Q403" s="148">
        <f> Q$2</f>
        <v/>
      </c>
      <c r="R403" s="148">
        <f> R$2</f>
        <v/>
      </c>
      <c r="S403" s="148">
        <f> S$2</f>
        <v/>
      </c>
      <c r="T403" s="148">
        <f> T$2</f>
        <v/>
      </c>
      <c r="U403" s="148">
        <f> U$2</f>
        <v/>
      </c>
      <c r="V403" s="148">
        <f> V$2</f>
        <v/>
      </c>
      <c r="W403" s="148">
        <f> W$2</f>
        <v/>
      </c>
      <c r="X403" s="148">
        <f> X$2</f>
        <v/>
      </c>
      <c r="Y403" s="148">
        <f> Y$2</f>
        <v/>
      </c>
      <c r="Z403" s="148">
        <f> Z$2</f>
        <v/>
      </c>
      <c r="AA403" s="148">
        <f> AA$2</f>
        <v/>
      </c>
      <c r="AB403" s="148">
        <f> AB$2</f>
        <v/>
      </c>
      <c r="AC403" s="148">
        <f> AC$2</f>
        <v/>
      </c>
      <c r="AD403" s="148">
        <f> AD$2</f>
        <v/>
      </c>
      <c r="AE403" s="148">
        <f> AE$2</f>
        <v/>
      </c>
      <c r="AF403" s="148">
        <f> AF$2</f>
        <v/>
      </c>
      <c r="AG403" s="148">
        <f> AG$2</f>
        <v/>
      </c>
      <c r="AH403" s="148">
        <f> AH$2</f>
        <v/>
      </c>
      <c r="AI403" s="148">
        <f> AI$2</f>
        <v/>
      </c>
      <c r="AJ403" s="148">
        <f> AJ$2</f>
        <v/>
      </c>
      <c r="AK403" s="148">
        <f> AK$2</f>
        <v/>
      </c>
      <c r="AL403" s="148">
        <f> AL$2</f>
        <v/>
      </c>
      <c r="AM403" s="148">
        <f> AM$2</f>
        <v/>
      </c>
      <c r="AN403" s="148">
        <f> AN$2</f>
        <v/>
      </c>
      <c r="AO403" s="148">
        <f> AO$2</f>
        <v/>
      </c>
      <c r="AP403" s="148">
        <f> AP$2</f>
        <v/>
      </c>
      <c r="AQ403" s="148">
        <f> AQ$2</f>
        <v/>
      </c>
      <c r="AR403" s="148">
        <f> AR$2</f>
        <v/>
      </c>
      <c r="AS403" s="148">
        <f> AS$2</f>
        <v/>
      </c>
      <c r="AT403" s="148">
        <f> AT$2</f>
        <v/>
      </c>
      <c r="AU403" s="148">
        <f> AU$2</f>
        <v/>
      </c>
      <c r="AV403" s="148">
        <f> AV$2</f>
        <v/>
      </c>
      <c r="AW403" s="148">
        <f> AW$2</f>
        <v/>
      </c>
      <c r="AX403" s="148">
        <f> AX$2</f>
        <v/>
      </c>
      <c r="AY403" s="148">
        <f> AY$2</f>
        <v/>
      </c>
      <c r="AZ403" s="148">
        <f> AZ$2</f>
        <v/>
      </c>
      <c r="BA403" s="148">
        <f> BA$2</f>
        <v/>
      </c>
      <c r="BB403" s="148">
        <f> BB$2</f>
        <v/>
      </c>
      <c r="BC403" s="148">
        <f> BC$2</f>
        <v/>
      </c>
      <c r="BD403" s="148">
        <f> BD$2</f>
        <v/>
      </c>
      <c r="BE403" s="148">
        <f> BE$2</f>
        <v/>
      </c>
      <c r="BF403" s="148">
        <f> BF$2</f>
        <v/>
      </c>
      <c r="BG403" s="148">
        <f> BG$2</f>
        <v/>
      </c>
      <c r="BH403" s="148">
        <f> BH$2</f>
        <v/>
      </c>
    </row>
    <row r="405" customFormat="1" s="32">
      <c r="E405" s="32">
        <f> E$368</f>
        <v/>
      </c>
      <c r="F405" s="32">
        <f> F$368</f>
        <v/>
      </c>
      <c r="G405" s="32">
        <f> G$368</f>
        <v/>
      </c>
      <c r="H405" s="32">
        <f> H$368</f>
        <v/>
      </c>
      <c r="I405" s="32">
        <f> I$368</f>
        <v/>
      </c>
      <c r="J405" s="32">
        <f> J$368</f>
        <v/>
      </c>
      <c r="K405" s="32">
        <f> K$368</f>
        <v/>
      </c>
      <c r="L405" s="32">
        <f> L$368</f>
        <v/>
      </c>
      <c r="M405" s="32">
        <f> M$368</f>
        <v/>
      </c>
      <c r="N405" s="32">
        <f> N$368</f>
        <v/>
      </c>
      <c r="O405" s="32">
        <f> O$368</f>
        <v/>
      </c>
      <c r="P405" s="32">
        <f> P$368</f>
        <v/>
      </c>
      <c r="Q405" s="32">
        <f> Q$368</f>
        <v/>
      </c>
      <c r="R405" s="32">
        <f> R$368</f>
        <v/>
      </c>
      <c r="S405" s="32">
        <f> S$368</f>
        <v/>
      </c>
      <c r="T405" s="32">
        <f> T$368</f>
        <v/>
      </c>
      <c r="U405" s="32">
        <f> U$368</f>
        <v/>
      </c>
      <c r="V405" s="32">
        <f> V$368</f>
        <v/>
      </c>
      <c r="W405" s="32">
        <f> W$368</f>
        <v/>
      </c>
      <c r="X405" s="32">
        <f> X$368</f>
        <v/>
      </c>
      <c r="Y405" s="32">
        <f> Y$368</f>
        <v/>
      </c>
      <c r="Z405" s="32">
        <f> Z$368</f>
        <v/>
      </c>
      <c r="AA405" s="32">
        <f> AA$368</f>
        <v/>
      </c>
      <c r="AB405" s="32">
        <f> AB$368</f>
        <v/>
      </c>
      <c r="AC405" s="32">
        <f> AC$368</f>
        <v/>
      </c>
      <c r="AD405" s="32">
        <f> AD$368</f>
        <v/>
      </c>
      <c r="AE405" s="32">
        <f> AE$368</f>
        <v/>
      </c>
      <c r="AF405" s="32">
        <f> AF$368</f>
        <v/>
      </c>
      <c r="AG405" s="32">
        <f> AG$368</f>
        <v/>
      </c>
      <c r="AH405" s="32">
        <f> AH$368</f>
        <v/>
      </c>
      <c r="AI405" s="32">
        <f> AI$368</f>
        <v/>
      </c>
      <c r="AJ405" s="32">
        <f> AJ$368</f>
        <v/>
      </c>
      <c r="AK405" s="32">
        <f> AK$368</f>
        <v/>
      </c>
      <c r="AL405" s="32">
        <f> AL$368</f>
        <v/>
      </c>
      <c r="AM405" s="32">
        <f> AM$368</f>
        <v/>
      </c>
      <c r="AN405" s="32">
        <f> AN$368</f>
        <v/>
      </c>
      <c r="AO405" s="32">
        <f> AO$368</f>
        <v/>
      </c>
      <c r="AP405" s="32">
        <f> AP$368</f>
        <v/>
      </c>
      <c r="AQ405" s="32">
        <f> AQ$368</f>
        <v/>
      </c>
      <c r="AR405" s="32">
        <f> AR$368</f>
        <v/>
      </c>
      <c r="AS405" s="32">
        <f> AS$368</f>
        <v/>
      </c>
      <c r="AT405" s="32">
        <f> AT$368</f>
        <v/>
      </c>
      <c r="AU405" s="32">
        <f> AU$368</f>
        <v/>
      </c>
      <c r="AV405" s="32">
        <f> AV$368</f>
        <v/>
      </c>
      <c r="AW405" s="32">
        <f> AW$368</f>
        <v/>
      </c>
      <c r="AX405" s="32">
        <f> AX$368</f>
        <v/>
      </c>
      <c r="AY405" s="32">
        <f> AY$368</f>
        <v/>
      </c>
      <c r="AZ405" s="32">
        <f> AZ$368</f>
        <v/>
      </c>
      <c r="BA405" s="32">
        <f> BA$368</f>
        <v/>
      </c>
      <c r="BB405" s="32">
        <f> BB$368</f>
        <v/>
      </c>
      <c r="BC405" s="32">
        <f> BC$368</f>
        <v/>
      </c>
      <c r="BD405" s="32">
        <f> BD$368</f>
        <v/>
      </c>
      <c r="BE405" s="32">
        <f> BE$368</f>
        <v/>
      </c>
      <c r="BF405" s="32">
        <f> BF$368</f>
        <v/>
      </c>
      <c r="BG405" s="32">
        <f> BG$368</f>
        <v/>
      </c>
      <c r="BH405" s="32">
        <f> BH$368</f>
        <v/>
      </c>
    </row>
    <row r="406" customFormat="1" s="32">
      <c r="E406" s="32">
        <f> E$388</f>
        <v/>
      </c>
      <c r="F406" s="32">
        <f> F$388</f>
        <v/>
      </c>
      <c r="G406" s="32">
        <f> G$388</f>
        <v/>
      </c>
      <c r="H406" s="32">
        <f> H$388</f>
        <v/>
      </c>
      <c r="I406" s="32">
        <f> I$388</f>
        <v/>
      </c>
      <c r="J406" s="32">
        <f> J$388</f>
        <v/>
      </c>
      <c r="K406" s="32">
        <f> K$388</f>
        <v/>
      </c>
      <c r="L406" s="32">
        <f> L$388</f>
        <v/>
      </c>
      <c r="M406" s="32">
        <f> M$388</f>
        <v/>
      </c>
      <c r="N406" s="32">
        <f> N$388</f>
        <v/>
      </c>
      <c r="O406" s="32">
        <f> O$388</f>
        <v/>
      </c>
      <c r="P406" s="32">
        <f> P$388</f>
        <v/>
      </c>
      <c r="Q406" s="32">
        <f> Q$388</f>
        <v/>
      </c>
      <c r="R406" s="32">
        <f> R$388</f>
        <v/>
      </c>
      <c r="S406" s="32">
        <f> S$388</f>
        <v/>
      </c>
      <c r="T406" s="32">
        <f> T$388</f>
        <v/>
      </c>
      <c r="U406" s="32">
        <f> U$388</f>
        <v/>
      </c>
      <c r="V406" s="32">
        <f> V$388</f>
        <v/>
      </c>
      <c r="W406" s="32">
        <f> W$388</f>
        <v/>
      </c>
      <c r="X406" s="32">
        <f> X$388</f>
        <v/>
      </c>
      <c r="Y406" s="32">
        <f> Y$388</f>
        <v/>
      </c>
      <c r="Z406" s="32">
        <f> Z$388</f>
        <v/>
      </c>
      <c r="AA406" s="32">
        <f> AA$388</f>
        <v/>
      </c>
      <c r="AB406" s="32">
        <f> AB$388</f>
        <v/>
      </c>
      <c r="AC406" s="32">
        <f> AC$388</f>
        <v/>
      </c>
      <c r="AD406" s="32">
        <f> AD$388</f>
        <v/>
      </c>
      <c r="AE406" s="32">
        <f> AE$388</f>
        <v/>
      </c>
      <c r="AF406" s="32">
        <f> AF$388</f>
        <v/>
      </c>
      <c r="AG406" s="32">
        <f> AG$388</f>
        <v/>
      </c>
      <c r="AH406" s="32">
        <f> AH$388</f>
        <v/>
      </c>
      <c r="AI406" s="32">
        <f> AI$388</f>
        <v/>
      </c>
      <c r="AJ406" s="32">
        <f> AJ$388</f>
        <v/>
      </c>
      <c r="AK406" s="32">
        <f> AK$388</f>
        <v/>
      </c>
      <c r="AL406" s="32">
        <f> AL$388</f>
        <v/>
      </c>
      <c r="AM406" s="32">
        <f> AM$388</f>
        <v/>
      </c>
      <c r="AN406" s="32">
        <f> AN$388</f>
        <v/>
      </c>
      <c r="AO406" s="32">
        <f> AO$388</f>
        <v/>
      </c>
      <c r="AP406" s="32">
        <f> AP$388</f>
        <v/>
      </c>
      <c r="AQ406" s="32">
        <f> AQ$388</f>
        <v/>
      </c>
      <c r="AR406" s="32">
        <f> AR$388</f>
        <v/>
      </c>
      <c r="AS406" s="32">
        <f> AS$388</f>
        <v/>
      </c>
      <c r="AT406" s="32">
        <f> AT$388</f>
        <v/>
      </c>
      <c r="AU406" s="32">
        <f> AU$388</f>
        <v/>
      </c>
      <c r="AV406" s="32">
        <f> AV$388</f>
        <v/>
      </c>
      <c r="AW406" s="32">
        <f> AW$388</f>
        <v/>
      </c>
      <c r="AX406" s="32">
        <f> AX$388</f>
        <v/>
      </c>
      <c r="AY406" s="32">
        <f> AY$388</f>
        <v/>
      </c>
      <c r="AZ406" s="32">
        <f> AZ$388</f>
        <v/>
      </c>
      <c r="BA406" s="32">
        <f> BA$388</f>
        <v/>
      </c>
      <c r="BB406" s="32">
        <f> BB$388</f>
        <v/>
      </c>
      <c r="BC406" s="32">
        <f> BC$388</f>
        <v/>
      </c>
      <c r="BD406" s="32">
        <f> BD$388</f>
        <v/>
      </c>
      <c r="BE406" s="32">
        <f> BE$388</f>
        <v/>
      </c>
      <c r="BF406" s="32">
        <f> BF$388</f>
        <v/>
      </c>
      <c r="BG406" s="32">
        <f> BG$388</f>
        <v/>
      </c>
      <c r="BH406" s="32">
        <f> BH$388</f>
        <v/>
      </c>
    </row>
    <row r="407" customFormat="1" s="32">
      <c r="E407" s="32">
        <f> E$391</f>
        <v/>
      </c>
      <c r="F407" s="32">
        <f> F$391</f>
        <v/>
      </c>
      <c r="G407" s="32">
        <f> G$391</f>
        <v/>
      </c>
      <c r="H407" s="32">
        <f> H$391</f>
        <v/>
      </c>
      <c r="I407" s="32">
        <f> I$391</f>
        <v/>
      </c>
      <c r="J407" s="32">
        <f> J$391</f>
        <v/>
      </c>
      <c r="K407" s="32">
        <f> K$391</f>
        <v/>
      </c>
      <c r="L407" s="32">
        <f> L$391</f>
        <v/>
      </c>
      <c r="M407" s="32">
        <f> M$391</f>
        <v/>
      </c>
      <c r="N407" s="32">
        <f> N$391</f>
        <v/>
      </c>
      <c r="O407" s="32">
        <f> O$391</f>
        <v/>
      </c>
      <c r="P407" s="32">
        <f> P$391</f>
        <v/>
      </c>
      <c r="Q407" s="32">
        <f> Q$391</f>
        <v/>
      </c>
      <c r="R407" s="32">
        <f> R$391</f>
        <v/>
      </c>
      <c r="S407" s="32">
        <f> S$391</f>
        <v/>
      </c>
      <c r="T407" s="32">
        <f> T$391</f>
        <v/>
      </c>
      <c r="U407" s="32">
        <f> U$391</f>
        <v/>
      </c>
      <c r="V407" s="32">
        <f> V$391</f>
        <v/>
      </c>
      <c r="W407" s="32">
        <f> W$391</f>
        <v/>
      </c>
      <c r="X407" s="32">
        <f> X$391</f>
        <v/>
      </c>
      <c r="Y407" s="32">
        <f> Y$391</f>
        <v/>
      </c>
      <c r="Z407" s="32">
        <f> Z$391</f>
        <v/>
      </c>
      <c r="AA407" s="32">
        <f> AA$391</f>
        <v/>
      </c>
      <c r="AB407" s="32">
        <f> AB$391</f>
        <v/>
      </c>
      <c r="AC407" s="32">
        <f> AC$391</f>
        <v/>
      </c>
      <c r="AD407" s="32">
        <f> AD$391</f>
        <v/>
      </c>
      <c r="AE407" s="32">
        <f> AE$391</f>
        <v/>
      </c>
      <c r="AF407" s="32">
        <f> AF$391</f>
        <v/>
      </c>
      <c r="AG407" s="32">
        <f> AG$391</f>
        <v/>
      </c>
      <c r="AH407" s="32">
        <f> AH$391</f>
        <v/>
      </c>
      <c r="AI407" s="32">
        <f> AI$391</f>
        <v/>
      </c>
      <c r="AJ407" s="32">
        <f> AJ$391</f>
        <v/>
      </c>
      <c r="AK407" s="32">
        <f> AK$391</f>
        <v/>
      </c>
      <c r="AL407" s="32">
        <f> AL$391</f>
        <v/>
      </c>
      <c r="AM407" s="32">
        <f> AM$391</f>
        <v/>
      </c>
      <c r="AN407" s="32">
        <f> AN$391</f>
        <v/>
      </c>
      <c r="AO407" s="32">
        <f> AO$391</f>
        <v/>
      </c>
      <c r="AP407" s="32">
        <f> AP$391</f>
        <v/>
      </c>
      <c r="AQ407" s="32">
        <f> AQ$391</f>
        <v/>
      </c>
      <c r="AR407" s="32">
        <f> AR$391</f>
        <v/>
      </c>
      <c r="AS407" s="32">
        <f> AS$391</f>
        <v/>
      </c>
      <c r="AT407" s="32">
        <f> AT$391</f>
        <v/>
      </c>
      <c r="AU407" s="32">
        <f> AU$391</f>
        <v/>
      </c>
      <c r="AV407" s="32">
        <f> AV$391</f>
        <v/>
      </c>
      <c r="AW407" s="32">
        <f> AW$391</f>
        <v/>
      </c>
      <c r="AX407" s="32">
        <f> AX$391</f>
        <v/>
      </c>
      <c r="AY407" s="32">
        <f> AY$391</f>
        <v/>
      </c>
      <c r="AZ407" s="32">
        <f> AZ$391</f>
        <v/>
      </c>
      <c r="BA407" s="32">
        <f> BA$391</f>
        <v/>
      </c>
      <c r="BB407" s="32">
        <f> BB$391</f>
        <v/>
      </c>
      <c r="BC407" s="32">
        <f> BC$391</f>
        <v/>
      </c>
      <c r="BD407" s="32">
        <f> BD$391</f>
        <v/>
      </c>
      <c r="BE407" s="32">
        <f> BE$391</f>
        <v/>
      </c>
      <c r="BF407" s="32">
        <f> BF$391</f>
        <v/>
      </c>
      <c r="BG407" s="32">
        <f> BG$391</f>
        <v/>
      </c>
      <c r="BH407" s="32">
        <f> BH$391</f>
        <v/>
      </c>
    </row>
    <row r="408" customFormat="1" s="32">
      <c r="E408" s="32">
        <f> E$394</f>
        <v/>
      </c>
      <c r="F408" s="32">
        <f> F$394</f>
        <v/>
      </c>
      <c r="G408" s="32">
        <f> G$394</f>
        <v/>
      </c>
      <c r="H408" s="32">
        <f> H$394</f>
        <v/>
      </c>
      <c r="I408" s="32">
        <f> I$394</f>
        <v/>
      </c>
      <c r="J408" s="32">
        <f> J$394</f>
        <v/>
      </c>
      <c r="K408" s="32">
        <f> K$394</f>
        <v/>
      </c>
      <c r="L408" s="32">
        <f> L$394</f>
        <v/>
      </c>
      <c r="M408" s="32">
        <f> M$394</f>
        <v/>
      </c>
      <c r="N408" s="32">
        <f> N$394</f>
        <v/>
      </c>
      <c r="O408" s="32">
        <f> O$394</f>
        <v/>
      </c>
      <c r="P408" s="32">
        <f> P$394</f>
        <v/>
      </c>
      <c r="Q408" s="32">
        <f> Q$394</f>
        <v/>
      </c>
      <c r="R408" s="32">
        <f> R$394</f>
        <v/>
      </c>
      <c r="S408" s="32">
        <f> S$394</f>
        <v/>
      </c>
      <c r="T408" s="32">
        <f> T$394</f>
        <v/>
      </c>
      <c r="U408" s="32">
        <f> U$394</f>
        <v/>
      </c>
      <c r="V408" s="32">
        <f> V$394</f>
        <v/>
      </c>
      <c r="W408" s="32">
        <f> W$394</f>
        <v/>
      </c>
      <c r="X408" s="32">
        <f> X$394</f>
        <v/>
      </c>
      <c r="Y408" s="32">
        <f> Y$394</f>
        <v/>
      </c>
      <c r="Z408" s="32">
        <f> Z$394</f>
        <v/>
      </c>
      <c r="AA408" s="32">
        <f> AA$394</f>
        <v/>
      </c>
      <c r="AB408" s="32">
        <f> AB$394</f>
        <v/>
      </c>
      <c r="AC408" s="32">
        <f> AC$394</f>
        <v/>
      </c>
      <c r="AD408" s="32">
        <f> AD$394</f>
        <v/>
      </c>
      <c r="AE408" s="32">
        <f> AE$394</f>
        <v/>
      </c>
      <c r="AF408" s="32">
        <f> AF$394</f>
        <v/>
      </c>
      <c r="AG408" s="32">
        <f> AG$394</f>
        <v/>
      </c>
      <c r="AH408" s="32">
        <f> AH$394</f>
        <v/>
      </c>
      <c r="AI408" s="32">
        <f> AI$394</f>
        <v/>
      </c>
      <c r="AJ408" s="32">
        <f> AJ$394</f>
        <v/>
      </c>
      <c r="AK408" s="32">
        <f> AK$394</f>
        <v/>
      </c>
      <c r="AL408" s="32">
        <f> AL$394</f>
        <v/>
      </c>
      <c r="AM408" s="32">
        <f> AM$394</f>
        <v/>
      </c>
      <c r="AN408" s="32">
        <f> AN$394</f>
        <v/>
      </c>
      <c r="AO408" s="32">
        <f> AO$394</f>
        <v/>
      </c>
      <c r="AP408" s="32">
        <f> AP$394</f>
        <v/>
      </c>
      <c r="AQ408" s="32">
        <f> AQ$394</f>
        <v/>
      </c>
      <c r="AR408" s="32">
        <f> AR$394</f>
        <v/>
      </c>
      <c r="AS408" s="32">
        <f> AS$394</f>
        <v/>
      </c>
      <c r="AT408" s="32">
        <f> AT$394</f>
        <v/>
      </c>
      <c r="AU408" s="32">
        <f> AU$394</f>
        <v/>
      </c>
      <c r="AV408" s="32">
        <f> AV$394</f>
        <v/>
      </c>
      <c r="AW408" s="32">
        <f> AW$394</f>
        <v/>
      </c>
      <c r="AX408" s="32">
        <f> AX$394</f>
        <v/>
      </c>
      <c r="AY408" s="32">
        <f> AY$394</f>
        <v/>
      </c>
      <c r="AZ408" s="32">
        <f> AZ$394</f>
        <v/>
      </c>
      <c r="BA408" s="32">
        <f> BA$394</f>
        <v/>
      </c>
      <c r="BB408" s="32">
        <f> BB$394</f>
        <v/>
      </c>
      <c r="BC408" s="32">
        <f> BC$394</f>
        <v/>
      </c>
      <c r="BD408" s="32">
        <f> BD$394</f>
        <v/>
      </c>
      <c r="BE408" s="32">
        <f> BE$394</f>
        <v/>
      </c>
      <c r="BF408" s="32">
        <f> BF$394</f>
        <v/>
      </c>
      <c r="BG408" s="32">
        <f> BG$394</f>
        <v/>
      </c>
      <c r="BH408" s="32">
        <f> BH$394</f>
        <v/>
      </c>
    </row>
    <row r="410" ht="15.65" customFormat="1" customHeight="1" s="80" thickBot="1">
      <c r="E410" s="80" t="inlineStr">
        <is>
          <t>Total Equity Cash Flows</t>
        </is>
      </c>
      <c r="G410" s="80">
        <f>SMU</f>
        <v/>
      </c>
      <c r="H410" s="80">
        <f> SUM(J410:BH410)</f>
        <v/>
      </c>
      <c r="J410" s="80">
        <f>-SUM(J405:J406)-SUM(J407:J408)</f>
        <v/>
      </c>
      <c r="K410" s="80">
        <f>-SUM(K405:K406)-SUM(K407:K408)</f>
        <v/>
      </c>
      <c r="L410" s="80">
        <f>-SUM(L405:L406)-SUM(L407:L408)</f>
        <v/>
      </c>
      <c r="M410" s="80">
        <f>-SUM(M405:M406)-SUM(M407:M408)</f>
        <v/>
      </c>
      <c r="N410" s="80">
        <f>-SUM(N405:N406)-SUM(N407:N408)</f>
        <v/>
      </c>
      <c r="O410" s="80">
        <f>-SUM(O405:O406)-SUM(O407:O408)</f>
        <v/>
      </c>
      <c r="P410" s="80">
        <f>-SUM(P405:P406)-SUM(P407:P408)</f>
        <v/>
      </c>
      <c r="Q410" s="80">
        <f>-SUM(Q405:Q406)-SUM(Q407:Q408)</f>
        <v/>
      </c>
      <c r="R410" s="80">
        <f>-SUM(R405:R406)-SUM(R407:R408)</f>
        <v/>
      </c>
      <c r="S410" s="80">
        <f>-SUM(S405:S406)-SUM(S407:S408)</f>
        <v/>
      </c>
      <c r="T410" s="80">
        <f>-SUM(T405:T406)-SUM(T407:T408)</f>
        <v/>
      </c>
      <c r="U410" s="80">
        <f>-SUM(U405:U406)-SUM(U407:U408)</f>
        <v/>
      </c>
      <c r="V410" s="80">
        <f>-SUM(V405:V406)-SUM(V407:V408)</f>
        <v/>
      </c>
      <c r="W410" s="80">
        <f>-SUM(W405:W406)-SUM(W407:W408)</f>
        <v/>
      </c>
      <c r="X410" s="80">
        <f>-SUM(X405:X406)-SUM(X407:X408)</f>
        <v/>
      </c>
      <c r="Y410" s="80">
        <f>-SUM(Y405:Y406)-SUM(Y407:Y408)</f>
        <v/>
      </c>
      <c r="Z410" s="80">
        <f>-SUM(Z405:Z406)-SUM(Z407:Z408)</f>
        <v/>
      </c>
      <c r="AA410" s="80">
        <f>-SUM(AA405:AA406)-SUM(AA407:AA408)</f>
        <v/>
      </c>
      <c r="AB410" s="80">
        <f>-SUM(AB405:AB406)-SUM(AB407:AB408)</f>
        <v/>
      </c>
      <c r="AC410" s="80">
        <f>-SUM(AC405:AC406)-SUM(AC407:AC408)</f>
        <v/>
      </c>
      <c r="AD410" s="80">
        <f>-SUM(AD405:AD406)-SUM(AD407:AD408)</f>
        <v/>
      </c>
      <c r="AE410" s="80">
        <f>-SUM(AE405:AE406)-SUM(AE407:AE408)</f>
        <v/>
      </c>
      <c r="AF410" s="80">
        <f>-SUM(AF405:AF406)-SUM(AF407:AF408)</f>
        <v/>
      </c>
      <c r="AG410" s="80">
        <f>-SUM(AG405:AG406)-SUM(AG407:AG408)</f>
        <v/>
      </c>
      <c r="AH410" s="80">
        <f>-SUM(AH405:AH406)-SUM(AH407:AH408)</f>
        <v/>
      </c>
      <c r="AI410" s="80">
        <f>-SUM(AI405:AI406)-SUM(AI407:AI408)</f>
        <v/>
      </c>
      <c r="AJ410" s="80">
        <f>-SUM(AJ405:AJ406)-SUM(AJ407:AJ408)</f>
        <v/>
      </c>
      <c r="AK410" s="80">
        <f>-SUM(AK405:AK406)-SUM(AK407:AK408)</f>
        <v/>
      </c>
      <c r="AL410" s="80">
        <f>-SUM(AL405:AL406)-SUM(AL407:AL408)</f>
        <v/>
      </c>
      <c r="AM410" s="80">
        <f>-SUM(AM405:AM406)-SUM(AM407:AM408)</f>
        <v/>
      </c>
      <c r="AN410" s="80">
        <f>-SUM(AN405:AN406)-SUM(AN407:AN408)</f>
        <v/>
      </c>
      <c r="AO410" s="80">
        <f>-SUM(AO405:AO406)-SUM(AO407:AO408)</f>
        <v/>
      </c>
      <c r="AP410" s="80">
        <f>-SUM(AP405:AP406)-SUM(AP407:AP408)</f>
        <v/>
      </c>
      <c r="AQ410" s="80">
        <f>-SUM(AQ405:AQ406)-SUM(AQ407:AQ408)</f>
        <v/>
      </c>
      <c r="AR410" s="80">
        <f>-SUM(AR405:AR406)-SUM(AR407:AR408)</f>
        <v/>
      </c>
      <c r="AS410" s="80">
        <f>-SUM(AS405:AS406)-SUM(AS407:AS408)</f>
        <v/>
      </c>
      <c r="AT410" s="80">
        <f>-SUM(AT405:AT406)-SUM(AT407:AT408)</f>
        <v/>
      </c>
      <c r="AU410" s="80">
        <f>-SUM(AU405:AU406)-SUM(AU407:AU408)</f>
        <v/>
      </c>
      <c r="AV410" s="80">
        <f>-SUM(AV405:AV406)-SUM(AV407:AV408)</f>
        <v/>
      </c>
      <c r="AW410" s="80">
        <f>-SUM(AW405:AW406)-SUM(AW407:AW408)</f>
        <v/>
      </c>
      <c r="AX410" s="80">
        <f>-SUM(AX405:AX406)-SUM(AX407:AX408)</f>
        <v/>
      </c>
      <c r="AY410" s="80">
        <f>-SUM(AY405:AY406)-SUM(AY407:AY408)</f>
        <v/>
      </c>
      <c r="AZ410" s="80">
        <f>-SUM(AZ405:AZ406)-SUM(AZ407:AZ408)</f>
        <v/>
      </c>
      <c r="BA410" s="80">
        <f>-SUM(BA405:BA406)-SUM(BA407:BA408)</f>
        <v/>
      </c>
      <c r="BB410" s="80">
        <f>-SUM(BB405:BB406)-SUM(BB407:BB408)</f>
        <v/>
      </c>
      <c r="BC410" s="80">
        <f>-SUM(BC405:BC406)-SUM(BC407:BC408)</f>
        <v/>
      </c>
      <c r="BD410" s="80">
        <f>-SUM(BD405:BD406)-SUM(BD407:BD408)</f>
        <v/>
      </c>
      <c r="BE410" s="80">
        <f>-SUM(BE405:BE406)-SUM(BE407:BE408)</f>
        <v/>
      </c>
      <c r="BF410" s="80">
        <f>-SUM(BF405:BF406)-SUM(BF407:BF408)</f>
        <v/>
      </c>
      <c r="BG410" s="80">
        <f>-SUM(BG405:BG406)-SUM(BG407:BG408)</f>
        <v/>
      </c>
      <c r="BH410" s="80">
        <f>-SUM(BH405:BH406)-SUM(BH407:BH408)</f>
        <v/>
      </c>
    </row>
    <row r="412">
      <c r="E412" s="92" t="inlineStr">
        <is>
          <t>Equity IRR</t>
        </is>
      </c>
      <c r="G412" s="92" t="inlineStr">
        <is>
          <t>%</t>
        </is>
      </c>
      <c r="H412" s="151">
        <f>XIRR(J410:BH410,J403:BH403)</f>
        <v/>
      </c>
    </row>
  </sheetData>
  <conditionalFormatting sqref="H267">
    <cfRule type="cellIs" priority="32" operator="notEqual" dxfId="1">
      <formula>0</formula>
    </cfRule>
    <cfRule type="cellIs" priority="33" operator="equal" dxfId="2">
      <formula>0</formula>
    </cfRule>
  </conditionalFormatting>
  <conditionalFormatting sqref="H280:H281">
    <cfRule type="cellIs" priority="36" operator="notEqual" dxfId="1">
      <formula>0</formula>
    </cfRule>
    <cfRule type="cellIs" priority="37" operator="equal" dxfId="2">
      <formula>0</formula>
    </cfRule>
  </conditionalFormatting>
  <conditionalFormatting sqref="J5:BH5">
    <cfRule type="cellIs" priority="46" operator="equal" dxfId="3">
      <formula>"Post.Ops."</formula>
    </cfRule>
    <cfRule type="cellIs" priority="47" operator="equal" dxfId="2">
      <formula>"Ops."</formula>
    </cfRule>
    <cfRule type="cellIs" priority="48" operator="equal" dxfId="1">
      <formula>"Cons."</formula>
    </cfRule>
    <cfRule type="cellIs" priority="49" operator="equal" dxfId="0">
      <formula>"FC."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H419"/>
  <sheetViews>
    <sheetView showGridLines="0" zoomScale="80" zoomScaleNormal="80" workbookViewId="0">
      <pane xSplit="9" ySplit="6" topLeftCell="J7" activePane="bottomRight" state="frozen"/>
      <selection activeCell="A36" sqref="A36"/>
      <selection pane="topRight" activeCell="A36" sqref="A36"/>
      <selection pane="bottomLeft" activeCell="A36" sqref="A36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11.6640625" bestFit="1" customWidth="1" style="124" min="6" max="6"/>
    <col width="10.33203125" bestFit="1" customWidth="1" style="124" min="7" max="7"/>
    <col width="15" bestFit="1" customWidth="1" style="124" min="8" max="8"/>
    <col width="1.6640625" customWidth="1" style="124" min="9" max="9"/>
    <col width="14.33203125" bestFit="1" customWidth="1" style="124" min="10" max="10"/>
    <col width="12.5546875" bestFit="1" customWidth="1" style="124" min="11" max="60"/>
    <col hidden="1" width="9.109375" customWidth="1" style="124" min="61" max="16384"/>
  </cols>
  <sheetData>
    <row r="1" ht="14.4" customHeight="1" s="124">
      <c r="A1" s="92" t="inlineStr">
        <is>
          <t>Phase_2</t>
        </is>
      </c>
      <c r="E1" s="81">
        <f> E$14</f>
        <v/>
      </c>
      <c r="F1" s="81" t="n"/>
      <c r="G1" s="81" t="n"/>
      <c r="H1" s="81" t="n"/>
      <c r="I1" s="81" t="n"/>
      <c r="J1" s="148">
        <f> J$14</f>
        <v/>
      </c>
      <c r="K1" s="148">
        <f> K$14</f>
        <v/>
      </c>
      <c r="L1" s="148">
        <f> L$14</f>
        <v/>
      </c>
      <c r="M1" s="148">
        <f> M$14</f>
        <v/>
      </c>
      <c r="N1" s="148">
        <f> N$14</f>
        <v/>
      </c>
      <c r="O1" s="148">
        <f> O$14</f>
        <v/>
      </c>
      <c r="P1" s="148">
        <f> P$14</f>
        <v/>
      </c>
      <c r="Q1" s="148">
        <f> Q$14</f>
        <v/>
      </c>
      <c r="R1" s="148">
        <f> R$14</f>
        <v/>
      </c>
      <c r="S1" s="148">
        <f> S$14</f>
        <v/>
      </c>
      <c r="T1" s="148">
        <f> T$14</f>
        <v/>
      </c>
      <c r="U1" s="148">
        <f> U$14</f>
        <v/>
      </c>
      <c r="V1" s="148">
        <f> V$14</f>
        <v/>
      </c>
      <c r="W1" s="148">
        <f> W$14</f>
        <v/>
      </c>
      <c r="X1" s="148">
        <f> X$14</f>
        <v/>
      </c>
      <c r="Y1" s="148">
        <f> Y$14</f>
        <v/>
      </c>
      <c r="Z1" s="148">
        <f> Z$14</f>
        <v/>
      </c>
      <c r="AA1" s="148">
        <f> AA$14</f>
        <v/>
      </c>
      <c r="AB1" s="148">
        <f> AB$14</f>
        <v/>
      </c>
      <c r="AC1" s="148">
        <f> AC$14</f>
        <v/>
      </c>
      <c r="AD1" s="148">
        <f> AD$14</f>
        <v/>
      </c>
      <c r="AE1" s="148">
        <f> AE$14</f>
        <v/>
      </c>
      <c r="AF1" s="148">
        <f> AF$14</f>
        <v/>
      </c>
      <c r="AG1" s="148">
        <f> AG$14</f>
        <v/>
      </c>
      <c r="AH1" s="148">
        <f> AH$14</f>
        <v/>
      </c>
      <c r="AI1" s="148">
        <f> AI$14</f>
        <v/>
      </c>
      <c r="AJ1" s="148">
        <f> AJ$14</f>
        <v/>
      </c>
      <c r="AK1" s="148">
        <f> AK$14</f>
        <v/>
      </c>
      <c r="AL1" s="148">
        <f> AL$14</f>
        <v/>
      </c>
      <c r="AM1" s="148">
        <f> AM$14</f>
        <v/>
      </c>
      <c r="AN1" s="148">
        <f> AN$14</f>
        <v/>
      </c>
      <c r="AO1" s="148">
        <f> AO$14</f>
        <v/>
      </c>
      <c r="AP1" s="148">
        <f> AP$14</f>
        <v/>
      </c>
      <c r="AQ1" s="148">
        <f> AQ$14</f>
        <v/>
      </c>
      <c r="AR1" s="148">
        <f> AR$14</f>
        <v/>
      </c>
      <c r="AS1" s="148">
        <f> AS$14</f>
        <v/>
      </c>
      <c r="AT1" s="148">
        <f> AT$14</f>
        <v/>
      </c>
      <c r="AU1" s="148">
        <f> AU$14</f>
        <v/>
      </c>
      <c r="AV1" s="148">
        <f> AV$14</f>
        <v/>
      </c>
      <c r="AW1" s="148">
        <f> AW$14</f>
        <v/>
      </c>
      <c r="AX1" s="148">
        <f> AX$14</f>
        <v/>
      </c>
      <c r="AY1" s="148">
        <f> AY$14</f>
        <v/>
      </c>
      <c r="AZ1" s="148">
        <f> AZ$14</f>
        <v/>
      </c>
      <c r="BA1" s="148">
        <f> BA$14</f>
        <v/>
      </c>
      <c r="BB1" s="148">
        <f> BB$14</f>
        <v/>
      </c>
      <c r="BC1" s="148">
        <f> BC$14</f>
        <v/>
      </c>
      <c r="BD1" s="148">
        <f> BD$14</f>
        <v/>
      </c>
      <c r="BE1" s="148">
        <f> BE$14</f>
        <v/>
      </c>
      <c r="BF1" s="148">
        <f> BF$14</f>
        <v/>
      </c>
      <c r="BG1" s="148">
        <f> BG$14</f>
        <v/>
      </c>
      <c r="BH1" s="148">
        <f> BH$14</f>
        <v/>
      </c>
    </row>
    <row r="2" ht="14.4" customHeight="1" s="124">
      <c r="E2" s="81">
        <f> E$15</f>
        <v/>
      </c>
      <c r="F2" s="81" t="n"/>
      <c r="G2" s="81" t="n"/>
      <c r="H2" s="81" t="n"/>
      <c r="I2" s="81" t="n"/>
      <c r="J2" s="148">
        <f> J$15</f>
        <v/>
      </c>
      <c r="K2" s="148">
        <f> K$15</f>
        <v/>
      </c>
      <c r="L2" s="148">
        <f> L$15</f>
        <v/>
      </c>
      <c r="M2" s="148">
        <f> M$15</f>
        <v/>
      </c>
      <c r="N2" s="148">
        <f> N$15</f>
        <v/>
      </c>
      <c r="O2" s="148">
        <f> O$15</f>
        <v/>
      </c>
      <c r="P2" s="148">
        <f> P$15</f>
        <v/>
      </c>
      <c r="Q2" s="148">
        <f> Q$15</f>
        <v/>
      </c>
      <c r="R2" s="148">
        <f> R$15</f>
        <v/>
      </c>
      <c r="S2" s="148">
        <f> S$15</f>
        <v/>
      </c>
      <c r="T2" s="148">
        <f> T$15</f>
        <v/>
      </c>
      <c r="U2" s="148">
        <f> U$15</f>
        <v/>
      </c>
      <c r="V2" s="148">
        <f> V$15</f>
        <v/>
      </c>
      <c r="W2" s="148">
        <f> W$15</f>
        <v/>
      </c>
      <c r="X2" s="148">
        <f> X$15</f>
        <v/>
      </c>
      <c r="Y2" s="148">
        <f> Y$15</f>
        <v/>
      </c>
      <c r="Z2" s="148">
        <f> Z$15</f>
        <v/>
      </c>
      <c r="AA2" s="148">
        <f> AA$15</f>
        <v/>
      </c>
      <c r="AB2" s="148">
        <f> AB$15</f>
        <v/>
      </c>
      <c r="AC2" s="148">
        <f> AC$15</f>
        <v/>
      </c>
      <c r="AD2" s="148">
        <f> AD$15</f>
        <v/>
      </c>
      <c r="AE2" s="148">
        <f> AE$15</f>
        <v/>
      </c>
      <c r="AF2" s="148">
        <f> AF$15</f>
        <v/>
      </c>
      <c r="AG2" s="148">
        <f> AG$15</f>
        <v/>
      </c>
      <c r="AH2" s="148">
        <f> AH$15</f>
        <v/>
      </c>
      <c r="AI2" s="148">
        <f> AI$15</f>
        <v/>
      </c>
      <c r="AJ2" s="148">
        <f> AJ$15</f>
        <v/>
      </c>
      <c r="AK2" s="148">
        <f> AK$15</f>
        <v/>
      </c>
      <c r="AL2" s="148">
        <f> AL$15</f>
        <v/>
      </c>
      <c r="AM2" s="148">
        <f> AM$15</f>
        <v/>
      </c>
      <c r="AN2" s="148">
        <f> AN$15</f>
        <v/>
      </c>
      <c r="AO2" s="148">
        <f> AO$15</f>
        <v/>
      </c>
      <c r="AP2" s="148">
        <f> AP$15</f>
        <v/>
      </c>
      <c r="AQ2" s="148">
        <f> AQ$15</f>
        <v/>
      </c>
      <c r="AR2" s="148">
        <f> AR$15</f>
        <v/>
      </c>
      <c r="AS2" s="148">
        <f> AS$15</f>
        <v/>
      </c>
      <c r="AT2" s="148">
        <f> AT$15</f>
        <v/>
      </c>
      <c r="AU2" s="148">
        <f> AU$15</f>
        <v/>
      </c>
      <c r="AV2" s="148">
        <f> AV$15</f>
        <v/>
      </c>
      <c r="AW2" s="148">
        <f> AW$15</f>
        <v/>
      </c>
      <c r="AX2" s="148">
        <f> AX$15</f>
        <v/>
      </c>
      <c r="AY2" s="148">
        <f> AY$15</f>
        <v/>
      </c>
      <c r="AZ2" s="148">
        <f> AZ$15</f>
        <v/>
      </c>
      <c r="BA2" s="148">
        <f> BA$15</f>
        <v/>
      </c>
      <c r="BB2" s="148">
        <f> BB$15</f>
        <v/>
      </c>
      <c r="BC2" s="148">
        <f> BC$15</f>
        <v/>
      </c>
      <c r="BD2" s="148">
        <f> BD$15</f>
        <v/>
      </c>
      <c r="BE2" s="148">
        <f> BE$15</f>
        <v/>
      </c>
      <c r="BF2" s="148">
        <f> BF$15</f>
        <v/>
      </c>
      <c r="BG2" s="148">
        <f> BG$15</f>
        <v/>
      </c>
      <c r="BH2" s="148">
        <f> BH$15</f>
        <v/>
      </c>
    </row>
    <row r="3" ht="14.4" customHeight="1" s="124">
      <c r="E3" s="81">
        <f> E$16</f>
        <v/>
      </c>
      <c r="F3" s="81" t="n"/>
      <c r="G3" s="81" t="n"/>
      <c r="H3" s="81" t="n"/>
      <c r="I3" s="81" t="n"/>
      <c r="J3" s="81">
        <f> J$16</f>
        <v/>
      </c>
      <c r="K3" s="81">
        <f> K$16</f>
        <v/>
      </c>
      <c r="L3" s="81">
        <f> L$16</f>
        <v/>
      </c>
      <c r="M3" s="81">
        <f> M$16</f>
        <v/>
      </c>
      <c r="N3" s="81">
        <f> N$16</f>
        <v/>
      </c>
      <c r="O3" s="81">
        <f> O$16</f>
        <v/>
      </c>
      <c r="P3" s="81">
        <f> P$16</f>
        <v/>
      </c>
      <c r="Q3" s="81">
        <f> Q$16</f>
        <v/>
      </c>
      <c r="R3" s="81">
        <f> R$16</f>
        <v/>
      </c>
      <c r="S3" s="81">
        <f> S$16</f>
        <v/>
      </c>
      <c r="T3" s="81">
        <f> T$16</f>
        <v/>
      </c>
      <c r="U3" s="81">
        <f> U$16</f>
        <v/>
      </c>
      <c r="V3" s="81">
        <f> V$16</f>
        <v/>
      </c>
      <c r="W3" s="81">
        <f> W$16</f>
        <v/>
      </c>
      <c r="X3" s="81">
        <f> X$16</f>
        <v/>
      </c>
      <c r="Y3" s="81">
        <f> Y$16</f>
        <v/>
      </c>
      <c r="Z3" s="81">
        <f> Z$16</f>
        <v/>
      </c>
      <c r="AA3" s="81">
        <f> AA$16</f>
        <v/>
      </c>
      <c r="AB3" s="81">
        <f> AB$16</f>
        <v/>
      </c>
      <c r="AC3" s="81">
        <f> AC$16</f>
        <v/>
      </c>
      <c r="AD3" s="81">
        <f> AD$16</f>
        <v/>
      </c>
      <c r="AE3" s="81">
        <f> AE$16</f>
        <v/>
      </c>
      <c r="AF3" s="81">
        <f> AF$16</f>
        <v/>
      </c>
      <c r="AG3" s="81">
        <f> AG$16</f>
        <v/>
      </c>
      <c r="AH3" s="81">
        <f> AH$16</f>
        <v/>
      </c>
      <c r="AI3" s="81">
        <f> AI$16</f>
        <v/>
      </c>
      <c r="AJ3" s="81">
        <f> AJ$16</f>
        <v/>
      </c>
      <c r="AK3" s="81">
        <f> AK$16</f>
        <v/>
      </c>
      <c r="AL3" s="81">
        <f> AL$16</f>
        <v/>
      </c>
      <c r="AM3" s="81">
        <f> AM$16</f>
        <v/>
      </c>
      <c r="AN3" s="81">
        <f> AN$16</f>
        <v/>
      </c>
      <c r="AO3" s="81">
        <f> AO$16</f>
        <v/>
      </c>
      <c r="AP3" s="81">
        <f> AP$16</f>
        <v/>
      </c>
      <c r="AQ3" s="81">
        <f> AQ$16</f>
        <v/>
      </c>
      <c r="AR3" s="81">
        <f> AR$16</f>
        <v/>
      </c>
      <c r="AS3" s="81">
        <f> AS$16</f>
        <v/>
      </c>
      <c r="AT3" s="81">
        <f> AT$16</f>
        <v/>
      </c>
      <c r="AU3" s="81">
        <f> AU$16</f>
        <v/>
      </c>
      <c r="AV3" s="81">
        <f> AV$16</f>
        <v/>
      </c>
      <c r="AW3" s="81">
        <f> AW$16</f>
        <v/>
      </c>
      <c r="AX3" s="81">
        <f> AX$16</f>
        <v/>
      </c>
      <c r="AY3" s="81">
        <f> AY$16</f>
        <v/>
      </c>
      <c r="AZ3" s="81">
        <f> AZ$16</f>
        <v/>
      </c>
      <c r="BA3" s="81">
        <f> BA$16</f>
        <v/>
      </c>
      <c r="BB3" s="81">
        <f> BB$16</f>
        <v/>
      </c>
      <c r="BC3" s="81">
        <f> BC$16</f>
        <v/>
      </c>
      <c r="BD3" s="81">
        <f> BD$16</f>
        <v/>
      </c>
      <c r="BE3" s="81">
        <f> BE$16</f>
        <v/>
      </c>
      <c r="BF3" s="81">
        <f> BF$16</f>
        <v/>
      </c>
      <c r="BG3" s="81">
        <f> BG$16</f>
        <v/>
      </c>
      <c r="BH3" s="81">
        <f> BH$16</f>
        <v/>
      </c>
    </row>
    <row r="4" ht="14.4" customHeight="1" s="124">
      <c r="E4" s="149">
        <f> E$17</f>
        <v/>
      </c>
      <c r="F4" s="149" t="n"/>
      <c r="G4" s="149" t="n"/>
      <c r="H4" s="149" t="n"/>
      <c r="I4" s="149" t="n"/>
      <c r="J4" s="149">
        <f> J$17</f>
        <v/>
      </c>
      <c r="K4" s="149">
        <f> K$17</f>
        <v/>
      </c>
      <c r="L4" s="149">
        <f> L$17</f>
        <v/>
      </c>
      <c r="M4" s="149">
        <f> M$17</f>
        <v/>
      </c>
      <c r="N4" s="149">
        <f> N$17</f>
        <v/>
      </c>
      <c r="O4" s="149">
        <f> O$17</f>
        <v/>
      </c>
      <c r="P4" s="149">
        <f> P$17</f>
        <v/>
      </c>
      <c r="Q4" s="149">
        <f> Q$17</f>
        <v/>
      </c>
      <c r="R4" s="149">
        <f> R$17</f>
        <v/>
      </c>
      <c r="S4" s="149">
        <f> S$17</f>
        <v/>
      </c>
      <c r="T4" s="149">
        <f> T$17</f>
        <v/>
      </c>
      <c r="U4" s="149">
        <f> U$17</f>
        <v/>
      </c>
      <c r="V4" s="149">
        <f> V$17</f>
        <v/>
      </c>
      <c r="W4" s="149">
        <f> W$17</f>
        <v/>
      </c>
      <c r="X4" s="149">
        <f> X$17</f>
        <v/>
      </c>
      <c r="Y4" s="149">
        <f> Y$17</f>
        <v/>
      </c>
      <c r="Z4" s="149">
        <f> Z$17</f>
        <v/>
      </c>
      <c r="AA4" s="149">
        <f> AA$17</f>
        <v/>
      </c>
      <c r="AB4" s="149">
        <f> AB$17</f>
        <v/>
      </c>
      <c r="AC4" s="149">
        <f> AC$17</f>
        <v/>
      </c>
      <c r="AD4" s="149">
        <f> AD$17</f>
        <v/>
      </c>
      <c r="AE4" s="149">
        <f> AE$17</f>
        <v/>
      </c>
      <c r="AF4" s="149">
        <f> AF$17</f>
        <v/>
      </c>
      <c r="AG4" s="149">
        <f> AG$17</f>
        <v/>
      </c>
      <c r="AH4" s="149">
        <f> AH$17</f>
        <v/>
      </c>
      <c r="AI4" s="149">
        <f> AI$17</f>
        <v/>
      </c>
      <c r="AJ4" s="149">
        <f> AJ$17</f>
        <v/>
      </c>
      <c r="AK4" s="149">
        <f> AK$17</f>
        <v/>
      </c>
      <c r="AL4" s="149">
        <f> AL$17</f>
        <v/>
      </c>
      <c r="AM4" s="149">
        <f> AM$17</f>
        <v/>
      </c>
      <c r="AN4" s="149">
        <f> AN$17</f>
        <v/>
      </c>
      <c r="AO4" s="149">
        <f> AO$17</f>
        <v/>
      </c>
      <c r="AP4" s="149">
        <f> AP$17</f>
        <v/>
      </c>
      <c r="AQ4" s="149">
        <f> AQ$17</f>
        <v/>
      </c>
      <c r="AR4" s="149">
        <f> AR$17</f>
        <v/>
      </c>
      <c r="AS4" s="149">
        <f> AS$17</f>
        <v/>
      </c>
      <c r="AT4" s="149">
        <f> AT$17</f>
        <v/>
      </c>
      <c r="AU4" s="149">
        <f> AU$17</f>
        <v/>
      </c>
      <c r="AV4" s="149">
        <f> AV$17</f>
        <v/>
      </c>
      <c r="AW4" s="149">
        <f> AW$17</f>
        <v/>
      </c>
      <c r="AX4" s="149">
        <f> AX$17</f>
        <v/>
      </c>
      <c r="AY4" s="149">
        <f> AY$17</f>
        <v/>
      </c>
      <c r="AZ4" s="149">
        <f> AZ$17</f>
        <v/>
      </c>
      <c r="BA4" s="149">
        <f> BA$17</f>
        <v/>
      </c>
      <c r="BB4" s="149">
        <f> BB$17</f>
        <v/>
      </c>
      <c r="BC4" s="149">
        <f> BC$17</f>
        <v/>
      </c>
      <c r="BD4" s="149">
        <f> BD$17</f>
        <v/>
      </c>
      <c r="BE4" s="149">
        <f> BE$17</f>
        <v/>
      </c>
      <c r="BF4" s="149">
        <f> BF$17</f>
        <v/>
      </c>
      <c r="BG4" s="149">
        <f> BG$17</f>
        <v/>
      </c>
      <c r="BH4" s="149">
        <f> BH$17</f>
        <v/>
      </c>
    </row>
    <row r="5" ht="14.4" customHeight="1" s="124">
      <c r="E5" s="81">
        <f> E$60</f>
        <v/>
      </c>
      <c r="F5" s="81" t="n"/>
      <c r="G5" s="81">
        <f> G$60</f>
        <v/>
      </c>
      <c r="H5" s="81" t="n"/>
      <c r="I5" s="81" t="n"/>
      <c r="J5" s="49">
        <f> J$60</f>
        <v/>
      </c>
      <c r="K5" s="49">
        <f> K$60</f>
        <v/>
      </c>
      <c r="L5" s="49">
        <f> L$60</f>
        <v/>
      </c>
      <c r="M5" s="49">
        <f> M$60</f>
        <v/>
      </c>
      <c r="N5" s="49">
        <f> N$60</f>
        <v/>
      </c>
      <c r="O5" s="49">
        <f> O$60</f>
        <v/>
      </c>
      <c r="P5" s="49">
        <f> P$60</f>
        <v/>
      </c>
      <c r="Q5" s="49">
        <f> Q$60</f>
        <v/>
      </c>
      <c r="R5" s="49">
        <f> R$60</f>
        <v/>
      </c>
      <c r="S5" s="49">
        <f> S$60</f>
        <v/>
      </c>
      <c r="T5" s="49">
        <f> T$60</f>
        <v/>
      </c>
      <c r="U5" s="49">
        <f> U$60</f>
        <v/>
      </c>
      <c r="V5" s="49">
        <f> V$60</f>
        <v/>
      </c>
      <c r="W5" s="49">
        <f> W$60</f>
        <v/>
      </c>
      <c r="X5" s="49">
        <f> X$60</f>
        <v/>
      </c>
      <c r="Y5" s="49">
        <f> Y$60</f>
        <v/>
      </c>
      <c r="Z5" s="49">
        <f> Z$60</f>
        <v/>
      </c>
      <c r="AA5" s="49">
        <f> AA$60</f>
        <v/>
      </c>
      <c r="AB5" s="49">
        <f> AB$60</f>
        <v/>
      </c>
      <c r="AC5" s="49">
        <f> AC$60</f>
        <v/>
      </c>
      <c r="AD5" s="49">
        <f> AD$60</f>
        <v/>
      </c>
      <c r="AE5" s="49">
        <f> AE$60</f>
        <v/>
      </c>
      <c r="AF5" s="49">
        <f> AF$60</f>
        <v/>
      </c>
      <c r="AG5" s="49">
        <f> AG$60</f>
        <v/>
      </c>
      <c r="AH5" s="49">
        <f> AH$60</f>
        <v/>
      </c>
      <c r="AI5" s="49">
        <f> AI$60</f>
        <v/>
      </c>
      <c r="AJ5" s="49">
        <f> AJ$60</f>
        <v/>
      </c>
      <c r="AK5" s="49">
        <f> AK$60</f>
        <v/>
      </c>
      <c r="AL5" s="49">
        <f> AL$60</f>
        <v/>
      </c>
      <c r="AM5" s="49">
        <f> AM$60</f>
        <v/>
      </c>
      <c r="AN5" s="49">
        <f> AN$60</f>
        <v/>
      </c>
      <c r="AO5" s="49">
        <f> AO$60</f>
        <v/>
      </c>
      <c r="AP5" s="49">
        <f> AP$60</f>
        <v/>
      </c>
      <c r="AQ5" s="49">
        <f> AQ$60</f>
        <v/>
      </c>
      <c r="AR5" s="49">
        <f> AR$60</f>
        <v/>
      </c>
      <c r="AS5" s="49">
        <f> AS$60</f>
        <v/>
      </c>
      <c r="AT5" s="49">
        <f> AT$60</f>
        <v/>
      </c>
      <c r="AU5" s="49">
        <f> AU$60</f>
        <v/>
      </c>
      <c r="AV5" s="49">
        <f> AV$60</f>
        <v/>
      </c>
      <c r="AW5" s="49">
        <f> AW$60</f>
        <v/>
      </c>
      <c r="AX5" s="49">
        <f> AX$60</f>
        <v/>
      </c>
      <c r="AY5" s="49">
        <f> AY$60</f>
        <v/>
      </c>
      <c r="AZ5" s="49">
        <f> AZ$60</f>
        <v/>
      </c>
      <c r="BA5" s="49">
        <f> BA$60</f>
        <v/>
      </c>
      <c r="BB5" s="49">
        <f> BB$60</f>
        <v/>
      </c>
      <c r="BC5" s="49">
        <f> BC$60</f>
        <v/>
      </c>
      <c r="BD5" s="49">
        <f> BD$60</f>
        <v/>
      </c>
      <c r="BE5" s="49">
        <f> BE$60</f>
        <v/>
      </c>
      <c r="BF5" s="49">
        <f> BF$60</f>
        <v/>
      </c>
      <c r="BG5" s="49">
        <f> BG$60</f>
        <v/>
      </c>
      <c r="BH5" s="49">
        <f> BH$60</f>
        <v/>
      </c>
    </row>
    <row r="6" ht="14.4" customHeight="1" s="124">
      <c r="F6" s="8" t="inlineStr">
        <is>
          <t>Constant</t>
        </is>
      </c>
      <c r="G6" s="8" t="inlineStr">
        <is>
          <t>Unit</t>
        </is>
      </c>
      <c r="H6" s="8" t="inlineStr">
        <is>
          <t>Total</t>
        </is>
      </c>
    </row>
    <row r="8" ht="14.4" customHeight="1" s="124">
      <c r="E8" s="92" t="inlineStr">
        <is>
          <t>Model Counter</t>
        </is>
      </c>
      <c r="J8" s="92">
        <f>I8+1</f>
        <v/>
      </c>
      <c r="K8" s="92">
        <f>J8+1</f>
        <v/>
      </c>
      <c r="L8" s="92">
        <f>K8+1</f>
        <v/>
      </c>
      <c r="M8" s="92">
        <f>L8+1</f>
        <v/>
      </c>
      <c r="N8" s="92">
        <f>M8+1</f>
        <v/>
      </c>
      <c r="O8" s="92">
        <f>N8+1</f>
        <v/>
      </c>
      <c r="P8" s="92">
        <f>O8+1</f>
        <v/>
      </c>
      <c r="Q8" s="92">
        <f>P8+1</f>
        <v/>
      </c>
      <c r="R8" s="92">
        <f>Q8+1</f>
        <v/>
      </c>
      <c r="S8" s="92">
        <f>R8+1</f>
        <v/>
      </c>
      <c r="T8" s="92">
        <f>S8+1</f>
        <v/>
      </c>
      <c r="U8" s="92">
        <f>T8+1</f>
        <v/>
      </c>
      <c r="V8" s="92">
        <f>U8+1</f>
        <v/>
      </c>
      <c r="W8" s="92">
        <f>V8+1</f>
        <v/>
      </c>
      <c r="X8" s="92">
        <f>W8+1</f>
        <v/>
      </c>
      <c r="Y8" s="92">
        <f>X8+1</f>
        <v/>
      </c>
      <c r="Z8" s="92">
        <f>Y8+1</f>
        <v/>
      </c>
      <c r="AA8" s="92">
        <f>Z8+1</f>
        <v/>
      </c>
      <c r="AB8" s="92">
        <f>AA8+1</f>
        <v/>
      </c>
      <c r="AC8" s="92">
        <f>AB8+1</f>
        <v/>
      </c>
      <c r="AD8" s="92">
        <f>AC8+1</f>
        <v/>
      </c>
      <c r="AE8" s="92">
        <f>AD8+1</f>
        <v/>
      </c>
      <c r="AF8" s="92">
        <f>AE8+1</f>
        <v/>
      </c>
      <c r="AG8" s="92">
        <f>AF8+1</f>
        <v/>
      </c>
      <c r="AH8" s="92">
        <f>AG8+1</f>
        <v/>
      </c>
      <c r="AI8" s="92">
        <f>AH8+1</f>
        <v/>
      </c>
      <c r="AJ8" s="92">
        <f>AI8+1</f>
        <v/>
      </c>
      <c r="AK8" s="92">
        <f>AJ8+1</f>
        <v/>
      </c>
      <c r="AL8" s="92">
        <f>AK8+1</f>
        <v/>
      </c>
      <c r="AM8" s="92">
        <f>AL8+1</f>
        <v/>
      </c>
      <c r="AN8" s="92">
        <f>AM8+1</f>
        <v/>
      </c>
      <c r="AO8" s="92">
        <f>AN8+1</f>
        <v/>
      </c>
      <c r="AP8" s="92">
        <f>AO8+1</f>
        <v/>
      </c>
      <c r="AQ8" s="92">
        <f>AP8+1</f>
        <v/>
      </c>
      <c r="AR8" s="92">
        <f>AQ8+1</f>
        <v/>
      </c>
      <c r="AS8" s="92">
        <f>AR8+1</f>
        <v/>
      </c>
      <c r="AT8" s="92">
        <f>AS8+1</f>
        <v/>
      </c>
      <c r="AU8" s="92">
        <f>AT8+1</f>
        <v/>
      </c>
      <c r="AV8" s="92">
        <f>AU8+1</f>
        <v/>
      </c>
      <c r="AW8" s="92">
        <f>AV8+1</f>
        <v/>
      </c>
      <c r="AX8" s="92">
        <f>AW8+1</f>
        <v/>
      </c>
      <c r="AY8" s="92">
        <f>AX8+1</f>
        <v/>
      </c>
      <c r="AZ8" s="92">
        <f>AY8+1</f>
        <v/>
      </c>
      <c r="BA8" s="92">
        <f>AZ8+1</f>
        <v/>
      </c>
      <c r="BB8" s="92">
        <f>BA8+1</f>
        <v/>
      </c>
      <c r="BC8" s="92">
        <f>BB8+1</f>
        <v/>
      </c>
      <c r="BD8" s="92">
        <f>BC8+1</f>
        <v/>
      </c>
      <c r="BE8" s="92">
        <f>BD8+1</f>
        <v/>
      </c>
      <c r="BF8" s="92">
        <f>BE8+1</f>
        <v/>
      </c>
      <c r="BG8" s="92">
        <f>BF8+1</f>
        <v/>
      </c>
      <c r="BH8" s="92">
        <f>BG8+1</f>
        <v/>
      </c>
    </row>
    <row r="10" ht="14.4" customFormat="1" customHeight="1" s="64">
      <c r="A10" s="65" t="inlineStr">
        <is>
          <t>Timelines</t>
        </is>
      </c>
    </row>
    <row r="12" ht="14.4" customHeight="1" s="124">
      <c r="E12" s="41">
        <f> Inp_C!E$8</f>
        <v/>
      </c>
      <c r="F12" s="125">
        <f>INDEX(Inp_C!$J$8:$K$8,MATCH(Phase_2!$A$1,Inp_C!$J$4:$K$4,0))</f>
        <v/>
      </c>
      <c r="G12" s="92" t="inlineStr">
        <is>
          <t>Date</t>
        </is>
      </c>
    </row>
    <row r="14" ht="14.4" customFormat="1" customHeight="1" s="32">
      <c r="E14" s="32" t="inlineStr">
        <is>
          <t>Model Start</t>
        </is>
      </c>
      <c r="J14" s="137">
        <f>IF(J$8=1,$F12,I15+1)</f>
        <v/>
      </c>
      <c r="K14" s="137">
        <f>IF(K$8=1,$F12,J15+1)</f>
        <v/>
      </c>
      <c r="L14" s="137">
        <f>IF(L$8=1,$F12,K15+1)</f>
        <v/>
      </c>
      <c r="M14" s="137">
        <f>IF(M$8=1,$F12,L15+1)</f>
        <v/>
      </c>
      <c r="N14" s="137">
        <f>IF(N$8=1,$F12,M15+1)</f>
        <v/>
      </c>
      <c r="O14" s="137">
        <f>IF(O$8=1,$F12,N15+1)</f>
        <v/>
      </c>
      <c r="P14" s="137">
        <f>IF(P$8=1,$F12,O15+1)</f>
        <v/>
      </c>
      <c r="Q14" s="137">
        <f>IF(Q$8=1,$F12,P15+1)</f>
        <v/>
      </c>
      <c r="R14" s="137">
        <f>IF(R$8=1,$F12,Q15+1)</f>
        <v/>
      </c>
      <c r="S14" s="137">
        <f>IF(S$8=1,$F12,R15+1)</f>
        <v/>
      </c>
      <c r="T14" s="137">
        <f>IF(T$8=1,$F12,S15+1)</f>
        <v/>
      </c>
      <c r="U14" s="137">
        <f>IF(U$8=1,$F12,T15+1)</f>
        <v/>
      </c>
      <c r="V14" s="137">
        <f>IF(V$8=1,$F12,U15+1)</f>
        <v/>
      </c>
      <c r="W14" s="137">
        <f>IF(W$8=1,$F12,V15+1)</f>
        <v/>
      </c>
      <c r="X14" s="137">
        <f>IF(X$8=1,$F12,W15+1)</f>
        <v/>
      </c>
      <c r="Y14" s="137">
        <f>IF(Y$8=1,$F12,X15+1)</f>
        <v/>
      </c>
      <c r="Z14" s="137">
        <f>IF(Z$8=1,$F12,Y15+1)</f>
        <v/>
      </c>
      <c r="AA14" s="137">
        <f>IF(AA$8=1,$F12,Z15+1)</f>
        <v/>
      </c>
      <c r="AB14" s="137">
        <f>IF(AB$8=1,$F12,AA15+1)</f>
        <v/>
      </c>
      <c r="AC14" s="137">
        <f>IF(AC$8=1,$F12,AB15+1)</f>
        <v/>
      </c>
      <c r="AD14" s="137">
        <f>IF(AD$8=1,$F12,AC15+1)</f>
        <v/>
      </c>
      <c r="AE14" s="137">
        <f>IF(AE$8=1,$F12,AD15+1)</f>
        <v/>
      </c>
      <c r="AF14" s="137">
        <f>IF(AF$8=1,$F12,AE15+1)</f>
        <v/>
      </c>
      <c r="AG14" s="137">
        <f>IF(AG$8=1,$F12,AF15+1)</f>
        <v/>
      </c>
      <c r="AH14" s="137">
        <f>IF(AH$8=1,$F12,AG15+1)</f>
        <v/>
      </c>
      <c r="AI14" s="137">
        <f>IF(AI$8=1,$F12,AH15+1)</f>
        <v/>
      </c>
      <c r="AJ14" s="137">
        <f>IF(AJ$8=1,$F12,AI15+1)</f>
        <v/>
      </c>
      <c r="AK14" s="137">
        <f>IF(AK$8=1,$F12,AJ15+1)</f>
        <v/>
      </c>
      <c r="AL14" s="137">
        <f>IF(AL$8=1,$F12,AK15+1)</f>
        <v/>
      </c>
      <c r="AM14" s="137">
        <f>IF(AM$8=1,$F12,AL15+1)</f>
        <v/>
      </c>
      <c r="AN14" s="137">
        <f>IF(AN$8=1,$F12,AM15+1)</f>
        <v/>
      </c>
      <c r="AO14" s="137">
        <f>IF(AO$8=1,$F12,AN15+1)</f>
        <v/>
      </c>
      <c r="AP14" s="137">
        <f>IF(AP$8=1,$F12,AO15+1)</f>
        <v/>
      </c>
      <c r="AQ14" s="137">
        <f>IF(AQ$8=1,$F12,AP15+1)</f>
        <v/>
      </c>
      <c r="AR14" s="137">
        <f>IF(AR$8=1,$F12,AQ15+1)</f>
        <v/>
      </c>
      <c r="AS14" s="137">
        <f>IF(AS$8=1,$F12,AR15+1)</f>
        <v/>
      </c>
      <c r="AT14" s="137">
        <f>IF(AT$8=1,$F12,AS15+1)</f>
        <v/>
      </c>
      <c r="AU14" s="137">
        <f>IF(AU$8=1,$F12,AT15+1)</f>
        <v/>
      </c>
      <c r="AV14" s="137">
        <f>IF(AV$8=1,$F12,AU15+1)</f>
        <v/>
      </c>
      <c r="AW14" s="137">
        <f>IF(AW$8=1,$F12,AV15+1)</f>
        <v/>
      </c>
      <c r="AX14" s="137">
        <f>IF(AX$8=1,$F12,AW15+1)</f>
        <v/>
      </c>
      <c r="AY14" s="137">
        <f>IF(AY$8=1,$F12,AX15+1)</f>
        <v/>
      </c>
      <c r="AZ14" s="137">
        <f>IF(AZ$8=1,$F12,AY15+1)</f>
        <v/>
      </c>
      <c r="BA14" s="137">
        <f>IF(BA$8=1,$F12,AZ15+1)</f>
        <v/>
      </c>
      <c r="BB14" s="137">
        <f>IF(BB$8=1,$F12,BA15+1)</f>
        <v/>
      </c>
      <c r="BC14" s="137">
        <f>IF(BC$8=1,$F12,BB15+1)</f>
        <v/>
      </c>
      <c r="BD14" s="137">
        <f>IF(BD$8=1,$F12,BC15+1)</f>
        <v/>
      </c>
      <c r="BE14" s="137">
        <f>IF(BE$8=1,$F12,BD15+1)</f>
        <v/>
      </c>
      <c r="BF14" s="137">
        <f>IF(BF$8=1,$F12,BE15+1)</f>
        <v/>
      </c>
      <c r="BG14" s="137">
        <f>IF(BG$8=1,$F12,BF15+1)</f>
        <v/>
      </c>
      <c r="BH14" s="137">
        <f>IF(BH$8=1,$F12,BG15+1)</f>
        <v/>
      </c>
    </row>
    <row r="15" ht="14.4" customFormat="1" customHeight="1" s="32">
      <c r="E15" s="32" t="inlineStr">
        <is>
          <t>Model End</t>
        </is>
      </c>
      <c r="J15" s="137">
        <f>IF(J$8=1,EOMONTH(J14,0),EOMONTH(J14,11))</f>
        <v/>
      </c>
      <c r="K15" s="137">
        <f>IF(K$8=1,EOMONTH(K14,0),EOMONTH(K14,11))</f>
        <v/>
      </c>
      <c r="L15" s="137">
        <f>IF(L$8=1,EOMONTH(L14,0),EOMONTH(L14,11))</f>
        <v/>
      </c>
      <c r="M15" s="137">
        <f>IF(M$8=1,EOMONTH(M14,0),EOMONTH(M14,11))</f>
        <v/>
      </c>
      <c r="N15" s="137">
        <f>IF(N$8=1,EOMONTH(N14,0),EOMONTH(N14,11))</f>
        <v/>
      </c>
      <c r="O15" s="137">
        <f>IF(O$8=1,EOMONTH(O14,0),EOMONTH(O14,11))</f>
        <v/>
      </c>
      <c r="P15" s="137">
        <f>IF(P$8=1,EOMONTH(P14,0),EOMONTH(P14,11))</f>
        <v/>
      </c>
      <c r="Q15" s="137">
        <f>IF(Q$8=1,EOMONTH(Q14,0),EOMONTH(Q14,11))</f>
        <v/>
      </c>
      <c r="R15" s="137">
        <f>IF(R$8=1,EOMONTH(R14,0),EOMONTH(R14,11))</f>
        <v/>
      </c>
      <c r="S15" s="137">
        <f>IF(S$8=1,EOMONTH(S14,0),EOMONTH(S14,11))</f>
        <v/>
      </c>
      <c r="T15" s="137">
        <f>IF(T$8=1,EOMONTH(T14,0),EOMONTH(T14,11))</f>
        <v/>
      </c>
      <c r="U15" s="137">
        <f>IF(U$8=1,EOMONTH(U14,0),EOMONTH(U14,11))</f>
        <v/>
      </c>
      <c r="V15" s="137">
        <f>IF(V$8=1,EOMONTH(V14,0),EOMONTH(V14,11))</f>
        <v/>
      </c>
      <c r="W15" s="137">
        <f>IF(W$8=1,EOMONTH(W14,0),EOMONTH(W14,11))</f>
        <v/>
      </c>
      <c r="X15" s="137">
        <f>IF(X$8=1,EOMONTH(X14,0),EOMONTH(X14,11))</f>
        <v/>
      </c>
      <c r="Y15" s="137">
        <f>IF(Y$8=1,EOMONTH(Y14,0),EOMONTH(Y14,11))</f>
        <v/>
      </c>
      <c r="Z15" s="137">
        <f>IF(Z$8=1,EOMONTH(Z14,0),EOMONTH(Z14,11))</f>
        <v/>
      </c>
      <c r="AA15" s="137">
        <f>IF(AA$8=1,EOMONTH(AA14,0),EOMONTH(AA14,11))</f>
        <v/>
      </c>
      <c r="AB15" s="137">
        <f>IF(AB$8=1,EOMONTH(AB14,0),EOMONTH(AB14,11))</f>
        <v/>
      </c>
      <c r="AC15" s="137">
        <f>IF(AC$8=1,EOMONTH(AC14,0),EOMONTH(AC14,11))</f>
        <v/>
      </c>
      <c r="AD15" s="137">
        <f>IF(AD$8=1,EOMONTH(AD14,0),EOMONTH(AD14,11))</f>
        <v/>
      </c>
      <c r="AE15" s="137">
        <f>IF(AE$8=1,EOMONTH(AE14,0),EOMONTH(AE14,11))</f>
        <v/>
      </c>
      <c r="AF15" s="137">
        <f>IF(AF$8=1,EOMONTH(AF14,0),EOMONTH(AF14,11))</f>
        <v/>
      </c>
      <c r="AG15" s="137">
        <f>IF(AG$8=1,EOMONTH(AG14,0),EOMONTH(AG14,11))</f>
        <v/>
      </c>
      <c r="AH15" s="137">
        <f>IF(AH$8=1,EOMONTH(AH14,0),EOMONTH(AH14,11))</f>
        <v/>
      </c>
      <c r="AI15" s="137">
        <f>IF(AI$8=1,EOMONTH(AI14,0),EOMONTH(AI14,11))</f>
        <v/>
      </c>
      <c r="AJ15" s="137">
        <f>IF(AJ$8=1,EOMONTH(AJ14,0),EOMONTH(AJ14,11))</f>
        <v/>
      </c>
      <c r="AK15" s="137">
        <f>IF(AK$8=1,EOMONTH(AK14,0),EOMONTH(AK14,11))</f>
        <v/>
      </c>
      <c r="AL15" s="137">
        <f>IF(AL$8=1,EOMONTH(AL14,0),EOMONTH(AL14,11))</f>
        <v/>
      </c>
      <c r="AM15" s="137">
        <f>IF(AM$8=1,EOMONTH(AM14,0),EOMONTH(AM14,11))</f>
        <v/>
      </c>
      <c r="AN15" s="137">
        <f>IF(AN$8=1,EOMONTH(AN14,0),EOMONTH(AN14,11))</f>
        <v/>
      </c>
      <c r="AO15" s="137">
        <f>IF(AO$8=1,EOMONTH(AO14,0),EOMONTH(AO14,11))</f>
        <v/>
      </c>
      <c r="AP15" s="137">
        <f>IF(AP$8=1,EOMONTH(AP14,0),EOMONTH(AP14,11))</f>
        <v/>
      </c>
      <c r="AQ15" s="137">
        <f>IF(AQ$8=1,EOMONTH(AQ14,0),EOMONTH(AQ14,11))</f>
        <v/>
      </c>
      <c r="AR15" s="137">
        <f>IF(AR$8=1,EOMONTH(AR14,0),EOMONTH(AR14,11))</f>
        <v/>
      </c>
      <c r="AS15" s="137">
        <f>IF(AS$8=1,EOMONTH(AS14,0),EOMONTH(AS14,11))</f>
        <v/>
      </c>
      <c r="AT15" s="137">
        <f>IF(AT$8=1,EOMONTH(AT14,0),EOMONTH(AT14,11))</f>
        <v/>
      </c>
      <c r="AU15" s="137">
        <f>IF(AU$8=1,EOMONTH(AU14,0),EOMONTH(AU14,11))</f>
        <v/>
      </c>
      <c r="AV15" s="137">
        <f>IF(AV$8=1,EOMONTH(AV14,0),EOMONTH(AV14,11))</f>
        <v/>
      </c>
      <c r="AW15" s="137">
        <f>IF(AW$8=1,EOMONTH(AW14,0),EOMONTH(AW14,11))</f>
        <v/>
      </c>
      <c r="AX15" s="137">
        <f>IF(AX$8=1,EOMONTH(AX14,0),EOMONTH(AX14,11))</f>
        <v/>
      </c>
      <c r="AY15" s="137">
        <f>IF(AY$8=1,EOMONTH(AY14,0),EOMONTH(AY14,11))</f>
        <v/>
      </c>
      <c r="AZ15" s="137">
        <f>IF(AZ$8=1,EOMONTH(AZ14,0),EOMONTH(AZ14,11))</f>
        <v/>
      </c>
      <c r="BA15" s="137">
        <f>IF(BA$8=1,EOMONTH(BA14,0),EOMONTH(BA14,11))</f>
        <v/>
      </c>
      <c r="BB15" s="137">
        <f>IF(BB$8=1,EOMONTH(BB14,0),EOMONTH(BB14,11))</f>
        <v/>
      </c>
      <c r="BC15" s="137">
        <f>IF(BC$8=1,EOMONTH(BC14,0),EOMONTH(BC14,11))</f>
        <v/>
      </c>
      <c r="BD15" s="137">
        <f>IF(BD$8=1,EOMONTH(BD14,0),EOMONTH(BD14,11))</f>
        <v/>
      </c>
      <c r="BE15" s="137">
        <f>IF(BE$8=1,EOMONTH(BE14,0),EOMONTH(BE14,11))</f>
        <v/>
      </c>
      <c r="BF15" s="137">
        <f>IF(BF$8=1,EOMONTH(BF14,0),EOMONTH(BF14,11))</f>
        <v/>
      </c>
      <c r="BG15" s="137">
        <f>IF(BG$8=1,EOMONTH(BG14,0),EOMONTH(BG14,11))</f>
        <v/>
      </c>
      <c r="BH15" s="137">
        <f>IF(BH$8=1,EOMONTH(BH14,0),EOMONTH(BH14,11))</f>
        <v/>
      </c>
    </row>
    <row r="16" ht="14.4" customFormat="1" customHeight="1" s="32">
      <c r="E16" s="32" t="inlineStr">
        <is>
          <t>Days in a Period</t>
        </is>
      </c>
      <c r="J16" s="32">
        <f>(J15-J14+1)</f>
        <v/>
      </c>
      <c r="K16" s="32">
        <f>(K15-K14+1)</f>
        <v/>
      </c>
      <c r="L16" s="32">
        <f>(L15-L14+1)</f>
        <v/>
      </c>
      <c r="M16" s="32">
        <f>(M15-M14+1)</f>
        <v/>
      </c>
      <c r="N16" s="32">
        <f>(N15-N14+1)</f>
        <v/>
      </c>
      <c r="O16" s="32">
        <f>(O15-O14+1)</f>
        <v/>
      </c>
      <c r="P16" s="32">
        <f>(P15-P14+1)</f>
        <v/>
      </c>
      <c r="Q16" s="32">
        <f>(Q15-Q14+1)</f>
        <v/>
      </c>
      <c r="R16" s="32">
        <f>(R15-R14+1)</f>
        <v/>
      </c>
      <c r="S16" s="32">
        <f>(S15-S14+1)</f>
        <v/>
      </c>
      <c r="T16" s="32">
        <f>(T15-T14+1)</f>
        <v/>
      </c>
      <c r="U16" s="32">
        <f>(U15-U14+1)</f>
        <v/>
      </c>
      <c r="V16" s="32">
        <f>(V15-V14+1)</f>
        <v/>
      </c>
      <c r="W16" s="32">
        <f>(W15-W14+1)</f>
        <v/>
      </c>
      <c r="X16" s="32">
        <f>(X15-X14+1)</f>
        <v/>
      </c>
      <c r="Y16" s="32">
        <f>(Y15-Y14+1)</f>
        <v/>
      </c>
      <c r="Z16" s="32">
        <f>(Z15-Z14+1)</f>
        <v/>
      </c>
      <c r="AA16" s="32">
        <f>(AA15-AA14+1)</f>
        <v/>
      </c>
      <c r="AB16" s="32">
        <f>(AB15-AB14+1)</f>
        <v/>
      </c>
      <c r="AC16" s="32">
        <f>(AC15-AC14+1)</f>
        <v/>
      </c>
      <c r="AD16" s="32">
        <f>(AD15-AD14+1)</f>
        <v/>
      </c>
      <c r="AE16" s="32">
        <f>(AE15-AE14+1)</f>
        <v/>
      </c>
      <c r="AF16" s="32">
        <f>(AF15-AF14+1)</f>
        <v/>
      </c>
      <c r="AG16" s="32">
        <f>(AG15-AG14+1)</f>
        <v/>
      </c>
      <c r="AH16" s="32">
        <f>(AH15-AH14+1)</f>
        <v/>
      </c>
      <c r="AI16" s="32">
        <f>(AI15-AI14+1)</f>
        <v/>
      </c>
      <c r="AJ16" s="32">
        <f>(AJ15-AJ14+1)</f>
        <v/>
      </c>
      <c r="AK16" s="32">
        <f>(AK15-AK14+1)</f>
        <v/>
      </c>
      <c r="AL16" s="32">
        <f>(AL15-AL14+1)</f>
        <v/>
      </c>
      <c r="AM16" s="32">
        <f>(AM15-AM14+1)</f>
        <v/>
      </c>
      <c r="AN16" s="32">
        <f>(AN15-AN14+1)</f>
        <v/>
      </c>
      <c r="AO16" s="32">
        <f>(AO15-AO14+1)</f>
        <v/>
      </c>
      <c r="AP16" s="32">
        <f>(AP15-AP14+1)</f>
        <v/>
      </c>
      <c r="AQ16" s="32">
        <f>(AQ15-AQ14+1)</f>
        <v/>
      </c>
      <c r="AR16" s="32">
        <f>(AR15-AR14+1)</f>
        <v/>
      </c>
      <c r="AS16" s="32">
        <f>(AS15-AS14+1)</f>
        <v/>
      </c>
      <c r="AT16" s="32">
        <f>(AT15-AT14+1)</f>
        <v/>
      </c>
      <c r="AU16" s="32">
        <f>(AU15-AU14+1)</f>
        <v/>
      </c>
      <c r="AV16" s="32">
        <f>(AV15-AV14+1)</f>
        <v/>
      </c>
      <c r="AW16" s="32">
        <f>(AW15-AW14+1)</f>
        <v/>
      </c>
      <c r="AX16" s="32">
        <f>(AX15-AX14+1)</f>
        <v/>
      </c>
      <c r="AY16" s="32">
        <f>(AY15-AY14+1)</f>
        <v/>
      </c>
      <c r="AZ16" s="32">
        <f>(AZ15-AZ14+1)</f>
        <v/>
      </c>
      <c r="BA16" s="32">
        <f>(BA15-BA14+1)</f>
        <v/>
      </c>
      <c r="BB16" s="32">
        <f>(BB15-BB14+1)</f>
        <v/>
      </c>
      <c r="BC16" s="32">
        <f>(BC15-BC14+1)</f>
        <v/>
      </c>
      <c r="BD16" s="32">
        <f>(BD15-BD14+1)</f>
        <v/>
      </c>
      <c r="BE16" s="32">
        <f>(BE15-BE14+1)</f>
        <v/>
      </c>
      <c r="BF16" s="32">
        <f>(BF15-BF14+1)</f>
        <v/>
      </c>
      <c r="BG16" s="32">
        <f>(BG15-BG14+1)</f>
        <v/>
      </c>
      <c r="BH16" s="32">
        <f>(BH15-BH14+1)</f>
        <v/>
      </c>
    </row>
    <row r="17" ht="14.4" customFormat="1" customHeight="1" s="32">
      <c r="E17" s="32" t="inlineStr">
        <is>
          <t>Year</t>
        </is>
      </c>
      <c r="J17" s="150">
        <f>YEAR(J15)</f>
        <v/>
      </c>
      <c r="K17" s="150">
        <f>YEAR(K15)</f>
        <v/>
      </c>
      <c r="L17" s="150">
        <f>YEAR(L15)</f>
        <v/>
      </c>
      <c r="M17" s="150">
        <f>YEAR(M15)</f>
        <v/>
      </c>
      <c r="N17" s="150">
        <f>YEAR(N15)</f>
        <v/>
      </c>
      <c r="O17" s="150">
        <f>YEAR(O15)</f>
        <v/>
      </c>
      <c r="P17" s="150">
        <f>YEAR(P15)</f>
        <v/>
      </c>
      <c r="Q17" s="150">
        <f>YEAR(Q15)</f>
        <v/>
      </c>
      <c r="R17" s="150">
        <f>YEAR(R15)</f>
        <v/>
      </c>
      <c r="S17" s="150">
        <f>YEAR(S15)</f>
        <v/>
      </c>
      <c r="T17" s="150">
        <f>YEAR(T15)</f>
        <v/>
      </c>
      <c r="U17" s="150">
        <f>YEAR(U15)</f>
        <v/>
      </c>
      <c r="V17" s="150">
        <f>YEAR(V15)</f>
        <v/>
      </c>
      <c r="W17" s="150">
        <f>YEAR(W15)</f>
        <v/>
      </c>
      <c r="X17" s="150">
        <f>YEAR(X15)</f>
        <v/>
      </c>
      <c r="Y17" s="150">
        <f>YEAR(Y15)</f>
        <v/>
      </c>
      <c r="Z17" s="150">
        <f>YEAR(Z15)</f>
        <v/>
      </c>
      <c r="AA17" s="150">
        <f>YEAR(AA15)</f>
        <v/>
      </c>
      <c r="AB17" s="150">
        <f>YEAR(AB15)</f>
        <v/>
      </c>
      <c r="AC17" s="150">
        <f>YEAR(AC15)</f>
        <v/>
      </c>
      <c r="AD17" s="150">
        <f>YEAR(AD15)</f>
        <v/>
      </c>
      <c r="AE17" s="150">
        <f>YEAR(AE15)</f>
        <v/>
      </c>
      <c r="AF17" s="150">
        <f>YEAR(AF15)</f>
        <v/>
      </c>
      <c r="AG17" s="150">
        <f>YEAR(AG15)</f>
        <v/>
      </c>
      <c r="AH17" s="150">
        <f>YEAR(AH15)</f>
        <v/>
      </c>
      <c r="AI17" s="150">
        <f>YEAR(AI15)</f>
        <v/>
      </c>
      <c r="AJ17" s="150">
        <f>YEAR(AJ15)</f>
        <v/>
      </c>
      <c r="AK17" s="150">
        <f>YEAR(AK15)</f>
        <v/>
      </c>
      <c r="AL17" s="150">
        <f>YEAR(AL15)</f>
        <v/>
      </c>
      <c r="AM17" s="150">
        <f>YEAR(AM15)</f>
        <v/>
      </c>
      <c r="AN17" s="150">
        <f>YEAR(AN15)</f>
        <v/>
      </c>
      <c r="AO17" s="150">
        <f>YEAR(AO15)</f>
        <v/>
      </c>
      <c r="AP17" s="150">
        <f>YEAR(AP15)</f>
        <v/>
      </c>
      <c r="AQ17" s="150">
        <f>YEAR(AQ15)</f>
        <v/>
      </c>
      <c r="AR17" s="150">
        <f>YEAR(AR15)</f>
        <v/>
      </c>
      <c r="AS17" s="150">
        <f>YEAR(AS15)</f>
        <v/>
      </c>
      <c r="AT17" s="150">
        <f>YEAR(AT15)</f>
        <v/>
      </c>
      <c r="AU17" s="150">
        <f>YEAR(AU15)</f>
        <v/>
      </c>
      <c r="AV17" s="150">
        <f>YEAR(AV15)</f>
        <v/>
      </c>
      <c r="AW17" s="150">
        <f>YEAR(AW15)</f>
        <v/>
      </c>
      <c r="AX17" s="150">
        <f>YEAR(AX15)</f>
        <v/>
      </c>
      <c r="AY17" s="150">
        <f>YEAR(AY15)</f>
        <v/>
      </c>
      <c r="AZ17" s="150">
        <f>YEAR(AZ15)</f>
        <v/>
      </c>
      <c r="BA17" s="150">
        <f>YEAR(BA15)</f>
        <v/>
      </c>
      <c r="BB17" s="150">
        <f>YEAR(BB15)</f>
        <v/>
      </c>
      <c r="BC17" s="150">
        <f>YEAR(BC15)</f>
        <v/>
      </c>
      <c r="BD17" s="150">
        <f>YEAR(BD15)</f>
        <v/>
      </c>
      <c r="BE17" s="150">
        <f>YEAR(BE15)</f>
        <v/>
      </c>
      <c r="BF17" s="150">
        <f>YEAR(BF15)</f>
        <v/>
      </c>
      <c r="BG17" s="150">
        <f>YEAR(BG15)</f>
        <v/>
      </c>
      <c r="BH17" s="150">
        <f>YEAR(BH15)</f>
        <v/>
      </c>
    </row>
    <row r="19" ht="14.4" customHeight="1" s="124">
      <c r="B19" s="12" t="inlineStr">
        <is>
          <t>Financial Close</t>
        </is>
      </c>
    </row>
    <row r="20" ht="14.4" customHeight="1" s="124">
      <c r="E20" s="41">
        <f> Inp_C!E$11</f>
        <v/>
      </c>
      <c r="F20" s="126">
        <f>INDEX(Inp_C!$J11:$K11,MATCH(Phase_2!$A$1,Inp_C!$J$4:$K$4,0))</f>
        <v/>
      </c>
      <c r="G20" s="92" t="inlineStr">
        <is>
          <t>Date</t>
        </is>
      </c>
    </row>
    <row r="21" ht="14.4" customHeight="1" s="124">
      <c r="E21" s="41">
        <f> Inp_C!E$11</f>
        <v/>
      </c>
      <c r="G21" s="92" t="inlineStr">
        <is>
          <t>Flag</t>
        </is>
      </c>
      <c r="H21" s="92">
        <f> SUM(J21:BH21)</f>
        <v/>
      </c>
      <c r="J21" s="92">
        <f>IF(AND($F20&gt;=J$14,$F20&lt;=J$15),1,0)</f>
        <v/>
      </c>
      <c r="K21" s="92">
        <f>IF(AND($F20&gt;=K$14,$F20&lt;=K$15),1,0)</f>
        <v/>
      </c>
      <c r="L21" s="92">
        <f>IF(AND($F20&gt;=L$14,$F20&lt;=L$15),1,0)</f>
        <v/>
      </c>
      <c r="M21" s="92">
        <f>IF(AND($F20&gt;=M$14,$F20&lt;=M$15),1,0)</f>
        <v/>
      </c>
      <c r="N21" s="92">
        <f>IF(AND($F20&gt;=N$14,$F20&lt;=N$15),1,0)</f>
        <v/>
      </c>
      <c r="O21" s="92">
        <f>IF(AND($F20&gt;=O$14,$F20&lt;=O$15),1,0)</f>
        <v/>
      </c>
      <c r="P21" s="92">
        <f>IF(AND($F20&gt;=P$14,$F20&lt;=P$15),1,0)</f>
        <v/>
      </c>
      <c r="Q21" s="92">
        <f>IF(AND($F20&gt;=Q$14,$F20&lt;=Q$15),1,0)</f>
        <v/>
      </c>
      <c r="R21" s="92">
        <f>IF(AND($F20&gt;=R$14,$F20&lt;=R$15),1,0)</f>
        <v/>
      </c>
      <c r="S21" s="92">
        <f>IF(AND($F20&gt;=S$14,$F20&lt;=S$15),1,0)</f>
        <v/>
      </c>
      <c r="T21" s="92">
        <f>IF(AND($F20&gt;=T$14,$F20&lt;=T$15),1,0)</f>
        <v/>
      </c>
      <c r="U21" s="92">
        <f>IF(AND($F20&gt;=U$14,$F20&lt;=U$15),1,0)</f>
        <v/>
      </c>
      <c r="V21" s="92">
        <f>IF(AND($F20&gt;=V$14,$F20&lt;=V$15),1,0)</f>
        <v/>
      </c>
      <c r="W21" s="92">
        <f>IF(AND($F20&gt;=W$14,$F20&lt;=W$15),1,0)</f>
        <v/>
      </c>
      <c r="X21" s="92">
        <f>IF(AND($F20&gt;=X$14,$F20&lt;=X$15),1,0)</f>
        <v/>
      </c>
      <c r="Y21" s="92">
        <f>IF(AND($F20&gt;=Y$14,$F20&lt;=Y$15),1,0)</f>
        <v/>
      </c>
      <c r="Z21" s="92">
        <f>IF(AND($F20&gt;=Z$14,$F20&lt;=Z$15),1,0)</f>
        <v/>
      </c>
      <c r="AA21" s="92">
        <f>IF(AND($F20&gt;=AA$14,$F20&lt;=AA$15),1,0)</f>
        <v/>
      </c>
      <c r="AB21" s="92">
        <f>IF(AND($F20&gt;=AB$14,$F20&lt;=AB$15),1,0)</f>
        <v/>
      </c>
      <c r="AC21" s="92">
        <f>IF(AND($F20&gt;=AC$14,$F20&lt;=AC$15),1,0)</f>
        <v/>
      </c>
      <c r="AD21" s="92">
        <f>IF(AND($F20&gt;=AD$14,$F20&lt;=AD$15),1,0)</f>
        <v/>
      </c>
      <c r="AE21" s="92">
        <f>IF(AND($F20&gt;=AE$14,$F20&lt;=AE$15),1,0)</f>
        <v/>
      </c>
      <c r="AF21" s="92">
        <f>IF(AND($F20&gt;=AF$14,$F20&lt;=AF$15),1,0)</f>
        <v/>
      </c>
      <c r="AG21" s="92">
        <f>IF(AND($F20&gt;=AG$14,$F20&lt;=AG$15),1,0)</f>
        <v/>
      </c>
      <c r="AH21" s="92">
        <f>IF(AND($F20&gt;=AH$14,$F20&lt;=AH$15),1,0)</f>
        <v/>
      </c>
      <c r="AI21" s="92">
        <f>IF(AND($F20&gt;=AI$14,$F20&lt;=AI$15),1,0)</f>
        <v/>
      </c>
      <c r="AJ21" s="92">
        <f>IF(AND($F20&gt;=AJ$14,$F20&lt;=AJ$15),1,0)</f>
        <v/>
      </c>
      <c r="AK21" s="92">
        <f>IF(AND($F20&gt;=AK$14,$F20&lt;=AK$15),1,0)</f>
        <v/>
      </c>
      <c r="AL21" s="92">
        <f>IF(AND($F20&gt;=AL$14,$F20&lt;=AL$15),1,0)</f>
        <v/>
      </c>
      <c r="AM21" s="92">
        <f>IF(AND($F20&gt;=AM$14,$F20&lt;=AM$15),1,0)</f>
        <v/>
      </c>
      <c r="AN21" s="92">
        <f>IF(AND($F20&gt;=AN$14,$F20&lt;=AN$15),1,0)</f>
        <v/>
      </c>
      <c r="AO21" s="92">
        <f>IF(AND($F20&gt;=AO$14,$F20&lt;=AO$15),1,0)</f>
        <v/>
      </c>
      <c r="AP21" s="92">
        <f>IF(AND($F20&gt;=AP$14,$F20&lt;=AP$15),1,0)</f>
        <v/>
      </c>
      <c r="AQ21" s="92">
        <f>IF(AND($F20&gt;=AQ$14,$F20&lt;=AQ$15),1,0)</f>
        <v/>
      </c>
      <c r="AR21" s="92">
        <f>IF(AND($F20&gt;=AR$14,$F20&lt;=AR$15),1,0)</f>
        <v/>
      </c>
      <c r="AS21" s="92">
        <f>IF(AND($F20&gt;=AS$14,$F20&lt;=AS$15),1,0)</f>
        <v/>
      </c>
      <c r="AT21" s="92">
        <f>IF(AND($F20&gt;=AT$14,$F20&lt;=AT$15),1,0)</f>
        <v/>
      </c>
      <c r="AU21" s="92">
        <f>IF(AND($F20&gt;=AU$14,$F20&lt;=AU$15),1,0)</f>
        <v/>
      </c>
      <c r="AV21" s="92">
        <f>IF(AND($F20&gt;=AV$14,$F20&lt;=AV$15),1,0)</f>
        <v/>
      </c>
      <c r="AW21" s="92">
        <f>IF(AND($F20&gt;=AW$14,$F20&lt;=AW$15),1,0)</f>
        <v/>
      </c>
      <c r="AX21" s="92">
        <f>IF(AND($F20&gt;=AX$14,$F20&lt;=AX$15),1,0)</f>
        <v/>
      </c>
      <c r="AY21" s="92">
        <f>IF(AND($F20&gt;=AY$14,$F20&lt;=AY$15),1,0)</f>
        <v/>
      </c>
      <c r="AZ21" s="92">
        <f>IF(AND($F20&gt;=AZ$14,$F20&lt;=AZ$15),1,0)</f>
        <v/>
      </c>
      <c r="BA21" s="92">
        <f>IF(AND($F20&gt;=BA$14,$F20&lt;=BA$15),1,0)</f>
        <v/>
      </c>
      <c r="BB21" s="92">
        <f>IF(AND($F20&gt;=BB$14,$F20&lt;=BB$15),1,0)</f>
        <v/>
      </c>
      <c r="BC21" s="92">
        <f>IF(AND($F20&gt;=BC$14,$F20&lt;=BC$15),1,0)</f>
        <v/>
      </c>
      <c r="BD21" s="92">
        <f>IF(AND($F20&gt;=BD$14,$F20&lt;=BD$15),1,0)</f>
        <v/>
      </c>
      <c r="BE21" s="92">
        <f>IF(AND($F20&gt;=BE$14,$F20&lt;=BE$15),1,0)</f>
        <v/>
      </c>
      <c r="BF21" s="92">
        <f>IF(AND($F20&gt;=BF$14,$F20&lt;=BF$15),1,0)</f>
        <v/>
      </c>
      <c r="BG21" s="92">
        <f>IF(AND($F20&gt;=BG$14,$F20&lt;=BG$15),1,0)</f>
        <v/>
      </c>
      <c r="BH21" s="92">
        <f>IF(AND($F20&gt;=BH$14,$F20&lt;=BH$15),1,0)</f>
        <v/>
      </c>
    </row>
    <row r="23" ht="14.4" customHeight="1" s="124">
      <c r="B23" s="12" t="inlineStr">
        <is>
          <t>Construction</t>
        </is>
      </c>
    </row>
    <row r="24" ht="14.4" customHeight="1" s="124">
      <c r="E24" s="41">
        <f> Inp_C!E$14</f>
        <v/>
      </c>
      <c r="F24" s="126">
        <f>INDEX(Inp_C!$J14:$K14,MATCH(Phase_2!$A$1,Inp_C!$J$4:$K$4,0))</f>
        <v/>
      </c>
      <c r="G24" s="41">
        <f> Inp_C!G$14</f>
        <v/>
      </c>
    </row>
    <row r="25" ht="14.4" customHeight="1" s="124">
      <c r="E25" s="41">
        <f> Inp_C!E$16</f>
        <v/>
      </c>
      <c r="F25" s="126">
        <f>INDEX(Inp_C!$J16:$K16,MATCH(Phase_2!$A$1,Inp_C!$J$4:$K$4,0))</f>
        <v/>
      </c>
      <c r="G25" s="41">
        <f> Inp_C!G$16</f>
        <v/>
      </c>
    </row>
    <row r="26" ht="14.4" customHeight="1" s="124">
      <c r="E26" s="41">
        <f> Inp_C!E$14</f>
        <v/>
      </c>
      <c r="G26" s="92" t="inlineStr">
        <is>
          <t>Flag</t>
        </is>
      </c>
      <c r="H26" s="92">
        <f> SUM(J26:BH26)</f>
        <v/>
      </c>
      <c r="J26" s="92">
        <f>IF(AND($F24&gt;=J$14,$F24&lt;=J$15),1,0)</f>
        <v/>
      </c>
      <c r="K26" s="92">
        <f>IF(AND($F24&gt;=K$14,$F24&lt;=K$15),1,0)</f>
        <v/>
      </c>
      <c r="L26" s="92">
        <f>IF(AND($F24&gt;=L$14,$F24&lt;=L$15),1,0)</f>
        <v/>
      </c>
      <c r="M26" s="92">
        <f>IF(AND($F24&gt;=M$14,$F24&lt;=M$15),1,0)</f>
        <v/>
      </c>
      <c r="N26" s="92">
        <f>IF(AND($F24&gt;=N$14,$F24&lt;=N$15),1,0)</f>
        <v/>
      </c>
      <c r="O26" s="92">
        <f>IF(AND($F24&gt;=O$14,$F24&lt;=O$15),1,0)</f>
        <v/>
      </c>
      <c r="P26" s="92">
        <f>IF(AND($F24&gt;=P$14,$F24&lt;=P$15),1,0)</f>
        <v/>
      </c>
      <c r="Q26" s="92">
        <f>IF(AND($F24&gt;=Q$14,$F24&lt;=Q$15),1,0)</f>
        <v/>
      </c>
      <c r="R26" s="92">
        <f>IF(AND($F24&gt;=R$14,$F24&lt;=R$15),1,0)</f>
        <v/>
      </c>
      <c r="S26" s="92">
        <f>IF(AND($F24&gt;=S$14,$F24&lt;=S$15),1,0)</f>
        <v/>
      </c>
      <c r="T26" s="92">
        <f>IF(AND($F24&gt;=T$14,$F24&lt;=T$15),1,0)</f>
        <v/>
      </c>
      <c r="U26" s="92">
        <f>IF(AND($F24&gt;=U$14,$F24&lt;=U$15),1,0)</f>
        <v/>
      </c>
      <c r="V26" s="92">
        <f>IF(AND($F24&gt;=V$14,$F24&lt;=V$15),1,0)</f>
        <v/>
      </c>
      <c r="W26" s="92">
        <f>IF(AND($F24&gt;=W$14,$F24&lt;=W$15),1,0)</f>
        <v/>
      </c>
      <c r="X26" s="92">
        <f>IF(AND($F24&gt;=X$14,$F24&lt;=X$15),1,0)</f>
        <v/>
      </c>
      <c r="Y26" s="92">
        <f>IF(AND($F24&gt;=Y$14,$F24&lt;=Y$15),1,0)</f>
        <v/>
      </c>
      <c r="Z26" s="92">
        <f>IF(AND($F24&gt;=Z$14,$F24&lt;=Z$15),1,0)</f>
        <v/>
      </c>
      <c r="AA26" s="92">
        <f>IF(AND($F24&gt;=AA$14,$F24&lt;=AA$15),1,0)</f>
        <v/>
      </c>
      <c r="AB26" s="92">
        <f>IF(AND($F24&gt;=AB$14,$F24&lt;=AB$15),1,0)</f>
        <v/>
      </c>
      <c r="AC26" s="92">
        <f>IF(AND($F24&gt;=AC$14,$F24&lt;=AC$15),1,0)</f>
        <v/>
      </c>
      <c r="AD26" s="92">
        <f>IF(AND($F24&gt;=AD$14,$F24&lt;=AD$15),1,0)</f>
        <v/>
      </c>
      <c r="AE26" s="92">
        <f>IF(AND($F24&gt;=AE$14,$F24&lt;=AE$15),1,0)</f>
        <v/>
      </c>
      <c r="AF26" s="92">
        <f>IF(AND($F24&gt;=AF$14,$F24&lt;=AF$15),1,0)</f>
        <v/>
      </c>
      <c r="AG26" s="92">
        <f>IF(AND($F24&gt;=AG$14,$F24&lt;=AG$15),1,0)</f>
        <v/>
      </c>
      <c r="AH26" s="92">
        <f>IF(AND($F24&gt;=AH$14,$F24&lt;=AH$15),1,0)</f>
        <v/>
      </c>
      <c r="AI26" s="92">
        <f>IF(AND($F24&gt;=AI$14,$F24&lt;=AI$15),1,0)</f>
        <v/>
      </c>
      <c r="AJ26" s="92">
        <f>IF(AND($F24&gt;=AJ$14,$F24&lt;=AJ$15),1,0)</f>
        <v/>
      </c>
      <c r="AK26" s="92">
        <f>IF(AND($F24&gt;=AK$14,$F24&lt;=AK$15),1,0)</f>
        <v/>
      </c>
      <c r="AL26" s="92">
        <f>IF(AND($F24&gt;=AL$14,$F24&lt;=AL$15),1,0)</f>
        <v/>
      </c>
      <c r="AM26" s="92">
        <f>IF(AND($F24&gt;=AM$14,$F24&lt;=AM$15),1,0)</f>
        <v/>
      </c>
      <c r="AN26" s="92">
        <f>IF(AND($F24&gt;=AN$14,$F24&lt;=AN$15),1,0)</f>
        <v/>
      </c>
      <c r="AO26" s="92">
        <f>IF(AND($F24&gt;=AO$14,$F24&lt;=AO$15),1,0)</f>
        <v/>
      </c>
      <c r="AP26" s="92">
        <f>IF(AND($F24&gt;=AP$14,$F24&lt;=AP$15),1,0)</f>
        <v/>
      </c>
      <c r="AQ26" s="92">
        <f>IF(AND($F24&gt;=AQ$14,$F24&lt;=AQ$15),1,0)</f>
        <v/>
      </c>
      <c r="AR26" s="92">
        <f>IF(AND($F24&gt;=AR$14,$F24&lt;=AR$15),1,0)</f>
        <v/>
      </c>
      <c r="AS26" s="92">
        <f>IF(AND($F24&gt;=AS$14,$F24&lt;=AS$15),1,0)</f>
        <v/>
      </c>
      <c r="AT26" s="92">
        <f>IF(AND($F24&gt;=AT$14,$F24&lt;=AT$15),1,0)</f>
        <v/>
      </c>
      <c r="AU26" s="92">
        <f>IF(AND($F24&gt;=AU$14,$F24&lt;=AU$15),1,0)</f>
        <v/>
      </c>
      <c r="AV26" s="92">
        <f>IF(AND($F24&gt;=AV$14,$F24&lt;=AV$15),1,0)</f>
        <v/>
      </c>
      <c r="AW26" s="92">
        <f>IF(AND($F24&gt;=AW$14,$F24&lt;=AW$15),1,0)</f>
        <v/>
      </c>
      <c r="AX26" s="92">
        <f>IF(AND($F24&gt;=AX$14,$F24&lt;=AX$15),1,0)</f>
        <v/>
      </c>
      <c r="AY26" s="92">
        <f>IF(AND($F24&gt;=AY$14,$F24&lt;=AY$15),1,0)</f>
        <v/>
      </c>
      <c r="AZ26" s="92">
        <f>IF(AND($F24&gt;=AZ$14,$F24&lt;=AZ$15),1,0)</f>
        <v/>
      </c>
      <c r="BA26" s="92">
        <f>IF(AND($F24&gt;=BA$14,$F24&lt;=BA$15),1,0)</f>
        <v/>
      </c>
      <c r="BB26" s="92">
        <f>IF(AND($F24&gt;=BB$14,$F24&lt;=BB$15),1,0)</f>
        <v/>
      </c>
      <c r="BC26" s="92">
        <f>IF(AND($F24&gt;=BC$14,$F24&lt;=BC$15),1,0)</f>
        <v/>
      </c>
      <c r="BD26" s="92">
        <f>IF(AND($F24&gt;=BD$14,$F24&lt;=BD$15),1,0)</f>
        <v/>
      </c>
      <c r="BE26" s="92">
        <f>IF(AND($F24&gt;=BE$14,$F24&lt;=BE$15),1,0)</f>
        <v/>
      </c>
      <c r="BF26" s="92">
        <f>IF(AND($F24&gt;=BF$14,$F24&lt;=BF$15),1,0)</f>
        <v/>
      </c>
      <c r="BG26" s="92">
        <f>IF(AND($F24&gt;=BG$14,$F24&lt;=BG$15),1,0)</f>
        <v/>
      </c>
      <c r="BH26" s="92">
        <f>IF(AND($F24&gt;=BH$14,$F24&lt;=BH$15),1,0)</f>
        <v/>
      </c>
    </row>
    <row r="27" ht="14.4" customHeight="1" s="124">
      <c r="E27" s="41">
        <f> Inp_C!E$16</f>
        <v/>
      </c>
      <c r="G27" s="92" t="inlineStr">
        <is>
          <t>Flag</t>
        </is>
      </c>
      <c r="H27" s="92">
        <f> SUM(J27:BH27)</f>
        <v/>
      </c>
      <c r="J27" s="92">
        <f>IF(AND($F25&gt;=J$14,$F25&lt;=J$15),1,0)</f>
        <v/>
      </c>
      <c r="K27" s="92">
        <f>IF(AND($F25&gt;=K$14,$F25&lt;=K$15),1,0)</f>
        <v/>
      </c>
      <c r="L27" s="92">
        <f>IF(AND($F25&gt;=L$14,$F25&lt;=L$15),1,0)</f>
        <v/>
      </c>
      <c r="M27" s="92">
        <f>IF(AND($F25&gt;=M$14,$F25&lt;=M$15),1,0)</f>
        <v/>
      </c>
      <c r="N27" s="92">
        <f>IF(AND($F25&gt;=N$14,$F25&lt;=N$15),1,0)</f>
        <v/>
      </c>
      <c r="O27" s="92">
        <f>IF(AND($F25&gt;=O$14,$F25&lt;=O$15),1,0)</f>
        <v/>
      </c>
      <c r="P27" s="92">
        <f>IF(AND($F25&gt;=P$14,$F25&lt;=P$15),1,0)</f>
        <v/>
      </c>
      <c r="Q27" s="92">
        <f>IF(AND($F25&gt;=Q$14,$F25&lt;=Q$15),1,0)</f>
        <v/>
      </c>
      <c r="R27" s="92">
        <f>IF(AND($F25&gt;=R$14,$F25&lt;=R$15),1,0)</f>
        <v/>
      </c>
      <c r="S27" s="92">
        <f>IF(AND($F25&gt;=S$14,$F25&lt;=S$15),1,0)</f>
        <v/>
      </c>
      <c r="T27" s="92">
        <f>IF(AND($F25&gt;=T$14,$F25&lt;=T$15),1,0)</f>
        <v/>
      </c>
      <c r="U27" s="92">
        <f>IF(AND($F25&gt;=U$14,$F25&lt;=U$15),1,0)</f>
        <v/>
      </c>
      <c r="V27" s="92">
        <f>IF(AND($F25&gt;=V$14,$F25&lt;=V$15),1,0)</f>
        <v/>
      </c>
      <c r="W27" s="92">
        <f>IF(AND($F25&gt;=W$14,$F25&lt;=W$15),1,0)</f>
        <v/>
      </c>
      <c r="X27" s="92">
        <f>IF(AND($F25&gt;=X$14,$F25&lt;=X$15),1,0)</f>
        <v/>
      </c>
      <c r="Y27" s="92">
        <f>IF(AND($F25&gt;=Y$14,$F25&lt;=Y$15),1,0)</f>
        <v/>
      </c>
      <c r="Z27" s="92">
        <f>IF(AND($F25&gt;=Z$14,$F25&lt;=Z$15),1,0)</f>
        <v/>
      </c>
      <c r="AA27" s="92">
        <f>IF(AND($F25&gt;=AA$14,$F25&lt;=AA$15),1,0)</f>
        <v/>
      </c>
      <c r="AB27" s="92">
        <f>IF(AND($F25&gt;=AB$14,$F25&lt;=AB$15),1,0)</f>
        <v/>
      </c>
      <c r="AC27" s="92">
        <f>IF(AND($F25&gt;=AC$14,$F25&lt;=AC$15),1,0)</f>
        <v/>
      </c>
      <c r="AD27" s="92">
        <f>IF(AND($F25&gt;=AD$14,$F25&lt;=AD$15),1,0)</f>
        <v/>
      </c>
      <c r="AE27" s="92">
        <f>IF(AND($F25&gt;=AE$14,$F25&lt;=AE$15),1,0)</f>
        <v/>
      </c>
      <c r="AF27" s="92">
        <f>IF(AND($F25&gt;=AF$14,$F25&lt;=AF$15),1,0)</f>
        <v/>
      </c>
      <c r="AG27" s="92">
        <f>IF(AND($F25&gt;=AG$14,$F25&lt;=AG$15),1,0)</f>
        <v/>
      </c>
      <c r="AH27" s="92">
        <f>IF(AND($F25&gt;=AH$14,$F25&lt;=AH$15),1,0)</f>
        <v/>
      </c>
      <c r="AI27" s="92">
        <f>IF(AND($F25&gt;=AI$14,$F25&lt;=AI$15),1,0)</f>
        <v/>
      </c>
      <c r="AJ27" s="92">
        <f>IF(AND($F25&gt;=AJ$14,$F25&lt;=AJ$15),1,0)</f>
        <v/>
      </c>
      <c r="AK27" s="92">
        <f>IF(AND($F25&gt;=AK$14,$F25&lt;=AK$15),1,0)</f>
        <v/>
      </c>
      <c r="AL27" s="92">
        <f>IF(AND($F25&gt;=AL$14,$F25&lt;=AL$15),1,0)</f>
        <v/>
      </c>
      <c r="AM27" s="92">
        <f>IF(AND($F25&gt;=AM$14,$F25&lt;=AM$15),1,0)</f>
        <v/>
      </c>
      <c r="AN27" s="92">
        <f>IF(AND($F25&gt;=AN$14,$F25&lt;=AN$15),1,0)</f>
        <v/>
      </c>
      <c r="AO27" s="92">
        <f>IF(AND($F25&gt;=AO$14,$F25&lt;=AO$15),1,0)</f>
        <v/>
      </c>
      <c r="AP27" s="92">
        <f>IF(AND($F25&gt;=AP$14,$F25&lt;=AP$15),1,0)</f>
        <v/>
      </c>
      <c r="AQ27" s="92">
        <f>IF(AND($F25&gt;=AQ$14,$F25&lt;=AQ$15),1,0)</f>
        <v/>
      </c>
      <c r="AR27" s="92">
        <f>IF(AND($F25&gt;=AR$14,$F25&lt;=AR$15),1,0)</f>
        <v/>
      </c>
      <c r="AS27" s="92">
        <f>IF(AND($F25&gt;=AS$14,$F25&lt;=AS$15),1,0)</f>
        <v/>
      </c>
      <c r="AT27" s="92">
        <f>IF(AND($F25&gt;=AT$14,$F25&lt;=AT$15),1,0)</f>
        <v/>
      </c>
      <c r="AU27" s="92">
        <f>IF(AND($F25&gt;=AU$14,$F25&lt;=AU$15),1,0)</f>
        <v/>
      </c>
      <c r="AV27" s="92">
        <f>IF(AND($F25&gt;=AV$14,$F25&lt;=AV$15),1,0)</f>
        <v/>
      </c>
      <c r="AW27" s="92">
        <f>IF(AND($F25&gt;=AW$14,$F25&lt;=AW$15),1,0)</f>
        <v/>
      </c>
      <c r="AX27" s="92">
        <f>IF(AND($F25&gt;=AX$14,$F25&lt;=AX$15),1,0)</f>
        <v/>
      </c>
      <c r="AY27" s="92">
        <f>IF(AND($F25&gt;=AY$14,$F25&lt;=AY$15),1,0)</f>
        <v/>
      </c>
      <c r="AZ27" s="92">
        <f>IF(AND($F25&gt;=AZ$14,$F25&lt;=AZ$15),1,0)</f>
        <v/>
      </c>
      <c r="BA27" s="92">
        <f>IF(AND($F25&gt;=BA$14,$F25&lt;=BA$15),1,0)</f>
        <v/>
      </c>
      <c r="BB27" s="92">
        <f>IF(AND($F25&gt;=BB$14,$F25&lt;=BB$15),1,0)</f>
        <v/>
      </c>
      <c r="BC27" s="92">
        <f>IF(AND($F25&gt;=BC$14,$F25&lt;=BC$15),1,0)</f>
        <v/>
      </c>
      <c r="BD27" s="92">
        <f>IF(AND($F25&gt;=BD$14,$F25&lt;=BD$15),1,0)</f>
        <v/>
      </c>
      <c r="BE27" s="92">
        <f>IF(AND($F25&gt;=BE$14,$F25&lt;=BE$15),1,0)</f>
        <v/>
      </c>
      <c r="BF27" s="92">
        <f>IF(AND($F25&gt;=BF$14,$F25&lt;=BF$15),1,0)</f>
        <v/>
      </c>
      <c r="BG27" s="92">
        <f>IF(AND($F25&gt;=BG$14,$F25&lt;=BG$15),1,0)</f>
        <v/>
      </c>
      <c r="BH27" s="92">
        <f>IF(AND($F25&gt;=BH$14,$F25&lt;=BH$15),1,0)</f>
        <v/>
      </c>
    </row>
    <row r="28" ht="14.4" customHeight="1" s="124">
      <c r="E28" s="92" t="inlineStr">
        <is>
          <t>Construction Active</t>
        </is>
      </c>
      <c r="G28" s="92" t="inlineStr">
        <is>
          <t>Flag</t>
        </is>
      </c>
      <c r="H28" s="92">
        <f> SUM(J28:BH28)</f>
        <v/>
      </c>
      <c r="J28" s="92">
        <f>J26+I28-I27</f>
        <v/>
      </c>
      <c r="K28" s="92">
        <f>K26+J28-J27</f>
        <v/>
      </c>
      <c r="L28" s="92">
        <f>L26+K28-K27</f>
        <v/>
      </c>
      <c r="M28" s="92">
        <f>M26+L28-L27</f>
        <v/>
      </c>
      <c r="N28" s="92">
        <f>N26+M28-M27</f>
        <v/>
      </c>
      <c r="O28" s="92">
        <f>O26+N28-N27</f>
        <v/>
      </c>
      <c r="P28" s="92">
        <f>P26+O28-O27</f>
        <v/>
      </c>
      <c r="Q28" s="92">
        <f>Q26+P28-P27</f>
        <v/>
      </c>
      <c r="R28" s="92">
        <f>R26+Q28-Q27</f>
        <v/>
      </c>
      <c r="S28" s="92">
        <f>S26+R28-R27</f>
        <v/>
      </c>
      <c r="T28" s="92">
        <f>T26+S28-S27</f>
        <v/>
      </c>
      <c r="U28" s="92">
        <f>U26+T28-T27</f>
        <v/>
      </c>
      <c r="V28" s="92">
        <f>V26+U28-U27</f>
        <v/>
      </c>
      <c r="W28" s="92">
        <f>W26+V28-V27</f>
        <v/>
      </c>
      <c r="X28" s="92">
        <f>X26+W28-W27</f>
        <v/>
      </c>
      <c r="Y28" s="92">
        <f>Y26+X28-X27</f>
        <v/>
      </c>
      <c r="Z28" s="92">
        <f>Z26+Y28-Y27</f>
        <v/>
      </c>
      <c r="AA28" s="92">
        <f>AA26+Z28-Z27</f>
        <v/>
      </c>
      <c r="AB28" s="92">
        <f>AB26+AA28-AA27</f>
        <v/>
      </c>
      <c r="AC28" s="92">
        <f>AC26+AB28-AB27</f>
        <v/>
      </c>
      <c r="AD28" s="92">
        <f>AD26+AC28-AC27</f>
        <v/>
      </c>
      <c r="AE28" s="92">
        <f>AE26+AD28-AD27</f>
        <v/>
      </c>
      <c r="AF28" s="92">
        <f>AF26+AE28-AE27</f>
        <v/>
      </c>
      <c r="AG28" s="92">
        <f>AG26+AF28-AF27</f>
        <v/>
      </c>
      <c r="AH28" s="92">
        <f>AH26+AG28-AG27</f>
        <v/>
      </c>
      <c r="AI28" s="92">
        <f>AI26+AH28-AH27</f>
        <v/>
      </c>
      <c r="AJ28" s="92">
        <f>AJ26+AI28-AI27</f>
        <v/>
      </c>
      <c r="AK28" s="92">
        <f>AK26+AJ28-AJ27</f>
        <v/>
      </c>
      <c r="AL28" s="92">
        <f>AL26+AK28-AK27</f>
        <v/>
      </c>
      <c r="AM28" s="92">
        <f>AM26+AL28-AL27</f>
        <v/>
      </c>
      <c r="AN28" s="92">
        <f>AN26+AM28-AM27</f>
        <v/>
      </c>
      <c r="AO28" s="92">
        <f>AO26+AN28-AN27</f>
        <v/>
      </c>
      <c r="AP28" s="92">
        <f>AP26+AO28-AO27</f>
        <v/>
      </c>
      <c r="AQ28" s="92">
        <f>AQ26+AP28-AP27</f>
        <v/>
      </c>
      <c r="AR28" s="92">
        <f>AR26+AQ28-AQ27</f>
        <v/>
      </c>
      <c r="AS28" s="92">
        <f>AS26+AR28-AR27</f>
        <v/>
      </c>
      <c r="AT28" s="92">
        <f>AT26+AS28-AS27</f>
        <v/>
      </c>
      <c r="AU28" s="92">
        <f>AU26+AT28-AT27</f>
        <v/>
      </c>
      <c r="AV28" s="92">
        <f>AV26+AU28-AU27</f>
        <v/>
      </c>
      <c r="AW28" s="92">
        <f>AW26+AV28-AV27</f>
        <v/>
      </c>
      <c r="AX28" s="92">
        <f>AX26+AW28-AW27</f>
        <v/>
      </c>
      <c r="AY28" s="92">
        <f>AY26+AX28-AX27</f>
        <v/>
      </c>
      <c r="AZ28" s="92">
        <f>AZ26+AY28-AY27</f>
        <v/>
      </c>
      <c r="BA28" s="92">
        <f>BA26+AZ28-AZ27</f>
        <v/>
      </c>
      <c r="BB28" s="92">
        <f>BB26+BA28-BA27</f>
        <v/>
      </c>
      <c r="BC28" s="92">
        <f>BC26+BB28-BB27</f>
        <v/>
      </c>
      <c r="BD28" s="92">
        <f>BD26+BC28-BC27</f>
        <v/>
      </c>
      <c r="BE28" s="92">
        <f>BE26+BD28-BD27</f>
        <v/>
      </c>
      <c r="BF28" s="92">
        <f>BF26+BE28-BE27</f>
        <v/>
      </c>
      <c r="BG28" s="92">
        <f>BG26+BF28-BF27</f>
        <v/>
      </c>
      <c r="BH28" s="92">
        <f>BH26+BG28-BG27</f>
        <v/>
      </c>
    </row>
    <row r="29" ht="14.4" customFormat="1" customHeight="1" s="32">
      <c r="E29" s="32" t="inlineStr">
        <is>
          <t>Construction Periods: Phase 2</t>
        </is>
      </c>
      <c r="G29" s="32" t="inlineStr">
        <is>
          <t>Counter</t>
        </is>
      </c>
      <c r="J29" s="32">
        <f>IF(J$28=1,I29+J28,0)</f>
        <v/>
      </c>
      <c r="K29" s="32">
        <f>IF(K$28=1,J29+K28,0)</f>
        <v/>
      </c>
      <c r="L29" s="32">
        <f>IF(L$28=1,K29+L28,0)</f>
        <v/>
      </c>
      <c r="M29" s="32">
        <f>IF(M$28=1,L29+M28,0)</f>
        <v/>
      </c>
      <c r="N29" s="32">
        <f>IF(N$28=1,M29+N28,0)</f>
        <v/>
      </c>
      <c r="O29" s="32">
        <f>IF(O$28=1,N29+O28,0)</f>
        <v/>
      </c>
      <c r="P29" s="32">
        <f>IF(P$28=1,O29+P28,0)</f>
        <v/>
      </c>
      <c r="Q29" s="32">
        <f>IF(Q$28=1,P29+Q28,0)</f>
        <v/>
      </c>
      <c r="R29" s="32">
        <f>IF(R$28=1,Q29+R28,0)</f>
        <v/>
      </c>
      <c r="S29" s="32">
        <f>IF(S$28=1,R29+S28,0)</f>
        <v/>
      </c>
      <c r="T29" s="32">
        <f>IF(T$28=1,S29+T28,0)</f>
        <v/>
      </c>
      <c r="U29" s="32">
        <f>IF(U$28=1,T29+U28,0)</f>
        <v/>
      </c>
      <c r="V29" s="32">
        <f>IF(V$28=1,U29+V28,0)</f>
        <v/>
      </c>
      <c r="W29" s="32">
        <f>IF(W$28=1,V29+W28,0)</f>
        <v/>
      </c>
      <c r="X29" s="32">
        <f>IF(X$28=1,W29+X28,0)</f>
        <v/>
      </c>
      <c r="Y29" s="32">
        <f>IF(Y$28=1,X29+Y28,0)</f>
        <v/>
      </c>
      <c r="Z29" s="32">
        <f>IF(Z$28=1,Y29+Z28,0)</f>
        <v/>
      </c>
      <c r="AA29" s="32">
        <f>IF(AA$28=1,Z29+AA28,0)</f>
        <v/>
      </c>
      <c r="AB29" s="32">
        <f>IF(AB$28=1,AA29+AB28,0)</f>
        <v/>
      </c>
      <c r="AC29" s="32">
        <f>IF(AC$28=1,AB29+AC28,0)</f>
        <v/>
      </c>
      <c r="AD29" s="32">
        <f>IF(AD$28=1,AC29+AD28,0)</f>
        <v/>
      </c>
      <c r="AE29" s="32">
        <f>IF(AE$28=1,AD29+AE28,0)</f>
        <v/>
      </c>
      <c r="AF29" s="32">
        <f>IF(AF$28=1,AE29+AF28,0)</f>
        <v/>
      </c>
      <c r="AG29" s="32">
        <f>IF(AG$28=1,AF29+AG28,0)</f>
        <v/>
      </c>
      <c r="AH29" s="32">
        <f>IF(AH$28=1,AG29+AH28,0)</f>
        <v/>
      </c>
      <c r="AI29" s="32">
        <f>IF(AI$28=1,AH29+AI28,0)</f>
        <v/>
      </c>
      <c r="AJ29" s="32">
        <f>IF(AJ$28=1,AI29+AJ28,0)</f>
        <v/>
      </c>
      <c r="AK29" s="32">
        <f>IF(AK$28=1,AJ29+AK28,0)</f>
        <v/>
      </c>
      <c r="AL29" s="32">
        <f>IF(AL$28=1,AK29+AL28,0)</f>
        <v/>
      </c>
      <c r="AM29" s="32">
        <f>IF(AM$28=1,AL29+AM28,0)</f>
        <v/>
      </c>
      <c r="AN29" s="32">
        <f>IF(AN$28=1,AM29+AN28,0)</f>
        <v/>
      </c>
      <c r="AO29" s="32">
        <f>IF(AO$28=1,AN29+AO28,0)</f>
        <v/>
      </c>
      <c r="AP29" s="32">
        <f>IF(AP$28=1,AO29+AP28,0)</f>
        <v/>
      </c>
      <c r="AQ29" s="32">
        <f>IF(AQ$28=1,AP29+AQ28,0)</f>
        <v/>
      </c>
      <c r="AR29" s="32">
        <f>IF(AR$28=1,AQ29+AR28,0)</f>
        <v/>
      </c>
      <c r="AS29" s="32">
        <f>IF(AS$28=1,AR29+AS28,0)</f>
        <v/>
      </c>
      <c r="AT29" s="32">
        <f>IF(AT$28=1,AS29+AT28,0)</f>
        <v/>
      </c>
      <c r="AU29" s="32">
        <f>IF(AU$28=1,AT29+AU28,0)</f>
        <v/>
      </c>
      <c r="AV29" s="32">
        <f>IF(AV$28=1,AU29+AV28,0)</f>
        <v/>
      </c>
      <c r="AW29" s="32">
        <f>IF(AW$28=1,AV29+AW28,0)</f>
        <v/>
      </c>
      <c r="AX29" s="32">
        <f>IF(AX$28=1,AW29+AX28,0)</f>
        <v/>
      </c>
      <c r="AY29" s="32">
        <f>IF(AY$28=1,AX29+AY28,0)</f>
        <v/>
      </c>
      <c r="AZ29" s="32">
        <f>IF(AZ$28=1,AY29+AZ28,0)</f>
        <v/>
      </c>
      <c r="BA29" s="32">
        <f>IF(BA$28=1,AZ29+BA28,0)</f>
        <v/>
      </c>
      <c r="BB29" s="32">
        <f>IF(BB$28=1,BA29+BB28,0)</f>
        <v/>
      </c>
      <c r="BC29" s="32">
        <f>IF(BC$28=1,BB29+BC28,0)</f>
        <v/>
      </c>
      <c r="BD29" s="32">
        <f>IF(BD$28=1,BC29+BD28,0)</f>
        <v/>
      </c>
      <c r="BE29" s="32">
        <f>IF(BE$28=1,BD29+BE28,0)</f>
        <v/>
      </c>
      <c r="BF29" s="32">
        <f>IF(BF$28=1,BE29+BF28,0)</f>
        <v/>
      </c>
      <c r="BG29" s="32">
        <f>IF(BG$28=1,BF29+BG28,0)</f>
        <v/>
      </c>
      <c r="BH29" s="32">
        <f>IF(BH$28=1,BG29+BH28,0)</f>
        <v/>
      </c>
    </row>
    <row r="30" ht="14.4" customHeight="1" s="124">
      <c r="E30" s="92" t="inlineStr">
        <is>
          <t>Construction Proportion</t>
        </is>
      </c>
      <c r="G30" s="92" t="inlineStr">
        <is>
          <t>%</t>
        </is>
      </c>
      <c r="J30" s="151">
        <f>MAX(0,MIN(J$15,$F25)-MAX(J$14,$F24)+1)/J16</f>
        <v/>
      </c>
      <c r="K30" s="151">
        <f>MAX(0,MIN(K$15,$F25)-MAX(K$14,$F24)+1)/K16</f>
        <v/>
      </c>
      <c r="L30" s="151">
        <f>MAX(0,MIN(L$15,$F25)-MAX(L$14,$F24)+1)/L16</f>
        <v/>
      </c>
      <c r="M30" s="151">
        <f>MAX(0,MIN(M$15,$F25)-MAX(M$14,$F24)+1)/M16</f>
        <v/>
      </c>
      <c r="N30" s="151">
        <f>MAX(0,MIN(N$15,$F25)-MAX(N$14,$F24)+1)/N16</f>
        <v/>
      </c>
      <c r="O30" s="151">
        <f>MAX(0,MIN(O$15,$F25)-MAX(O$14,$F24)+1)/O16</f>
        <v/>
      </c>
      <c r="P30" s="151">
        <f>MAX(0,MIN(P$15,$F25)-MAX(P$14,$F24)+1)/P16</f>
        <v/>
      </c>
      <c r="Q30" s="151">
        <f>MAX(0,MIN(Q$15,$F25)-MAX(Q$14,$F24)+1)/Q16</f>
        <v/>
      </c>
      <c r="R30" s="151">
        <f>MAX(0,MIN(R$15,$F25)-MAX(R$14,$F24)+1)/R16</f>
        <v/>
      </c>
      <c r="S30" s="151">
        <f>MAX(0,MIN(S$15,$F25)-MAX(S$14,$F24)+1)/S16</f>
        <v/>
      </c>
      <c r="T30" s="151">
        <f>MAX(0,MIN(T$15,$F25)-MAX(T$14,$F24)+1)/T16</f>
        <v/>
      </c>
      <c r="U30" s="151">
        <f>MAX(0,MIN(U$15,$F25)-MAX(U$14,$F24)+1)/U16</f>
        <v/>
      </c>
      <c r="V30" s="151">
        <f>MAX(0,MIN(V$15,$F25)-MAX(V$14,$F24)+1)/V16</f>
        <v/>
      </c>
      <c r="W30" s="151">
        <f>MAX(0,MIN(W$15,$F25)-MAX(W$14,$F24)+1)/W16</f>
        <v/>
      </c>
      <c r="X30" s="151">
        <f>MAX(0,MIN(X$15,$F25)-MAX(X$14,$F24)+1)/X16</f>
        <v/>
      </c>
      <c r="Y30" s="151">
        <f>MAX(0,MIN(Y$15,$F25)-MAX(Y$14,$F24)+1)/Y16</f>
        <v/>
      </c>
      <c r="Z30" s="151">
        <f>MAX(0,MIN(Z$15,$F25)-MAX(Z$14,$F24)+1)/Z16</f>
        <v/>
      </c>
      <c r="AA30" s="151">
        <f>MAX(0,MIN(AA$15,$F25)-MAX(AA$14,$F24)+1)/AA16</f>
        <v/>
      </c>
      <c r="AB30" s="151">
        <f>MAX(0,MIN(AB$15,$F25)-MAX(AB$14,$F24)+1)/AB16</f>
        <v/>
      </c>
      <c r="AC30" s="151">
        <f>MAX(0,MIN(AC$15,$F25)-MAX(AC$14,$F24)+1)/AC16</f>
        <v/>
      </c>
      <c r="AD30" s="151">
        <f>MAX(0,MIN(AD$15,$F25)-MAX(AD$14,$F24)+1)/AD16</f>
        <v/>
      </c>
      <c r="AE30" s="151">
        <f>MAX(0,MIN(AE$15,$F25)-MAX(AE$14,$F24)+1)/AE16</f>
        <v/>
      </c>
      <c r="AF30" s="151">
        <f>MAX(0,MIN(AF$15,$F25)-MAX(AF$14,$F24)+1)/AF16</f>
        <v/>
      </c>
      <c r="AG30" s="151">
        <f>MAX(0,MIN(AG$15,$F25)-MAX(AG$14,$F24)+1)/AG16</f>
        <v/>
      </c>
      <c r="AH30" s="151">
        <f>MAX(0,MIN(AH$15,$F25)-MAX(AH$14,$F24)+1)/AH16</f>
        <v/>
      </c>
      <c r="AI30" s="151">
        <f>MAX(0,MIN(AI$15,$F25)-MAX(AI$14,$F24)+1)/AI16</f>
        <v/>
      </c>
      <c r="AJ30" s="151">
        <f>MAX(0,MIN(AJ$15,$F25)-MAX(AJ$14,$F24)+1)/AJ16</f>
        <v/>
      </c>
      <c r="AK30" s="151">
        <f>MAX(0,MIN(AK$15,$F25)-MAX(AK$14,$F24)+1)/AK16</f>
        <v/>
      </c>
      <c r="AL30" s="151">
        <f>MAX(0,MIN(AL$15,$F25)-MAX(AL$14,$F24)+1)/AL16</f>
        <v/>
      </c>
      <c r="AM30" s="151">
        <f>MAX(0,MIN(AM$15,$F25)-MAX(AM$14,$F24)+1)/AM16</f>
        <v/>
      </c>
      <c r="AN30" s="151">
        <f>MAX(0,MIN(AN$15,$F25)-MAX(AN$14,$F24)+1)/AN16</f>
        <v/>
      </c>
      <c r="AO30" s="151">
        <f>MAX(0,MIN(AO$15,$F25)-MAX(AO$14,$F24)+1)/AO16</f>
        <v/>
      </c>
      <c r="AP30" s="151">
        <f>MAX(0,MIN(AP$15,$F25)-MAX(AP$14,$F24)+1)/AP16</f>
        <v/>
      </c>
      <c r="AQ30" s="151">
        <f>MAX(0,MIN(AQ$15,$F25)-MAX(AQ$14,$F24)+1)/AQ16</f>
        <v/>
      </c>
      <c r="AR30" s="151">
        <f>MAX(0,MIN(AR$15,$F25)-MAX(AR$14,$F24)+1)/AR16</f>
        <v/>
      </c>
      <c r="AS30" s="151">
        <f>MAX(0,MIN(AS$15,$F25)-MAX(AS$14,$F24)+1)/AS16</f>
        <v/>
      </c>
      <c r="AT30" s="151">
        <f>MAX(0,MIN(AT$15,$F25)-MAX(AT$14,$F24)+1)/AT16</f>
        <v/>
      </c>
      <c r="AU30" s="151">
        <f>MAX(0,MIN(AU$15,$F25)-MAX(AU$14,$F24)+1)/AU16</f>
        <v/>
      </c>
      <c r="AV30" s="151">
        <f>MAX(0,MIN(AV$15,$F25)-MAX(AV$14,$F24)+1)/AV16</f>
        <v/>
      </c>
      <c r="AW30" s="151">
        <f>MAX(0,MIN(AW$15,$F25)-MAX(AW$14,$F24)+1)/AW16</f>
        <v/>
      </c>
      <c r="AX30" s="151">
        <f>MAX(0,MIN(AX$15,$F25)-MAX(AX$14,$F24)+1)/AX16</f>
        <v/>
      </c>
      <c r="AY30" s="151">
        <f>MAX(0,MIN(AY$15,$F25)-MAX(AY$14,$F24)+1)/AY16</f>
        <v/>
      </c>
      <c r="AZ30" s="151">
        <f>MAX(0,MIN(AZ$15,$F25)-MAX(AZ$14,$F24)+1)/AZ16</f>
        <v/>
      </c>
      <c r="BA30" s="151">
        <f>MAX(0,MIN(BA$15,$F25)-MAX(BA$14,$F24)+1)/BA16</f>
        <v/>
      </c>
      <c r="BB30" s="151">
        <f>MAX(0,MIN(BB$15,$F25)-MAX(BB$14,$F24)+1)/BB16</f>
        <v/>
      </c>
      <c r="BC30" s="151">
        <f>MAX(0,MIN(BC$15,$F25)-MAX(BC$14,$F24)+1)/BC16</f>
        <v/>
      </c>
      <c r="BD30" s="151">
        <f>MAX(0,MIN(BD$15,$F25)-MAX(BD$14,$F24)+1)/BD16</f>
        <v/>
      </c>
      <c r="BE30" s="151">
        <f>MAX(0,MIN(BE$15,$F25)-MAX(BE$14,$F24)+1)/BE16</f>
        <v/>
      </c>
      <c r="BF30" s="151">
        <f>MAX(0,MIN(BF$15,$F25)-MAX(BF$14,$F24)+1)/BF16</f>
        <v/>
      </c>
      <c r="BG30" s="151">
        <f>MAX(0,MIN(BG$15,$F25)-MAX(BG$14,$F24)+1)/BG16</f>
        <v/>
      </c>
      <c r="BH30" s="151">
        <f>MAX(0,MIN(BH$15,$F25)-MAX(BH$14,$F24)+1)/BH16</f>
        <v/>
      </c>
    </row>
    <row r="32" ht="14.4" customHeight="1" s="124">
      <c r="B32" s="12" t="inlineStr">
        <is>
          <t>Operations</t>
        </is>
      </c>
    </row>
    <row r="33" ht="14.4" customHeight="1" s="124">
      <c r="E33" s="41">
        <f> Inp_C!E$19</f>
        <v/>
      </c>
      <c r="F33" s="126">
        <f>INDEX(Inp_C!$J19:$K19,MATCH(Phase_2!$A$1,Inp_C!$J$4:$K$4,0))</f>
        <v/>
      </c>
      <c r="G33" s="41">
        <f> Inp_C!G$19</f>
        <v/>
      </c>
    </row>
    <row r="34" ht="14.4" customHeight="1" s="124">
      <c r="E34" s="41">
        <f> Inp_C!E$21</f>
        <v/>
      </c>
      <c r="F34" s="126">
        <f>INDEX(Inp_C!$J21:$K21,MATCH(Phase_2!$A$1,Inp_C!$J$4:$K$4,0))</f>
        <v/>
      </c>
      <c r="G34" s="41">
        <f> Inp_C!G$21</f>
        <v/>
      </c>
    </row>
    <row r="35" ht="14.4" customHeight="1" s="124">
      <c r="E35" s="41">
        <f> Inp_C!E$19</f>
        <v/>
      </c>
      <c r="G35" s="92" t="inlineStr">
        <is>
          <t>Flag</t>
        </is>
      </c>
      <c r="H35" s="92">
        <f> SUM(J35:BH35)</f>
        <v/>
      </c>
      <c r="J35" s="92">
        <f>IF(AND($F33&gt;=J$14,$F33&lt;=J$15),1,0)</f>
        <v/>
      </c>
      <c r="K35" s="92">
        <f>IF(AND($F33&gt;=K$14,$F33&lt;=K$15),1,0)</f>
        <v/>
      </c>
      <c r="L35" s="92">
        <f>IF(AND($F33&gt;=L$14,$F33&lt;=L$15),1,0)</f>
        <v/>
      </c>
      <c r="M35" s="92">
        <f>IF(AND($F33&gt;=M$14,$F33&lt;=M$15),1,0)</f>
        <v/>
      </c>
      <c r="N35" s="92">
        <f>IF(AND($F33&gt;=N$14,$F33&lt;=N$15),1,0)</f>
        <v/>
      </c>
      <c r="O35" s="92">
        <f>IF(AND($F33&gt;=O$14,$F33&lt;=O$15),1,0)</f>
        <v/>
      </c>
      <c r="P35" s="92">
        <f>IF(AND($F33&gt;=P$14,$F33&lt;=P$15),1,0)</f>
        <v/>
      </c>
      <c r="Q35" s="92">
        <f>IF(AND($F33&gt;=Q$14,$F33&lt;=Q$15),1,0)</f>
        <v/>
      </c>
      <c r="R35" s="92">
        <f>IF(AND($F33&gt;=R$14,$F33&lt;=R$15),1,0)</f>
        <v/>
      </c>
      <c r="S35" s="92">
        <f>IF(AND($F33&gt;=S$14,$F33&lt;=S$15),1,0)</f>
        <v/>
      </c>
      <c r="T35" s="92">
        <f>IF(AND($F33&gt;=T$14,$F33&lt;=T$15),1,0)</f>
        <v/>
      </c>
      <c r="U35" s="92">
        <f>IF(AND($F33&gt;=U$14,$F33&lt;=U$15),1,0)</f>
        <v/>
      </c>
      <c r="V35" s="92">
        <f>IF(AND($F33&gt;=V$14,$F33&lt;=V$15),1,0)</f>
        <v/>
      </c>
      <c r="W35" s="92">
        <f>IF(AND($F33&gt;=W$14,$F33&lt;=W$15),1,0)</f>
        <v/>
      </c>
      <c r="X35" s="92">
        <f>IF(AND($F33&gt;=X$14,$F33&lt;=X$15),1,0)</f>
        <v/>
      </c>
      <c r="Y35" s="92">
        <f>IF(AND($F33&gt;=Y$14,$F33&lt;=Y$15),1,0)</f>
        <v/>
      </c>
      <c r="Z35" s="92">
        <f>IF(AND($F33&gt;=Z$14,$F33&lt;=Z$15),1,0)</f>
        <v/>
      </c>
      <c r="AA35" s="92">
        <f>IF(AND($F33&gt;=AA$14,$F33&lt;=AA$15),1,0)</f>
        <v/>
      </c>
      <c r="AB35" s="92">
        <f>IF(AND($F33&gt;=AB$14,$F33&lt;=AB$15),1,0)</f>
        <v/>
      </c>
      <c r="AC35" s="92">
        <f>IF(AND($F33&gt;=AC$14,$F33&lt;=AC$15),1,0)</f>
        <v/>
      </c>
      <c r="AD35" s="92">
        <f>IF(AND($F33&gt;=AD$14,$F33&lt;=AD$15),1,0)</f>
        <v/>
      </c>
      <c r="AE35" s="92">
        <f>IF(AND($F33&gt;=AE$14,$F33&lt;=AE$15),1,0)</f>
        <v/>
      </c>
      <c r="AF35" s="92">
        <f>IF(AND($F33&gt;=AF$14,$F33&lt;=AF$15),1,0)</f>
        <v/>
      </c>
      <c r="AG35" s="92">
        <f>IF(AND($F33&gt;=AG$14,$F33&lt;=AG$15),1,0)</f>
        <v/>
      </c>
      <c r="AH35" s="92">
        <f>IF(AND($F33&gt;=AH$14,$F33&lt;=AH$15),1,0)</f>
        <v/>
      </c>
      <c r="AI35" s="92">
        <f>IF(AND($F33&gt;=AI$14,$F33&lt;=AI$15),1,0)</f>
        <v/>
      </c>
      <c r="AJ35" s="92">
        <f>IF(AND($F33&gt;=AJ$14,$F33&lt;=AJ$15),1,0)</f>
        <v/>
      </c>
      <c r="AK35" s="92">
        <f>IF(AND($F33&gt;=AK$14,$F33&lt;=AK$15),1,0)</f>
        <v/>
      </c>
      <c r="AL35" s="92">
        <f>IF(AND($F33&gt;=AL$14,$F33&lt;=AL$15),1,0)</f>
        <v/>
      </c>
      <c r="AM35" s="92">
        <f>IF(AND($F33&gt;=AM$14,$F33&lt;=AM$15),1,0)</f>
        <v/>
      </c>
      <c r="AN35" s="92">
        <f>IF(AND($F33&gt;=AN$14,$F33&lt;=AN$15),1,0)</f>
        <v/>
      </c>
      <c r="AO35" s="92">
        <f>IF(AND($F33&gt;=AO$14,$F33&lt;=AO$15),1,0)</f>
        <v/>
      </c>
      <c r="AP35" s="92">
        <f>IF(AND($F33&gt;=AP$14,$F33&lt;=AP$15),1,0)</f>
        <v/>
      </c>
      <c r="AQ35" s="92">
        <f>IF(AND($F33&gt;=AQ$14,$F33&lt;=AQ$15),1,0)</f>
        <v/>
      </c>
      <c r="AR35" s="92">
        <f>IF(AND($F33&gt;=AR$14,$F33&lt;=AR$15),1,0)</f>
        <v/>
      </c>
      <c r="AS35" s="92">
        <f>IF(AND($F33&gt;=AS$14,$F33&lt;=AS$15),1,0)</f>
        <v/>
      </c>
      <c r="AT35" s="92">
        <f>IF(AND($F33&gt;=AT$14,$F33&lt;=AT$15),1,0)</f>
        <v/>
      </c>
      <c r="AU35" s="92">
        <f>IF(AND($F33&gt;=AU$14,$F33&lt;=AU$15),1,0)</f>
        <v/>
      </c>
      <c r="AV35" s="92">
        <f>IF(AND($F33&gt;=AV$14,$F33&lt;=AV$15),1,0)</f>
        <v/>
      </c>
      <c r="AW35" s="92">
        <f>IF(AND($F33&gt;=AW$14,$F33&lt;=AW$15),1,0)</f>
        <v/>
      </c>
      <c r="AX35" s="92">
        <f>IF(AND($F33&gt;=AX$14,$F33&lt;=AX$15),1,0)</f>
        <v/>
      </c>
      <c r="AY35" s="92">
        <f>IF(AND($F33&gt;=AY$14,$F33&lt;=AY$15),1,0)</f>
        <v/>
      </c>
      <c r="AZ35" s="92">
        <f>IF(AND($F33&gt;=AZ$14,$F33&lt;=AZ$15),1,0)</f>
        <v/>
      </c>
      <c r="BA35" s="92">
        <f>IF(AND($F33&gt;=BA$14,$F33&lt;=BA$15),1,0)</f>
        <v/>
      </c>
      <c r="BB35" s="92">
        <f>IF(AND($F33&gt;=BB$14,$F33&lt;=BB$15),1,0)</f>
        <v/>
      </c>
      <c r="BC35" s="92">
        <f>IF(AND($F33&gt;=BC$14,$F33&lt;=BC$15),1,0)</f>
        <v/>
      </c>
      <c r="BD35" s="92">
        <f>IF(AND($F33&gt;=BD$14,$F33&lt;=BD$15),1,0)</f>
        <v/>
      </c>
      <c r="BE35" s="92">
        <f>IF(AND($F33&gt;=BE$14,$F33&lt;=BE$15),1,0)</f>
        <v/>
      </c>
      <c r="BF35" s="92">
        <f>IF(AND($F33&gt;=BF$14,$F33&lt;=BF$15),1,0)</f>
        <v/>
      </c>
      <c r="BG35" s="92">
        <f>IF(AND($F33&gt;=BG$14,$F33&lt;=BG$15),1,0)</f>
        <v/>
      </c>
      <c r="BH35" s="92">
        <f>IF(AND($F33&gt;=BH$14,$F33&lt;=BH$15),1,0)</f>
        <v/>
      </c>
    </row>
    <row r="36" ht="14.4" customHeight="1" s="124">
      <c r="E36" s="41">
        <f> Inp_C!E$21</f>
        <v/>
      </c>
      <c r="G36" s="92" t="inlineStr">
        <is>
          <t>Flag</t>
        </is>
      </c>
      <c r="H36" s="92">
        <f> SUM(J36:BH36)</f>
        <v/>
      </c>
      <c r="J36" s="92">
        <f>IF(AND($F34&gt;=J$14,$F34&lt;=J$15),1,0)</f>
        <v/>
      </c>
      <c r="K36" s="92">
        <f>IF(AND($F34&gt;=K$14,$F34&lt;=K$15),1,0)</f>
        <v/>
      </c>
      <c r="L36" s="92">
        <f>IF(AND($F34&gt;=L$14,$F34&lt;=L$15),1,0)</f>
        <v/>
      </c>
      <c r="M36" s="92">
        <f>IF(AND($F34&gt;=M$14,$F34&lt;=M$15),1,0)</f>
        <v/>
      </c>
      <c r="N36" s="92">
        <f>IF(AND($F34&gt;=N$14,$F34&lt;=N$15),1,0)</f>
        <v/>
      </c>
      <c r="O36" s="92">
        <f>IF(AND($F34&gt;=O$14,$F34&lt;=O$15),1,0)</f>
        <v/>
      </c>
      <c r="P36" s="92">
        <f>IF(AND($F34&gt;=P$14,$F34&lt;=P$15),1,0)</f>
        <v/>
      </c>
      <c r="Q36" s="92">
        <f>IF(AND($F34&gt;=Q$14,$F34&lt;=Q$15),1,0)</f>
        <v/>
      </c>
      <c r="R36" s="92">
        <f>IF(AND($F34&gt;=R$14,$F34&lt;=R$15),1,0)</f>
        <v/>
      </c>
      <c r="S36" s="92">
        <f>IF(AND($F34&gt;=S$14,$F34&lt;=S$15),1,0)</f>
        <v/>
      </c>
      <c r="T36" s="92">
        <f>IF(AND($F34&gt;=T$14,$F34&lt;=T$15),1,0)</f>
        <v/>
      </c>
      <c r="U36" s="92">
        <f>IF(AND($F34&gt;=U$14,$F34&lt;=U$15),1,0)</f>
        <v/>
      </c>
      <c r="V36" s="92">
        <f>IF(AND($F34&gt;=V$14,$F34&lt;=V$15),1,0)</f>
        <v/>
      </c>
      <c r="W36" s="92">
        <f>IF(AND($F34&gt;=W$14,$F34&lt;=W$15),1,0)</f>
        <v/>
      </c>
      <c r="X36" s="92">
        <f>IF(AND($F34&gt;=X$14,$F34&lt;=X$15),1,0)</f>
        <v/>
      </c>
      <c r="Y36" s="92">
        <f>IF(AND($F34&gt;=Y$14,$F34&lt;=Y$15),1,0)</f>
        <v/>
      </c>
      <c r="Z36" s="92">
        <f>IF(AND($F34&gt;=Z$14,$F34&lt;=Z$15),1,0)</f>
        <v/>
      </c>
      <c r="AA36" s="92">
        <f>IF(AND($F34&gt;=AA$14,$F34&lt;=AA$15),1,0)</f>
        <v/>
      </c>
      <c r="AB36" s="92">
        <f>IF(AND($F34&gt;=AB$14,$F34&lt;=AB$15),1,0)</f>
        <v/>
      </c>
      <c r="AC36" s="92">
        <f>IF(AND($F34&gt;=AC$14,$F34&lt;=AC$15),1,0)</f>
        <v/>
      </c>
      <c r="AD36" s="92">
        <f>IF(AND($F34&gt;=AD$14,$F34&lt;=AD$15),1,0)</f>
        <v/>
      </c>
      <c r="AE36" s="92">
        <f>IF(AND($F34&gt;=AE$14,$F34&lt;=AE$15),1,0)</f>
        <v/>
      </c>
      <c r="AF36" s="92">
        <f>IF(AND($F34&gt;=AF$14,$F34&lt;=AF$15),1,0)</f>
        <v/>
      </c>
      <c r="AG36" s="92">
        <f>IF(AND($F34&gt;=AG$14,$F34&lt;=AG$15),1,0)</f>
        <v/>
      </c>
      <c r="AH36" s="92">
        <f>IF(AND($F34&gt;=AH$14,$F34&lt;=AH$15),1,0)</f>
        <v/>
      </c>
      <c r="AI36" s="92">
        <f>IF(AND($F34&gt;=AI$14,$F34&lt;=AI$15),1,0)</f>
        <v/>
      </c>
      <c r="AJ36" s="92">
        <f>IF(AND($F34&gt;=AJ$14,$F34&lt;=AJ$15),1,0)</f>
        <v/>
      </c>
      <c r="AK36" s="92">
        <f>IF(AND($F34&gt;=AK$14,$F34&lt;=AK$15),1,0)</f>
        <v/>
      </c>
      <c r="AL36" s="92">
        <f>IF(AND($F34&gt;=AL$14,$F34&lt;=AL$15),1,0)</f>
        <v/>
      </c>
      <c r="AM36" s="92">
        <f>IF(AND($F34&gt;=AM$14,$F34&lt;=AM$15),1,0)</f>
        <v/>
      </c>
      <c r="AN36" s="92">
        <f>IF(AND($F34&gt;=AN$14,$F34&lt;=AN$15),1,0)</f>
        <v/>
      </c>
      <c r="AO36" s="92">
        <f>IF(AND($F34&gt;=AO$14,$F34&lt;=AO$15),1,0)</f>
        <v/>
      </c>
      <c r="AP36" s="92">
        <f>IF(AND($F34&gt;=AP$14,$F34&lt;=AP$15),1,0)</f>
        <v/>
      </c>
      <c r="AQ36" s="92">
        <f>IF(AND($F34&gt;=AQ$14,$F34&lt;=AQ$15),1,0)</f>
        <v/>
      </c>
      <c r="AR36" s="92">
        <f>IF(AND($F34&gt;=AR$14,$F34&lt;=AR$15),1,0)</f>
        <v/>
      </c>
      <c r="AS36" s="92">
        <f>IF(AND($F34&gt;=AS$14,$F34&lt;=AS$15),1,0)</f>
        <v/>
      </c>
      <c r="AT36" s="92">
        <f>IF(AND($F34&gt;=AT$14,$F34&lt;=AT$15),1,0)</f>
        <v/>
      </c>
      <c r="AU36" s="92">
        <f>IF(AND($F34&gt;=AU$14,$F34&lt;=AU$15),1,0)</f>
        <v/>
      </c>
      <c r="AV36" s="92">
        <f>IF(AND($F34&gt;=AV$14,$F34&lt;=AV$15),1,0)</f>
        <v/>
      </c>
      <c r="AW36" s="92">
        <f>IF(AND($F34&gt;=AW$14,$F34&lt;=AW$15),1,0)</f>
        <v/>
      </c>
      <c r="AX36" s="92">
        <f>IF(AND($F34&gt;=AX$14,$F34&lt;=AX$15),1,0)</f>
        <v/>
      </c>
      <c r="AY36" s="92">
        <f>IF(AND($F34&gt;=AY$14,$F34&lt;=AY$15),1,0)</f>
        <v/>
      </c>
      <c r="AZ36" s="92">
        <f>IF(AND($F34&gt;=AZ$14,$F34&lt;=AZ$15),1,0)</f>
        <v/>
      </c>
      <c r="BA36" s="92">
        <f>IF(AND($F34&gt;=BA$14,$F34&lt;=BA$15),1,0)</f>
        <v/>
      </c>
      <c r="BB36" s="92">
        <f>IF(AND($F34&gt;=BB$14,$F34&lt;=BB$15),1,0)</f>
        <v/>
      </c>
      <c r="BC36" s="92">
        <f>IF(AND($F34&gt;=BC$14,$F34&lt;=BC$15),1,0)</f>
        <v/>
      </c>
      <c r="BD36" s="92">
        <f>IF(AND($F34&gt;=BD$14,$F34&lt;=BD$15),1,0)</f>
        <v/>
      </c>
      <c r="BE36" s="92">
        <f>IF(AND($F34&gt;=BE$14,$F34&lt;=BE$15),1,0)</f>
        <v/>
      </c>
      <c r="BF36" s="92">
        <f>IF(AND($F34&gt;=BF$14,$F34&lt;=BF$15),1,0)</f>
        <v/>
      </c>
      <c r="BG36" s="92">
        <f>IF(AND($F34&gt;=BG$14,$F34&lt;=BG$15),1,0)</f>
        <v/>
      </c>
      <c r="BH36" s="92">
        <f>IF(AND($F34&gt;=BH$14,$F34&lt;=BH$15),1,0)</f>
        <v/>
      </c>
    </row>
    <row r="37" ht="14.4" customHeight="1" s="124">
      <c r="E37" s="92" t="inlineStr">
        <is>
          <t>Operations Active</t>
        </is>
      </c>
      <c r="G37" s="92" t="inlineStr">
        <is>
          <t>Flag</t>
        </is>
      </c>
      <c r="H37" s="92">
        <f> SUM(J37:BH37)</f>
        <v/>
      </c>
      <c r="J37" s="92">
        <f>J35+I37-I36</f>
        <v/>
      </c>
      <c r="K37" s="92">
        <f>K35+J37-J36</f>
        <v/>
      </c>
      <c r="L37" s="92">
        <f>L35+K37-K36</f>
        <v/>
      </c>
      <c r="M37" s="92">
        <f>M35+L37-L36</f>
        <v/>
      </c>
      <c r="N37" s="92">
        <f>N35+M37-M36</f>
        <v/>
      </c>
      <c r="O37" s="92">
        <f>O35+N37-N36</f>
        <v/>
      </c>
      <c r="P37" s="92">
        <f>P35+O37-O36</f>
        <v/>
      </c>
      <c r="Q37" s="92">
        <f>Q35+P37-P36</f>
        <v/>
      </c>
      <c r="R37" s="92">
        <f>R35+Q37-Q36</f>
        <v/>
      </c>
      <c r="S37" s="92">
        <f>S35+R37-R36</f>
        <v/>
      </c>
      <c r="T37" s="92">
        <f>T35+S37-S36</f>
        <v/>
      </c>
      <c r="U37" s="92">
        <f>U35+T37-T36</f>
        <v/>
      </c>
      <c r="V37" s="92">
        <f>V35+U37-U36</f>
        <v/>
      </c>
      <c r="W37" s="92">
        <f>W35+V37-V36</f>
        <v/>
      </c>
      <c r="X37" s="92">
        <f>X35+W37-W36</f>
        <v/>
      </c>
      <c r="Y37" s="92">
        <f>Y35+X37-X36</f>
        <v/>
      </c>
      <c r="Z37" s="92">
        <f>Z35+Y37-Y36</f>
        <v/>
      </c>
      <c r="AA37" s="92">
        <f>AA35+Z37-Z36</f>
        <v/>
      </c>
      <c r="AB37" s="92">
        <f>AB35+AA37-AA36</f>
        <v/>
      </c>
      <c r="AC37" s="92">
        <f>AC35+AB37-AB36</f>
        <v/>
      </c>
      <c r="AD37" s="92">
        <f>AD35+AC37-AC36</f>
        <v/>
      </c>
      <c r="AE37" s="92">
        <f>AE35+AD37-AD36</f>
        <v/>
      </c>
      <c r="AF37" s="92">
        <f>AF35+AE37-AE36</f>
        <v/>
      </c>
      <c r="AG37" s="92">
        <f>AG35+AF37-AF36</f>
        <v/>
      </c>
      <c r="AH37" s="92">
        <f>AH35+AG37-AG36</f>
        <v/>
      </c>
      <c r="AI37" s="92">
        <f>AI35+AH37-AH36</f>
        <v/>
      </c>
      <c r="AJ37" s="92">
        <f>AJ35+AI37-AI36</f>
        <v/>
      </c>
      <c r="AK37" s="92">
        <f>AK35+AJ37-AJ36</f>
        <v/>
      </c>
      <c r="AL37" s="92">
        <f>AL35+AK37-AK36</f>
        <v/>
      </c>
      <c r="AM37" s="92">
        <f>AM35+AL37-AL36</f>
        <v/>
      </c>
      <c r="AN37" s="92">
        <f>AN35+AM37-AM36</f>
        <v/>
      </c>
      <c r="AO37" s="92">
        <f>AO35+AN37-AN36</f>
        <v/>
      </c>
      <c r="AP37" s="92">
        <f>AP35+AO37-AO36</f>
        <v/>
      </c>
      <c r="AQ37" s="92">
        <f>AQ35+AP37-AP36</f>
        <v/>
      </c>
      <c r="AR37" s="92">
        <f>AR35+AQ37-AQ36</f>
        <v/>
      </c>
      <c r="AS37" s="92">
        <f>AS35+AR37-AR36</f>
        <v/>
      </c>
      <c r="AT37" s="92">
        <f>AT35+AS37-AS36</f>
        <v/>
      </c>
      <c r="AU37" s="92">
        <f>AU35+AT37-AT36</f>
        <v/>
      </c>
      <c r="AV37" s="92">
        <f>AV35+AU37-AU36</f>
        <v/>
      </c>
      <c r="AW37" s="92">
        <f>AW35+AV37-AV36</f>
        <v/>
      </c>
      <c r="AX37" s="92">
        <f>AX35+AW37-AW36</f>
        <v/>
      </c>
      <c r="AY37" s="92">
        <f>AY35+AX37-AX36</f>
        <v/>
      </c>
      <c r="AZ37" s="92">
        <f>AZ35+AY37-AY36</f>
        <v/>
      </c>
      <c r="BA37" s="92">
        <f>BA35+AZ37-AZ36</f>
        <v/>
      </c>
      <c r="BB37" s="92">
        <f>BB35+BA37-BA36</f>
        <v/>
      </c>
      <c r="BC37" s="92">
        <f>BC35+BB37-BB36</f>
        <v/>
      </c>
      <c r="BD37" s="92">
        <f>BD35+BC37-BC36</f>
        <v/>
      </c>
      <c r="BE37" s="92">
        <f>BE35+BD37-BD36</f>
        <v/>
      </c>
      <c r="BF37" s="92">
        <f>BF35+BE37-BE36</f>
        <v/>
      </c>
      <c r="BG37" s="92">
        <f>BG35+BF37-BF36</f>
        <v/>
      </c>
      <c r="BH37" s="92">
        <f>BH35+BG37-BG36</f>
        <v/>
      </c>
    </row>
    <row r="38" ht="14.4" customHeight="1" s="124">
      <c r="E38" s="92" t="inlineStr">
        <is>
          <t>Operations Proportion</t>
        </is>
      </c>
      <c r="G38" s="92" t="inlineStr">
        <is>
          <t>%</t>
        </is>
      </c>
      <c r="J38" s="151">
        <f>MAX(0,MIN(J$15,$F34)-MAX(J$14,$F33)+1)/J16</f>
        <v/>
      </c>
      <c r="K38" s="151">
        <f>MAX(0,MIN(K$15,$F34)-MAX(K$14,$F33)+1)/K16</f>
        <v/>
      </c>
      <c r="L38" s="151">
        <f>MAX(0,MIN(L$15,$F34)-MAX(L$14,$F33)+1)/L16</f>
        <v/>
      </c>
      <c r="M38" s="151">
        <f>MAX(0,MIN(M$15,$F34)-MAX(M$14,$F33)+1)/M16</f>
        <v/>
      </c>
      <c r="N38" s="151">
        <f>MAX(0,MIN(N$15,$F34)-MAX(N$14,$F33)+1)/N16</f>
        <v/>
      </c>
      <c r="O38" s="151">
        <f>MAX(0,MIN(O$15,$F34)-MAX(O$14,$F33)+1)/O16</f>
        <v/>
      </c>
      <c r="P38" s="151">
        <f>MAX(0,MIN(P$15,$F34)-MAX(P$14,$F33)+1)/P16</f>
        <v/>
      </c>
      <c r="Q38" s="151">
        <f>MAX(0,MIN(Q$15,$F34)-MAX(Q$14,$F33)+1)/Q16</f>
        <v/>
      </c>
      <c r="R38" s="151">
        <f>MAX(0,MIN(R$15,$F34)-MAX(R$14,$F33)+1)/R16</f>
        <v/>
      </c>
      <c r="S38" s="151">
        <f>MAX(0,MIN(S$15,$F34)-MAX(S$14,$F33)+1)/S16</f>
        <v/>
      </c>
      <c r="T38" s="151">
        <f>MAX(0,MIN(T$15,$F34)-MAX(T$14,$F33)+1)/T16</f>
        <v/>
      </c>
      <c r="U38" s="151">
        <f>MAX(0,MIN(U$15,$F34)-MAX(U$14,$F33)+1)/U16</f>
        <v/>
      </c>
      <c r="V38" s="151">
        <f>MAX(0,MIN(V$15,$F34)-MAX(V$14,$F33)+1)/V16</f>
        <v/>
      </c>
      <c r="W38" s="151">
        <f>MAX(0,MIN(W$15,$F34)-MAX(W$14,$F33)+1)/W16</f>
        <v/>
      </c>
      <c r="X38" s="151">
        <f>MAX(0,MIN(X$15,$F34)-MAX(X$14,$F33)+1)/X16</f>
        <v/>
      </c>
      <c r="Y38" s="151">
        <f>MAX(0,MIN(Y$15,$F34)-MAX(Y$14,$F33)+1)/Y16</f>
        <v/>
      </c>
      <c r="Z38" s="151">
        <f>MAX(0,MIN(Z$15,$F34)-MAX(Z$14,$F33)+1)/Z16</f>
        <v/>
      </c>
      <c r="AA38" s="151">
        <f>MAX(0,MIN(AA$15,$F34)-MAX(AA$14,$F33)+1)/AA16</f>
        <v/>
      </c>
      <c r="AB38" s="151">
        <f>MAX(0,MIN(AB$15,$F34)-MAX(AB$14,$F33)+1)/AB16</f>
        <v/>
      </c>
      <c r="AC38" s="151">
        <f>MAX(0,MIN(AC$15,$F34)-MAX(AC$14,$F33)+1)/AC16</f>
        <v/>
      </c>
      <c r="AD38" s="151">
        <f>MAX(0,MIN(AD$15,$F34)-MAX(AD$14,$F33)+1)/AD16</f>
        <v/>
      </c>
      <c r="AE38" s="151">
        <f>MAX(0,MIN(AE$15,$F34)-MAX(AE$14,$F33)+1)/AE16</f>
        <v/>
      </c>
      <c r="AF38" s="151">
        <f>MAX(0,MIN(AF$15,$F34)-MAX(AF$14,$F33)+1)/AF16</f>
        <v/>
      </c>
      <c r="AG38" s="151">
        <f>MAX(0,MIN(AG$15,$F34)-MAX(AG$14,$F33)+1)/AG16</f>
        <v/>
      </c>
      <c r="AH38" s="151">
        <f>MAX(0,MIN(AH$15,$F34)-MAX(AH$14,$F33)+1)/AH16</f>
        <v/>
      </c>
      <c r="AI38" s="151">
        <f>MAX(0,MIN(AI$15,$F34)-MAX(AI$14,$F33)+1)/AI16</f>
        <v/>
      </c>
      <c r="AJ38" s="151">
        <f>MAX(0,MIN(AJ$15,$F34)-MAX(AJ$14,$F33)+1)/AJ16</f>
        <v/>
      </c>
      <c r="AK38" s="151">
        <f>MAX(0,MIN(AK$15,$F34)-MAX(AK$14,$F33)+1)/AK16</f>
        <v/>
      </c>
      <c r="AL38" s="151">
        <f>MAX(0,MIN(AL$15,$F34)-MAX(AL$14,$F33)+1)/AL16</f>
        <v/>
      </c>
      <c r="AM38" s="151">
        <f>MAX(0,MIN(AM$15,$F34)-MAX(AM$14,$F33)+1)/AM16</f>
        <v/>
      </c>
      <c r="AN38" s="151">
        <f>MAX(0,MIN(AN$15,$F34)-MAX(AN$14,$F33)+1)/AN16</f>
        <v/>
      </c>
      <c r="AO38" s="151">
        <f>MAX(0,MIN(AO$15,$F34)-MAX(AO$14,$F33)+1)/AO16</f>
        <v/>
      </c>
      <c r="AP38" s="151">
        <f>MAX(0,MIN(AP$15,$F34)-MAX(AP$14,$F33)+1)/AP16</f>
        <v/>
      </c>
      <c r="AQ38" s="151">
        <f>MAX(0,MIN(AQ$15,$F34)-MAX(AQ$14,$F33)+1)/AQ16</f>
        <v/>
      </c>
      <c r="AR38" s="151">
        <f>MAX(0,MIN(AR$15,$F34)-MAX(AR$14,$F33)+1)/AR16</f>
        <v/>
      </c>
      <c r="AS38" s="151">
        <f>MAX(0,MIN(AS$15,$F34)-MAX(AS$14,$F33)+1)/AS16</f>
        <v/>
      </c>
      <c r="AT38" s="151">
        <f>MAX(0,MIN(AT$15,$F34)-MAX(AT$14,$F33)+1)/AT16</f>
        <v/>
      </c>
      <c r="AU38" s="151">
        <f>MAX(0,MIN(AU$15,$F34)-MAX(AU$14,$F33)+1)/AU16</f>
        <v/>
      </c>
      <c r="AV38" s="151">
        <f>MAX(0,MIN(AV$15,$F34)-MAX(AV$14,$F33)+1)/AV16</f>
        <v/>
      </c>
      <c r="AW38" s="151">
        <f>MAX(0,MIN(AW$15,$F34)-MAX(AW$14,$F33)+1)/AW16</f>
        <v/>
      </c>
      <c r="AX38" s="151">
        <f>MAX(0,MIN(AX$15,$F34)-MAX(AX$14,$F33)+1)/AX16</f>
        <v/>
      </c>
      <c r="AY38" s="151">
        <f>MAX(0,MIN(AY$15,$F34)-MAX(AY$14,$F33)+1)/AY16</f>
        <v/>
      </c>
      <c r="AZ38" s="151">
        <f>MAX(0,MIN(AZ$15,$F34)-MAX(AZ$14,$F33)+1)/AZ16</f>
        <v/>
      </c>
      <c r="BA38" s="151">
        <f>MAX(0,MIN(BA$15,$F34)-MAX(BA$14,$F33)+1)/BA16</f>
        <v/>
      </c>
      <c r="BB38" s="151">
        <f>MAX(0,MIN(BB$15,$F34)-MAX(BB$14,$F33)+1)/BB16</f>
        <v/>
      </c>
      <c r="BC38" s="151">
        <f>MAX(0,MIN(BC$15,$F34)-MAX(BC$14,$F33)+1)/BC16</f>
        <v/>
      </c>
      <c r="BD38" s="151">
        <f>MAX(0,MIN(BD$15,$F34)-MAX(BD$14,$F33)+1)/BD16</f>
        <v/>
      </c>
      <c r="BE38" s="151">
        <f>MAX(0,MIN(BE$15,$F34)-MAX(BE$14,$F33)+1)/BE16</f>
        <v/>
      </c>
      <c r="BF38" s="151">
        <f>MAX(0,MIN(BF$15,$F34)-MAX(BF$14,$F33)+1)/BF16</f>
        <v/>
      </c>
      <c r="BG38" s="151">
        <f>MAX(0,MIN(BG$15,$F34)-MAX(BG$14,$F33)+1)/BG16</f>
        <v/>
      </c>
      <c r="BH38" s="151">
        <f>MAX(0,MIN(BH$15,$F34)-MAX(BH$14,$F33)+1)/BH16</f>
        <v/>
      </c>
    </row>
    <row r="39" ht="14.4" customHeight="1" s="124">
      <c r="J39" s="151" t="n"/>
      <c r="K39" s="151" t="n"/>
      <c r="L39" s="151" t="n"/>
      <c r="M39" s="151" t="n"/>
      <c r="N39" s="151" t="n"/>
      <c r="O39" s="151" t="n"/>
      <c r="P39" s="151" t="n"/>
      <c r="Q39" s="151" t="n"/>
      <c r="R39" s="151" t="n"/>
      <c r="S39" s="151" t="n"/>
      <c r="T39" s="151" t="n"/>
      <c r="U39" s="151" t="n"/>
      <c r="V39" s="151" t="n"/>
      <c r="W39" s="151" t="n"/>
      <c r="X39" s="151" t="n"/>
      <c r="Y39" s="151" t="n"/>
      <c r="Z39" s="151" t="n"/>
      <c r="AA39" s="151" t="n"/>
      <c r="AB39" s="151" t="n"/>
      <c r="AC39" s="151" t="n"/>
      <c r="AD39" s="151" t="n"/>
      <c r="AE39" s="151" t="n"/>
      <c r="AF39" s="151" t="n"/>
      <c r="AG39" s="151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51" t="n"/>
      <c r="BH39" s="151" t="n"/>
    </row>
    <row r="40" ht="14.4" customHeight="1" s="124">
      <c r="B40" s="12" t="inlineStr">
        <is>
          <t>Debt Repayment</t>
        </is>
      </c>
    </row>
    <row r="41" ht="14.4" customHeight="1" s="124">
      <c r="E41" s="41">
        <f> Inp_C!E$24</f>
        <v/>
      </c>
      <c r="F41" s="126">
        <f>INDEX(Inp_C!$J24:$K24,MATCH(Phase_2!$A$1,Inp_C!$J$4:$K$4,0))</f>
        <v/>
      </c>
      <c r="G41" s="41">
        <f> Inp_C!G$24</f>
        <v/>
      </c>
    </row>
    <row r="42" ht="14.4" customHeight="1" s="124">
      <c r="E42" s="41">
        <f> Inp_C!E$26</f>
        <v/>
      </c>
      <c r="F42" s="126">
        <f>INDEX(Inp_C!$J26:$K26,MATCH(Phase_2!$A$1,Inp_C!$J$4:$K$4,0))</f>
        <v/>
      </c>
      <c r="G42" s="41">
        <f> Inp_C!G$26</f>
        <v/>
      </c>
    </row>
    <row r="43" ht="14.4" customHeight="1" s="124">
      <c r="E43" s="41">
        <f> Inp_C!E$24</f>
        <v/>
      </c>
      <c r="G43" s="92" t="inlineStr">
        <is>
          <t>Flag</t>
        </is>
      </c>
      <c r="H43" s="92">
        <f> SUM(J43:BH43)</f>
        <v/>
      </c>
      <c r="J43" s="92">
        <f>IF(AND($F41&gt;=J$14,$F41&lt;=J$15),1,0)</f>
        <v/>
      </c>
      <c r="K43" s="92">
        <f>IF(AND($F41&gt;=K$14,$F41&lt;=K$15),1,0)</f>
        <v/>
      </c>
      <c r="L43" s="92">
        <f>IF(AND($F41&gt;=L$14,$F41&lt;=L$15),1,0)</f>
        <v/>
      </c>
      <c r="M43" s="92">
        <f>IF(AND($F41&gt;=M$14,$F41&lt;=M$15),1,0)</f>
        <v/>
      </c>
      <c r="N43" s="92">
        <f>IF(AND($F41&gt;=N$14,$F41&lt;=N$15),1,0)</f>
        <v/>
      </c>
      <c r="O43" s="92">
        <f>IF(AND($F41&gt;=O$14,$F41&lt;=O$15),1,0)</f>
        <v/>
      </c>
      <c r="P43" s="92">
        <f>IF(AND($F41&gt;=P$14,$F41&lt;=P$15),1,0)</f>
        <v/>
      </c>
      <c r="Q43" s="92">
        <f>IF(AND($F41&gt;=Q$14,$F41&lt;=Q$15),1,0)</f>
        <v/>
      </c>
      <c r="R43" s="92">
        <f>IF(AND($F41&gt;=R$14,$F41&lt;=R$15),1,0)</f>
        <v/>
      </c>
      <c r="S43" s="92">
        <f>IF(AND($F41&gt;=S$14,$F41&lt;=S$15),1,0)</f>
        <v/>
      </c>
      <c r="T43" s="92">
        <f>IF(AND($F41&gt;=T$14,$F41&lt;=T$15),1,0)</f>
        <v/>
      </c>
      <c r="U43" s="92">
        <f>IF(AND($F41&gt;=U$14,$F41&lt;=U$15),1,0)</f>
        <v/>
      </c>
      <c r="V43" s="92">
        <f>IF(AND($F41&gt;=V$14,$F41&lt;=V$15),1,0)</f>
        <v/>
      </c>
      <c r="W43" s="92">
        <f>IF(AND($F41&gt;=W$14,$F41&lt;=W$15),1,0)</f>
        <v/>
      </c>
      <c r="X43" s="92">
        <f>IF(AND($F41&gt;=X$14,$F41&lt;=X$15),1,0)</f>
        <v/>
      </c>
      <c r="Y43" s="92">
        <f>IF(AND($F41&gt;=Y$14,$F41&lt;=Y$15),1,0)</f>
        <v/>
      </c>
      <c r="Z43" s="92">
        <f>IF(AND($F41&gt;=Z$14,$F41&lt;=Z$15),1,0)</f>
        <v/>
      </c>
      <c r="AA43" s="92">
        <f>IF(AND($F41&gt;=AA$14,$F41&lt;=AA$15),1,0)</f>
        <v/>
      </c>
      <c r="AB43" s="92">
        <f>IF(AND($F41&gt;=AB$14,$F41&lt;=AB$15),1,0)</f>
        <v/>
      </c>
      <c r="AC43" s="92">
        <f>IF(AND($F41&gt;=AC$14,$F41&lt;=AC$15),1,0)</f>
        <v/>
      </c>
      <c r="AD43" s="92">
        <f>IF(AND($F41&gt;=AD$14,$F41&lt;=AD$15),1,0)</f>
        <v/>
      </c>
      <c r="AE43" s="92">
        <f>IF(AND($F41&gt;=AE$14,$F41&lt;=AE$15),1,0)</f>
        <v/>
      </c>
      <c r="AF43" s="92">
        <f>IF(AND($F41&gt;=AF$14,$F41&lt;=AF$15),1,0)</f>
        <v/>
      </c>
      <c r="AG43" s="92">
        <f>IF(AND($F41&gt;=AG$14,$F41&lt;=AG$15),1,0)</f>
        <v/>
      </c>
      <c r="AH43" s="92">
        <f>IF(AND($F41&gt;=AH$14,$F41&lt;=AH$15),1,0)</f>
        <v/>
      </c>
      <c r="AI43" s="92">
        <f>IF(AND($F41&gt;=AI$14,$F41&lt;=AI$15),1,0)</f>
        <v/>
      </c>
      <c r="AJ43" s="92">
        <f>IF(AND($F41&gt;=AJ$14,$F41&lt;=AJ$15),1,0)</f>
        <v/>
      </c>
      <c r="AK43" s="92">
        <f>IF(AND($F41&gt;=AK$14,$F41&lt;=AK$15),1,0)</f>
        <v/>
      </c>
      <c r="AL43" s="92">
        <f>IF(AND($F41&gt;=AL$14,$F41&lt;=AL$15),1,0)</f>
        <v/>
      </c>
      <c r="AM43" s="92">
        <f>IF(AND($F41&gt;=AM$14,$F41&lt;=AM$15),1,0)</f>
        <v/>
      </c>
      <c r="AN43" s="92">
        <f>IF(AND($F41&gt;=AN$14,$F41&lt;=AN$15),1,0)</f>
        <v/>
      </c>
      <c r="AO43" s="92">
        <f>IF(AND($F41&gt;=AO$14,$F41&lt;=AO$15),1,0)</f>
        <v/>
      </c>
      <c r="AP43" s="92">
        <f>IF(AND($F41&gt;=AP$14,$F41&lt;=AP$15),1,0)</f>
        <v/>
      </c>
      <c r="AQ43" s="92">
        <f>IF(AND($F41&gt;=AQ$14,$F41&lt;=AQ$15),1,0)</f>
        <v/>
      </c>
      <c r="AR43" s="92">
        <f>IF(AND($F41&gt;=AR$14,$F41&lt;=AR$15),1,0)</f>
        <v/>
      </c>
      <c r="AS43" s="92">
        <f>IF(AND($F41&gt;=AS$14,$F41&lt;=AS$15),1,0)</f>
        <v/>
      </c>
      <c r="AT43" s="92">
        <f>IF(AND($F41&gt;=AT$14,$F41&lt;=AT$15),1,0)</f>
        <v/>
      </c>
      <c r="AU43" s="92">
        <f>IF(AND($F41&gt;=AU$14,$F41&lt;=AU$15),1,0)</f>
        <v/>
      </c>
      <c r="AV43" s="92">
        <f>IF(AND($F41&gt;=AV$14,$F41&lt;=AV$15),1,0)</f>
        <v/>
      </c>
      <c r="AW43" s="92">
        <f>IF(AND($F41&gt;=AW$14,$F41&lt;=AW$15),1,0)</f>
        <v/>
      </c>
      <c r="AX43" s="92">
        <f>IF(AND($F41&gt;=AX$14,$F41&lt;=AX$15),1,0)</f>
        <v/>
      </c>
      <c r="AY43" s="92">
        <f>IF(AND($F41&gt;=AY$14,$F41&lt;=AY$15),1,0)</f>
        <v/>
      </c>
      <c r="AZ43" s="92">
        <f>IF(AND($F41&gt;=AZ$14,$F41&lt;=AZ$15),1,0)</f>
        <v/>
      </c>
      <c r="BA43" s="92">
        <f>IF(AND($F41&gt;=BA$14,$F41&lt;=BA$15),1,0)</f>
        <v/>
      </c>
      <c r="BB43" s="92">
        <f>IF(AND($F41&gt;=BB$14,$F41&lt;=BB$15),1,0)</f>
        <v/>
      </c>
      <c r="BC43" s="92">
        <f>IF(AND($F41&gt;=BC$14,$F41&lt;=BC$15),1,0)</f>
        <v/>
      </c>
      <c r="BD43" s="92">
        <f>IF(AND($F41&gt;=BD$14,$F41&lt;=BD$15),1,0)</f>
        <v/>
      </c>
      <c r="BE43" s="92">
        <f>IF(AND($F41&gt;=BE$14,$F41&lt;=BE$15),1,0)</f>
        <v/>
      </c>
      <c r="BF43" s="92">
        <f>IF(AND($F41&gt;=BF$14,$F41&lt;=BF$15),1,0)</f>
        <v/>
      </c>
      <c r="BG43" s="92">
        <f>IF(AND($F41&gt;=BG$14,$F41&lt;=BG$15),1,0)</f>
        <v/>
      </c>
      <c r="BH43" s="92">
        <f>IF(AND($F41&gt;=BH$14,$F41&lt;=BH$15),1,0)</f>
        <v/>
      </c>
    </row>
    <row r="44" ht="14.4" customHeight="1" s="124">
      <c r="E44" s="41">
        <f> Inp_C!E$26</f>
        <v/>
      </c>
      <c r="G44" s="92" t="inlineStr">
        <is>
          <t>Flag</t>
        </is>
      </c>
      <c r="H44" s="92">
        <f> SUM(J44:BH44)</f>
        <v/>
      </c>
      <c r="J44" s="92">
        <f>IF(AND($F42&gt;=J$14,$F42&lt;=J$15),1,0)</f>
        <v/>
      </c>
      <c r="K44" s="92">
        <f>IF(AND($F42&gt;=K$14,$F42&lt;=K$15),1,0)</f>
        <v/>
      </c>
      <c r="L44" s="92">
        <f>IF(AND($F42&gt;=L$14,$F42&lt;=L$15),1,0)</f>
        <v/>
      </c>
      <c r="M44" s="92">
        <f>IF(AND($F42&gt;=M$14,$F42&lt;=M$15),1,0)</f>
        <v/>
      </c>
      <c r="N44" s="92">
        <f>IF(AND($F42&gt;=N$14,$F42&lt;=N$15),1,0)</f>
        <v/>
      </c>
      <c r="O44" s="92">
        <f>IF(AND($F42&gt;=O$14,$F42&lt;=O$15),1,0)</f>
        <v/>
      </c>
      <c r="P44" s="92">
        <f>IF(AND($F42&gt;=P$14,$F42&lt;=P$15),1,0)</f>
        <v/>
      </c>
      <c r="Q44" s="92">
        <f>IF(AND($F42&gt;=Q$14,$F42&lt;=Q$15),1,0)</f>
        <v/>
      </c>
      <c r="R44" s="92">
        <f>IF(AND($F42&gt;=R$14,$F42&lt;=R$15),1,0)</f>
        <v/>
      </c>
      <c r="S44" s="92">
        <f>IF(AND($F42&gt;=S$14,$F42&lt;=S$15),1,0)</f>
        <v/>
      </c>
      <c r="T44" s="92">
        <f>IF(AND($F42&gt;=T$14,$F42&lt;=T$15),1,0)</f>
        <v/>
      </c>
      <c r="U44" s="92">
        <f>IF(AND($F42&gt;=U$14,$F42&lt;=U$15),1,0)</f>
        <v/>
      </c>
      <c r="V44" s="92">
        <f>IF(AND($F42&gt;=V$14,$F42&lt;=V$15),1,0)</f>
        <v/>
      </c>
      <c r="W44" s="92">
        <f>IF(AND($F42&gt;=W$14,$F42&lt;=W$15),1,0)</f>
        <v/>
      </c>
      <c r="X44" s="92">
        <f>IF(AND($F42&gt;=X$14,$F42&lt;=X$15),1,0)</f>
        <v/>
      </c>
      <c r="Y44" s="92">
        <f>IF(AND($F42&gt;=Y$14,$F42&lt;=Y$15),1,0)</f>
        <v/>
      </c>
      <c r="Z44" s="92">
        <f>IF(AND($F42&gt;=Z$14,$F42&lt;=Z$15),1,0)</f>
        <v/>
      </c>
      <c r="AA44" s="92">
        <f>IF(AND($F42&gt;=AA$14,$F42&lt;=AA$15),1,0)</f>
        <v/>
      </c>
      <c r="AB44" s="92">
        <f>IF(AND($F42&gt;=AB$14,$F42&lt;=AB$15),1,0)</f>
        <v/>
      </c>
      <c r="AC44" s="92">
        <f>IF(AND($F42&gt;=AC$14,$F42&lt;=AC$15),1,0)</f>
        <v/>
      </c>
      <c r="AD44" s="92">
        <f>IF(AND($F42&gt;=AD$14,$F42&lt;=AD$15),1,0)</f>
        <v/>
      </c>
      <c r="AE44" s="92">
        <f>IF(AND($F42&gt;=AE$14,$F42&lt;=AE$15),1,0)</f>
        <v/>
      </c>
      <c r="AF44" s="92">
        <f>IF(AND($F42&gt;=AF$14,$F42&lt;=AF$15),1,0)</f>
        <v/>
      </c>
      <c r="AG44" s="92">
        <f>IF(AND($F42&gt;=AG$14,$F42&lt;=AG$15),1,0)</f>
        <v/>
      </c>
      <c r="AH44" s="92">
        <f>IF(AND($F42&gt;=AH$14,$F42&lt;=AH$15),1,0)</f>
        <v/>
      </c>
      <c r="AI44" s="92">
        <f>IF(AND($F42&gt;=AI$14,$F42&lt;=AI$15),1,0)</f>
        <v/>
      </c>
      <c r="AJ44" s="92">
        <f>IF(AND($F42&gt;=AJ$14,$F42&lt;=AJ$15),1,0)</f>
        <v/>
      </c>
      <c r="AK44" s="92">
        <f>IF(AND($F42&gt;=AK$14,$F42&lt;=AK$15),1,0)</f>
        <v/>
      </c>
      <c r="AL44" s="92">
        <f>IF(AND($F42&gt;=AL$14,$F42&lt;=AL$15),1,0)</f>
        <v/>
      </c>
      <c r="AM44" s="92">
        <f>IF(AND($F42&gt;=AM$14,$F42&lt;=AM$15),1,0)</f>
        <v/>
      </c>
      <c r="AN44" s="92">
        <f>IF(AND($F42&gt;=AN$14,$F42&lt;=AN$15),1,0)</f>
        <v/>
      </c>
      <c r="AO44" s="92">
        <f>IF(AND($F42&gt;=AO$14,$F42&lt;=AO$15),1,0)</f>
        <v/>
      </c>
      <c r="AP44" s="92">
        <f>IF(AND($F42&gt;=AP$14,$F42&lt;=AP$15),1,0)</f>
        <v/>
      </c>
      <c r="AQ44" s="92">
        <f>IF(AND($F42&gt;=AQ$14,$F42&lt;=AQ$15),1,0)</f>
        <v/>
      </c>
      <c r="AR44" s="92">
        <f>IF(AND($F42&gt;=AR$14,$F42&lt;=AR$15),1,0)</f>
        <v/>
      </c>
      <c r="AS44" s="92">
        <f>IF(AND($F42&gt;=AS$14,$F42&lt;=AS$15),1,0)</f>
        <v/>
      </c>
      <c r="AT44" s="92">
        <f>IF(AND($F42&gt;=AT$14,$F42&lt;=AT$15),1,0)</f>
        <v/>
      </c>
      <c r="AU44" s="92">
        <f>IF(AND($F42&gt;=AU$14,$F42&lt;=AU$15),1,0)</f>
        <v/>
      </c>
      <c r="AV44" s="92">
        <f>IF(AND($F42&gt;=AV$14,$F42&lt;=AV$15),1,0)</f>
        <v/>
      </c>
      <c r="AW44" s="92">
        <f>IF(AND($F42&gt;=AW$14,$F42&lt;=AW$15),1,0)</f>
        <v/>
      </c>
      <c r="AX44" s="92">
        <f>IF(AND($F42&gt;=AX$14,$F42&lt;=AX$15),1,0)</f>
        <v/>
      </c>
      <c r="AY44" s="92">
        <f>IF(AND($F42&gt;=AY$14,$F42&lt;=AY$15),1,0)</f>
        <v/>
      </c>
      <c r="AZ44" s="92">
        <f>IF(AND($F42&gt;=AZ$14,$F42&lt;=AZ$15),1,0)</f>
        <v/>
      </c>
      <c r="BA44" s="92">
        <f>IF(AND($F42&gt;=BA$14,$F42&lt;=BA$15),1,0)</f>
        <v/>
      </c>
      <c r="BB44" s="92">
        <f>IF(AND($F42&gt;=BB$14,$F42&lt;=BB$15),1,0)</f>
        <v/>
      </c>
      <c r="BC44" s="92">
        <f>IF(AND($F42&gt;=BC$14,$F42&lt;=BC$15),1,0)</f>
        <v/>
      </c>
      <c r="BD44" s="92">
        <f>IF(AND($F42&gt;=BD$14,$F42&lt;=BD$15),1,0)</f>
        <v/>
      </c>
      <c r="BE44" s="92">
        <f>IF(AND($F42&gt;=BE$14,$F42&lt;=BE$15),1,0)</f>
        <v/>
      </c>
      <c r="BF44" s="92">
        <f>IF(AND($F42&gt;=BF$14,$F42&lt;=BF$15),1,0)</f>
        <v/>
      </c>
      <c r="BG44" s="92">
        <f>IF(AND($F42&gt;=BG$14,$F42&lt;=BG$15),1,0)</f>
        <v/>
      </c>
      <c r="BH44" s="92">
        <f>IF(AND($F42&gt;=BH$14,$F42&lt;=BH$15),1,0)</f>
        <v/>
      </c>
    </row>
    <row r="45" ht="14.4" customHeight="1" s="124">
      <c r="E45" s="92" t="inlineStr">
        <is>
          <t>Debt Repayment Active</t>
        </is>
      </c>
      <c r="G45" s="92" t="inlineStr">
        <is>
          <t>Flag</t>
        </is>
      </c>
      <c r="H45" s="92">
        <f> SUM(J45:BH45)</f>
        <v/>
      </c>
      <c r="J45" s="92">
        <f>J43+I45-I44</f>
        <v/>
      </c>
      <c r="K45" s="92">
        <f>K43+J45-J44</f>
        <v/>
      </c>
      <c r="L45" s="92">
        <f>L43+K45-K44</f>
        <v/>
      </c>
      <c r="M45" s="92">
        <f>M43+L45-L44</f>
        <v/>
      </c>
      <c r="N45" s="92">
        <f>N43+M45-M44</f>
        <v/>
      </c>
      <c r="O45" s="92">
        <f>O43+N45-N44</f>
        <v/>
      </c>
      <c r="P45" s="92">
        <f>P43+O45-O44</f>
        <v/>
      </c>
      <c r="Q45" s="92">
        <f>Q43+P45-P44</f>
        <v/>
      </c>
      <c r="R45" s="92">
        <f>R43+Q45-Q44</f>
        <v/>
      </c>
      <c r="S45" s="92">
        <f>S43+R45-R44</f>
        <v/>
      </c>
      <c r="T45" s="92">
        <f>T43+S45-S44</f>
        <v/>
      </c>
      <c r="U45" s="92">
        <f>U43+T45-T44</f>
        <v/>
      </c>
      <c r="V45" s="92">
        <f>V43+U45-U44</f>
        <v/>
      </c>
      <c r="W45" s="92">
        <f>W43+V45-V44</f>
        <v/>
      </c>
      <c r="X45" s="92">
        <f>X43+W45-W44</f>
        <v/>
      </c>
      <c r="Y45" s="92">
        <f>Y43+X45-X44</f>
        <v/>
      </c>
      <c r="Z45" s="92">
        <f>Z43+Y45-Y44</f>
        <v/>
      </c>
      <c r="AA45" s="92">
        <f>AA43+Z45-Z44</f>
        <v/>
      </c>
      <c r="AB45" s="92">
        <f>AB43+AA45-AA44</f>
        <v/>
      </c>
      <c r="AC45" s="92">
        <f>AC43+AB45-AB44</f>
        <v/>
      </c>
      <c r="AD45" s="92">
        <f>AD43+AC45-AC44</f>
        <v/>
      </c>
      <c r="AE45" s="92">
        <f>AE43+AD45-AD44</f>
        <v/>
      </c>
      <c r="AF45" s="92">
        <f>AF43+AE45-AE44</f>
        <v/>
      </c>
      <c r="AG45" s="92">
        <f>AG43+AF45-AF44</f>
        <v/>
      </c>
      <c r="AH45" s="92">
        <f>AH43+AG45-AG44</f>
        <v/>
      </c>
      <c r="AI45" s="92">
        <f>AI43+AH45-AH44</f>
        <v/>
      </c>
      <c r="AJ45" s="92">
        <f>AJ43+AI45-AI44</f>
        <v/>
      </c>
      <c r="AK45" s="92">
        <f>AK43+AJ45-AJ44</f>
        <v/>
      </c>
      <c r="AL45" s="92">
        <f>AL43+AK45-AK44</f>
        <v/>
      </c>
      <c r="AM45" s="92">
        <f>AM43+AL45-AL44</f>
        <v/>
      </c>
      <c r="AN45" s="92">
        <f>AN43+AM45-AM44</f>
        <v/>
      </c>
      <c r="AO45" s="92">
        <f>AO43+AN45-AN44</f>
        <v/>
      </c>
      <c r="AP45" s="92">
        <f>AP43+AO45-AO44</f>
        <v/>
      </c>
      <c r="AQ45" s="92">
        <f>AQ43+AP45-AP44</f>
        <v/>
      </c>
      <c r="AR45" s="92">
        <f>AR43+AQ45-AQ44</f>
        <v/>
      </c>
      <c r="AS45" s="92">
        <f>AS43+AR45-AR44</f>
        <v/>
      </c>
      <c r="AT45" s="92">
        <f>AT43+AS45-AS44</f>
        <v/>
      </c>
      <c r="AU45" s="92">
        <f>AU43+AT45-AT44</f>
        <v/>
      </c>
      <c r="AV45" s="92">
        <f>AV43+AU45-AU44</f>
        <v/>
      </c>
      <c r="AW45" s="92">
        <f>AW43+AV45-AV44</f>
        <v/>
      </c>
      <c r="AX45" s="92">
        <f>AX43+AW45-AW44</f>
        <v/>
      </c>
      <c r="AY45" s="92">
        <f>AY43+AX45-AX44</f>
        <v/>
      </c>
      <c r="AZ45" s="92">
        <f>AZ43+AY45-AY44</f>
        <v/>
      </c>
      <c r="BA45" s="92">
        <f>BA43+AZ45-AZ44</f>
        <v/>
      </c>
      <c r="BB45" s="92">
        <f>BB43+BA45-BA44</f>
        <v/>
      </c>
      <c r="BC45" s="92">
        <f>BC43+BB45-BB44</f>
        <v/>
      </c>
      <c r="BD45" s="92">
        <f>BD43+BC45-BC44</f>
        <v/>
      </c>
      <c r="BE45" s="92">
        <f>BE43+BD45-BD44</f>
        <v/>
      </c>
      <c r="BF45" s="92">
        <f>BF43+BE45-BE44</f>
        <v/>
      </c>
      <c r="BG45" s="92">
        <f>BG43+BF45-BF44</f>
        <v/>
      </c>
      <c r="BH45" s="92">
        <f>BH43+BG45-BG44</f>
        <v/>
      </c>
    </row>
    <row r="46" ht="14.4" customHeight="1" s="124">
      <c r="E46" s="92" t="inlineStr">
        <is>
          <t>Debt Repayments Pending</t>
        </is>
      </c>
      <c r="G46" s="92" t="inlineStr">
        <is>
          <t>Counter</t>
        </is>
      </c>
      <c r="J46" s="92">
        <f>IF(J$45=1,SUM(J45:$BH45),0)</f>
        <v/>
      </c>
      <c r="K46" s="92">
        <f>IF(K$45=1,SUM(K45:$BH45),0)</f>
        <v/>
      </c>
      <c r="L46" s="92">
        <f>IF(L$45=1,SUM(L45:$BH45),0)</f>
        <v/>
      </c>
      <c r="M46" s="92">
        <f>IF(M$45=1,SUM(M45:$BH45),0)</f>
        <v/>
      </c>
      <c r="N46" s="92">
        <f>IF(N$45=1,SUM(N45:$BH45),0)</f>
        <v/>
      </c>
      <c r="O46" s="92">
        <f>IF(O$45=1,SUM(O45:$BH45),0)</f>
        <v/>
      </c>
      <c r="P46" s="92">
        <f>IF(P$45=1,SUM(P45:$BH45),0)</f>
        <v/>
      </c>
      <c r="Q46" s="92">
        <f>IF(Q$45=1,SUM(Q45:$BH45),0)</f>
        <v/>
      </c>
      <c r="R46" s="92">
        <f>IF(R$45=1,SUM(R45:$BH45),0)</f>
        <v/>
      </c>
      <c r="S46" s="92">
        <f>IF(S$45=1,SUM(S45:$BH45),0)</f>
        <v/>
      </c>
      <c r="T46" s="92">
        <f>IF(T$45=1,SUM(T45:$BH45),0)</f>
        <v/>
      </c>
      <c r="U46" s="92">
        <f>IF(U$45=1,SUM(U45:$BH45),0)</f>
        <v/>
      </c>
      <c r="V46" s="92">
        <f>IF(V$45=1,SUM(V45:$BH45),0)</f>
        <v/>
      </c>
      <c r="W46" s="92">
        <f>IF(W$45=1,SUM(W45:$BH45),0)</f>
        <v/>
      </c>
      <c r="X46" s="92">
        <f>IF(X$45=1,SUM(X45:$BH45),0)</f>
        <v/>
      </c>
      <c r="Y46" s="92">
        <f>IF(Y$45=1,SUM(Y45:$BH45),0)</f>
        <v/>
      </c>
      <c r="Z46" s="92">
        <f>IF(Z$45=1,SUM(Z45:$BH45),0)</f>
        <v/>
      </c>
      <c r="AA46" s="92">
        <f>IF(AA$45=1,SUM(AA45:$BH45),0)</f>
        <v/>
      </c>
      <c r="AB46" s="92">
        <f>IF(AB$45=1,SUM(AB45:$BH45),0)</f>
        <v/>
      </c>
      <c r="AC46" s="92">
        <f>IF(AC$45=1,SUM(AC45:$BH45),0)</f>
        <v/>
      </c>
      <c r="AD46" s="92">
        <f>IF(AD$45=1,SUM(AD45:$BH45),0)</f>
        <v/>
      </c>
      <c r="AE46" s="92">
        <f>IF(AE$45=1,SUM(AE45:$BH45),0)</f>
        <v/>
      </c>
      <c r="AF46" s="92">
        <f>IF(AF$45=1,SUM(AF45:$BH45),0)</f>
        <v/>
      </c>
      <c r="AG46" s="92">
        <f>IF(AG$45=1,SUM(AG45:$BH45),0)</f>
        <v/>
      </c>
      <c r="AH46" s="92">
        <f>IF(AH$45=1,SUM(AH45:$BH45),0)</f>
        <v/>
      </c>
      <c r="AI46" s="92">
        <f>IF(AI$45=1,SUM(AI45:$BH45),0)</f>
        <v/>
      </c>
      <c r="AJ46" s="92">
        <f>IF(AJ$45=1,SUM(AJ45:$BH45),0)</f>
        <v/>
      </c>
      <c r="AK46" s="92">
        <f>IF(AK$45=1,SUM(AK45:$BH45),0)</f>
        <v/>
      </c>
      <c r="AL46" s="92">
        <f>IF(AL$45=1,SUM(AL45:$BH45),0)</f>
        <v/>
      </c>
      <c r="AM46" s="92">
        <f>IF(AM$45=1,SUM(AM45:$BH45),0)</f>
        <v/>
      </c>
      <c r="AN46" s="92">
        <f>IF(AN$45=1,SUM(AN45:$BH45),0)</f>
        <v/>
      </c>
      <c r="AO46" s="92">
        <f>IF(AO$45=1,SUM(AO45:$BH45),0)</f>
        <v/>
      </c>
      <c r="AP46" s="92">
        <f>IF(AP$45=1,SUM(AP45:$BH45),0)</f>
        <v/>
      </c>
      <c r="AQ46" s="92">
        <f>IF(AQ$45=1,SUM(AQ45:$BH45),0)</f>
        <v/>
      </c>
      <c r="AR46" s="92">
        <f>IF(AR$45=1,SUM(AR45:$BH45),0)</f>
        <v/>
      </c>
      <c r="AS46" s="92">
        <f>IF(AS$45=1,SUM(AS45:$BH45),0)</f>
        <v/>
      </c>
      <c r="AT46" s="92">
        <f>IF(AT$45=1,SUM(AT45:$BH45),0)</f>
        <v/>
      </c>
      <c r="AU46" s="92">
        <f>IF(AU$45=1,SUM(AU45:$BH45),0)</f>
        <v/>
      </c>
      <c r="AV46" s="92">
        <f>IF(AV$45=1,SUM(AV45:$BH45),0)</f>
        <v/>
      </c>
      <c r="AW46" s="92">
        <f>IF(AW$45=1,SUM(AW45:$BH45),0)</f>
        <v/>
      </c>
      <c r="AX46" s="92">
        <f>IF(AX$45=1,SUM(AX45:$BH45),0)</f>
        <v/>
      </c>
      <c r="AY46" s="92">
        <f>IF(AY$45=1,SUM(AY45:$BH45),0)</f>
        <v/>
      </c>
      <c r="AZ46" s="92">
        <f>IF(AZ$45=1,SUM(AZ45:$BH45),0)</f>
        <v/>
      </c>
      <c r="BA46" s="92">
        <f>IF(BA$45=1,SUM(BA45:$BH45),0)</f>
        <v/>
      </c>
      <c r="BB46" s="92">
        <f>IF(BB$45=1,SUM(BB45:$BH45),0)</f>
        <v/>
      </c>
      <c r="BC46" s="92">
        <f>IF(BC$45=1,SUM(BC45:$BH45),0)</f>
        <v/>
      </c>
      <c r="BD46" s="92">
        <f>IF(BD$45=1,SUM(BD45:$BH45),0)</f>
        <v/>
      </c>
      <c r="BE46" s="92">
        <f>IF(BE$45=1,SUM(BE45:$BH45),0)</f>
        <v/>
      </c>
      <c r="BF46" s="92">
        <f>IF(BF$45=1,SUM(BF45:$BH45),0)</f>
        <v/>
      </c>
      <c r="BG46" s="92">
        <f>IF(BG$45=1,SUM(BG45:$BH45),0)</f>
        <v/>
      </c>
      <c r="BH46" s="92">
        <f>IF(BH$45=1,SUM(BH45:$BH45),0)</f>
        <v/>
      </c>
    </row>
    <row r="48" ht="14.4" customHeight="1" s="124">
      <c r="B48" s="12" t="inlineStr">
        <is>
          <t>Indexation</t>
        </is>
      </c>
    </row>
    <row r="49" ht="14.4" customHeight="1" s="124">
      <c r="E49" s="152">
        <f> Inp_S!E$20</f>
        <v/>
      </c>
      <c r="F49" s="152">
        <f> Inp_S!F$20</f>
        <v/>
      </c>
      <c r="G49" s="152">
        <f> Inp_S!G$20</f>
        <v/>
      </c>
      <c r="H49" s="152">
        <f> Inp_S!H$20</f>
        <v/>
      </c>
      <c r="I49" s="152" t="n"/>
      <c r="J49" s="152">
        <f> Inp_S!J$20</f>
        <v/>
      </c>
      <c r="K49" s="152">
        <f> Inp_S!K$20</f>
        <v/>
      </c>
      <c r="L49" s="152">
        <f> Inp_S!L$20</f>
        <v/>
      </c>
      <c r="M49" s="152">
        <f> Inp_S!M$20</f>
        <v/>
      </c>
      <c r="N49" s="152">
        <f> Inp_S!N$20</f>
        <v/>
      </c>
      <c r="O49" s="152">
        <f> Inp_S!O$20</f>
        <v/>
      </c>
      <c r="P49" s="152">
        <f> Inp_S!P$20</f>
        <v/>
      </c>
      <c r="Q49" s="152">
        <f> Inp_S!Q$20</f>
        <v/>
      </c>
      <c r="R49" s="152">
        <f> Inp_S!R$20</f>
        <v/>
      </c>
      <c r="S49" s="152">
        <f> Inp_S!S$20</f>
        <v/>
      </c>
      <c r="T49" s="152">
        <f> Inp_S!T$20</f>
        <v/>
      </c>
      <c r="U49" s="152">
        <f> Inp_S!U$20</f>
        <v/>
      </c>
      <c r="V49" s="152">
        <f> Inp_S!V$20</f>
        <v/>
      </c>
      <c r="W49" s="152">
        <f> Inp_S!W$20</f>
        <v/>
      </c>
      <c r="X49" s="152">
        <f> Inp_S!X$20</f>
        <v/>
      </c>
      <c r="Y49" s="152">
        <f> Inp_S!Y$20</f>
        <v/>
      </c>
      <c r="Z49" s="152">
        <f> Inp_S!Z$20</f>
        <v/>
      </c>
      <c r="AA49" s="152">
        <f> Inp_S!AA$20</f>
        <v/>
      </c>
      <c r="AB49" s="152">
        <f> Inp_S!AB$20</f>
        <v/>
      </c>
      <c r="AC49" s="152">
        <f> Inp_S!AC$20</f>
        <v/>
      </c>
      <c r="AD49" s="152">
        <f> Inp_S!AD$20</f>
        <v/>
      </c>
      <c r="AE49" s="152">
        <f> Inp_S!AE$20</f>
        <v/>
      </c>
      <c r="AF49" s="152">
        <f> Inp_S!AF$20</f>
        <v/>
      </c>
      <c r="AG49" s="152">
        <f> Inp_S!AG$20</f>
        <v/>
      </c>
      <c r="AH49" s="152">
        <f> Inp_S!AH$20</f>
        <v/>
      </c>
      <c r="AI49" s="152">
        <f> Inp_S!AI$20</f>
        <v/>
      </c>
      <c r="AJ49" s="152">
        <f> Inp_S!AJ$20</f>
        <v/>
      </c>
      <c r="AK49" s="152">
        <f> Inp_S!AK$20</f>
        <v/>
      </c>
      <c r="AL49" s="152">
        <f> Inp_S!AL$20</f>
        <v/>
      </c>
      <c r="AM49" s="152">
        <f> Inp_S!AM$20</f>
        <v/>
      </c>
      <c r="AN49" s="152">
        <f> Inp_S!AN$20</f>
        <v/>
      </c>
      <c r="AO49" s="152">
        <f> Inp_S!AO$20</f>
        <v/>
      </c>
      <c r="AP49" s="152">
        <f> Inp_S!AP$20</f>
        <v/>
      </c>
      <c r="AQ49" s="152">
        <f> Inp_S!AQ$20</f>
        <v/>
      </c>
      <c r="AR49" s="152">
        <f> Inp_S!AR$20</f>
        <v/>
      </c>
      <c r="AS49" s="152">
        <f> Inp_S!AS$20</f>
        <v/>
      </c>
      <c r="AT49" s="152">
        <f> Inp_S!AT$20</f>
        <v/>
      </c>
      <c r="AU49" s="152">
        <f> Inp_S!AU$20</f>
        <v/>
      </c>
      <c r="AV49" s="152">
        <f> Inp_S!AV$20</f>
        <v/>
      </c>
      <c r="AW49" s="152">
        <f> Inp_S!AW$20</f>
        <v/>
      </c>
      <c r="AX49" s="152">
        <f> Inp_S!AX$20</f>
        <v/>
      </c>
      <c r="AY49" s="152">
        <f> Inp_S!AY$20</f>
        <v/>
      </c>
      <c r="AZ49" s="152">
        <f> Inp_S!AZ$20</f>
        <v/>
      </c>
      <c r="BA49" s="152">
        <f> Inp_S!BA$20</f>
        <v/>
      </c>
      <c r="BB49" s="152">
        <f> Inp_S!BB$20</f>
        <v/>
      </c>
      <c r="BC49" s="152">
        <f> Inp_S!BC$20</f>
        <v/>
      </c>
      <c r="BD49" s="152">
        <f> Inp_S!BD$20</f>
        <v/>
      </c>
      <c r="BE49" s="152">
        <f> Inp_S!BE$20</f>
        <v/>
      </c>
      <c r="BF49" s="152">
        <f> Inp_S!BF$20</f>
        <v/>
      </c>
      <c r="BG49" s="152">
        <f> Inp_S!BG$20</f>
        <v/>
      </c>
      <c r="BH49" s="152">
        <f> Inp_S!BH$20</f>
        <v/>
      </c>
    </row>
    <row r="50" ht="14.4" customHeight="1" s="124">
      <c r="E50" s="81">
        <f> E$21</f>
        <v/>
      </c>
      <c r="F50" s="81">
        <f> F$21</f>
        <v/>
      </c>
      <c r="G50" s="81">
        <f> G$21</f>
        <v/>
      </c>
      <c r="H50" s="81">
        <f> H$21</f>
        <v/>
      </c>
      <c r="I50" s="81" t="n"/>
      <c r="J50" s="81">
        <f> J$21</f>
        <v/>
      </c>
      <c r="K50" s="81">
        <f> K$21</f>
        <v/>
      </c>
      <c r="L50" s="81">
        <f> L$21</f>
        <v/>
      </c>
      <c r="M50" s="81">
        <f> M$21</f>
        <v/>
      </c>
      <c r="N50" s="81">
        <f> N$21</f>
        <v/>
      </c>
      <c r="O50" s="81">
        <f> O$21</f>
        <v/>
      </c>
      <c r="P50" s="81">
        <f> P$21</f>
        <v/>
      </c>
      <c r="Q50" s="81">
        <f> Q$21</f>
        <v/>
      </c>
      <c r="R50" s="81">
        <f> R$21</f>
        <v/>
      </c>
      <c r="S50" s="81">
        <f> S$21</f>
        <v/>
      </c>
      <c r="T50" s="81">
        <f> T$21</f>
        <v/>
      </c>
      <c r="U50" s="81">
        <f> U$21</f>
        <v/>
      </c>
      <c r="V50" s="81">
        <f> V$21</f>
        <v/>
      </c>
      <c r="W50" s="81">
        <f> W$21</f>
        <v/>
      </c>
      <c r="X50" s="81">
        <f> X$21</f>
        <v/>
      </c>
      <c r="Y50" s="81">
        <f> Y$21</f>
        <v/>
      </c>
      <c r="Z50" s="81">
        <f> Z$21</f>
        <v/>
      </c>
      <c r="AA50" s="81">
        <f> AA$21</f>
        <v/>
      </c>
      <c r="AB50" s="81">
        <f> AB$21</f>
        <v/>
      </c>
      <c r="AC50" s="81">
        <f> AC$21</f>
        <v/>
      </c>
      <c r="AD50" s="81">
        <f> AD$21</f>
        <v/>
      </c>
      <c r="AE50" s="81">
        <f> AE$21</f>
        <v/>
      </c>
      <c r="AF50" s="81">
        <f> AF$21</f>
        <v/>
      </c>
      <c r="AG50" s="81">
        <f> AG$21</f>
        <v/>
      </c>
      <c r="AH50" s="81">
        <f> AH$21</f>
        <v/>
      </c>
      <c r="AI50" s="81">
        <f> AI$21</f>
        <v/>
      </c>
      <c r="AJ50" s="81">
        <f> AJ$21</f>
        <v/>
      </c>
      <c r="AK50" s="81">
        <f> AK$21</f>
        <v/>
      </c>
      <c r="AL50" s="81">
        <f> AL$21</f>
        <v/>
      </c>
      <c r="AM50" s="81">
        <f> AM$21</f>
        <v/>
      </c>
      <c r="AN50" s="81">
        <f> AN$21</f>
        <v/>
      </c>
      <c r="AO50" s="81">
        <f> AO$21</f>
        <v/>
      </c>
      <c r="AP50" s="81">
        <f> AP$21</f>
        <v/>
      </c>
      <c r="AQ50" s="81">
        <f> AQ$21</f>
        <v/>
      </c>
      <c r="AR50" s="81">
        <f> AR$21</f>
        <v/>
      </c>
      <c r="AS50" s="81">
        <f> AS$21</f>
        <v/>
      </c>
      <c r="AT50" s="81">
        <f> AT$21</f>
        <v/>
      </c>
      <c r="AU50" s="81">
        <f> AU$21</f>
        <v/>
      </c>
      <c r="AV50" s="81">
        <f> AV$21</f>
        <v/>
      </c>
      <c r="AW50" s="81">
        <f> AW$21</f>
        <v/>
      </c>
      <c r="AX50" s="81">
        <f> AX$21</f>
        <v/>
      </c>
      <c r="AY50" s="81">
        <f> AY$21</f>
        <v/>
      </c>
      <c r="AZ50" s="81">
        <f> AZ$21</f>
        <v/>
      </c>
      <c r="BA50" s="81">
        <f> BA$21</f>
        <v/>
      </c>
      <c r="BB50" s="81">
        <f> BB$21</f>
        <v/>
      </c>
      <c r="BC50" s="81">
        <f> BC$21</f>
        <v/>
      </c>
      <c r="BD50" s="81">
        <f> BD$21</f>
        <v/>
      </c>
      <c r="BE50" s="81">
        <f> BE$21</f>
        <v/>
      </c>
      <c r="BF50" s="81">
        <f> BF$21</f>
        <v/>
      </c>
      <c r="BG50" s="81">
        <f> BG$21</f>
        <v/>
      </c>
      <c r="BH50" s="81">
        <f> BH$21</f>
        <v/>
      </c>
    </row>
    <row r="51" ht="14.4" customHeight="1" s="124">
      <c r="E51" s="81">
        <f> E$37</f>
        <v/>
      </c>
      <c r="F51" s="81">
        <f> F$37</f>
        <v/>
      </c>
      <c r="G51" s="81">
        <f> G$37</f>
        <v/>
      </c>
      <c r="H51" s="81">
        <f> H$37</f>
        <v/>
      </c>
      <c r="I51" s="81" t="n"/>
      <c r="J51" s="81">
        <f> J$37</f>
        <v/>
      </c>
      <c r="K51" s="81">
        <f> K$37</f>
        <v/>
      </c>
      <c r="L51" s="81">
        <f> L$37</f>
        <v/>
      </c>
      <c r="M51" s="81">
        <f> M$37</f>
        <v/>
      </c>
      <c r="N51" s="81">
        <f> N$37</f>
        <v/>
      </c>
      <c r="O51" s="81">
        <f> O$37</f>
        <v/>
      </c>
      <c r="P51" s="81">
        <f> P$37</f>
        <v/>
      </c>
      <c r="Q51" s="81">
        <f> Q$37</f>
        <v/>
      </c>
      <c r="R51" s="81">
        <f> R$37</f>
        <v/>
      </c>
      <c r="S51" s="81">
        <f> S$37</f>
        <v/>
      </c>
      <c r="T51" s="81">
        <f> T$37</f>
        <v/>
      </c>
      <c r="U51" s="81">
        <f> U$37</f>
        <v/>
      </c>
      <c r="V51" s="81">
        <f> V$37</f>
        <v/>
      </c>
      <c r="W51" s="81">
        <f> W$37</f>
        <v/>
      </c>
      <c r="X51" s="81">
        <f> X$37</f>
        <v/>
      </c>
      <c r="Y51" s="81">
        <f> Y$37</f>
        <v/>
      </c>
      <c r="Z51" s="81">
        <f> Z$37</f>
        <v/>
      </c>
      <c r="AA51" s="81">
        <f> AA$37</f>
        <v/>
      </c>
      <c r="AB51" s="81">
        <f> AB$37</f>
        <v/>
      </c>
      <c r="AC51" s="81">
        <f> AC$37</f>
        <v/>
      </c>
      <c r="AD51" s="81">
        <f> AD$37</f>
        <v/>
      </c>
      <c r="AE51" s="81">
        <f> AE$37</f>
        <v/>
      </c>
      <c r="AF51" s="81">
        <f> AF$37</f>
        <v/>
      </c>
      <c r="AG51" s="81">
        <f> AG$37</f>
        <v/>
      </c>
      <c r="AH51" s="81">
        <f> AH$37</f>
        <v/>
      </c>
      <c r="AI51" s="81">
        <f> AI$37</f>
        <v/>
      </c>
      <c r="AJ51" s="81">
        <f> AJ$37</f>
        <v/>
      </c>
      <c r="AK51" s="81">
        <f> AK$37</f>
        <v/>
      </c>
      <c r="AL51" s="81">
        <f> AL$37</f>
        <v/>
      </c>
      <c r="AM51" s="81">
        <f> AM$37</f>
        <v/>
      </c>
      <c r="AN51" s="81">
        <f> AN$37</f>
        <v/>
      </c>
      <c r="AO51" s="81">
        <f> AO$37</f>
        <v/>
      </c>
      <c r="AP51" s="81">
        <f> AP$37</f>
        <v/>
      </c>
      <c r="AQ51" s="81">
        <f> AQ$37</f>
        <v/>
      </c>
      <c r="AR51" s="81">
        <f> AR$37</f>
        <v/>
      </c>
      <c r="AS51" s="81">
        <f> AS$37</f>
        <v/>
      </c>
      <c r="AT51" s="81">
        <f> AT$37</f>
        <v/>
      </c>
      <c r="AU51" s="81">
        <f> AU$37</f>
        <v/>
      </c>
      <c r="AV51" s="81">
        <f> AV$37</f>
        <v/>
      </c>
      <c r="AW51" s="81">
        <f> AW$37</f>
        <v/>
      </c>
      <c r="AX51" s="81">
        <f> AX$37</f>
        <v/>
      </c>
      <c r="AY51" s="81">
        <f> AY$37</f>
        <v/>
      </c>
      <c r="AZ51" s="81">
        <f> AZ$37</f>
        <v/>
      </c>
      <c r="BA51" s="81">
        <f> BA$37</f>
        <v/>
      </c>
      <c r="BB51" s="81">
        <f> BB$37</f>
        <v/>
      </c>
      <c r="BC51" s="81">
        <f> BC$37</f>
        <v/>
      </c>
      <c r="BD51" s="81">
        <f> BD$37</f>
        <v/>
      </c>
      <c r="BE51" s="81">
        <f> BE$37</f>
        <v/>
      </c>
      <c r="BF51" s="81">
        <f> BF$37</f>
        <v/>
      </c>
      <c r="BG51" s="81">
        <f> BG$37</f>
        <v/>
      </c>
      <c r="BH51" s="81">
        <f> BH$37</f>
        <v/>
      </c>
    </row>
    <row r="52" ht="14.4" customHeight="1" s="124">
      <c r="E52" s="92" t="inlineStr">
        <is>
          <t>Applicable Indexation</t>
        </is>
      </c>
      <c r="G52" s="92" t="inlineStr">
        <is>
          <t>Index</t>
        </is>
      </c>
      <c r="J52" s="153">
        <f>IF(J$50=1,1,I52*(1+J$49))</f>
        <v/>
      </c>
      <c r="K52" s="153">
        <f>IF(K$50=1,1,J52*(1+K$49))</f>
        <v/>
      </c>
      <c r="L52" s="153">
        <f>IF(L$50=1,1,K52*(1+L$49))</f>
        <v/>
      </c>
      <c r="M52" s="153">
        <f>IF(M$50=1,1,L52*(1+M$49))</f>
        <v/>
      </c>
      <c r="N52" s="153">
        <f>IF(N$50=1,1,M52*(1+N$49))</f>
        <v/>
      </c>
      <c r="O52" s="153">
        <f>IF(O$50=1,1,N52*(1+O$49))</f>
        <v/>
      </c>
      <c r="P52" s="153">
        <f>IF(P$50=1,1,O52*(1+P$49))</f>
        <v/>
      </c>
      <c r="Q52" s="153">
        <f>IF(Q$50=1,1,P52*(1+Q$49))</f>
        <v/>
      </c>
      <c r="R52" s="153">
        <f>IF(R$50=1,1,Q52*(1+R$49))</f>
        <v/>
      </c>
      <c r="S52" s="153">
        <f>IF(S$50=1,1,R52*(1+S$49))</f>
        <v/>
      </c>
      <c r="T52" s="153">
        <f>IF(T$50=1,1,S52*(1+T$49))</f>
        <v/>
      </c>
      <c r="U52" s="153">
        <f>IF(U$50=1,1,T52*(1+U$49))</f>
        <v/>
      </c>
      <c r="V52" s="153">
        <f>IF(V$50=1,1,U52*(1+V$49))</f>
        <v/>
      </c>
      <c r="W52" s="153">
        <f>IF(W$50=1,1,V52*(1+W$49))</f>
        <v/>
      </c>
      <c r="X52" s="153">
        <f>IF(X$50=1,1,W52*(1+X$49))</f>
        <v/>
      </c>
      <c r="Y52" s="153">
        <f>IF(Y$50=1,1,X52*(1+Y$49))</f>
        <v/>
      </c>
      <c r="Z52" s="153">
        <f>IF(Z$50=1,1,Y52*(1+Z$49))</f>
        <v/>
      </c>
      <c r="AA52" s="153">
        <f>IF(AA$50=1,1,Z52*(1+AA$49))</f>
        <v/>
      </c>
      <c r="AB52" s="153">
        <f>IF(AB$50=1,1,AA52*(1+AB$49))</f>
        <v/>
      </c>
      <c r="AC52" s="153">
        <f>IF(AC$50=1,1,AB52*(1+AC$49))</f>
        <v/>
      </c>
      <c r="AD52" s="153">
        <f>IF(AD$50=1,1,AC52*(1+AD$49))</f>
        <v/>
      </c>
      <c r="AE52" s="153">
        <f>IF(AE$50=1,1,AD52*(1+AE$49))</f>
        <v/>
      </c>
      <c r="AF52" s="153">
        <f>IF(AF$50=1,1,AE52*(1+AF$49))</f>
        <v/>
      </c>
      <c r="AG52" s="153">
        <f>IF(AG$50=1,1,AF52*(1+AG$49))</f>
        <v/>
      </c>
      <c r="AH52" s="153">
        <f>IF(AH$50=1,1,AG52*(1+AH$49))</f>
        <v/>
      </c>
      <c r="AI52" s="153">
        <f>IF(AI$50=1,1,AH52*(1+AI$49))</f>
        <v/>
      </c>
      <c r="AJ52" s="153">
        <f>IF(AJ$50=1,1,AI52*(1+AJ$49))</f>
        <v/>
      </c>
      <c r="AK52" s="153">
        <f>IF(AK$50=1,1,AJ52*(1+AK$49))</f>
        <v/>
      </c>
      <c r="AL52" s="153">
        <f>IF(AL$50=1,1,AK52*(1+AL$49))</f>
        <v/>
      </c>
      <c r="AM52" s="153">
        <f>IF(AM$50=1,1,AL52*(1+AM$49))</f>
        <v/>
      </c>
      <c r="AN52" s="153">
        <f>IF(AN$50=1,1,AM52*(1+AN$49))</f>
        <v/>
      </c>
      <c r="AO52" s="153">
        <f>IF(AO$50=1,1,AN52*(1+AO$49))</f>
        <v/>
      </c>
      <c r="AP52" s="153">
        <f>IF(AP$50=1,1,AO52*(1+AP$49))</f>
        <v/>
      </c>
      <c r="AQ52" s="153">
        <f>IF(AQ$50=1,1,AP52*(1+AQ$49))</f>
        <v/>
      </c>
      <c r="AR52" s="153">
        <f>IF(AR$50=1,1,AQ52*(1+AR$49))</f>
        <v/>
      </c>
      <c r="AS52" s="153">
        <f>IF(AS$50=1,1,AR52*(1+AS$49))</f>
        <v/>
      </c>
      <c r="AT52" s="153">
        <f>IF(AT$50=1,1,AS52*(1+AT$49))</f>
        <v/>
      </c>
      <c r="AU52" s="153">
        <f>IF(AU$50=1,1,AT52*(1+AU$49))</f>
        <v/>
      </c>
      <c r="AV52" s="153">
        <f>IF(AV$50=1,1,AU52*(1+AV$49))</f>
        <v/>
      </c>
      <c r="AW52" s="153">
        <f>IF(AW$50=1,1,AV52*(1+AW$49))</f>
        <v/>
      </c>
      <c r="AX52" s="153">
        <f>IF(AX$50=1,1,AW52*(1+AX$49))</f>
        <v/>
      </c>
      <c r="AY52" s="153">
        <f>IF(AY$50=1,1,AX52*(1+AY$49))</f>
        <v/>
      </c>
      <c r="AZ52" s="153">
        <f>IF(AZ$50=1,1,AY52*(1+AZ$49))</f>
        <v/>
      </c>
      <c r="BA52" s="153">
        <f>IF(BA$50=1,1,AZ52*(1+BA$49))</f>
        <v/>
      </c>
      <c r="BB52" s="153">
        <f>IF(BB$50=1,1,BA52*(1+BB$49))</f>
        <v/>
      </c>
      <c r="BC52" s="153">
        <f>IF(BC$50=1,1,BB52*(1+BC$49))</f>
        <v/>
      </c>
      <c r="BD52" s="153">
        <f>IF(BD$50=1,1,BC52*(1+BD$49))</f>
        <v/>
      </c>
      <c r="BE52" s="153">
        <f>IF(BE$50=1,1,BD52*(1+BE$49))</f>
        <v/>
      </c>
      <c r="BF52" s="153">
        <f>IF(BF$50=1,1,BE52*(1+BF$49))</f>
        <v/>
      </c>
      <c r="BG52" s="153">
        <f>IF(BG$50=1,1,BF52*(1+BG$49))</f>
        <v/>
      </c>
      <c r="BH52" s="153">
        <f>IF(BH$50=1,1,BG52*(1+BH$49))</f>
        <v/>
      </c>
    </row>
    <row r="54" ht="14.4" customHeight="1" s="124">
      <c r="B54" s="12" t="inlineStr">
        <is>
          <t>Others</t>
        </is>
      </c>
    </row>
    <row r="55" ht="14.4" customHeight="1" s="124">
      <c r="E55" s="81">
        <f> E$21</f>
        <v/>
      </c>
      <c r="F55" s="47" t="inlineStr">
        <is>
          <t>Fc.</t>
        </is>
      </c>
      <c r="G55" s="81">
        <f> G$21</f>
        <v/>
      </c>
      <c r="H55" s="81">
        <f> H$21</f>
        <v/>
      </c>
      <c r="I55" s="81" t="n"/>
      <c r="J55" s="81">
        <f> J$21</f>
        <v/>
      </c>
      <c r="K55" s="81">
        <f> K$21</f>
        <v/>
      </c>
      <c r="L55" s="81">
        <f> L$21</f>
        <v/>
      </c>
      <c r="M55" s="81">
        <f> M$21</f>
        <v/>
      </c>
      <c r="N55" s="81">
        <f> N$21</f>
        <v/>
      </c>
      <c r="O55" s="81">
        <f> O$21</f>
        <v/>
      </c>
      <c r="P55" s="81">
        <f> P$21</f>
        <v/>
      </c>
      <c r="Q55" s="81">
        <f> Q$21</f>
        <v/>
      </c>
      <c r="R55" s="81">
        <f> R$21</f>
        <v/>
      </c>
      <c r="S55" s="81">
        <f> S$21</f>
        <v/>
      </c>
      <c r="T55" s="81">
        <f> T$21</f>
        <v/>
      </c>
      <c r="U55" s="81">
        <f> U$21</f>
        <v/>
      </c>
      <c r="V55" s="81">
        <f> V$21</f>
        <v/>
      </c>
      <c r="W55" s="81">
        <f> W$21</f>
        <v/>
      </c>
      <c r="X55" s="81">
        <f> X$21</f>
        <v/>
      </c>
      <c r="Y55" s="81">
        <f> Y$21</f>
        <v/>
      </c>
      <c r="Z55" s="81">
        <f> Z$21</f>
        <v/>
      </c>
      <c r="AA55" s="81">
        <f> AA$21</f>
        <v/>
      </c>
      <c r="AB55" s="81">
        <f> AB$21</f>
        <v/>
      </c>
      <c r="AC55" s="81">
        <f> AC$21</f>
        <v/>
      </c>
      <c r="AD55" s="81">
        <f> AD$21</f>
        <v/>
      </c>
      <c r="AE55" s="81">
        <f> AE$21</f>
        <v/>
      </c>
      <c r="AF55" s="81">
        <f> AF$21</f>
        <v/>
      </c>
      <c r="AG55" s="81">
        <f> AG$21</f>
        <v/>
      </c>
      <c r="AH55" s="81">
        <f> AH$21</f>
        <v/>
      </c>
      <c r="AI55" s="81">
        <f> AI$21</f>
        <v/>
      </c>
      <c r="AJ55" s="81">
        <f> AJ$21</f>
        <v/>
      </c>
      <c r="AK55" s="81">
        <f> AK$21</f>
        <v/>
      </c>
      <c r="AL55" s="81">
        <f> AL$21</f>
        <v/>
      </c>
      <c r="AM55" s="81">
        <f> AM$21</f>
        <v/>
      </c>
      <c r="AN55" s="81">
        <f> AN$21</f>
        <v/>
      </c>
      <c r="AO55" s="81">
        <f> AO$21</f>
        <v/>
      </c>
      <c r="AP55" s="81">
        <f> AP$21</f>
        <v/>
      </c>
      <c r="AQ55" s="81">
        <f> AQ$21</f>
        <v/>
      </c>
      <c r="AR55" s="81">
        <f> AR$21</f>
        <v/>
      </c>
      <c r="AS55" s="81">
        <f> AS$21</f>
        <v/>
      </c>
      <c r="AT55" s="81">
        <f> AT$21</f>
        <v/>
      </c>
      <c r="AU55" s="81">
        <f> AU$21</f>
        <v/>
      </c>
      <c r="AV55" s="81">
        <f> AV$21</f>
        <v/>
      </c>
      <c r="AW55" s="81">
        <f> AW$21</f>
        <v/>
      </c>
      <c r="AX55" s="81">
        <f> AX$21</f>
        <v/>
      </c>
      <c r="AY55" s="81">
        <f> AY$21</f>
        <v/>
      </c>
      <c r="AZ55" s="81">
        <f> AZ$21</f>
        <v/>
      </c>
      <c r="BA55" s="81">
        <f> BA$21</f>
        <v/>
      </c>
      <c r="BB55" s="81">
        <f> BB$21</f>
        <v/>
      </c>
      <c r="BC55" s="81">
        <f> BC$21</f>
        <v/>
      </c>
      <c r="BD55" s="81">
        <f> BD$21</f>
        <v/>
      </c>
      <c r="BE55" s="81">
        <f> BE$21</f>
        <v/>
      </c>
      <c r="BF55" s="81">
        <f> BF$21</f>
        <v/>
      </c>
      <c r="BG55" s="81">
        <f> BG$21</f>
        <v/>
      </c>
      <c r="BH55" s="81">
        <f> BH$21</f>
        <v/>
      </c>
    </row>
    <row r="56" ht="14.4" customHeight="1" s="124">
      <c r="E56" s="81">
        <f> E$26</f>
        <v/>
      </c>
      <c r="F56" s="48" t="inlineStr">
        <is>
          <t>Cons.</t>
        </is>
      </c>
      <c r="G56" s="81">
        <f> G$26</f>
        <v/>
      </c>
      <c r="H56" s="81">
        <f> H$26</f>
        <v/>
      </c>
      <c r="I56" s="81" t="n"/>
      <c r="J56" s="81">
        <f> J$26</f>
        <v/>
      </c>
      <c r="K56" s="81">
        <f> K$26</f>
        <v/>
      </c>
      <c r="L56" s="81">
        <f> L$26</f>
        <v/>
      </c>
      <c r="M56" s="81">
        <f> M$26</f>
        <v/>
      </c>
      <c r="N56" s="81">
        <f> N$26</f>
        <v/>
      </c>
      <c r="O56" s="81">
        <f> O$26</f>
        <v/>
      </c>
      <c r="P56" s="81">
        <f> P$26</f>
        <v/>
      </c>
      <c r="Q56" s="81">
        <f> Q$26</f>
        <v/>
      </c>
      <c r="R56" s="81">
        <f> R$26</f>
        <v/>
      </c>
      <c r="S56" s="81">
        <f> S$26</f>
        <v/>
      </c>
      <c r="T56" s="81">
        <f> T$26</f>
        <v/>
      </c>
      <c r="U56" s="81">
        <f> U$26</f>
        <v/>
      </c>
      <c r="V56" s="81">
        <f> V$26</f>
        <v/>
      </c>
      <c r="W56" s="81">
        <f> W$26</f>
        <v/>
      </c>
      <c r="X56" s="81">
        <f> X$26</f>
        <v/>
      </c>
      <c r="Y56" s="81">
        <f> Y$26</f>
        <v/>
      </c>
      <c r="Z56" s="81">
        <f> Z$26</f>
        <v/>
      </c>
      <c r="AA56" s="81">
        <f> AA$26</f>
        <v/>
      </c>
      <c r="AB56" s="81">
        <f> AB$26</f>
        <v/>
      </c>
      <c r="AC56" s="81">
        <f> AC$26</f>
        <v/>
      </c>
      <c r="AD56" s="81">
        <f> AD$26</f>
        <v/>
      </c>
      <c r="AE56" s="81">
        <f> AE$26</f>
        <v/>
      </c>
      <c r="AF56" s="81">
        <f> AF$26</f>
        <v/>
      </c>
      <c r="AG56" s="81">
        <f> AG$26</f>
        <v/>
      </c>
      <c r="AH56" s="81">
        <f> AH$26</f>
        <v/>
      </c>
      <c r="AI56" s="81">
        <f> AI$26</f>
        <v/>
      </c>
      <c r="AJ56" s="81">
        <f> AJ$26</f>
        <v/>
      </c>
      <c r="AK56" s="81">
        <f> AK$26</f>
        <v/>
      </c>
      <c r="AL56" s="81">
        <f> AL$26</f>
        <v/>
      </c>
      <c r="AM56" s="81">
        <f> AM$26</f>
        <v/>
      </c>
      <c r="AN56" s="81">
        <f> AN$26</f>
        <v/>
      </c>
      <c r="AO56" s="81">
        <f> AO$26</f>
        <v/>
      </c>
      <c r="AP56" s="81">
        <f> AP$26</f>
        <v/>
      </c>
      <c r="AQ56" s="81">
        <f> AQ$26</f>
        <v/>
      </c>
      <c r="AR56" s="81">
        <f> AR$26</f>
        <v/>
      </c>
      <c r="AS56" s="81">
        <f> AS$26</f>
        <v/>
      </c>
      <c r="AT56" s="81">
        <f> AT$26</f>
        <v/>
      </c>
      <c r="AU56" s="81">
        <f> AU$26</f>
        <v/>
      </c>
      <c r="AV56" s="81">
        <f> AV$26</f>
        <v/>
      </c>
      <c r="AW56" s="81">
        <f> AW$26</f>
        <v/>
      </c>
      <c r="AX56" s="81">
        <f> AX$26</f>
        <v/>
      </c>
      <c r="AY56" s="81">
        <f> AY$26</f>
        <v/>
      </c>
      <c r="AZ56" s="81">
        <f> AZ$26</f>
        <v/>
      </c>
      <c r="BA56" s="81">
        <f> BA$26</f>
        <v/>
      </c>
      <c r="BB56" s="81">
        <f> BB$26</f>
        <v/>
      </c>
      <c r="BC56" s="81">
        <f> BC$26</f>
        <v/>
      </c>
      <c r="BD56" s="81">
        <f> BD$26</f>
        <v/>
      </c>
      <c r="BE56" s="81">
        <f> BE$26</f>
        <v/>
      </c>
      <c r="BF56" s="81">
        <f> BF$26</f>
        <v/>
      </c>
      <c r="BG56" s="81">
        <f> BG$26</f>
        <v/>
      </c>
      <c r="BH56" s="81">
        <f> BH$26</f>
        <v/>
      </c>
    </row>
    <row r="57" ht="14.4" customHeight="1" s="124">
      <c r="E57" s="81">
        <f> E$35</f>
        <v/>
      </c>
      <c r="F57" s="47" t="inlineStr">
        <is>
          <t>Ops.</t>
        </is>
      </c>
      <c r="G57" s="81">
        <f> G$35</f>
        <v/>
      </c>
      <c r="H57" s="81">
        <f> H$35</f>
        <v/>
      </c>
      <c r="I57" s="81" t="n"/>
      <c r="J57" s="81">
        <f> J$35</f>
        <v/>
      </c>
      <c r="K57" s="81">
        <f> K$35</f>
        <v/>
      </c>
      <c r="L57" s="81">
        <f> L$35</f>
        <v/>
      </c>
      <c r="M57" s="81">
        <f> M$35</f>
        <v/>
      </c>
      <c r="N57" s="81">
        <f> N$35</f>
        <v/>
      </c>
      <c r="O57" s="81">
        <f> O$35</f>
        <v/>
      </c>
      <c r="P57" s="81">
        <f> P$35</f>
        <v/>
      </c>
      <c r="Q57" s="81">
        <f> Q$35</f>
        <v/>
      </c>
      <c r="R57" s="81">
        <f> R$35</f>
        <v/>
      </c>
      <c r="S57" s="81">
        <f> S$35</f>
        <v/>
      </c>
      <c r="T57" s="81">
        <f> T$35</f>
        <v/>
      </c>
      <c r="U57" s="81">
        <f> U$35</f>
        <v/>
      </c>
      <c r="V57" s="81">
        <f> V$35</f>
        <v/>
      </c>
      <c r="W57" s="81">
        <f> W$35</f>
        <v/>
      </c>
      <c r="X57" s="81">
        <f> X$35</f>
        <v/>
      </c>
      <c r="Y57" s="81">
        <f> Y$35</f>
        <v/>
      </c>
      <c r="Z57" s="81">
        <f> Z$35</f>
        <v/>
      </c>
      <c r="AA57" s="81">
        <f> AA$35</f>
        <v/>
      </c>
      <c r="AB57" s="81">
        <f> AB$35</f>
        <v/>
      </c>
      <c r="AC57" s="81">
        <f> AC$35</f>
        <v/>
      </c>
      <c r="AD57" s="81">
        <f> AD$35</f>
        <v/>
      </c>
      <c r="AE57" s="81">
        <f> AE$35</f>
        <v/>
      </c>
      <c r="AF57" s="81">
        <f> AF$35</f>
        <v/>
      </c>
      <c r="AG57" s="81">
        <f> AG$35</f>
        <v/>
      </c>
      <c r="AH57" s="81">
        <f> AH$35</f>
        <v/>
      </c>
      <c r="AI57" s="81">
        <f> AI$35</f>
        <v/>
      </c>
      <c r="AJ57" s="81">
        <f> AJ$35</f>
        <v/>
      </c>
      <c r="AK57" s="81">
        <f> AK$35</f>
        <v/>
      </c>
      <c r="AL57" s="81">
        <f> AL$35</f>
        <v/>
      </c>
      <c r="AM57" s="81">
        <f> AM$35</f>
        <v/>
      </c>
      <c r="AN57" s="81">
        <f> AN$35</f>
        <v/>
      </c>
      <c r="AO57" s="81">
        <f> AO$35</f>
        <v/>
      </c>
      <c r="AP57" s="81">
        <f> AP$35</f>
        <v/>
      </c>
      <c r="AQ57" s="81">
        <f> AQ$35</f>
        <v/>
      </c>
      <c r="AR57" s="81">
        <f> AR$35</f>
        <v/>
      </c>
      <c r="AS57" s="81">
        <f> AS$35</f>
        <v/>
      </c>
      <c r="AT57" s="81">
        <f> AT$35</f>
        <v/>
      </c>
      <c r="AU57" s="81">
        <f> AU$35</f>
        <v/>
      </c>
      <c r="AV57" s="81">
        <f> AV$35</f>
        <v/>
      </c>
      <c r="AW57" s="81">
        <f> AW$35</f>
        <v/>
      </c>
      <c r="AX57" s="81">
        <f> AX$35</f>
        <v/>
      </c>
      <c r="AY57" s="81">
        <f> AY$35</f>
        <v/>
      </c>
      <c r="AZ57" s="81">
        <f> AZ$35</f>
        <v/>
      </c>
      <c r="BA57" s="81">
        <f> BA$35</f>
        <v/>
      </c>
      <c r="BB57" s="81">
        <f> BB$35</f>
        <v/>
      </c>
      <c r="BC57" s="81">
        <f> BC$35</f>
        <v/>
      </c>
      <c r="BD57" s="81">
        <f> BD$35</f>
        <v/>
      </c>
      <c r="BE57" s="81">
        <f> BE$35</f>
        <v/>
      </c>
      <c r="BF57" s="81">
        <f> BF$35</f>
        <v/>
      </c>
      <c r="BG57" s="81">
        <f> BG$35</f>
        <v/>
      </c>
      <c r="BH57" s="81">
        <f> BH$35</f>
        <v/>
      </c>
    </row>
    <row r="59" ht="14.4" customHeight="1" s="124">
      <c r="E59" s="92" t="inlineStr">
        <is>
          <t>Timeline Counter</t>
        </is>
      </c>
      <c r="G59" s="92" t="inlineStr">
        <is>
          <t>Counter</t>
        </is>
      </c>
      <c r="J59" s="92">
        <f>SUM(J55:J57,I59)</f>
        <v/>
      </c>
      <c r="K59" s="92">
        <f>SUM(K55:K57,J59)</f>
        <v/>
      </c>
      <c r="L59" s="92">
        <f>SUM(L55:L57,K59)</f>
        <v/>
      </c>
      <c r="M59" s="92">
        <f>SUM(M55:M57,L59)</f>
        <v/>
      </c>
      <c r="N59" s="92">
        <f>SUM(N55:N57,M59)</f>
        <v/>
      </c>
      <c r="O59" s="92">
        <f>SUM(O55:O57,N59)</f>
        <v/>
      </c>
      <c r="P59" s="92">
        <f>SUM(P55:P57,O59)</f>
        <v/>
      </c>
      <c r="Q59" s="92">
        <f>SUM(Q55:Q57,P59)</f>
        <v/>
      </c>
      <c r="R59" s="92">
        <f>SUM(R55:R57,Q59)</f>
        <v/>
      </c>
      <c r="S59" s="92">
        <f>SUM(S55:S57,R59)</f>
        <v/>
      </c>
      <c r="T59" s="92">
        <f>SUM(T55:T57,S59)</f>
        <v/>
      </c>
      <c r="U59" s="92">
        <f>SUM(U55:U57,T59)</f>
        <v/>
      </c>
      <c r="V59" s="92">
        <f>SUM(V55:V57,U59)</f>
        <v/>
      </c>
      <c r="W59" s="92">
        <f>SUM(W55:W57,V59)</f>
        <v/>
      </c>
      <c r="X59" s="92">
        <f>SUM(X55:X57,W59)</f>
        <v/>
      </c>
      <c r="Y59" s="92">
        <f>SUM(Y55:Y57,X59)</f>
        <v/>
      </c>
      <c r="Z59" s="92">
        <f>SUM(Z55:Z57,Y59)</f>
        <v/>
      </c>
      <c r="AA59" s="92">
        <f>SUM(AA55:AA57,Z59)</f>
        <v/>
      </c>
      <c r="AB59" s="92">
        <f>SUM(AB55:AB57,AA59)</f>
        <v/>
      </c>
      <c r="AC59" s="92">
        <f>SUM(AC55:AC57,AB59)</f>
        <v/>
      </c>
      <c r="AD59" s="92">
        <f>SUM(AD55:AD57,AC59)</f>
        <v/>
      </c>
      <c r="AE59" s="92">
        <f>SUM(AE55:AE57,AD59)</f>
        <v/>
      </c>
      <c r="AF59" s="92">
        <f>SUM(AF55:AF57,AE59)</f>
        <v/>
      </c>
      <c r="AG59" s="92">
        <f>SUM(AG55:AG57,AF59)</f>
        <v/>
      </c>
      <c r="AH59" s="92">
        <f>SUM(AH55:AH57,AG59)</f>
        <v/>
      </c>
      <c r="AI59" s="92">
        <f>SUM(AI55:AI57,AH59)</f>
        <v/>
      </c>
      <c r="AJ59" s="92">
        <f>SUM(AJ55:AJ57,AI59)</f>
        <v/>
      </c>
      <c r="AK59" s="92">
        <f>SUM(AK55:AK57,AJ59)</f>
        <v/>
      </c>
      <c r="AL59" s="92">
        <f>SUM(AL55:AL57,AK59)</f>
        <v/>
      </c>
      <c r="AM59" s="92">
        <f>SUM(AM55:AM57,AL59)</f>
        <v/>
      </c>
      <c r="AN59" s="92">
        <f>SUM(AN55:AN57,AM59)</f>
        <v/>
      </c>
      <c r="AO59" s="92">
        <f>SUM(AO55:AO57,AN59)</f>
        <v/>
      </c>
      <c r="AP59" s="92">
        <f>SUM(AP55:AP57,AO59)</f>
        <v/>
      </c>
      <c r="AQ59" s="92">
        <f>SUM(AQ55:AQ57,AP59)</f>
        <v/>
      </c>
      <c r="AR59" s="92">
        <f>SUM(AR55:AR57,AQ59)</f>
        <v/>
      </c>
      <c r="AS59" s="92">
        <f>SUM(AS55:AS57,AR59)</f>
        <v/>
      </c>
      <c r="AT59" s="92">
        <f>SUM(AT55:AT57,AS59)</f>
        <v/>
      </c>
      <c r="AU59" s="92">
        <f>SUM(AU55:AU57,AT59)</f>
        <v/>
      </c>
      <c r="AV59" s="92">
        <f>SUM(AV55:AV57,AU59)</f>
        <v/>
      </c>
      <c r="AW59" s="92">
        <f>SUM(AW55:AW57,AV59)</f>
        <v/>
      </c>
      <c r="AX59" s="92">
        <f>SUM(AX55:AX57,AW59)</f>
        <v/>
      </c>
      <c r="AY59" s="92">
        <f>SUM(AY55:AY57,AX59)</f>
        <v/>
      </c>
      <c r="AZ59" s="92">
        <f>SUM(AZ55:AZ57,AY59)</f>
        <v/>
      </c>
      <c r="BA59" s="92">
        <f>SUM(BA55:BA57,AZ59)</f>
        <v/>
      </c>
      <c r="BB59" s="92">
        <f>SUM(BB55:BB57,BA59)</f>
        <v/>
      </c>
      <c r="BC59" s="92">
        <f>SUM(BC55:BC57,BB59)</f>
        <v/>
      </c>
      <c r="BD59" s="92">
        <f>SUM(BD55:BD57,BC59)</f>
        <v/>
      </c>
      <c r="BE59" s="92">
        <f>SUM(BE55:BE57,BD59)</f>
        <v/>
      </c>
      <c r="BF59" s="92">
        <f>SUM(BF55:BF57,BE59)</f>
        <v/>
      </c>
      <c r="BG59" s="92">
        <f>SUM(BG55:BG57,BF59)</f>
        <v/>
      </c>
      <c r="BH59" s="92">
        <f>SUM(BH55:BH57,BG59)</f>
        <v/>
      </c>
    </row>
    <row r="60" ht="14.4" customFormat="1" customHeight="1" s="32">
      <c r="E60" s="32" t="inlineStr">
        <is>
          <t>Timeline Label</t>
        </is>
      </c>
      <c r="G60" s="32" t="inlineStr">
        <is>
          <t>Label</t>
        </is>
      </c>
      <c r="J60" s="50">
        <f>IFERROR(INDEX($F$55:$F$57,J$59),"N/A")</f>
        <v/>
      </c>
      <c r="K60" s="50">
        <f>IFERROR(INDEX($F$55:$F$57,K$59),"N/A")</f>
        <v/>
      </c>
      <c r="L60" s="50">
        <f>IFERROR(INDEX($F$55:$F$57,L$59),"N/A")</f>
        <v/>
      </c>
      <c r="M60" s="50">
        <f>IFERROR(INDEX($F$55:$F$57,M$59),"N/A")</f>
        <v/>
      </c>
      <c r="N60" s="50">
        <f>IFERROR(INDEX($F$55:$F$57,N$59),"N/A")</f>
        <v/>
      </c>
      <c r="O60" s="50">
        <f>IFERROR(INDEX($F$55:$F$57,O$59),"N/A")</f>
        <v/>
      </c>
      <c r="P60" s="50">
        <f>IFERROR(INDEX($F$55:$F$57,P$59),"N/A")</f>
        <v/>
      </c>
      <c r="Q60" s="50">
        <f>IFERROR(INDEX($F$55:$F$57,Q$59),"N/A")</f>
        <v/>
      </c>
      <c r="R60" s="50">
        <f>IFERROR(INDEX($F$55:$F$57,R$59),"N/A")</f>
        <v/>
      </c>
      <c r="S60" s="50">
        <f>IFERROR(INDEX($F$55:$F$57,S$59),"N/A")</f>
        <v/>
      </c>
      <c r="T60" s="50">
        <f>IFERROR(INDEX($F$55:$F$57,T$59),"N/A")</f>
        <v/>
      </c>
      <c r="U60" s="50">
        <f>IFERROR(INDEX($F$55:$F$57,U$59),"N/A")</f>
        <v/>
      </c>
      <c r="V60" s="50">
        <f>IFERROR(INDEX($F$55:$F$57,V$59),"N/A")</f>
        <v/>
      </c>
      <c r="W60" s="50">
        <f>IFERROR(INDEX($F$55:$F$57,W$59),"N/A")</f>
        <v/>
      </c>
      <c r="X60" s="50">
        <f>IFERROR(INDEX($F$55:$F$57,X$59),"N/A")</f>
        <v/>
      </c>
      <c r="Y60" s="50">
        <f>IFERROR(INDEX($F$55:$F$57,Y$59),"N/A")</f>
        <v/>
      </c>
      <c r="Z60" s="50">
        <f>IFERROR(INDEX($F$55:$F$57,Z$59),"N/A")</f>
        <v/>
      </c>
      <c r="AA60" s="50">
        <f>IFERROR(INDEX($F$55:$F$57,AA$59),"N/A")</f>
        <v/>
      </c>
      <c r="AB60" s="50">
        <f>IFERROR(INDEX($F$55:$F$57,AB$59),"N/A")</f>
        <v/>
      </c>
      <c r="AC60" s="50">
        <f>IFERROR(INDEX($F$55:$F$57,AC$59),"N/A")</f>
        <v/>
      </c>
      <c r="AD60" s="50">
        <f>IFERROR(INDEX($F$55:$F$57,AD$59),"N/A")</f>
        <v/>
      </c>
      <c r="AE60" s="50">
        <f>IFERROR(INDEX($F$55:$F$57,AE$59),"N/A")</f>
        <v/>
      </c>
      <c r="AF60" s="50">
        <f>IFERROR(INDEX($F$55:$F$57,AF$59),"N/A")</f>
        <v/>
      </c>
      <c r="AG60" s="50">
        <f>IFERROR(INDEX($F$55:$F$57,AG$59),"N/A")</f>
        <v/>
      </c>
      <c r="AH60" s="50">
        <f>IFERROR(INDEX($F$55:$F$57,AH$59),"N/A")</f>
        <v/>
      </c>
      <c r="AI60" s="50">
        <f>IFERROR(INDEX($F$55:$F$57,AI$59),"N/A")</f>
        <v/>
      </c>
      <c r="AJ60" s="50">
        <f>IFERROR(INDEX($F$55:$F$57,AJ$59),"N/A")</f>
        <v/>
      </c>
      <c r="AK60" s="50">
        <f>IFERROR(INDEX($F$55:$F$57,AK$59),"N/A")</f>
        <v/>
      </c>
      <c r="AL60" s="50">
        <f>IFERROR(INDEX($F$55:$F$57,AL$59),"N/A")</f>
        <v/>
      </c>
      <c r="AM60" s="50">
        <f>IFERROR(INDEX($F$55:$F$57,AM$59),"N/A")</f>
        <v/>
      </c>
      <c r="AN60" s="50">
        <f>IFERROR(INDEX($F$55:$F$57,AN$59),"N/A")</f>
        <v/>
      </c>
      <c r="AO60" s="50">
        <f>IFERROR(INDEX($F$55:$F$57,AO$59),"N/A")</f>
        <v/>
      </c>
      <c r="AP60" s="50">
        <f>IFERROR(INDEX($F$55:$F$57,AP$59),"N/A")</f>
        <v/>
      </c>
      <c r="AQ60" s="50">
        <f>IFERROR(INDEX($F$55:$F$57,AQ$59),"N/A")</f>
        <v/>
      </c>
      <c r="AR60" s="50">
        <f>IFERROR(INDEX($F$55:$F$57,AR$59),"N/A")</f>
        <v/>
      </c>
      <c r="AS60" s="50">
        <f>IFERROR(INDEX($F$55:$F$57,AS$59),"N/A")</f>
        <v/>
      </c>
      <c r="AT60" s="50">
        <f>IFERROR(INDEX($F$55:$F$57,AT$59),"N/A")</f>
        <v/>
      </c>
      <c r="AU60" s="50">
        <f>IFERROR(INDEX($F$55:$F$57,AU$59),"N/A")</f>
        <v/>
      </c>
      <c r="AV60" s="50">
        <f>IFERROR(INDEX($F$55:$F$57,AV$59),"N/A")</f>
        <v/>
      </c>
      <c r="AW60" s="50">
        <f>IFERROR(INDEX($F$55:$F$57,AW$59),"N/A")</f>
        <v/>
      </c>
      <c r="AX60" s="50">
        <f>IFERROR(INDEX($F$55:$F$57,AX$59),"N/A")</f>
        <v/>
      </c>
      <c r="AY60" s="50">
        <f>IFERROR(INDEX($F$55:$F$57,AY$59),"N/A")</f>
        <v/>
      </c>
      <c r="AZ60" s="50">
        <f>IFERROR(INDEX($F$55:$F$57,AZ$59),"N/A")</f>
        <v/>
      </c>
      <c r="BA60" s="50">
        <f>IFERROR(INDEX($F$55:$F$57,BA$59),"N/A")</f>
        <v/>
      </c>
      <c r="BB60" s="50">
        <f>IFERROR(INDEX($F$55:$F$57,BB$59),"N/A")</f>
        <v/>
      </c>
      <c r="BC60" s="50">
        <f>IFERROR(INDEX($F$55:$F$57,BC$59),"N/A")</f>
        <v/>
      </c>
      <c r="BD60" s="50">
        <f>IFERROR(INDEX($F$55:$F$57,BD$59),"N/A")</f>
        <v/>
      </c>
      <c r="BE60" s="50">
        <f>IFERROR(INDEX($F$55:$F$57,BE$59),"N/A")</f>
        <v/>
      </c>
      <c r="BF60" s="50">
        <f>IFERROR(INDEX($F$55:$F$57,BF$59),"N/A")</f>
        <v/>
      </c>
      <c r="BG60" s="50">
        <f>IFERROR(INDEX($F$55:$F$57,BG$59),"N/A")</f>
        <v/>
      </c>
      <c r="BH60" s="50">
        <f>IFERROR(INDEX($F$55:$F$57,BH$59),"N/A")</f>
        <v/>
      </c>
    </row>
    <row r="62" ht="14.4" customFormat="1" customHeight="1" s="64">
      <c r="A62" s="65" t="inlineStr">
        <is>
          <t>Construction Costs</t>
        </is>
      </c>
    </row>
    <row r="64" ht="14.4" customHeight="1" s="124">
      <c r="E64" s="41">
        <f> Inp_C!E$32</f>
        <v/>
      </c>
      <c r="F64" s="41">
        <f>INDEX(Inp_C!$J32:$K32,MATCH(Phase_2!$A$1,Inp_C!$J$4:$K$4,0))</f>
        <v/>
      </c>
      <c r="G64" s="41">
        <f> Inp_C!G$32</f>
        <v/>
      </c>
    </row>
    <row r="65" ht="14.4" customHeight="1" s="124">
      <c r="E65" s="81">
        <f> E$28</f>
        <v/>
      </c>
      <c r="F65" s="81">
        <f> F$28</f>
        <v/>
      </c>
      <c r="G65" s="81">
        <f> G$28</f>
        <v/>
      </c>
      <c r="H65" s="81">
        <f> H$28</f>
        <v/>
      </c>
      <c r="I65" s="81" t="n"/>
      <c r="J65" s="81">
        <f> J$28</f>
        <v/>
      </c>
      <c r="K65" s="81">
        <f> K$28</f>
        <v/>
      </c>
      <c r="L65" s="81">
        <f> L$28</f>
        <v/>
      </c>
      <c r="M65" s="81">
        <f> M$28</f>
        <v/>
      </c>
      <c r="N65" s="81">
        <f> N$28</f>
        <v/>
      </c>
      <c r="O65" s="81">
        <f> O$28</f>
        <v/>
      </c>
      <c r="P65" s="81">
        <f> P$28</f>
        <v/>
      </c>
      <c r="Q65" s="81">
        <f> Q$28</f>
        <v/>
      </c>
      <c r="R65" s="81">
        <f> R$28</f>
        <v/>
      </c>
      <c r="S65" s="81">
        <f> S$28</f>
        <v/>
      </c>
      <c r="T65" s="81">
        <f> T$28</f>
        <v/>
      </c>
      <c r="U65" s="81">
        <f> U$28</f>
        <v/>
      </c>
      <c r="V65" s="81">
        <f> V$28</f>
        <v/>
      </c>
      <c r="W65" s="81">
        <f> W$28</f>
        <v/>
      </c>
      <c r="X65" s="81">
        <f> X$28</f>
        <v/>
      </c>
      <c r="Y65" s="81">
        <f> Y$28</f>
        <v/>
      </c>
      <c r="Z65" s="81">
        <f> Z$28</f>
        <v/>
      </c>
      <c r="AA65" s="81">
        <f> AA$28</f>
        <v/>
      </c>
      <c r="AB65" s="81">
        <f> AB$28</f>
        <v/>
      </c>
      <c r="AC65" s="81">
        <f> AC$28</f>
        <v/>
      </c>
      <c r="AD65" s="81">
        <f> AD$28</f>
        <v/>
      </c>
      <c r="AE65" s="81">
        <f> AE$28</f>
        <v/>
      </c>
      <c r="AF65" s="81">
        <f> AF$28</f>
        <v/>
      </c>
      <c r="AG65" s="81">
        <f> AG$28</f>
        <v/>
      </c>
      <c r="AH65" s="81">
        <f> AH$28</f>
        <v/>
      </c>
      <c r="AI65" s="81">
        <f> AI$28</f>
        <v/>
      </c>
      <c r="AJ65" s="81">
        <f> AJ$28</f>
        <v/>
      </c>
      <c r="AK65" s="81">
        <f> AK$28</f>
        <v/>
      </c>
      <c r="AL65" s="81">
        <f> AL$28</f>
        <v/>
      </c>
      <c r="AM65" s="81">
        <f> AM$28</f>
        <v/>
      </c>
      <c r="AN65" s="81">
        <f> AN$28</f>
        <v/>
      </c>
      <c r="AO65" s="81">
        <f> AO$28</f>
        <v/>
      </c>
      <c r="AP65" s="81">
        <f> AP$28</f>
        <v/>
      </c>
      <c r="AQ65" s="81">
        <f> AQ$28</f>
        <v/>
      </c>
      <c r="AR65" s="81">
        <f> AR$28</f>
        <v/>
      </c>
      <c r="AS65" s="81">
        <f> AS$28</f>
        <v/>
      </c>
      <c r="AT65" s="81">
        <f> AT$28</f>
        <v/>
      </c>
      <c r="AU65" s="81">
        <f> AU$28</f>
        <v/>
      </c>
      <c r="AV65" s="81">
        <f> AV$28</f>
        <v/>
      </c>
      <c r="AW65" s="81">
        <f> AW$28</f>
        <v/>
      </c>
      <c r="AX65" s="81">
        <f> AX$28</f>
        <v/>
      </c>
      <c r="AY65" s="81">
        <f> AY$28</f>
        <v/>
      </c>
      <c r="AZ65" s="81">
        <f> AZ$28</f>
        <v/>
      </c>
      <c r="BA65" s="81">
        <f> BA$28</f>
        <v/>
      </c>
      <c r="BB65" s="81">
        <f> BB$28</f>
        <v/>
      </c>
      <c r="BC65" s="81">
        <f> BC$28</f>
        <v/>
      </c>
      <c r="BD65" s="81">
        <f> BD$28</f>
        <v/>
      </c>
      <c r="BE65" s="81">
        <f> BE$28</f>
        <v/>
      </c>
      <c r="BF65" s="81">
        <f> BF$28</f>
        <v/>
      </c>
      <c r="BG65" s="81">
        <f> BG$28</f>
        <v/>
      </c>
      <c r="BH65" s="81">
        <f> BH$28</f>
        <v/>
      </c>
    </row>
    <row r="66" ht="14.4" customFormat="1" customHeight="1" s="151">
      <c r="E66" s="152">
        <f> Inp_S!E$13</f>
        <v/>
      </c>
      <c r="F66" s="152">
        <f> Inp_S!F$13</f>
        <v/>
      </c>
      <c r="G66" s="152">
        <f> Inp_S!G$13</f>
        <v/>
      </c>
      <c r="H66" s="152">
        <f> Inp_S!H$13</f>
        <v/>
      </c>
      <c r="I66" s="152" t="n"/>
      <c r="J66" s="152">
        <f> Inp_S!J$13</f>
        <v/>
      </c>
      <c r="K66" s="152">
        <f> Inp_S!K$13</f>
        <v/>
      </c>
      <c r="L66" s="152">
        <f> Inp_S!L$13</f>
        <v/>
      </c>
      <c r="M66" s="152">
        <f> Inp_S!M$13</f>
        <v/>
      </c>
      <c r="N66" s="152">
        <f> Inp_S!N$13</f>
        <v/>
      </c>
      <c r="O66" s="152">
        <f> Inp_S!O$13</f>
        <v/>
      </c>
      <c r="P66" s="152">
        <f> Inp_S!P$13</f>
        <v/>
      </c>
      <c r="Q66" s="152">
        <f> Inp_S!Q$13</f>
        <v/>
      </c>
      <c r="R66" s="152">
        <f> Inp_S!R$13</f>
        <v/>
      </c>
      <c r="S66" s="152">
        <f> Inp_S!S$13</f>
        <v/>
      </c>
      <c r="T66" s="152">
        <f> Inp_S!T$13</f>
        <v/>
      </c>
      <c r="U66" s="152">
        <f> Inp_S!U$13</f>
        <v/>
      </c>
      <c r="V66" s="152">
        <f> Inp_S!V$13</f>
        <v/>
      </c>
      <c r="W66" s="152">
        <f> Inp_S!W$13</f>
        <v/>
      </c>
      <c r="X66" s="152">
        <f> Inp_S!X$13</f>
        <v/>
      </c>
      <c r="Y66" s="152">
        <f> Inp_S!Y$13</f>
        <v/>
      </c>
      <c r="Z66" s="152">
        <f> Inp_S!Z$13</f>
        <v/>
      </c>
      <c r="AA66" s="152">
        <f> Inp_S!AA$13</f>
        <v/>
      </c>
      <c r="AB66" s="152">
        <f> Inp_S!AB$13</f>
        <v/>
      </c>
      <c r="AC66" s="152">
        <f> Inp_S!AC$13</f>
        <v/>
      </c>
      <c r="AD66" s="152">
        <f> Inp_S!AD$13</f>
        <v/>
      </c>
      <c r="AE66" s="152">
        <f> Inp_S!AE$13</f>
        <v/>
      </c>
      <c r="AF66" s="152">
        <f> Inp_S!AF$13</f>
        <v/>
      </c>
      <c r="AG66" s="152">
        <f> Inp_S!AG$13</f>
        <v/>
      </c>
      <c r="AH66" s="152">
        <f> Inp_S!AH$13</f>
        <v/>
      </c>
      <c r="AI66" s="152">
        <f> Inp_S!AI$13</f>
        <v/>
      </c>
      <c r="AJ66" s="152">
        <f> Inp_S!AJ$13</f>
        <v/>
      </c>
      <c r="AK66" s="152">
        <f> Inp_S!AK$13</f>
        <v/>
      </c>
      <c r="AL66" s="152">
        <f> Inp_S!AL$13</f>
        <v/>
      </c>
      <c r="AM66" s="152">
        <f> Inp_S!AM$13</f>
        <v/>
      </c>
      <c r="AN66" s="152">
        <f> Inp_S!AN$13</f>
        <v/>
      </c>
      <c r="AO66" s="152">
        <f> Inp_S!AO$13</f>
        <v/>
      </c>
      <c r="AP66" s="152">
        <f> Inp_S!AP$13</f>
        <v/>
      </c>
      <c r="AQ66" s="152">
        <f> Inp_S!AQ$13</f>
        <v/>
      </c>
      <c r="AR66" s="152">
        <f> Inp_S!AR$13</f>
        <v/>
      </c>
      <c r="AS66" s="152">
        <f> Inp_S!AS$13</f>
        <v/>
      </c>
      <c r="AT66" s="152">
        <f> Inp_S!AT$13</f>
        <v/>
      </c>
      <c r="AU66" s="152">
        <f> Inp_S!AU$13</f>
        <v/>
      </c>
      <c r="AV66" s="152">
        <f> Inp_S!AV$13</f>
        <v/>
      </c>
      <c r="AW66" s="152">
        <f> Inp_S!AW$13</f>
        <v/>
      </c>
      <c r="AX66" s="152">
        <f> Inp_S!AX$13</f>
        <v/>
      </c>
      <c r="AY66" s="152">
        <f> Inp_S!AY$13</f>
        <v/>
      </c>
      <c r="AZ66" s="152">
        <f> Inp_S!AZ$13</f>
        <v/>
      </c>
      <c r="BA66" s="152">
        <f> Inp_S!BA$13</f>
        <v/>
      </c>
      <c r="BB66" s="152">
        <f> Inp_S!BB$13</f>
        <v/>
      </c>
      <c r="BC66" s="152">
        <f> Inp_S!BC$13</f>
        <v/>
      </c>
      <c r="BD66" s="152">
        <f> Inp_S!BD$13</f>
        <v/>
      </c>
      <c r="BE66" s="152">
        <f> Inp_S!BE$13</f>
        <v/>
      </c>
      <c r="BF66" s="152">
        <f> Inp_S!BF$13</f>
        <v/>
      </c>
      <c r="BG66" s="152">
        <f> Inp_S!BG$13</f>
        <v/>
      </c>
      <c r="BH66" s="152">
        <f> Inp_S!BH$13</f>
        <v/>
      </c>
    </row>
    <row r="67" ht="14.4" customFormat="1" customHeight="1" s="153">
      <c r="E67" s="154">
        <f> E$52</f>
        <v/>
      </c>
      <c r="F67" s="154">
        <f> F$52</f>
        <v/>
      </c>
      <c r="G67" s="154">
        <f> G$52</f>
        <v/>
      </c>
      <c r="H67" s="154">
        <f> H$52</f>
        <v/>
      </c>
      <c r="I67" s="154" t="n"/>
      <c r="J67" s="154">
        <f> J$52</f>
        <v/>
      </c>
      <c r="K67" s="154">
        <f> K$52</f>
        <v/>
      </c>
      <c r="L67" s="154">
        <f> L$52</f>
        <v/>
      </c>
      <c r="M67" s="154">
        <f> M$52</f>
        <v/>
      </c>
      <c r="N67" s="154">
        <f> N$52</f>
        <v/>
      </c>
      <c r="O67" s="154">
        <f> O$52</f>
        <v/>
      </c>
      <c r="P67" s="154">
        <f> P$52</f>
        <v/>
      </c>
      <c r="Q67" s="154">
        <f> Q$52</f>
        <v/>
      </c>
      <c r="R67" s="154">
        <f> R$52</f>
        <v/>
      </c>
      <c r="S67" s="154">
        <f> S$52</f>
        <v/>
      </c>
      <c r="T67" s="154">
        <f> T$52</f>
        <v/>
      </c>
      <c r="U67" s="154">
        <f> U$52</f>
        <v/>
      </c>
      <c r="V67" s="154">
        <f> V$52</f>
        <v/>
      </c>
      <c r="W67" s="154">
        <f> W$52</f>
        <v/>
      </c>
      <c r="X67" s="154">
        <f> X$52</f>
        <v/>
      </c>
      <c r="Y67" s="154">
        <f> Y$52</f>
        <v/>
      </c>
      <c r="Z67" s="154">
        <f> Z$52</f>
        <v/>
      </c>
      <c r="AA67" s="154">
        <f> AA$52</f>
        <v/>
      </c>
      <c r="AB67" s="154">
        <f> AB$52</f>
        <v/>
      </c>
      <c r="AC67" s="154">
        <f> AC$52</f>
        <v/>
      </c>
      <c r="AD67" s="154">
        <f> AD$52</f>
        <v/>
      </c>
      <c r="AE67" s="154">
        <f> AE$52</f>
        <v/>
      </c>
      <c r="AF67" s="154">
        <f> AF$52</f>
        <v/>
      </c>
      <c r="AG67" s="154">
        <f> AG$52</f>
        <v/>
      </c>
      <c r="AH67" s="154">
        <f> AH$52</f>
        <v/>
      </c>
      <c r="AI67" s="154">
        <f> AI$52</f>
        <v/>
      </c>
      <c r="AJ67" s="154">
        <f> AJ$52</f>
        <v/>
      </c>
      <c r="AK67" s="154">
        <f> AK$52</f>
        <v/>
      </c>
      <c r="AL67" s="154">
        <f> AL$52</f>
        <v/>
      </c>
      <c r="AM67" s="154">
        <f> AM$52</f>
        <v/>
      </c>
      <c r="AN67" s="154">
        <f> AN$52</f>
        <v/>
      </c>
      <c r="AO67" s="154">
        <f> AO$52</f>
        <v/>
      </c>
      <c r="AP67" s="154">
        <f> AP$52</f>
        <v/>
      </c>
      <c r="AQ67" s="154">
        <f> AQ$52</f>
        <v/>
      </c>
      <c r="AR67" s="154">
        <f> AR$52</f>
        <v/>
      </c>
      <c r="AS67" s="154">
        <f> AS$52</f>
        <v/>
      </c>
      <c r="AT67" s="154">
        <f> AT$52</f>
        <v/>
      </c>
      <c r="AU67" s="154">
        <f> AU$52</f>
        <v/>
      </c>
      <c r="AV67" s="154">
        <f> AV$52</f>
        <v/>
      </c>
      <c r="AW67" s="154">
        <f> AW$52</f>
        <v/>
      </c>
      <c r="AX67" s="154">
        <f> AX$52</f>
        <v/>
      </c>
      <c r="AY67" s="154">
        <f> AY$52</f>
        <v/>
      </c>
      <c r="AZ67" s="154">
        <f> AZ$52</f>
        <v/>
      </c>
      <c r="BA67" s="154">
        <f> BA$52</f>
        <v/>
      </c>
      <c r="BB67" s="154">
        <f> BB$52</f>
        <v/>
      </c>
      <c r="BC67" s="154">
        <f> BC$52</f>
        <v/>
      </c>
      <c r="BD67" s="154">
        <f> BD$52</f>
        <v/>
      </c>
      <c r="BE67" s="154">
        <f> BE$52</f>
        <v/>
      </c>
      <c r="BF67" s="154">
        <f> BF$52</f>
        <v/>
      </c>
      <c r="BG67" s="154">
        <f> BG$52</f>
        <v/>
      </c>
      <c r="BH67" s="154">
        <f> BH$52</f>
        <v/>
      </c>
    </row>
    <row r="69" customFormat="1" s="80" thickBot="1">
      <c r="E69" s="80" t="inlineStr">
        <is>
          <t>Total EPC Costs</t>
        </is>
      </c>
      <c r="G69" s="80">
        <f>SMU</f>
        <v/>
      </c>
      <c r="H69" s="80">
        <f> SUM(J69:BH69)</f>
        <v/>
      </c>
      <c r="J69" s="80">
        <f>IF(J$65=1,$F64*J$66*J$67,0)</f>
        <v/>
      </c>
      <c r="K69" s="80">
        <f>IF(K$65=1,$F64*K$66*K$67,0)</f>
        <v/>
      </c>
      <c r="L69" s="80">
        <f>IF(L$65=1,$F64*L$66*L$67,0)</f>
        <v/>
      </c>
      <c r="M69" s="80">
        <f>IF(M$65=1,$F64*M$66*M$67,0)</f>
        <v/>
      </c>
      <c r="N69" s="80">
        <f>IF(N$65=1,$F64*N$66*N$67,0)</f>
        <v/>
      </c>
      <c r="O69" s="80">
        <f>IF(O$65=1,$F64*O$66*O$67,0)</f>
        <v/>
      </c>
      <c r="P69" s="80">
        <f>IF(P$65=1,$F64*P$66*P$67,0)</f>
        <v/>
      </c>
      <c r="Q69" s="80">
        <f>IF(Q$65=1,$F64*Q$66*Q$67,0)</f>
        <v/>
      </c>
      <c r="R69" s="80">
        <f>IF(R$65=1,$F64*R$66*R$67,0)</f>
        <v/>
      </c>
      <c r="S69" s="80">
        <f>IF(S$65=1,$F64*S$66*S$67,0)</f>
        <v/>
      </c>
      <c r="T69" s="80">
        <f>IF(T$65=1,$F64*T$66*T$67,0)</f>
        <v/>
      </c>
      <c r="U69" s="80">
        <f>IF(U$65=1,$F64*U$66*U$67,0)</f>
        <v/>
      </c>
      <c r="V69" s="80">
        <f>IF(V$65=1,$F64*V$66*V$67,0)</f>
        <v/>
      </c>
      <c r="W69" s="80">
        <f>IF(W$65=1,$F64*W$66*W$67,0)</f>
        <v/>
      </c>
      <c r="X69" s="80">
        <f>IF(X$65=1,$F64*X$66*X$67,0)</f>
        <v/>
      </c>
      <c r="Y69" s="80">
        <f>IF(Y$65=1,$F64*Y$66*Y$67,0)</f>
        <v/>
      </c>
      <c r="Z69" s="80">
        <f>IF(Z$65=1,$F64*Z$66*Z$67,0)</f>
        <v/>
      </c>
      <c r="AA69" s="80">
        <f>IF(AA$65=1,$F64*AA$66*AA$67,0)</f>
        <v/>
      </c>
      <c r="AB69" s="80">
        <f>IF(AB$65=1,$F64*AB$66*AB$67,0)</f>
        <v/>
      </c>
      <c r="AC69" s="80">
        <f>IF(AC$65=1,$F64*AC$66*AC$67,0)</f>
        <v/>
      </c>
      <c r="AD69" s="80">
        <f>IF(AD$65=1,$F64*AD$66*AD$67,0)</f>
        <v/>
      </c>
      <c r="AE69" s="80">
        <f>IF(AE$65=1,$F64*AE$66*AE$67,0)</f>
        <v/>
      </c>
      <c r="AF69" s="80">
        <f>IF(AF$65=1,$F64*AF$66*AF$67,0)</f>
        <v/>
      </c>
      <c r="AG69" s="80">
        <f>IF(AG$65=1,$F64*AG$66*AG$67,0)</f>
        <v/>
      </c>
      <c r="AH69" s="80">
        <f>IF(AH$65=1,$F64*AH$66*AH$67,0)</f>
        <v/>
      </c>
      <c r="AI69" s="80">
        <f>IF(AI$65=1,$F64*AI$66*AI$67,0)</f>
        <v/>
      </c>
      <c r="AJ69" s="80">
        <f>IF(AJ$65=1,$F64*AJ$66*AJ$67,0)</f>
        <v/>
      </c>
      <c r="AK69" s="80">
        <f>IF(AK$65=1,$F64*AK$66*AK$67,0)</f>
        <v/>
      </c>
      <c r="AL69" s="80">
        <f>IF(AL$65=1,$F64*AL$66*AL$67,0)</f>
        <v/>
      </c>
      <c r="AM69" s="80">
        <f>IF(AM$65=1,$F64*AM$66*AM$67,0)</f>
        <v/>
      </c>
      <c r="AN69" s="80">
        <f>IF(AN$65=1,$F64*AN$66*AN$67,0)</f>
        <v/>
      </c>
      <c r="AO69" s="80">
        <f>IF(AO$65=1,$F64*AO$66*AO$67,0)</f>
        <v/>
      </c>
      <c r="AP69" s="80">
        <f>IF(AP$65=1,$F64*AP$66*AP$67,0)</f>
        <v/>
      </c>
      <c r="AQ69" s="80">
        <f>IF(AQ$65=1,$F64*AQ$66*AQ$67,0)</f>
        <v/>
      </c>
      <c r="AR69" s="80">
        <f>IF(AR$65=1,$F64*AR$66*AR$67,0)</f>
        <v/>
      </c>
      <c r="AS69" s="80">
        <f>IF(AS$65=1,$F64*AS$66*AS$67,0)</f>
        <v/>
      </c>
      <c r="AT69" s="80">
        <f>IF(AT$65=1,$F64*AT$66*AT$67,0)</f>
        <v/>
      </c>
      <c r="AU69" s="80">
        <f>IF(AU$65=1,$F64*AU$66*AU$67,0)</f>
        <v/>
      </c>
      <c r="AV69" s="80">
        <f>IF(AV$65=1,$F64*AV$66*AV$67,0)</f>
        <v/>
      </c>
      <c r="AW69" s="80">
        <f>IF(AW$65=1,$F64*AW$66*AW$67,0)</f>
        <v/>
      </c>
      <c r="AX69" s="80">
        <f>IF(AX$65=1,$F64*AX$66*AX$67,0)</f>
        <v/>
      </c>
      <c r="AY69" s="80">
        <f>IF(AY$65=1,$F64*AY$66*AY$67,0)</f>
        <v/>
      </c>
      <c r="AZ69" s="80">
        <f>IF(AZ$65=1,$F64*AZ$66*AZ$67,0)</f>
        <v/>
      </c>
      <c r="BA69" s="80">
        <f>IF(BA$65=1,$F64*BA$66*BA$67,0)</f>
        <v/>
      </c>
      <c r="BB69" s="80">
        <f>IF(BB$65=1,$F64*BB$66*BB$67,0)</f>
        <v/>
      </c>
      <c r="BC69" s="80">
        <f>IF(BC$65=1,$F64*BC$66*BC$67,0)</f>
        <v/>
      </c>
      <c r="BD69" s="80">
        <f>IF(BD$65=1,$F64*BD$66*BD$67,0)</f>
        <v/>
      </c>
      <c r="BE69" s="80">
        <f>IF(BE$65=1,$F64*BE$66*BE$67,0)</f>
        <v/>
      </c>
      <c r="BF69" s="80">
        <f>IF(BF$65=1,$F64*BF$66*BF$67,0)</f>
        <v/>
      </c>
      <c r="BG69" s="80">
        <f>IF(BG$65=1,$F64*BG$66*BG$67,0)</f>
        <v/>
      </c>
      <c r="BH69" s="80">
        <f>IF(BH$65=1,$F64*BH$66*BH$67,0)</f>
        <v/>
      </c>
    </row>
    <row r="71" ht="14.4" customFormat="1" customHeight="1" s="64">
      <c r="A71" s="65" t="inlineStr">
        <is>
          <t>Construction Funding</t>
        </is>
      </c>
    </row>
    <row r="73" ht="14.4" customHeight="1" s="124">
      <c r="E73" s="81">
        <f> E$69</f>
        <v/>
      </c>
      <c r="F73" s="81">
        <f> F$69</f>
        <v/>
      </c>
      <c r="G73" s="81">
        <f> G$69</f>
        <v/>
      </c>
      <c r="H73" s="81">
        <f> H$69</f>
        <v/>
      </c>
      <c r="I73" s="81" t="n"/>
      <c r="J73" s="81">
        <f> J$69</f>
        <v/>
      </c>
      <c r="K73" s="81">
        <f> K$69</f>
        <v/>
      </c>
      <c r="L73" s="81">
        <f> L$69</f>
        <v/>
      </c>
      <c r="M73" s="81">
        <f> M$69</f>
        <v/>
      </c>
      <c r="N73" s="81">
        <f> N$69</f>
        <v/>
      </c>
      <c r="O73" s="81">
        <f> O$69</f>
        <v/>
      </c>
      <c r="P73" s="81">
        <f> P$69</f>
        <v/>
      </c>
      <c r="Q73" s="81">
        <f> Q$69</f>
        <v/>
      </c>
      <c r="R73" s="81">
        <f> R$69</f>
        <v/>
      </c>
      <c r="S73" s="81">
        <f> S$69</f>
        <v/>
      </c>
      <c r="T73" s="81">
        <f> T$69</f>
        <v/>
      </c>
      <c r="U73" s="81">
        <f> U$69</f>
        <v/>
      </c>
      <c r="V73" s="81">
        <f> V$69</f>
        <v/>
      </c>
      <c r="W73" s="81">
        <f> W$69</f>
        <v/>
      </c>
      <c r="X73" s="81">
        <f> X$69</f>
        <v/>
      </c>
      <c r="Y73" s="81">
        <f> Y$69</f>
        <v/>
      </c>
      <c r="Z73" s="81">
        <f> Z$69</f>
        <v/>
      </c>
      <c r="AA73" s="81">
        <f> AA$69</f>
        <v/>
      </c>
      <c r="AB73" s="81">
        <f> AB$69</f>
        <v/>
      </c>
      <c r="AC73" s="81">
        <f> AC$69</f>
        <v/>
      </c>
      <c r="AD73" s="81">
        <f> AD$69</f>
        <v/>
      </c>
      <c r="AE73" s="81">
        <f> AE$69</f>
        <v/>
      </c>
      <c r="AF73" s="81">
        <f> AF$69</f>
        <v/>
      </c>
      <c r="AG73" s="81">
        <f> AG$69</f>
        <v/>
      </c>
      <c r="AH73" s="81">
        <f> AH$69</f>
        <v/>
      </c>
      <c r="AI73" s="81">
        <f> AI$69</f>
        <v/>
      </c>
      <c r="AJ73" s="81">
        <f> AJ$69</f>
        <v/>
      </c>
      <c r="AK73" s="81">
        <f> AK$69</f>
        <v/>
      </c>
      <c r="AL73" s="81">
        <f> AL$69</f>
        <v/>
      </c>
      <c r="AM73" s="81">
        <f> AM$69</f>
        <v/>
      </c>
      <c r="AN73" s="81">
        <f> AN$69</f>
        <v/>
      </c>
      <c r="AO73" s="81">
        <f> AO$69</f>
        <v/>
      </c>
      <c r="AP73" s="81">
        <f> AP$69</f>
        <v/>
      </c>
      <c r="AQ73" s="81">
        <f> AQ$69</f>
        <v/>
      </c>
      <c r="AR73" s="81">
        <f> AR$69</f>
        <v/>
      </c>
      <c r="AS73" s="81">
        <f> AS$69</f>
        <v/>
      </c>
      <c r="AT73" s="81">
        <f> AT$69</f>
        <v/>
      </c>
      <c r="AU73" s="81">
        <f> AU$69</f>
        <v/>
      </c>
      <c r="AV73" s="81">
        <f> AV$69</f>
        <v/>
      </c>
      <c r="AW73" s="81">
        <f> AW$69</f>
        <v/>
      </c>
      <c r="AX73" s="81">
        <f> AX$69</f>
        <v/>
      </c>
      <c r="AY73" s="81">
        <f> AY$69</f>
        <v/>
      </c>
      <c r="AZ73" s="81">
        <f> AZ$69</f>
        <v/>
      </c>
      <c r="BA73" s="81">
        <f> BA$69</f>
        <v/>
      </c>
      <c r="BB73" s="81">
        <f> BB$69</f>
        <v/>
      </c>
      <c r="BC73" s="81">
        <f> BC$69</f>
        <v/>
      </c>
      <c r="BD73" s="81">
        <f> BD$69</f>
        <v/>
      </c>
      <c r="BE73" s="81">
        <f> BE$69</f>
        <v/>
      </c>
      <c r="BF73" s="81">
        <f> BF$69</f>
        <v/>
      </c>
      <c r="BG73" s="81">
        <f> BG$69</f>
        <v/>
      </c>
      <c r="BH73" s="81">
        <f> BH$69</f>
        <v/>
      </c>
    </row>
    <row r="76" customFormat="1" s="80" thickBot="1">
      <c r="E76" s="80" t="inlineStr">
        <is>
          <t>Total Construction Costs to be Funded</t>
        </is>
      </c>
      <c r="G76" s="80">
        <f>SMU</f>
        <v/>
      </c>
      <c r="H76" s="80">
        <f> SUM(J76:BH76)</f>
        <v/>
      </c>
      <c r="J76" s="80">
        <f>SUM(J73:J75)</f>
        <v/>
      </c>
      <c r="K76" s="80">
        <f>SUM(K73:K75)</f>
        <v/>
      </c>
      <c r="L76" s="80">
        <f>SUM(L73:L75)</f>
        <v/>
      </c>
      <c r="M76" s="80">
        <f>SUM(M73:M75)</f>
        <v/>
      </c>
      <c r="N76" s="80">
        <f>SUM(N73:N75)</f>
        <v/>
      </c>
      <c r="O76" s="80">
        <f>SUM(O73:O75)</f>
        <v/>
      </c>
      <c r="P76" s="80">
        <f>SUM(P73:P75)</f>
        <v/>
      </c>
      <c r="Q76" s="80">
        <f>SUM(Q73:Q75)</f>
        <v/>
      </c>
      <c r="R76" s="80">
        <f>SUM(R73:R75)</f>
        <v/>
      </c>
      <c r="S76" s="80">
        <f>SUM(S73:S75)</f>
        <v/>
      </c>
      <c r="T76" s="80">
        <f>SUM(T73:T75)</f>
        <v/>
      </c>
      <c r="U76" s="80">
        <f>SUM(U73:U75)</f>
        <v/>
      </c>
      <c r="V76" s="80">
        <f>SUM(V73:V75)</f>
        <v/>
      </c>
      <c r="W76" s="80">
        <f>SUM(W73:W75)</f>
        <v/>
      </c>
      <c r="X76" s="80">
        <f>SUM(X73:X75)</f>
        <v/>
      </c>
      <c r="Y76" s="80">
        <f>SUM(Y73:Y75)</f>
        <v/>
      </c>
      <c r="Z76" s="80">
        <f>SUM(Z73:Z75)</f>
        <v/>
      </c>
      <c r="AA76" s="80">
        <f>SUM(AA73:AA75)</f>
        <v/>
      </c>
      <c r="AB76" s="80">
        <f>SUM(AB73:AB75)</f>
        <v/>
      </c>
      <c r="AC76" s="80">
        <f>SUM(AC73:AC75)</f>
        <v/>
      </c>
      <c r="AD76" s="80">
        <f>SUM(AD73:AD75)</f>
        <v/>
      </c>
      <c r="AE76" s="80">
        <f>SUM(AE73:AE75)</f>
        <v/>
      </c>
      <c r="AF76" s="80">
        <f>SUM(AF73:AF75)</f>
        <v/>
      </c>
      <c r="AG76" s="80">
        <f>SUM(AG73:AG75)</f>
        <v/>
      </c>
      <c r="AH76" s="80">
        <f>SUM(AH73:AH75)</f>
        <v/>
      </c>
      <c r="AI76" s="80">
        <f>SUM(AI73:AI75)</f>
        <v/>
      </c>
      <c r="AJ76" s="80">
        <f>SUM(AJ73:AJ75)</f>
        <v/>
      </c>
      <c r="AK76" s="80">
        <f>SUM(AK73:AK75)</f>
        <v/>
      </c>
      <c r="AL76" s="80">
        <f>SUM(AL73:AL75)</f>
        <v/>
      </c>
      <c r="AM76" s="80">
        <f>SUM(AM73:AM75)</f>
        <v/>
      </c>
      <c r="AN76" s="80">
        <f>SUM(AN73:AN75)</f>
        <v/>
      </c>
      <c r="AO76" s="80">
        <f>SUM(AO73:AO75)</f>
        <v/>
      </c>
      <c r="AP76" s="80">
        <f>SUM(AP73:AP75)</f>
        <v/>
      </c>
      <c r="AQ76" s="80">
        <f>SUM(AQ73:AQ75)</f>
        <v/>
      </c>
      <c r="AR76" s="80">
        <f>SUM(AR73:AR75)</f>
        <v/>
      </c>
      <c r="AS76" s="80">
        <f>SUM(AS73:AS75)</f>
        <v/>
      </c>
      <c r="AT76" s="80">
        <f>SUM(AT73:AT75)</f>
        <v/>
      </c>
      <c r="AU76" s="80">
        <f>SUM(AU73:AU75)</f>
        <v/>
      </c>
      <c r="AV76" s="80">
        <f>SUM(AV73:AV75)</f>
        <v/>
      </c>
      <c r="AW76" s="80">
        <f>SUM(AW73:AW75)</f>
        <v/>
      </c>
      <c r="AX76" s="80">
        <f>SUM(AX73:AX75)</f>
        <v/>
      </c>
      <c r="AY76" s="80">
        <f>SUM(AY73:AY75)</f>
        <v/>
      </c>
      <c r="AZ76" s="80">
        <f>SUM(AZ73:AZ75)</f>
        <v/>
      </c>
      <c r="BA76" s="80">
        <f>SUM(BA73:BA75)</f>
        <v/>
      </c>
      <c r="BB76" s="80">
        <f>SUM(BB73:BB75)</f>
        <v/>
      </c>
      <c r="BC76" s="80">
        <f>SUM(BC73:BC75)</f>
        <v/>
      </c>
      <c r="BD76" s="80">
        <f>SUM(BD73:BD75)</f>
        <v/>
      </c>
      <c r="BE76" s="80">
        <f>SUM(BE73:BE75)</f>
        <v/>
      </c>
      <c r="BF76" s="80">
        <f>SUM(BF73:BF75)</f>
        <v/>
      </c>
      <c r="BG76" s="80">
        <f>SUM(BG73:BG75)</f>
        <v/>
      </c>
      <c r="BH76" s="80">
        <f>SUM(BH73:BH75)</f>
        <v/>
      </c>
    </row>
    <row r="78" ht="14.4" customFormat="1" customHeight="1" s="64">
      <c r="A78" s="65" t="inlineStr">
        <is>
          <t>Construction Financing</t>
        </is>
      </c>
    </row>
    <row r="80" ht="14.4" customHeight="1" s="124">
      <c r="D80" s="12" t="inlineStr">
        <is>
          <t>Capital Structure</t>
        </is>
      </c>
    </row>
    <row r="81" ht="14.4" customHeight="1" s="124">
      <c r="E81" s="41">
        <f> Inp_C!E$37</f>
        <v/>
      </c>
      <c r="F81" s="152">
        <f>INDEX(Inp_C!$J37:$K37,MATCH(Phase_2!$A$1,Inp_C!$J$4:$K$4,0))</f>
        <v/>
      </c>
      <c r="G81" s="41">
        <f> Inp_C!G$37</f>
        <v/>
      </c>
    </row>
    <row r="82" ht="14.4" customHeight="1" s="124">
      <c r="E82" s="41">
        <f> Inp_C!E$38</f>
        <v/>
      </c>
      <c r="F82" s="152">
        <f>INDEX(Inp_C!$J38:$K38,MATCH(Phase_2!$A$1,Inp_C!$J$4:$K$4,0))</f>
        <v/>
      </c>
      <c r="G82" s="41">
        <f> Inp_C!G$38</f>
        <v/>
      </c>
    </row>
    <row r="83" ht="14.4" customHeight="1" s="124">
      <c r="E83" s="41" t="n"/>
      <c r="F83" s="41" t="n"/>
      <c r="G83" s="41" t="n"/>
    </row>
    <row r="84" ht="14.4" customHeight="1" s="124">
      <c r="E84" s="36" t="inlineStr">
        <is>
          <t>Total Debt</t>
        </is>
      </c>
      <c r="F84" s="36">
        <f>H94</f>
        <v/>
      </c>
      <c r="G84" s="36">
        <f>SMU</f>
        <v/>
      </c>
    </row>
    <row r="85" ht="14.4" customHeight="1" s="124">
      <c r="E85" s="36" t="inlineStr">
        <is>
          <t>Total Equity</t>
        </is>
      </c>
      <c r="F85" s="36">
        <f>SUM(H95:H96)</f>
        <v/>
      </c>
      <c r="G85" s="36">
        <f>SMU</f>
        <v/>
      </c>
    </row>
    <row r="86" s="124" thickBot="1">
      <c r="E86" s="37" t="inlineStr">
        <is>
          <t xml:space="preserve">Total Funding Required </t>
        </is>
      </c>
      <c r="F86" s="37">
        <f>SUM(F84:F85)</f>
        <v/>
      </c>
      <c r="G86" s="37">
        <f>SMU</f>
        <v/>
      </c>
    </row>
    <row r="87" ht="14.4" customHeight="1" s="124">
      <c r="E87" s="41" t="n"/>
      <c r="F87" s="41" t="n"/>
      <c r="G87" s="41" t="n"/>
    </row>
    <row r="88" ht="14.4" customHeight="1" s="124">
      <c r="D88" s="12" t="inlineStr">
        <is>
          <t>Effective Capital Structure</t>
        </is>
      </c>
      <c r="E88" s="41" t="n"/>
      <c r="F88" s="41" t="n"/>
      <c r="G88" s="41" t="n"/>
    </row>
    <row r="89" ht="14.4" customHeight="1" s="124">
      <c r="E89" s="36">
        <f>E81</f>
        <v/>
      </c>
      <c r="F89" s="155">
        <f>F84/$F$86</f>
        <v/>
      </c>
      <c r="G89" s="36" t="inlineStr">
        <is>
          <t>%</t>
        </is>
      </c>
    </row>
    <row r="90" ht="14.4" customHeight="1" s="124">
      <c r="E90" s="36">
        <f>E82</f>
        <v/>
      </c>
      <c r="F90" s="155">
        <f>F85/$F$86</f>
        <v/>
      </c>
      <c r="G90" s="36" t="inlineStr">
        <is>
          <t>%</t>
        </is>
      </c>
    </row>
    <row r="91" ht="14.4" customHeight="1" s="124">
      <c r="E91" s="41" t="n"/>
      <c r="F91" s="41" t="n"/>
      <c r="G91" s="41" t="n"/>
    </row>
    <row r="92" ht="14.4" customHeight="1" s="124">
      <c r="E92" s="81">
        <f> E$76</f>
        <v/>
      </c>
      <c r="F92" s="81">
        <f> F$76</f>
        <v/>
      </c>
      <c r="G92" s="81">
        <f> G$76</f>
        <v/>
      </c>
      <c r="H92" s="81">
        <f> H$76</f>
        <v/>
      </c>
      <c r="I92" s="81" t="n"/>
      <c r="J92" s="81">
        <f> J$76</f>
        <v/>
      </c>
      <c r="K92" s="81">
        <f> K$76</f>
        <v/>
      </c>
      <c r="L92" s="81">
        <f> L$76</f>
        <v/>
      </c>
      <c r="M92" s="81">
        <f> M$76</f>
        <v/>
      </c>
      <c r="N92" s="81">
        <f> N$76</f>
        <v/>
      </c>
      <c r="O92" s="81">
        <f> O$76</f>
        <v/>
      </c>
      <c r="P92" s="81">
        <f> P$76</f>
        <v/>
      </c>
      <c r="Q92" s="81">
        <f> Q$76</f>
        <v/>
      </c>
      <c r="R92" s="81">
        <f> R$76</f>
        <v/>
      </c>
      <c r="S92" s="81">
        <f> S$76</f>
        <v/>
      </c>
      <c r="T92" s="81">
        <f> T$76</f>
        <v/>
      </c>
      <c r="U92" s="81">
        <f> U$76</f>
        <v/>
      </c>
      <c r="V92" s="81">
        <f> V$76</f>
        <v/>
      </c>
      <c r="W92" s="81">
        <f> W$76</f>
        <v/>
      </c>
      <c r="X92" s="81">
        <f> X$76</f>
        <v/>
      </c>
      <c r="Y92" s="81">
        <f> Y$76</f>
        <v/>
      </c>
      <c r="Z92" s="81">
        <f> Z$76</f>
        <v/>
      </c>
      <c r="AA92" s="81">
        <f> AA$76</f>
        <v/>
      </c>
      <c r="AB92" s="81">
        <f> AB$76</f>
        <v/>
      </c>
      <c r="AC92" s="81">
        <f> AC$76</f>
        <v/>
      </c>
      <c r="AD92" s="81">
        <f> AD$76</f>
        <v/>
      </c>
      <c r="AE92" s="81">
        <f> AE$76</f>
        <v/>
      </c>
      <c r="AF92" s="81">
        <f> AF$76</f>
        <v/>
      </c>
      <c r="AG92" s="81">
        <f> AG$76</f>
        <v/>
      </c>
      <c r="AH92" s="81">
        <f> AH$76</f>
        <v/>
      </c>
      <c r="AI92" s="81">
        <f> AI$76</f>
        <v/>
      </c>
      <c r="AJ92" s="81">
        <f> AJ$76</f>
        <v/>
      </c>
      <c r="AK92" s="81">
        <f> AK$76</f>
        <v/>
      </c>
      <c r="AL92" s="81">
        <f> AL$76</f>
        <v/>
      </c>
      <c r="AM92" s="81">
        <f> AM$76</f>
        <v/>
      </c>
      <c r="AN92" s="81">
        <f> AN$76</f>
        <v/>
      </c>
      <c r="AO92" s="81">
        <f> AO$76</f>
        <v/>
      </c>
      <c r="AP92" s="81">
        <f> AP$76</f>
        <v/>
      </c>
      <c r="AQ92" s="81">
        <f> AQ$76</f>
        <v/>
      </c>
      <c r="AR92" s="81">
        <f> AR$76</f>
        <v/>
      </c>
      <c r="AS92" s="81">
        <f> AS$76</f>
        <v/>
      </c>
      <c r="AT92" s="81">
        <f> AT$76</f>
        <v/>
      </c>
      <c r="AU92" s="81">
        <f> AU$76</f>
        <v/>
      </c>
      <c r="AV92" s="81">
        <f> AV$76</f>
        <v/>
      </c>
      <c r="AW92" s="81">
        <f> AW$76</f>
        <v/>
      </c>
      <c r="AX92" s="81">
        <f> AX$76</f>
        <v/>
      </c>
      <c r="AY92" s="81">
        <f> AY$76</f>
        <v/>
      </c>
      <c r="AZ92" s="81">
        <f> AZ$76</f>
        <v/>
      </c>
      <c r="BA92" s="81">
        <f> BA$76</f>
        <v/>
      </c>
      <c r="BB92" s="81">
        <f> BB$76</f>
        <v/>
      </c>
      <c r="BC92" s="81">
        <f> BC$76</f>
        <v/>
      </c>
      <c r="BD92" s="81">
        <f> BD$76</f>
        <v/>
      </c>
      <c r="BE92" s="81">
        <f> BE$76</f>
        <v/>
      </c>
      <c r="BF92" s="81">
        <f> BF$76</f>
        <v/>
      </c>
      <c r="BG92" s="81">
        <f> BG$76</f>
        <v/>
      </c>
      <c r="BH92" s="81">
        <f> BH$76</f>
        <v/>
      </c>
    </row>
    <row r="93" ht="14.4" customHeight="1" s="124">
      <c r="E93" s="81" t="n"/>
      <c r="F93" s="81" t="n"/>
      <c r="G93" s="81" t="n"/>
      <c r="H93" s="81" t="n"/>
      <c r="I93" s="81" t="n"/>
      <c r="J93" s="81" t="n"/>
      <c r="K93" s="81" t="n"/>
      <c r="L93" s="81" t="n"/>
      <c r="M93" s="81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81" t="n"/>
      <c r="Y93" s="81" t="n"/>
      <c r="Z93" s="81" t="n"/>
      <c r="AA93" s="81" t="n"/>
      <c r="AB93" s="81" t="n"/>
      <c r="AC93" s="81" t="n"/>
      <c r="AD93" s="81" t="n"/>
      <c r="AE93" s="81" t="n"/>
      <c r="AF93" s="81" t="n"/>
      <c r="AG93" s="81" t="n"/>
      <c r="AH93" s="81" t="n"/>
      <c r="AI93" s="81" t="n"/>
      <c r="AJ93" s="81" t="n"/>
      <c r="AK93" s="81" t="n"/>
      <c r="AL93" s="81" t="n"/>
      <c r="AM93" s="81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1" t="n"/>
      <c r="AX93" s="81" t="n"/>
      <c r="AY93" s="81" t="n"/>
      <c r="AZ93" s="81" t="n"/>
      <c r="BA93" s="81" t="n"/>
      <c r="BB93" s="81" t="n"/>
      <c r="BC93" s="81" t="n"/>
      <c r="BD93" s="81" t="n"/>
      <c r="BE93" s="81" t="n"/>
      <c r="BF93" s="81" t="n"/>
      <c r="BG93" s="81" t="n"/>
      <c r="BH93" s="81" t="n"/>
    </row>
    <row r="94" ht="14.4" customHeight="1" s="124">
      <c r="E94" s="92" t="inlineStr">
        <is>
          <t>Total Construction Costs Debt Drawdown</t>
        </is>
      </c>
      <c r="G94" s="92">
        <f>SMU</f>
        <v/>
      </c>
      <c r="H94" s="92">
        <f>H92*F81</f>
        <v/>
      </c>
      <c r="J94" s="92">
        <f>J$92*$F81</f>
        <v/>
      </c>
      <c r="K94" s="92">
        <f>K$92*$F81</f>
        <v/>
      </c>
      <c r="L94" s="92">
        <f>L$92*$F81</f>
        <v/>
      </c>
      <c r="M94" s="92">
        <f>M$92*$F81</f>
        <v/>
      </c>
      <c r="N94" s="92">
        <f>N$92*$F81</f>
        <v/>
      </c>
      <c r="O94" s="92">
        <f>O$92*$F81</f>
        <v/>
      </c>
      <c r="P94" s="92">
        <f>P$92*$F81</f>
        <v/>
      </c>
      <c r="Q94" s="92">
        <f>Q$92*$F81</f>
        <v/>
      </c>
      <c r="R94" s="92">
        <f>R$92*$F81</f>
        <v/>
      </c>
      <c r="S94" s="92">
        <f>S$92*$F81</f>
        <v/>
      </c>
      <c r="T94" s="92">
        <f>T$92*$F81</f>
        <v/>
      </c>
      <c r="U94" s="92">
        <f>U$92*$F81</f>
        <v/>
      </c>
      <c r="V94" s="92">
        <f>V$92*$F81</f>
        <v/>
      </c>
      <c r="W94" s="92">
        <f>W$92*$F81</f>
        <v/>
      </c>
      <c r="X94" s="92">
        <f>X$92*$F81</f>
        <v/>
      </c>
      <c r="Y94" s="92">
        <f>Y$92*$F81</f>
        <v/>
      </c>
      <c r="Z94" s="92">
        <f>Z$92*$F81</f>
        <v/>
      </c>
      <c r="AA94" s="92">
        <f>AA$92*$F81</f>
        <v/>
      </c>
      <c r="AB94" s="92">
        <f>AB$92*$F81</f>
        <v/>
      </c>
      <c r="AC94" s="92">
        <f>AC$92*$F81</f>
        <v/>
      </c>
      <c r="AD94" s="92">
        <f>AD$92*$F81</f>
        <v/>
      </c>
      <c r="AE94" s="92">
        <f>AE$92*$F81</f>
        <v/>
      </c>
      <c r="AF94" s="92">
        <f>AF$92*$F81</f>
        <v/>
      </c>
      <c r="AG94" s="92">
        <f>AG$92*$F81</f>
        <v/>
      </c>
      <c r="AH94" s="92">
        <f>AH$92*$F81</f>
        <v/>
      </c>
      <c r="AI94" s="92">
        <f>AI$92*$F81</f>
        <v/>
      </c>
      <c r="AJ94" s="92">
        <f>AJ$92*$F81</f>
        <v/>
      </c>
      <c r="AK94" s="92">
        <f>AK$92*$F81</f>
        <v/>
      </c>
      <c r="AL94" s="92">
        <f>AL$92*$F81</f>
        <v/>
      </c>
      <c r="AM94" s="92">
        <f>AM$92*$F81</f>
        <v/>
      </c>
      <c r="AN94" s="92">
        <f>AN$92*$F81</f>
        <v/>
      </c>
      <c r="AO94" s="92">
        <f>AO$92*$F81</f>
        <v/>
      </c>
      <c r="AP94" s="92">
        <f>AP$92*$F81</f>
        <v/>
      </c>
      <c r="AQ94" s="92">
        <f>AQ$92*$F81</f>
        <v/>
      </c>
      <c r="AR94" s="92">
        <f>AR$92*$F81</f>
        <v/>
      </c>
      <c r="AS94" s="92">
        <f>AS$92*$F81</f>
        <v/>
      </c>
      <c r="AT94" s="92">
        <f>AT$92*$F81</f>
        <v/>
      </c>
      <c r="AU94" s="92">
        <f>AU$92*$F81</f>
        <v/>
      </c>
      <c r="AV94" s="92">
        <f>AV$92*$F81</f>
        <v/>
      </c>
      <c r="AW94" s="92">
        <f>AW$92*$F81</f>
        <v/>
      </c>
      <c r="AX94" s="92">
        <f>AX$92*$F81</f>
        <v/>
      </c>
      <c r="AY94" s="92">
        <f>AY$92*$F81</f>
        <v/>
      </c>
      <c r="AZ94" s="92">
        <f>AZ$92*$F81</f>
        <v/>
      </c>
      <c r="BA94" s="92">
        <f>BA$92*$F81</f>
        <v/>
      </c>
      <c r="BB94" s="92">
        <f>BB$92*$F81</f>
        <v/>
      </c>
      <c r="BC94" s="92">
        <f>BC$92*$F81</f>
        <v/>
      </c>
      <c r="BD94" s="92">
        <f>BD$92*$F81</f>
        <v/>
      </c>
      <c r="BE94" s="92">
        <f>BE$92*$F81</f>
        <v/>
      </c>
      <c r="BF94" s="92">
        <f>BF$92*$F81</f>
        <v/>
      </c>
      <c r="BG94" s="92">
        <f>BG$92*$F81</f>
        <v/>
      </c>
      <c r="BH94" s="92">
        <f>BH$92*$F81</f>
        <v/>
      </c>
    </row>
    <row r="95" ht="14.4" customHeight="1" s="124">
      <c r="E95" s="92" t="inlineStr">
        <is>
          <t>Total Construction Costs Equity Drawdown</t>
        </is>
      </c>
      <c r="G95" s="92">
        <f>SMU</f>
        <v/>
      </c>
      <c r="H95" s="92">
        <f> SUM(J95:BH95)</f>
        <v/>
      </c>
      <c r="J95" s="92">
        <f>J92-J94</f>
        <v/>
      </c>
      <c r="K95" s="92">
        <f>K92-K94</f>
        <v/>
      </c>
      <c r="L95" s="92">
        <f>L92-L94</f>
        <v/>
      </c>
      <c r="M95" s="92">
        <f>M92-M94</f>
        <v/>
      </c>
      <c r="N95" s="92">
        <f>N92-N94</f>
        <v/>
      </c>
      <c r="O95" s="92">
        <f>O92-O94</f>
        <v/>
      </c>
      <c r="P95" s="92">
        <f>P92-P94</f>
        <v/>
      </c>
      <c r="Q95" s="92">
        <f>Q92-Q94</f>
        <v/>
      </c>
      <c r="R95" s="92">
        <f>R92-R94</f>
        <v/>
      </c>
      <c r="S95" s="92">
        <f>S92-S94</f>
        <v/>
      </c>
      <c r="T95" s="92">
        <f>T92-T94</f>
        <v/>
      </c>
      <c r="U95" s="92">
        <f>U92-U94</f>
        <v/>
      </c>
      <c r="V95" s="92">
        <f>V92-V94</f>
        <v/>
      </c>
      <c r="W95" s="92">
        <f>W92-W94</f>
        <v/>
      </c>
      <c r="X95" s="92">
        <f>X92-X94</f>
        <v/>
      </c>
      <c r="Y95" s="92">
        <f>Y92-Y94</f>
        <v/>
      </c>
      <c r="Z95" s="92">
        <f>Z92-Z94</f>
        <v/>
      </c>
      <c r="AA95" s="92">
        <f>AA92-AA94</f>
        <v/>
      </c>
      <c r="AB95" s="92">
        <f>AB92-AB94</f>
        <v/>
      </c>
      <c r="AC95" s="92">
        <f>AC92-AC94</f>
        <v/>
      </c>
      <c r="AD95" s="92">
        <f>AD92-AD94</f>
        <v/>
      </c>
      <c r="AE95" s="92">
        <f>AE92-AE94</f>
        <v/>
      </c>
      <c r="AF95" s="92">
        <f>AF92-AF94</f>
        <v/>
      </c>
      <c r="AG95" s="92">
        <f>AG92-AG94</f>
        <v/>
      </c>
      <c r="AH95" s="92">
        <f>AH92-AH94</f>
        <v/>
      </c>
      <c r="AI95" s="92">
        <f>AI92-AI94</f>
        <v/>
      </c>
      <c r="AJ95" s="92">
        <f>AJ92-AJ94</f>
        <v/>
      </c>
      <c r="AK95" s="92">
        <f>AK92-AK94</f>
        <v/>
      </c>
      <c r="AL95" s="92">
        <f>AL92-AL94</f>
        <v/>
      </c>
      <c r="AM95" s="92">
        <f>AM92-AM94</f>
        <v/>
      </c>
      <c r="AN95" s="92">
        <f>AN92-AN94</f>
        <v/>
      </c>
      <c r="AO95" s="92">
        <f>AO92-AO94</f>
        <v/>
      </c>
      <c r="AP95" s="92">
        <f>AP92-AP94</f>
        <v/>
      </c>
      <c r="AQ95" s="92">
        <f>AQ92-AQ94</f>
        <v/>
      </c>
      <c r="AR95" s="92">
        <f>AR92-AR94</f>
        <v/>
      </c>
      <c r="AS95" s="92">
        <f>AS92-AS94</f>
        <v/>
      </c>
      <c r="AT95" s="92">
        <f>AT92-AT94</f>
        <v/>
      </c>
      <c r="AU95" s="92">
        <f>AU92-AU94</f>
        <v/>
      </c>
      <c r="AV95" s="92">
        <f>AV92-AV94</f>
        <v/>
      </c>
      <c r="AW95" s="92">
        <f>AW92-AW94</f>
        <v/>
      </c>
      <c r="AX95" s="92">
        <f>AX92-AX94</f>
        <v/>
      </c>
      <c r="AY95" s="92">
        <f>AY92-AY94</f>
        <v/>
      </c>
      <c r="AZ95" s="92">
        <f>AZ92-AZ94</f>
        <v/>
      </c>
      <c r="BA95" s="92">
        <f>BA92-BA94</f>
        <v/>
      </c>
      <c r="BB95" s="92">
        <f>BB92-BB94</f>
        <v/>
      </c>
      <c r="BC95" s="92">
        <f>BC92-BC94</f>
        <v/>
      </c>
      <c r="BD95" s="92">
        <f>BD92-BD94</f>
        <v/>
      </c>
      <c r="BE95" s="92">
        <f>BE92-BE94</f>
        <v/>
      </c>
      <c r="BF95" s="92">
        <f>BF92-BF94</f>
        <v/>
      </c>
      <c r="BG95" s="92">
        <f>BG92-BG94</f>
        <v/>
      </c>
      <c r="BH95" s="92">
        <f>BH92-BH94</f>
        <v/>
      </c>
    </row>
    <row r="96" ht="14.4" customHeight="1" s="124">
      <c r="E96" s="81">
        <f> E$146</f>
        <v/>
      </c>
      <c r="F96" s="81">
        <f> F$146</f>
        <v/>
      </c>
      <c r="G96" s="81">
        <f> G$146</f>
        <v/>
      </c>
      <c r="H96" s="81">
        <f> H$146</f>
        <v/>
      </c>
      <c r="I96" s="81" t="n"/>
      <c r="J96" s="81">
        <f> J$146</f>
        <v/>
      </c>
      <c r="K96" s="81">
        <f> K$146</f>
        <v/>
      </c>
      <c r="L96" s="81">
        <f> L$146</f>
        <v/>
      </c>
      <c r="M96" s="81">
        <f> M$146</f>
        <v/>
      </c>
      <c r="N96" s="81">
        <f> N$146</f>
        <v/>
      </c>
      <c r="O96" s="81">
        <f> O$146</f>
        <v/>
      </c>
      <c r="P96" s="81">
        <f> P$146</f>
        <v/>
      </c>
      <c r="Q96" s="81">
        <f> Q$146</f>
        <v/>
      </c>
      <c r="R96" s="81">
        <f> R$146</f>
        <v/>
      </c>
      <c r="S96" s="81">
        <f> S$146</f>
        <v/>
      </c>
      <c r="T96" s="81">
        <f> T$146</f>
        <v/>
      </c>
      <c r="U96" s="81">
        <f> U$146</f>
        <v/>
      </c>
      <c r="V96" s="81">
        <f> V$146</f>
        <v/>
      </c>
      <c r="W96" s="81">
        <f> W$146</f>
        <v/>
      </c>
      <c r="X96" s="81">
        <f> X$146</f>
        <v/>
      </c>
      <c r="Y96" s="81">
        <f> Y$146</f>
        <v/>
      </c>
      <c r="Z96" s="81">
        <f> Z$146</f>
        <v/>
      </c>
      <c r="AA96" s="81">
        <f> AA$146</f>
        <v/>
      </c>
      <c r="AB96" s="81">
        <f> AB$146</f>
        <v/>
      </c>
      <c r="AC96" s="81">
        <f> AC$146</f>
        <v/>
      </c>
      <c r="AD96" s="81">
        <f> AD$146</f>
        <v/>
      </c>
      <c r="AE96" s="81">
        <f> AE$146</f>
        <v/>
      </c>
      <c r="AF96" s="81">
        <f> AF$146</f>
        <v/>
      </c>
      <c r="AG96" s="81">
        <f> AG$146</f>
        <v/>
      </c>
      <c r="AH96" s="81">
        <f> AH$146</f>
        <v/>
      </c>
      <c r="AI96" s="81">
        <f> AI$146</f>
        <v/>
      </c>
      <c r="AJ96" s="81">
        <f> AJ$146</f>
        <v/>
      </c>
      <c r="AK96" s="81">
        <f> AK$146</f>
        <v/>
      </c>
      <c r="AL96" s="81">
        <f> AL$146</f>
        <v/>
      </c>
      <c r="AM96" s="81">
        <f> AM$146</f>
        <v/>
      </c>
      <c r="AN96" s="81">
        <f> AN$146</f>
        <v/>
      </c>
      <c r="AO96" s="81">
        <f> AO$146</f>
        <v/>
      </c>
      <c r="AP96" s="81">
        <f> AP$146</f>
        <v/>
      </c>
      <c r="AQ96" s="81">
        <f> AQ$146</f>
        <v/>
      </c>
      <c r="AR96" s="81">
        <f> AR$146</f>
        <v/>
      </c>
      <c r="AS96" s="81">
        <f> AS$146</f>
        <v/>
      </c>
      <c r="AT96" s="81">
        <f> AT$146</f>
        <v/>
      </c>
      <c r="AU96" s="81">
        <f> AU$146</f>
        <v/>
      </c>
      <c r="AV96" s="81">
        <f> AV$146</f>
        <v/>
      </c>
      <c r="AW96" s="81">
        <f> AW$146</f>
        <v/>
      </c>
      <c r="AX96" s="81">
        <f> AX$146</f>
        <v/>
      </c>
      <c r="AY96" s="81">
        <f> AY$146</f>
        <v/>
      </c>
      <c r="AZ96" s="81">
        <f> AZ$146</f>
        <v/>
      </c>
      <c r="BA96" s="81">
        <f> BA$146</f>
        <v/>
      </c>
      <c r="BB96" s="81">
        <f> BB$146</f>
        <v/>
      </c>
      <c r="BC96" s="81">
        <f> BC$146</f>
        <v/>
      </c>
      <c r="BD96" s="81">
        <f> BD$146</f>
        <v/>
      </c>
      <c r="BE96" s="81">
        <f> BE$146</f>
        <v/>
      </c>
      <c r="BF96" s="81">
        <f> BF$146</f>
        <v/>
      </c>
      <c r="BG96" s="81">
        <f> BG$146</f>
        <v/>
      </c>
      <c r="BH96" s="81">
        <f> BH$146</f>
        <v/>
      </c>
    </row>
    <row r="98" ht="14.4" customHeight="1" s="124">
      <c r="E98" s="92" t="inlineStr">
        <is>
          <t>Total Debt Drawdown</t>
        </is>
      </c>
      <c r="G98" s="92">
        <f>SMU</f>
        <v/>
      </c>
      <c r="H98" s="92">
        <f> SUM(J98:BH98)</f>
        <v/>
      </c>
      <c r="J98" s="92">
        <f>J94</f>
        <v/>
      </c>
      <c r="K98" s="92">
        <f>K94</f>
        <v/>
      </c>
      <c r="L98" s="92">
        <f>L94</f>
        <v/>
      </c>
      <c r="M98" s="92">
        <f>M94</f>
        <v/>
      </c>
      <c r="N98" s="92">
        <f>N94</f>
        <v/>
      </c>
      <c r="O98" s="92">
        <f>O94</f>
        <v/>
      </c>
      <c r="P98" s="92">
        <f>P94</f>
        <v/>
      </c>
      <c r="Q98" s="92">
        <f>Q94</f>
        <v/>
      </c>
      <c r="R98" s="92">
        <f>R94</f>
        <v/>
      </c>
      <c r="S98" s="92">
        <f>S94</f>
        <v/>
      </c>
      <c r="T98" s="92">
        <f>T94</f>
        <v/>
      </c>
      <c r="U98" s="92">
        <f>U94</f>
        <v/>
      </c>
      <c r="V98" s="92">
        <f>V94</f>
        <v/>
      </c>
      <c r="W98" s="92">
        <f>W94</f>
        <v/>
      </c>
      <c r="X98" s="92">
        <f>X94</f>
        <v/>
      </c>
      <c r="Y98" s="92">
        <f>Y94</f>
        <v/>
      </c>
      <c r="Z98" s="92">
        <f>Z94</f>
        <v/>
      </c>
      <c r="AA98" s="92">
        <f>AA94</f>
        <v/>
      </c>
      <c r="AB98" s="92">
        <f>AB94</f>
        <v/>
      </c>
      <c r="AC98" s="92">
        <f>AC94</f>
        <v/>
      </c>
      <c r="AD98" s="92">
        <f>AD94</f>
        <v/>
      </c>
      <c r="AE98" s="92">
        <f>AE94</f>
        <v/>
      </c>
      <c r="AF98" s="92">
        <f>AF94</f>
        <v/>
      </c>
      <c r="AG98" s="92">
        <f>AG94</f>
        <v/>
      </c>
      <c r="AH98" s="92">
        <f>AH94</f>
        <v/>
      </c>
      <c r="AI98" s="92">
        <f>AI94</f>
        <v/>
      </c>
      <c r="AJ98" s="92">
        <f>AJ94</f>
        <v/>
      </c>
      <c r="AK98" s="92">
        <f>AK94</f>
        <v/>
      </c>
      <c r="AL98" s="92">
        <f>AL94</f>
        <v/>
      </c>
      <c r="AM98" s="92">
        <f>AM94</f>
        <v/>
      </c>
      <c r="AN98" s="92">
        <f>AN94</f>
        <v/>
      </c>
      <c r="AO98" s="92">
        <f>AO94</f>
        <v/>
      </c>
      <c r="AP98" s="92">
        <f>AP94</f>
        <v/>
      </c>
      <c r="AQ98" s="92">
        <f>AQ94</f>
        <v/>
      </c>
      <c r="AR98" s="92">
        <f>AR94</f>
        <v/>
      </c>
      <c r="AS98" s="92">
        <f>AS94</f>
        <v/>
      </c>
      <c r="AT98" s="92">
        <f>AT94</f>
        <v/>
      </c>
      <c r="AU98" s="92">
        <f>AU94</f>
        <v/>
      </c>
      <c r="AV98" s="92">
        <f>AV94</f>
        <v/>
      </c>
      <c r="AW98" s="92">
        <f>AW94</f>
        <v/>
      </c>
      <c r="AX98" s="92">
        <f>AX94</f>
        <v/>
      </c>
      <c r="AY98" s="92">
        <f>AY94</f>
        <v/>
      </c>
      <c r="AZ98" s="92">
        <f>AZ94</f>
        <v/>
      </c>
      <c r="BA98" s="92">
        <f>BA94</f>
        <v/>
      </c>
      <c r="BB98" s="92">
        <f>BB94</f>
        <v/>
      </c>
      <c r="BC98" s="92">
        <f>BC94</f>
        <v/>
      </c>
      <c r="BD98" s="92">
        <f>BD94</f>
        <v/>
      </c>
      <c r="BE98" s="92">
        <f>BE94</f>
        <v/>
      </c>
      <c r="BF98" s="92">
        <f>BF94</f>
        <v/>
      </c>
      <c r="BG98" s="92">
        <f>BG94</f>
        <v/>
      </c>
      <c r="BH98" s="92">
        <f>BH94</f>
        <v/>
      </c>
    </row>
    <row r="99" ht="14.4" customHeight="1" s="124">
      <c r="E99" s="92" t="inlineStr">
        <is>
          <t>Total Equity Drawdown</t>
        </is>
      </c>
      <c r="G99" s="92">
        <f>SMU</f>
        <v/>
      </c>
      <c r="H99" s="92">
        <f> SUM(J99:BH99)</f>
        <v/>
      </c>
      <c r="J99" s="92">
        <f>SUM(J95:J96)</f>
        <v/>
      </c>
      <c r="K99" s="92">
        <f>SUM(K95:K96)</f>
        <v/>
      </c>
      <c r="L99" s="92">
        <f>SUM(L95:L96)</f>
        <v/>
      </c>
      <c r="M99" s="92">
        <f>SUM(M95:M96)</f>
        <v/>
      </c>
      <c r="N99" s="92">
        <f>SUM(N95:N96)</f>
        <v/>
      </c>
      <c r="O99" s="92">
        <f>SUM(O95:O96)</f>
        <v/>
      </c>
      <c r="P99" s="92">
        <f>SUM(P95:P96)</f>
        <v/>
      </c>
      <c r="Q99" s="92">
        <f>SUM(Q95:Q96)</f>
        <v/>
      </c>
      <c r="R99" s="92">
        <f>SUM(R95:R96)</f>
        <v/>
      </c>
      <c r="S99" s="92">
        <f>SUM(S95:S96)</f>
        <v/>
      </c>
      <c r="T99" s="92">
        <f>SUM(T95:T96)</f>
        <v/>
      </c>
      <c r="U99" s="92">
        <f>SUM(U95:U96)</f>
        <v/>
      </c>
      <c r="V99" s="92">
        <f>SUM(V95:V96)</f>
        <v/>
      </c>
      <c r="W99" s="92">
        <f>SUM(W95:W96)</f>
        <v/>
      </c>
      <c r="X99" s="92">
        <f>SUM(X95:X96)</f>
        <v/>
      </c>
      <c r="Y99" s="92">
        <f>SUM(Y95:Y96)</f>
        <v/>
      </c>
      <c r="Z99" s="92">
        <f>SUM(Z95:Z96)</f>
        <v/>
      </c>
      <c r="AA99" s="92">
        <f>SUM(AA95:AA96)</f>
        <v/>
      </c>
      <c r="AB99" s="92">
        <f>SUM(AB95:AB96)</f>
        <v/>
      </c>
      <c r="AC99" s="92">
        <f>SUM(AC95:AC96)</f>
        <v/>
      </c>
      <c r="AD99" s="92">
        <f>SUM(AD95:AD96)</f>
        <v/>
      </c>
      <c r="AE99" s="92">
        <f>SUM(AE95:AE96)</f>
        <v/>
      </c>
      <c r="AF99" s="92">
        <f>SUM(AF95:AF96)</f>
        <v/>
      </c>
      <c r="AG99" s="92">
        <f>SUM(AG95:AG96)</f>
        <v/>
      </c>
      <c r="AH99" s="92">
        <f>SUM(AH95:AH96)</f>
        <v/>
      </c>
      <c r="AI99" s="92">
        <f>SUM(AI95:AI96)</f>
        <v/>
      </c>
      <c r="AJ99" s="92">
        <f>SUM(AJ95:AJ96)</f>
        <v/>
      </c>
      <c r="AK99" s="92">
        <f>SUM(AK95:AK96)</f>
        <v/>
      </c>
      <c r="AL99" s="92">
        <f>SUM(AL95:AL96)</f>
        <v/>
      </c>
      <c r="AM99" s="92">
        <f>SUM(AM95:AM96)</f>
        <v/>
      </c>
      <c r="AN99" s="92">
        <f>SUM(AN95:AN96)</f>
        <v/>
      </c>
      <c r="AO99" s="92">
        <f>SUM(AO95:AO96)</f>
        <v/>
      </c>
      <c r="AP99" s="92">
        <f>SUM(AP95:AP96)</f>
        <v/>
      </c>
      <c r="AQ99" s="92">
        <f>SUM(AQ95:AQ96)</f>
        <v/>
      </c>
      <c r="AR99" s="92">
        <f>SUM(AR95:AR96)</f>
        <v/>
      </c>
      <c r="AS99" s="92">
        <f>SUM(AS95:AS96)</f>
        <v/>
      </c>
      <c r="AT99" s="92">
        <f>SUM(AT95:AT96)</f>
        <v/>
      </c>
      <c r="AU99" s="92">
        <f>SUM(AU95:AU96)</f>
        <v/>
      </c>
      <c r="AV99" s="92">
        <f>SUM(AV95:AV96)</f>
        <v/>
      </c>
      <c r="AW99" s="92">
        <f>SUM(AW95:AW96)</f>
        <v/>
      </c>
      <c r="AX99" s="92">
        <f>SUM(AX95:AX96)</f>
        <v/>
      </c>
      <c r="AY99" s="92">
        <f>SUM(AY95:AY96)</f>
        <v/>
      </c>
      <c r="AZ99" s="92">
        <f>SUM(AZ95:AZ96)</f>
        <v/>
      </c>
      <c r="BA99" s="92">
        <f>SUM(BA95:BA96)</f>
        <v/>
      </c>
      <c r="BB99" s="92">
        <f>SUM(BB95:BB96)</f>
        <v/>
      </c>
      <c r="BC99" s="92">
        <f>SUM(BC95:BC96)</f>
        <v/>
      </c>
      <c r="BD99" s="92">
        <f>SUM(BD95:BD96)</f>
        <v/>
      </c>
      <c r="BE99" s="92">
        <f>SUM(BE95:BE96)</f>
        <v/>
      </c>
      <c r="BF99" s="92">
        <f>SUM(BF95:BF96)</f>
        <v/>
      </c>
      <c r="BG99" s="92">
        <f>SUM(BG95:BG96)</f>
        <v/>
      </c>
      <c r="BH99" s="92">
        <f>SUM(BH95:BH96)</f>
        <v/>
      </c>
    </row>
    <row r="102" ht="14.4" customHeight="1" s="124">
      <c r="E102" s="81">
        <f> E$21</f>
        <v/>
      </c>
      <c r="F102" s="81">
        <f> F$21</f>
        <v/>
      </c>
      <c r="G102" s="81">
        <f> G$21</f>
        <v/>
      </c>
      <c r="H102" s="81">
        <f> H$21</f>
        <v/>
      </c>
      <c r="I102" s="81" t="n"/>
      <c r="J102" s="81">
        <f> J$21</f>
        <v/>
      </c>
      <c r="K102" s="81">
        <f> K$21</f>
        <v/>
      </c>
      <c r="L102" s="81">
        <f> L$21</f>
        <v/>
      </c>
      <c r="M102" s="81">
        <f> M$21</f>
        <v/>
      </c>
      <c r="N102" s="81">
        <f> N$21</f>
        <v/>
      </c>
      <c r="O102" s="81">
        <f> O$21</f>
        <v/>
      </c>
      <c r="P102" s="81">
        <f> P$21</f>
        <v/>
      </c>
      <c r="Q102" s="81">
        <f> Q$21</f>
        <v/>
      </c>
      <c r="R102" s="81">
        <f> R$21</f>
        <v/>
      </c>
      <c r="S102" s="81">
        <f> S$21</f>
        <v/>
      </c>
      <c r="T102" s="81">
        <f> T$21</f>
        <v/>
      </c>
      <c r="U102" s="81">
        <f> U$21</f>
        <v/>
      </c>
      <c r="V102" s="81">
        <f> V$21</f>
        <v/>
      </c>
      <c r="W102" s="81">
        <f> W$21</f>
        <v/>
      </c>
      <c r="X102" s="81">
        <f> X$21</f>
        <v/>
      </c>
      <c r="Y102" s="81">
        <f> Y$21</f>
        <v/>
      </c>
      <c r="Z102" s="81">
        <f> Z$21</f>
        <v/>
      </c>
      <c r="AA102" s="81">
        <f> AA$21</f>
        <v/>
      </c>
      <c r="AB102" s="81">
        <f> AB$21</f>
        <v/>
      </c>
      <c r="AC102" s="81">
        <f> AC$21</f>
        <v/>
      </c>
      <c r="AD102" s="81">
        <f> AD$21</f>
        <v/>
      </c>
      <c r="AE102" s="81">
        <f> AE$21</f>
        <v/>
      </c>
      <c r="AF102" s="81">
        <f> AF$21</f>
        <v/>
      </c>
      <c r="AG102" s="81">
        <f> AG$21</f>
        <v/>
      </c>
      <c r="AH102" s="81">
        <f> AH$21</f>
        <v/>
      </c>
      <c r="AI102" s="81">
        <f> AI$21</f>
        <v/>
      </c>
      <c r="AJ102" s="81">
        <f> AJ$21</f>
        <v/>
      </c>
      <c r="AK102" s="81">
        <f> AK$21</f>
        <v/>
      </c>
      <c r="AL102" s="81">
        <f> AL$21</f>
        <v/>
      </c>
      <c r="AM102" s="81">
        <f> AM$21</f>
        <v/>
      </c>
      <c r="AN102" s="81">
        <f> AN$21</f>
        <v/>
      </c>
      <c r="AO102" s="81">
        <f> AO$21</f>
        <v/>
      </c>
      <c r="AP102" s="81">
        <f> AP$21</f>
        <v/>
      </c>
      <c r="AQ102" s="81">
        <f> AQ$21</f>
        <v/>
      </c>
      <c r="AR102" s="81">
        <f> AR$21</f>
        <v/>
      </c>
      <c r="AS102" s="81">
        <f> AS$21</f>
        <v/>
      </c>
      <c r="AT102" s="81">
        <f> AT$21</f>
        <v/>
      </c>
      <c r="AU102" s="81">
        <f> AU$21</f>
        <v/>
      </c>
      <c r="AV102" s="81">
        <f> AV$21</f>
        <v/>
      </c>
      <c r="AW102" s="81">
        <f> AW$21</f>
        <v/>
      </c>
      <c r="AX102" s="81">
        <f> AX$21</f>
        <v/>
      </c>
      <c r="AY102" s="81">
        <f> AY$21</f>
        <v/>
      </c>
      <c r="AZ102" s="81">
        <f> AZ$21</f>
        <v/>
      </c>
      <c r="BA102" s="81">
        <f> BA$21</f>
        <v/>
      </c>
      <c r="BB102" s="81">
        <f> BB$21</f>
        <v/>
      </c>
      <c r="BC102" s="81">
        <f> BC$21</f>
        <v/>
      </c>
      <c r="BD102" s="81">
        <f> BD$21</f>
        <v/>
      </c>
      <c r="BE102" s="81">
        <f> BE$21</f>
        <v/>
      </c>
      <c r="BF102" s="81">
        <f> BF$21</f>
        <v/>
      </c>
      <c r="BG102" s="81">
        <f> BG$21</f>
        <v/>
      </c>
      <c r="BH102" s="81">
        <f> BH$21</f>
        <v/>
      </c>
    </row>
    <row r="103" ht="14.4" customHeight="1" s="124">
      <c r="B103" s="12" t="inlineStr">
        <is>
          <t>Undrawn Construction Debt</t>
        </is>
      </c>
    </row>
    <row r="104" ht="14.4" customHeight="1" s="124">
      <c r="E104" s="92">
        <f>$B$103&amp;"-"&amp;"Opening Balance"</f>
        <v/>
      </c>
      <c r="G104" s="92">
        <f>SMU</f>
        <v/>
      </c>
      <c r="J104" s="92">
        <f>I107</f>
        <v/>
      </c>
      <c r="K104" s="92">
        <f>J107</f>
        <v/>
      </c>
      <c r="L104" s="92">
        <f>K107</f>
        <v/>
      </c>
      <c r="M104" s="92">
        <f>L107</f>
        <v/>
      </c>
      <c r="N104" s="92">
        <f>M107</f>
        <v/>
      </c>
      <c r="O104" s="92">
        <f>N107</f>
        <v/>
      </c>
      <c r="P104" s="92">
        <f>O107</f>
        <v/>
      </c>
      <c r="Q104" s="92">
        <f>P107</f>
        <v/>
      </c>
      <c r="R104" s="92">
        <f>Q107</f>
        <v/>
      </c>
      <c r="S104" s="92">
        <f>R107</f>
        <v/>
      </c>
      <c r="T104" s="92">
        <f>S107</f>
        <v/>
      </c>
      <c r="U104" s="92">
        <f>T107</f>
        <v/>
      </c>
      <c r="V104" s="92">
        <f>U107</f>
        <v/>
      </c>
      <c r="W104" s="92">
        <f>V107</f>
        <v/>
      </c>
      <c r="X104" s="92">
        <f>W107</f>
        <v/>
      </c>
      <c r="Y104" s="92">
        <f>X107</f>
        <v/>
      </c>
      <c r="Z104" s="92">
        <f>Y107</f>
        <v/>
      </c>
      <c r="AA104" s="92">
        <f>Z107</f>
        <v/>
      </c>
      <c r="AB104" s="92">
        <f>AA107</f>
        <v/>
      </c>
      <c r="AC104" s="92">
        <f>AB107</f>
        <v/>
      </c>
      <c r="AD104" s="92">
        <f>AC107</f>
        <v/>
      </c>
      <c r="AE104" s="92">
        <f>AD107</f>
        <v/>
      </c>
      <c r="AF104" s="92">
        <f>AE107</f>
        <v/>
      </c>
      <c r="AG104" s="92">
        <f>AF107</f>
        <v/>
      </c>
      <c r="AH104" s="92">
        <f>AG107</f>
        <v/>
      </c>
      <c r="AI104" s="92">
        <f>AH107</f>
        <v/>
      </c>
      <c r="AJ104" s="92">
        <f>AI107</f>
        <v/>
      </c>
      <c r="AK104" s="92">
        <f>AJ107</f>
        <v/>
      </c>
      <c r="AL104" s="92">
        <f>AK107</f>
        <v/>
      </c>
      <c r="AM104" s="92">
        <f>AL107</f>
        <v/>
      </c>
      <c r="AN104" s="92">
        <f>AM107</f>
        <v/>
      </c>
      <c r="AO104" s="92">
        <f>AN107</f>
        <v/>
      </c>
      <c r="AP104" s="92">
        <f>AO107</f>
        <v/>
      </c>
      <c r="AQ104" s="92">
        <f>AP107</f>
        <v/>
      </c>
      <c r="AR104" s="92">
        <f>AQ107</f>
        <v/>
      </c>
      <c r="AS104" s="92">
        <f>AR107</f>
        <v/>
      </c>
      <c r="AT104" s="92">
        <f>AS107</f>
        <v/>
      </c>
      <c r="AU104" s="92">
        <f>AT107</f>
        <v/>
      </c>
      <c r="AV104" s="92">
        <f>AU107</f>
        <v/>
      </c>
      <c r="AW104" s="92">
        <f>AV107</f>
        <v/>
      </c>
      <c r="AX104" s="92">
        <f>AW107</f>
        <v/>
      </c>
      <c r="AY104" s="92">
        <f>AX107</f>
        <v/>
      </c>
      <c r="AZ104" s="92">
        <f>AY107</f>
        <v/>
      </c>
      <c r="BA104" s="92">
        <f>AZ107</f>
        <v/>
      </c>
      <c r="BB104" s="92">
        <f>BA107</f>
        <v/>
      </c>
      <c r="BC104" s="92">
        <f>BB107</f>
        <v/>
      </c>
      <c r="BD104" s="92">
        <f>BC107</f>
        <v/>
      </c>
      <c r="BE104" s="92">
        <f>BD107</f>
        <v/>
      </c>
      <c r="BF104" s="92">
        <f>BE107</f>
        <v/>
      </c>
      <c r="BG104" s="92">
        <f>BF107</f>
        <v/>
      </c>
      <c r="BH104" s="92">
        <f>BG107</f>
        <v/>
      </c>
    </row>
    <row r="105" ht="14.4" customHeight="1" s="124">
      <c r="E105" s="92">
        <f>$B$103&amp;"-"&amp;"Available"</f>
        <v/>
      </c>
      <c r="G105" s="92">
        <f>SMU</f>
        <v/>
      </c>
      <c r="J105" s="92">
        <f>IF(J$102=1,$H94,0)</f>
        <v/>
      </c>
      <c r="K105" s="92">
        <f>IF(K$102=1,$H94,0)</f>
        <v/>
      </c>
      <c r="L105" s="92">
        <f>IF(L$102=1,$H94,0)</f>
        <v/>
      </c>
      <c r="M105" s="92">
        <f>IF(M$102=1,$H94,0)</f>
        <v/>
      </c>
      <c r="N105" s="92">
        <f>IF(N$102=1,$H94,0)</f>
        <v/>
      </c>
      <c r="O105" s="92">
        <f>IF(O$102=1,$H94,0)</f>
        <v/>
      </c>
      <c r="P105" s="92">
        <f>IF(P$102=1,$H94,0)</f>
        <v/>
      </c>
      <c r="Q105" s="92">
        <f>IF(Q$102=1,$H94,0)</f>
        <v/>
      </c>
      <c r="R105" s="92">
        <f>IF(R$102=1,$H94,0)</f>
        <v/>
      </c>
      <c r="S105" s="92">
        <f>IF(S$102=1,$H94,0)</f>
        <v/>
      </c>
      <c r="T105" s="92">
        <f>IF(T$102=1,$H94,0)</f>
        <v/>
      </c>
      <c r="U105" s="92">
        <f>IF(U$102=1,$H94,0)</f>
        <v/>
      </c>
      <c r="V105" s="92">
        <f>IF(V$102=1,$H94,0)</f>
        <v/>
      </c>
      <c r="W105" s="92">
        <f>IF(W$102=1,$H94,0)</f>
        <v/>
      </c>
      <c r="X105" s="92">
        <f>IF(X$102=1,$H94,0)</f>
        <v/>
      </c>
      <c r="Y105" s="92">
        <f>IF(Y$102=1,$H94,0)</f>
        <v/>
      </c>
      <c r="Z105" s="92">
        <f>IF(Z$102=1,$H94,0)</f>
        <v/>
      </c>
      <c r="AA105" s="92">
        <f>IF(AA$102=1,$H94,0)</f>
        <v/>
      </c>
      <c r="AB105" s="92">
        <f>IF(AB$102=1,$H94,0)</f>
        <v/>
      </c>
      <c r="AC105" s="92">
        <f>IF(AC$102=1,$H94,0)</f>
        <v/>
      </c>
      <c r="AD105" s="92">
        <f>IF(AD$102=1,$H94,0)</f>
        <v/>
      </c>
      <c r="AE105" s="92">
        <f>IF(AE$102=1,$H94,0)</f>
        <v/>
      </c>
      <c r="AF105" s="92">
        <f>IF(AF$102=1,$H94,0)</f>
        <v/>
      </c>
      <c r="AG105" s="92">
        <f>IF(AG$102=1,$H94,0)</f>
        <v/>
      </c>
      <c r="AH105" s="92">
        <f>IF(AH$102=1,$H94,0)</f>
        <v/>
      </c>
      <c r="AI105" s="92">
        <f>IF(AI$102=1,$H94,0)</f>
        <v/>
      </c>
      <c r="AJ105" s="92">
        <f>IF(AJ$102=1,$H94,0)</f>
        <v/>
      </c>
      <c r="AK105" s="92">
        <f>IF(AK$102=1,$H94,0)</f>
        <v/>
      </c>
      <c r="AL105" s="92">
        <f>IF(AL$102=1,$H94,0)</f>
        <v/>
      </c>
      <c r="AM105" s="92">
        <f>IF(AM$102=1,$H94,0)</f>
        <v/>
      </c>
      <c r="AN105" s="92">
        <f>IF(AN$102=1,$H94,0)</f>
        <v/>
      </c>
      <c r="AO105" s="92">
        <f>IF(AO$102=1,$H94,0)</f>
        <v/>
      </c>
      <c r="AP105" s="92">
        <f>IF(AP$102=1,$H94,0)</f>
        <v/>
      </c>
      <c r="AQ105" s="92">
        <f>IF(AQ$102=1,$H94,0)</f>
        <v/>
      </c>
      <c r="AR105" s="92">
        <f>IF(AR$102=1,$H94,0)</f>
        <v/>
      </c>
      <c r="AS105" s="92">
        <f>IF(AS$102=1,$H94,0)</f>
        <v/>
      </c>
      <c r="AT105" s="92">
        <f>IF(AT$102=1,$H94,0)</f>
        <v/>
      </c>
      <c r="AU105" s="92">
        <f>IF(AU$102=1,$H94,0)</f>
        <v/>
      </c>
      <c r="AV105" s="92">
        <f>IF(AV$102=1,$H94,0)</f>
        <v/>
      </c>
      <c r="AW105" s="92">
        <f>IF(AW$102=1,$H94,0)</f>
        <v/>
      </c>
      <c r="AX105" s="92">
        <f>IF(AX$102=1,$H94,0)</f>
        <v/>
      </c>
      <c r="AY105" s="92">
        <f>IF(AY$102=1,$H94,0)</f>
        <v/>
      </c>
      <c r="AZ105" s="92">
        <f>IF(AZ$102=1,$H94,0)</f>
        <v/>
      </c>
      <c r="BA105" s="92">
        <f>IF(BA$102=1,$H94,0)</f>
        <v/>
      </c>
      <c r="BB105" s="92">
        <f>IF(BB$102=1,$H94,0)</f>
        <v/>
      </c>
      <c r="BC105" s="92">
        <f>IF(BC$102=1,$H94,0)</f>
        <v/>
      </c>
      <c r="BD105" s="92">
        <f>IF(BD$102=1,$H94,0)</f>
        <v/>
      </c>
      <c r="BE105" s="92">
        <f>IF(BE$102=1,$H94,0)</f>
        <v/>
      </c>
      <c r="BF105" s="92">
        <f>IF(BF$102=1,$H94,0)</f>
        <v/>
      </c>
      <c r="BG105" s="92">
        <f>IF(BG$102=1,$H94,0)</f>
        <v/>
      </c>
      <c r="BH105" s="92">
        <f>IF(BH$102=1,$H94,0)</f>
        <v/>
      </c>
    </row>
    <row r="106" ht="14.4" customHeight="1" s="124">
      <c r="E106" s="92">
        <f>$B$103&amp;"-"&amp;"Drawdown"</f>
        <v/>
      </c>
      <c r="G106" s="92">
        <f>SMU</f>
        <v/>
      </c>
      <c r="J106" s="92">
        <f>-J94</f>
        <v/>
      </c>
      <c r="K106" s="92">
        <f>-K94</f>
        <v/>
      </c>
      <c r="L106" s="92">
        <f>-L94</f>
        <v/>
      </c>
      <c r="M106" s="92">
        <f>-M94</f>
        <v/>
      </c>
      <c r="N106" s="92">
        <f>-N94</f>
        <v/>
      </c>
      <c r="O106" s="92">
        <f>-O94</f>
        <v/>
      </c>
      <c r="P106" s="92">
        <f>-P94</f>
        <v/>
      </c>
      <c r="Q106" s="92">
        <f>-Q94</f>
        <v/>
      </c>
      <c r="R106" s="92">
        <f>-R94</f>
        <v/>
      </c>
      <c r="S106" s="92">
        <f>-S94</f>
        <v/>
      </c>
      <c r="T106" s="92">
        <f>-T94</f>
        <v/>
      </c>
      <c r="U106" s="92">
        <f>-U94</f>
        <v/>
      </c>
      <c r="V106" s="92">
        <f>-V94</f>
        <v/>
      </c>
      <c r="W106" s="92">
        <f>-W94</f>
        <v/>
      </c>
      <c r="X106" s="92">
        <f>-X94</f>
        <v/>
      </c>
      <c r="Y106" s="92">
        <f>-Y94</f>
        <v/>
      </c>
      <c r="Z106" s="92">
        <f>-Z94</f>
        <v/>
      </c>
      <c r="AA106" s="92">
        <f>-AA94</f>
        <v/>
      </c>
      <c r="AB106" s="92">
        <f>-AB94</f>
        <v/>
      </c>
      <c r="AC106" s="92">
        <f>-AC94</f>
        <v/>
      </c>
      <c r="AD106" s="92">
        <f>-AD94</f>
        <v/>
      </c>
      <c r="AE106" s="92">
        <f>-AE94</f>
        <v/>
      </c>
      <c r="AF106" s="92">
        <f>-AF94</f>
        <v/>
      </c>
      <c r="AG106" s="92">
        <f>-AG94</f>
        <v/>
      </c>
      <c r="AH106" s="92">
        <f>-AH94</f>
        <v/>
      </c>
      <c r="AI106" s="92">
        <f>-AI94</f>
        <v/>
      </c>
      <c r="AJ106" s="92">
        <f>-AJ94</f>
        <v/>
      </c>
      <c r="AK106" s="92">
        <f>-AK94</f>
        <v/>
      </c>
      <c r="AL106" s="92">
        <f>-AL94</f>
        <v/>
      </c>
      <c r="AM106" s="92">
        <f>-AM94</f>
        <v/>
      </c>
      <c r="AN106" s="92">
        <f>-AN94</f>
        <v/>
      </c>
      <c r="AO106" s="92">
        <f>-AO94</f>
        <v/>
      </c>
      <c r="AP106" s="92">
        <f>-AP94</f>
        <v/>
      </c>
      <c r="AQ106" s="92">
        <f>-AQ94</f>
        <v/>
      </c>
      <c r="AR106" s="92">
        <f>-AR94</f>
        <v/>
      </c>
      <c r="AS106" s="92">
        <f>-AS94</f>
        <v/>
      </c>
      <c r="AT106" s="92">
        <f>-AT94</f>
        <v/>
      </c>
      <c r="AU106" s="92">
        <f>-AU94</f>
        <v/>
      </c>
      <c r="AV106" s="92">
        <f>-AV94</f>
        <v/>
      </c>
      <c r="AW106" s="92">
        <f>-AW94</f>
        <v/>
      </c>
      <c r="AX106" s="92">
        <f>-AX94</f>
        <v/>
      </c>
      <c r="AY106" s="92">
        <f>-AY94</f>
        <v/>
      </c>
      <c r="AZ106" s="92">
        <f>-AZ94</f>
        <v/>
      </c>
      <c r="BA106" s="92">
        <f>-BA94</f>
        <v/>
      </c>
      <c r="BB106" s="92">
        <f>-BB94</f>
        <v/>
      </c>
      <c r="BC106" s="92">
        <f>-BC94</f>
        <v/>
      </c>
      <c r="BD106" s="92">
        <f>-BD94</f>
        <v/>
      </c>
      <c r="BE106" s="92">
        <f>-BE94</f>
        <v/>
      </c>
      <c r="BF106" s="92">
        <f>-BF94</f>
        <v/>
      </c>
      <c r="BG106" s="92">
        <f>-BG94</f>
        <v/>
      </c>
      <c r="BH106" s="92">
        <f>-BH94</f>
        <v/>
      </c>
    </row>
    <row r="107" customFormat="1" s="80" thickBot="1">
      <c r="E107" s="80">
        <f>$B$103&amp;"-"&amp;"Closing Balance"</f>
        <v/>
      </c>
      <c r="G107" s="80">
        <f>SMU</f>
        <v/>
      </c>
      <c r="J107" s="80">
        <f>SUM(J104:J106)</f>
        <v/>
      </c>
      <c r="K107" s="80">
        <f>SUM(K104:K106)</f>
        <v/>
      </c>
      <c r="L107" s="80">
        <f>SUM(L104:L106)</f>
        <v/>
      </c>
      <c r="M107" s="80">
        <f>SUM(M104:M106)</f>
        <v/>
      </c>
      <c r="N107" s="80">
        <f>SUM(N104:N106)</f>
        <v/>
      </c>
      <c r="O107" s="80">
        <f>SUM(O104:O106)</f>
        <v/>
      </c>
      <c r="P107" s="80">
        <f>SUM(P104:P106)</f>
        <v/>
      </c>
      <c r="Q107" s="80">
        <f>SUM(Q104:Q106)</f>
        <v/>
      </c>
      <c r="R107" s="80">
        <f>SUM(R104:R106)</f>
        <v/>
      </c>
      <c r="S107" s="80">
        <f>SUM(S104:S106)</f>
        <v/>
      </c>
      <c r="T107" s="80">
        <f>SUM(T104:T106)</f>
        <v/>
      </c>
      <c r="U107" s="80">
        <f>SUM(U104:U106)</f>
        <v/>
      </c>
      <c r="V107" s="80">
        <f>SUM(V104:V106)</f>
        <v/>
      </c>
      <c r="W107" s="80">
        <f>SUM(W104:W106)</f>
        <v/>
      </c>
      <c r="X107" s="80">
        <f>SUM(X104:X106)</f>
        <v/>
      </c>
      <c r="Y107" s="80">
        <f>SUM(Y104:Y106)</f>
        <v/>
      </c>
      <c r="Z107" s="80">
        <f>SUM(Z104:Z106)</f>
        <v/>
      </c>
      <c r="AA107" s="80">
        <f>SUM(AA104:AA106)</f>
        <v/>
      </c>
      <c r="AB107" s="80">
        <f>SUM(AB104:AB106)</f>
        <v/>
      </c>
      <c r="AC107" s="80">
        <f>SUM(AC104:AC106)</f>
        <v/>
      </c>
      <c r="AD107" s="80">
        <f>SUM(AD104:AD106)</f>
        <v/>
      </c>
      <c r="AE107" s="80">
        <f>SUM(AE104:AE106)</f>
        <v/>
      </c>
      <c r="AF107" s="80">
        <f>SUM(AF104:AF106)</f>
        <v/>
      </c>
      <c r="AG107" s="80">
        <f>SUM(AG104:AG106)</f>
        <v/>
      </c>
      <c r="AH107" s="80">
        <f>SUM(AH104:AH106)</f>
        <v/>
      </c>
      <c r="AI107" s="80">
        <f>SUM(AI104:AI106)</f>
        <v/>
      </c>
      <c r="AJ107" s="80">
        <f>SUM(AJ104:AJ106)</f>
        <v/>
      </c>
      <c r="AK107" s="80">
        <f>SUM(AK104:AK106)</f>
        <v/>
      </c>
      <c r="AL107" s="80">
        <f>SUM(AL104:AL106)</f>
        <v/>
      </c>
      <c r="AM107" s="80">
        <f>SUM(AM104:AM106)</f>
        <v/>
      </c>
      <c r="AN107" s="80">
        <f>SUM(AN104:AN106)</f>
        <v/>
      </c>
      <c r="AO107" s="80">
        <f>SUM(AO104:AO106)</f>
        <v/>
      </c>
      <c r="AP107" s="80">
        <f>SUM(AP104:AP106)</f>
        <v/>
      </c>
      <c r="AQ107" s="80">
        <f>SUM(AQ104:AQ106)</f>
        <v/>
      </c>
      <c r="AR107" s="80">
        <f>SUM(AR104:AR106)</f>
        <v/>
      </c>
      <c r="AS107" s="80">
        <f>SUM(AS104:AS106)</f>
        <v/>
      </c>
      <c r="AT107" s="80">
        <f>SUM(AT104:AT106)</f>
        <v/>
      </c>
      <c r="AU107" s="80">
        <f>SUM(AU104:AU106)</f>
        <v/>
      </c>
      <c r="AV107" s="80">
        <f>SUM(AV104:AV106)</f>
        <v/>
      </c>
      <c r="AW107" s="80">
        <f>SUM(AW104:AW106)</f>
        <v/>
      </c>
      <c r="AX107" s="80">
        <f>SUM(AX104:AX106)</f>
        <v/>
      </c>
      <c r="AY107" s="80">
        <f>SUM(AY104:AY106)</f>
        <v/>
      </c>
      <c r="AZ107" s="80">
        <f>SUM(AZ104:AZ106)</f>
        <v/>
      </c>
      <c r="BA107" s="80">
        <f>SUM(BA104:BA106)</f>
        <v/>
      </c>
      <c r="BB107" s="80">
        <f>SUM(BB104:BB106)</f>
        <v/>
      </c>
      <c r="BC107" s="80">
        <f>SUM(BC104:BC106)</f>
        <v/>
      </c>
      <c r="BD107" s="80">
        <f>SUM(BD104:BD106)</f>
        <v/>
      </c>
      <c r="BE107" s="80">
        <f>SUM(BE104:BE106)</f>
        <v/>
      </c>
      <c r="BF107" s="80">
        <f>SUM(BF104:BF106)</f>
        <v/>
      </c>
      <c r="BG107" s="80">
        <f>SUM(BG104:BG106)</f>
        <v/>
      </c>
      <c r="BH107" s="80">
        <f>SUM(BH104:BH106)</f>
        <v/>
      </c>
    </row>
    <row r="109" ht="14.4" customHeight="1" s="124">
      <c r="E109" s="81">
        <f> E$27</f>
        <v/>
      </c>
      <c r="F109" s="81">
        <f> F$27</f>
        <v/>
      </c>
      <c r="G109" s="81">
        <f> G$27</f>
        <v/>
      </c>
      <c r="H109" s="81">
        <f> H$27</f>
        <v/>
      </c>
      <c r="I109" s="81" t="n"/>
      <c r="J109" s="81">
        <f> J$27</f>
        <v/>
      </c>
      <c r="K109" s="81">
        <f> K$27</f>
        <v/>
      </c>
      <c r="L109" s="81">
        <f> L$27</f>
        <v/>
      </c>
      <c r="M109" s="81">
        <f> M$27</f>
        <v/>
      </c>
      <c r="N109" s="81">
        <f> N$27</f>
        <v/>
      </c>
      <c r="O109" s="81">
        <f> O$27</f>
        <v/>
      </c>
      <c r="P109" s="81">
        <f> P$27</f>
        <v/>
      </c>
      <c r="Q109" s="81">
        <f> Q$27</f>
        <v/>
      </c>
      <c r="R109" s="81">
        <f> R$27</f>
        <v/>
      </c>
      <c r="S109" s="81">
        <f> S$27</f>
        <v/>
      </c>
      <c r="T109" s="81">
        <f> T$27</f>
        <v/>
      </c>
      <c r="U109" s="81">
        <f> U$27</f>
        <v/>
      </c>
      <c r="V109" s="81">
        <f> V$27</f>
        <v/>
      </c>
      <c r="W109" s="81">
        <f> W$27</f>
        <v/>
      </c>
      <c r="X109" s="81">
        <f> X$27</f>
        <v/>
      </c>
      <c r="Y109" s="81">
        <f> Y$27</f>
        <v/>
      </c>
      <c r="Z109" s="81">
        <f> Z$27</f>
        <v/>
      </c>
      <c r="AA109" s="81">
        <f> AA$27</f>
        <v/>
      </c>
      <c r="AB109" s="81">
        <f> AB$27</f>
        <v/>
      </c>
      <c r="AC109" s="81">
        <f> AC$27</f>
        <v/>
      </c>
      <c r="AD109" s="81">
        <f> AD$27</f>
        <v/>
      </c>
      <c r="AE109" s="81">
        <f> AE$27</f>
        <v/>
      </c>
      <c r="AF109" s="81">
        <f> AF$27</f>
        <v/>
      </c>
      <c r="AG109" s="81">
        <f> AG$27</f>
        <v/>
      </c>
      <c r="AH109" s="81">
        <f> AH$27</f>
        <v/>
      </c>
      <c r="AI109" s="81">
        <f> AI$27</f>
        <v/>
      </c>
      <c r="AJ109" s="81">
        <f> AJ$27</f>
        <v/>
      </c>
      <c r="AK109" s="81">
        <f> AK$27</f>
        <v/>
      </c>
      <c r="AL109" s="81">
        <f> AL$27</f>
        <v/>
      </c>
      <c r="AM109" s="81">
        <f> AM$27</f>
        <v/>
      </c>
      <c r="AN109" s="81">
        <f> AN$27</f>
        <v/>
      </c>
      <c r="AO109" s="81">
        <f> AO$27</f>
        <v/>
      </c>
      <c r="AP109" s="81">
        <f> AP$27</f>
        <v/>
      </c>
      <c r="AQ109" s="81">
        <f> AQ$27</f>
        <v/>
      </c>
      <c r="AR109" s="81">
        <f> AR$27</f>
        <v/>
      </c>
      <c r="AS109" s="81">
        <f> AS$27</f>
        <v/>
      </c>
      <c r="AT109" s="81">
        <f> AT$27</f>
        <v/>
      </c>
      <c r="AU109" s="81">
        <f> AU$27</f>
        <v/>
      </c>
      <c r="AV109" s="81">
        <f> AV$27</f>
        <v/>
      </c>
      <c r="AW109" s="81">
        <f> AW$27</f>
        <v/>
      </c>
      <c r="AX109" s="81">
        <f> AX$27</f>
        <v/>
      </c>
      <c r="AY109" s="81">
        <f> AY$27</f>
        <v/>
      </c>
      <c r="AZ109" s="81">
        <f> AZ$27</f>
        <v/>
      </c>
      <c r="BA109" s="81">
        <f> BA$27</f>
        <v/>
      </c>
      <c r="BB109" s="81">
        <f> BB$27</f>
        <v/>
      </c>
      <c r="BC109" s="81">
        <f> BC$27</f>
        <v/>
      </c>
      <c r="BD109" s="81">
        <f> BD$27</f>
        <v/>
      </c>
      <c r="BE109" s="81">
        <f> BE$27</f>
        <v/>
      </c>
      <c r="BF109" s="81">
        <f> BF$27</f>
        <v/>
      </c>
      <c r="BG109" s="81">
        <f> BG$27</f>
        <v/>
      </c>
      <c r="BH109" s="81">
        <f> BH$27</f>
        <v/>
      </c>
    </row>
    <row r="110" ht="14.4" customHeight="1" s="124">
      <c r="E110" s="81" t="n"/>
      <c r="F110" s="81" t="n"/>
      <c r="G110" s="81" t="n"/>
      <c r="H110" s="81" t="n"/>
      <c r="I110" s="81" t="n"/>
      <c r="J110" s="81" t="n"/>
      <c r="K110" s="81" t="n"/>
      <c r="L110" s="81" t="n"/>
      <c r="M110" s="81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81" t="n"/>
      <c r="Y110" s="81" t="n"/>
      <c r="Z110" s="81" t="n"/>
      <c r="AA110" s="81" t="n"/>
      <c r="AB110" s="81" t="n"/>
      <c r="AC110" s="81" t="n"/>
      <c r="AD110" s="81" t="n"/>
      <c r="AE110" s="81" t="n"/>
      <c r="AF110" s="81" t="n"/>
      <c r="AG110" s="81" t="n"/>
      <c r="AH110" s="81" t="n"/>
      <c r="AI110" s="81" t="n"/>
      <c r="AJ110" s="81" t="n"/>
      <c r="AK110" s="81" t="n"/>
      <c r="AL110" s="81" t="n"/>
      <c r="AM110" s="81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1" t="n"/>
      <c r="AX110" s="81" t="n"/>
      <c r="AY110" s="81" t="n"/>
      <c r="AZ110" s="81" t="n"/>
      <c r="BA110" s="81" t="n"/>
      <c r="BB110" s="81" t="n"/>
      <c r="BC110" s="81" t="n"/>
      <c r="BD110" s="81" t="n"/>
      <c r="BE110" s="81" t="n"/>
      <c r="BF110" s="81" t="n"/>
      <c r="BG110" s="81" t="n"/>
      <c r="BH110" s="81" t="n"/>
    </row>
    <row r="111" ht="14.4" customHeight="1" s="124">
      <c r="B111" s="12" t="inlineStr">
        <is>
          <t>Construction Debt</t>
        </is>
      </c>
    </row>
    <row r="112" ht="14.4" customHeight="1" s="124">
      <c r="E112" s="92">
        <f>$B$111&amp;"-"&amp;"Opening Balance"</f>
        <v/>
      </c>
      <c r="G112" s="92">
        <f>SMU</f>
        <v/>
      </c>
      <c r="J112" s="92">
        <f>I115</f>
        <v/>
      </c>
      <c r="K112" s="92">
        <f>J115</f>
        <v/>
      </c>
      <c r="L112" s="92">
        <f>K115</f>
        <v/>
      </c>
      <c r="M112" s="92">
        <f>L115</f>
        <v/>
      </c>
      <c r="N112" s="92">
        <f>M115</f>
        <v/>
      </c>
      <c r="O112" s="92">
        <f>N115</f>
        <v/>
      </c>
      <c r="P112" s="92">
        <f>O115</f>
        <v/>
      </c>
      <c r="Q112" s="92">
        <f>P115</f>
        <v/>
      </c>
      <c r="R112" s="92">
        <f>Q115</f>
        <v/>
      </c>
      <c r="S112" s="92">
        <f>R115</f>
        <v/>
      </c>
      <c r="T112" s="92">
        <f>S115</f>
        <v/>
      </c>
      <c r="U112" s="92">
        <f>T115</f>
        <v/>
      </c>
      <c r="V112" s="92">
        <f>U115</f>
        <v/>
      </c>
      <c r="W112" s="92">
        <f>V115</f>
        <v/>
      </c>
      <c r="X112" s="92">
        <f>W115</f>
        <v/>
      </c>
      <c r="Y112" s="92">
        <f>X115</f>
        <v/>
      </c>
      <c r="Z112" s="92">
        <f>Y115</f>
        <v/>
      </c>
      <c r="AA112" s="92">
        <f>Z115</f>
        <v/>
      </c>
      <c r="AB112" s="92">
        <f>AA115</f>
        <v/>
      </c>
      <c r="AC112" s="92">
        <f>AB115</f>
        <v/>
      </c>
      <c r="AD112" s="92">
        <f>AC115</f>
        <v/>
      </c>
      <c r="AE112" s="92">
        <f>AD115</f>
        <v/>
      </c>
      <c r="AF112" s="92">
        <f>AE115</f>
        <v/>
      </c>
      <c r="AG112" s="92">
        <f>AF115</f>
        <v/>
      </c>
      <c r="AH112" s="92">
        <f>AG115</f>
        <v/>
      </c>
      <c r="AI112" s="92">
        <f>AH115</f>
        <v/>
      </c>
      <c r="AJ112" s="92">
        <f>AI115</f>
        <v/>
      </c>
      <c r="AK112" s="92">
        <f>AJ115</f>
        <v/>
      </c>
      <c r="AL112" s="92">
        <f>AK115</f>
        <v/>
      </c>
      <c r="AM112" s="92">
        <f>AL115</f>
        <v/>
      </c>
      <c r="AN112" s="92">
        <f>AM115</f>
        <v/>
      </c>
      <c r="AO112" s="92">
        <f>AN115</f>
        <v/>
      </c>
      <c r="AP112" s="92">
        <f>AO115</f>
        <v/>
      </c>
      <c r="AQ112" s="92">
        <f>AP115</f>
        <v/>
      </c>
      <c r="AR112" s="92">
        <f>AQ115</f>
        <v/>
      </c>
      <c r="AS112" s="92">
        <f>AR115</f>
        <v/>
      </c>
      <c r="AT112" s="92">
        <f>AS115</f>
        <v/>
      </c>
      <c r="AU112" s="92">
        <f>AT115</f>
        <v/>
      </c>
      <c r="AV112" s="92">
        <f>AU115</f>
        <v/>
      </c>
      <c r="AW112" s="92">
        <f>AV115</f>
        <v/>
      </c>
      <c r="AX112" s="92">
        <f>AW115</f>
        <v/>
      </c>
      <c r="AY112" s="92">
        <f>AX115</f>
        <v/>
      </c>
      <c r="AZ112" s="92">
        <f>AY115</f>
        <v/>
      </c>
      <c r="BA112" s="92">
        <f>AZ115</f>
        <v/>
      </c>
      <c r="BB112" s="92">
        <f>BA115</f>
        <v/>
      </c>
      <c r="BC112" s="92">
        <f>BB115</f>
        <v/>
      </c>
      <c r="BD112" s="92">
        <f>BC115</f>
        <v/>
      </c>
      <c r="BE112" s="92">
        <f>BD115</f>
        <v/>
      </c>
      <c r="BF112" s="92">
        <f>BE115</f>
        <v/>
      </c>
      <c r="BG112" s="92">
        <f>BF115</f>
        <v/>
      </c>
      <c r="BH112" s="92">
        <f>BG115</f>
        <v/>
      </c>
    </row>
    <row r="113" ht="14.4" customHeight="1" s="124">
      <c r="E113" s="92">
        <f>$B$111&amp;"-"&amp;"Drawdown"</f>
        <v/>
      </c>
      <c r="G113" s="92">
        <f>SMU</f>
        <v/>
      </c>
      <c r="J113" s="92">
        <f>J94</f>
        <v/>
      </c>
      <c r="K113" s="92">
        <f>K94</f>
        <v/>
      </c>
      <c r="L113" s="92">
        <f>L94</f>
        <v/>
      </c>
      <c r="M113" s="92">
        <f>M94</f>
        <v/>
      </c>
      <c r="N113" s="92">
        <f>N94</f>
        <v/>
      </c>
      <c r="O113" s="92">
        <f>O94</f>
        <v/>
      </c>
      <c r="P113" s="92">
        <f>P94</f>
        <v/>
      </c>
      <c r="Q113" s="92">
        <f>Q94</f>
        <v/>
      </c>
      <c r="R113" s="92">
        <f>R94</f>
        <v/>
      </c>
      <c r="S113" s="92">
        <f>S94</f>
        <v/>
      </c>
      <c r="T113" s="92">
        <f>T94</f>
        <v/>
      </c>
      <c r="U113" s="92">
        <f>U94</f>
        <v/>
      </c>
      <c r="V113" s="92">
        <f>V94</f>
        <v/>
      </c>
      <c r="W113" s="92">
        <f>W94</f>
        <v/>
      </c>
      <c r="X113" s="92">
        <f>X94</f>
        <v/>
      </c>
      <c r="Y113" s="92">
        <f>Y94</f>
        <v/>
      </c>
      <c r="Z113" s="92">
        <f>Z94</f>
        <v/>
      </c>
      <c r="AA113" s="92">
        <f>AA94</f>
        <v/>
      </c>
      <c r="AB113" s="92">
        <f>AB94</f>
        <v/>
      </c>
      <c r="AC113" s="92">
        <f>AC94</f>
        <v/>
      </c>
      <c r="AD113" s="92">
        <f>AD94</f>
        <v/>
      </c>
      <c r="AE113" s="92">
        <f>AE94</f>
        <v/>
      </c>
      <c r="AF113" s="92">
        <f>AF94</f>
        <v/>
      </c>
      <c r="AG113" s="92">
        <f>AG94</f>
        <v/>
      </c>
      <c r="AH113" s="92">
        <f>AH94</f>
        <v/>
      </c>
      <c r="AI113" s="92">
        <f>AI94</f>
        <v/>
      </c>
      <c r="AJ113" s="92">
        <f>AJ94</f>
        <v/>
      </c>
      <c r="AK113" s="92">
        <f>AK94</f>
        <v/>
      </c>
      <c r="AL113" s="92">
        <f>AL94</f>
        <v/>
      </c>
      <c r="AM113" s="92">
        <f>AM94</f>
        <v/>
      </c>
      <c r="AN113" s="92">
        <f>AN94</f>
        <v/>
      </c>
      <c r="AO113" s="92">
        <f>AO94</f>
        <v/>
      </c>
      <c r="AP113" s="92">
        <f>AP94</f>
        <v/>
      </c>
      <c r="AQ113" s="92">
        <f>AQ94</f>
        <v/>
      </c>
      <c r="AR113" s="92">
        <f>AR94</f>
        <v/>
      </c>
      <c r="AS113" s="92">
        <f>AS94</f>
        <v/>
      </c>
      <c r="AT113" s="92">
        <f>AT94</f>
        <v/>
      </c>
      <c r="AU113" s="92">
        <f>AU94</f>
        <v/>
      </c>
      <c r="AV113" s="92">
        <f>AV94</f>
        <v/>
      </c>
      <c r="AW113" s="92">
        <f>AW94</f>
        <v/>
      </c>
      <c r="AX113" s="92">
        <f>AX94</f>
        <v/>
      </c>
      <c r="AY113" s="92">
        <f>AY94</f>
        <v/>
      </c>
      <c r="AZ113" s="92">
        <f>AZ94</f>
        <v/>
      </c>
      <c r="BA113" s="92">
        <f>BA94</f>
        <v/>
      </c>
      <c r="BB113" s="92">
        <f>BB94</f>
        <v/>
      </c>
      <c r="BC113" s="92">
        <f>BC94</f>
        <v/>
      </c>
      <c r="BD113" s="92">
        <f>BD94</f>
        <v/>
      </c>
      <c r="BE113" s="92">
        <f>BE94</f>
        <v/>
      </c>
      <c r="BF113" s="92">
        <f>BF94</f>
        <v/>
      </c>
      <c r="BG113" s="92">
        <f>BG94</f>
        <v/>
      </c>
      <c r="BH113" s="92">
        <f>BH94</f>
        <v/>
      </c>
    </row>
    <row r="114" ht="14.4" customHeight="1" s="124">
      <c r="E114" s="92">
        <f>$B$111&amp;"-"&amp;"Conversion to Term Loan"</f>
        <v/>
      </c>
      <c r="G114" s="92">
        <f>SMU</f>
        <v/>
      </c>
      <c r="H114" s="92">
        <f> SUM(J114:BH114)</f>
        <v/>
      </c>
      <c r="J114" s="92">
        <f>IF(J$109=1,-SUM(J112:J113),0)</f>
        <v/>
      </c>
      <c r="K114" s="92">
        <f>IF(K$109=1,-SUM(K112:K113),0)</f>
        <v/>
      </c>
      <c r="L114" s="92">
        <f>IF(L$109=1,-SUM(L112:L113),0)</f>
        <v/>
      </c>
      <c r="M114" s="92">
        <f>IF(M$109=1,-SUM(M112:M113),0)</f>
        <v/>
      </c>
      <c r="N114" s="92">
        <f>IF(N$109=1,-SUM(N112:N113),0)</f>
        <v/>
      </c>
      <c r="O114" s="92">
        <f>IF(O$109=1,-SUM(O112:O113),0)</f>
        <v/>
      </c>
      <c r="P114" s="92">
        <f>IF(P$109=1,-SUM(P112:P113),0)</f>
        <v/>
      </c>
      <c r="Q114" s="92">
        <f>IF(Q$109=1,-SUM(Q112:Q113),0)</f>
        <v/>
      </c>
      <c r="R114" s="92">
        <f>IF(R$109=1,-SUM(R112:R113),0)</f>
        <v/>
      </c>
      <c r="S114" s="92">
        <f>IF(S$109=1,-SUM(S112:S113),0)</f>
        <v/>
      </c>
      <c r="T114" s="92">
        <f>IF(T$109=1,-SUM(T112:T113),0)</f>
        <v/>
      </c>
      <c r="U114" s="92">
        <f>IF(U$109=1,-SUM(U112:U113),0)</f>
        <v/>
      </c>
      <c r="V114" s="92">
        <f>IF(V$109=1,-SUM(V112:V113),0)</f>
        <v/>
      </c>
      <c r="W114" s="92">
        <f>IF(W$109=1,-SUM(W112:W113),0)</f>
        <v/>
      </c>
      <c r="X114" s="92">
        <f>IF(X$109=1,-SUM(X112:X113),0)</f>
        <v/>
      </c>
      <c r="Y114" s="92">
        <f>IF(Y$109=1,-SUM(Y112:Y113),0)</f>
        <v/>
      </c>
      <c r="Z114" s="92">
        <f>IF(Z$109=1,-SUM(Z112:Z113),0)</f>
        <v/>
      </c>
      <c r="AA114" s="92">
        <f>IF(AA$109=1,-SUM(AA112:AA113),0)</f>
        <v/>
      </c>
      <c r="AB114" s="92">
        <f>IF(AB$109=1,-SUM(AB112:AB113),0)</f>
        <v/>
      </c>
      <c r="AC114" s="92">
        <f>IF(AC$109=1,-SUM(AC112:AC113),0)</f>
        <v/>
      </c>
      <c r="AD114" s="92">
        <f>IF(AD$109=1,-SUM(AD112:AD113),0)</f>
        <v/>
      </c>
      <c r="AE114" s="92">
        <f>IF(AE$109=1,-SUM(AE112:AE113),0)</f>
        <v/>
      </c>
      <c r="AF114" s="92">
        <f>IF(AF$109=1,-SUM(AF112:AF113),0)</f>
        <v/>
      </c>
      <c r="AG114" s="92">
        <f>IF(AG$109=1,-SUM(AG112:AG113),0)</f>
        <v/>
      </c>
      <c r="AH114" s="92">
        <f>IF(AH$109=1,-SUM(AH112:AH113),0)</f>
        <v/>
      </c>
      <c r="AI114" s="92">
        <f>IF(AI$109=1,-SUM(AI112:AI113),0)</f>
        <v/>
      </c>
      <c r="AJ114" s="92">
        <f>IF(AJ$109=1,-SUM(AJ112:AJ113),0)</f>
        <v/>
      </c>
      <c r="AK114" s="92">
        <f>IF(AK$109=1,-SUM(AK112:AK113),0)</f>
        <v/>
      </c>
      <c r="AL114" s="92">
        <f>IF(AL$109=1,-SUM(AL112:AL113),0)</f>
        <v/>
      </c>
      <c r="AM114" s="92">
        <f>IF(AM$109=1,-SUM(AM112:AM113),0)</f>
        <v/>
      </c>
      <c r="AN114" s="92">
        <f>IF(AN$109=1,-SUM(AN112:AN113),0)</f>
        <v/>
      </c>
      <c r="AO114" s="92">
        <f>IF(AO$109=1,-SUM(AO112:AO113),0)</f>
        <v/>
      </c>
      <c r="AP114" s="92">
        <f>IF(AP$109=1,-SUM(AP112:AP113),0)</f>
        <v/>
      </c>
      <c r="AQ114" s="92">
        <f>IF(AQ$109=1,-SUM(AQ112:AQ113),0)</f>
        <v/>
      </c>
      <c r="AR114" s="92">
        <f>IF(AR$109=1,-SUM(AR112:AR113),0)</f>
        <v/>
      </c>
      <c r="AS114" s="92">
        <f>IF(AS$109=1,-SUM(AS112:AS113),0)</f>
        <v/>
      </c>
      <c r="AT114" s="92">
        <f>IF(AT$109=1,-SUM(AT112:AT113),0)</f>
        <v/>
      </c>
      <c r="AU114" s="92">
        <f>IF(AU$109=1,-SUM(AU112:AU113),0)</f>
        <v/>
      </c>
      <c r="AV114" s="92">
        <f>IF(AV$109=1,-SUM(AV112:AV113),0)</f>
        <v/>
      </c>
      <c r="AW114" s="92">
        <f>IF(AW$109=1,-SUM(AW112:AW113),0)</f>
        <v/>
      </c>
      <c r="AX114" s="92">
        <f>IF(AX$109=1,-SUM(AX112:AX113),0)</f>
        <v/>
      </c>
      <c r="AY114" s="92">
        <f>IF(AY$109=1,-SUM(AY112:AY113),0)</f>
        <v/>
      </c>
      <c r="AZ114" s="92">
        <f>IF(AZ$109=1,-SUM(AZ112:AZ113),0)</f>
        <v/>
      </c>
      <c r="BA114" s="92">
        <f>IF(BA$109=1,-SUM(BA112:BA113),0)</f>
        <v/>
      </c>
      <c r="BB114" s="92">
        <f>IF(BB$109=1,-SUM(BB112:BB113),0)</f>
        <v/>
      </c>
      <c r="BC114" s="92">
        <f>IF(BC$109=1,-SUM(BC112:BC113),0)</f>
        <v/>
      </c>
      <c r="BD114" s="92">
        <f>IF(BD$109=1,-SUM(BD112:BD113),0)</f>
        <v/>
      </c>
      <c r="BE114" s="92">
        <f>IF(BE$109=1,-SUM(BE112:BE113),0)</f>
        <v/>
      </c>
      <c r="BF114" s="92">
        <f>IF(BF$109=1,-SUM(BF112:BF113),0)</f>
        <v/>
      </c>
      <c r="BG114" s="92">
        <f>IF(BG$109=1,-SUM(BG112:BG113),0)</f>
        <v/>
      </c>
      <c r="BH114" s="92">
        <f>IF(BH$109=1,-SUM(BH112:BH113),0)</f>
        <v/>
      </c>
    </row>
    <row r="115" customFormat="1" s="28" thickBot="1">
      <c r="A115" s="80" t="n"/>
      <c r="B115" s="80" t="n"/>
      <c r="C115" s="80" t="n"/>
      <c r="D115" s="80" t="n"/>
      <c r="E115" s="80">
        <f>$B$111&amp;"-"&amp;"Closing Balance"</f>
        <v/>
      </c>
      <c r="F115" s="80" t="n"/>
      <c r="G115" s="80">
        <f>SMU</f>
        <v/>
      </c>
      <c r="H115" s="80" t="n"/>
      <c r="I115" s="80" t="n"/>
      <c r="J115" s="28">
        <f>SUM(J112:J114)</f>
        <v/>
      </c>
      <c r="K115" s="28">
        <f>SUM(K112:K114)</f>
        <v/>
      </c>
      <c r="L115" s="28">
        <f>SUM(L112:L114)</f>
        <v/>
      </c>
      <c r="M115" s="28">
        <f>SUM(M112:M114)</f>
        <v/>
      </c>
      <c r="N115" s="28">
        <f>SUM(N112:N114)</f>
        <v/>
      </c>
      <c r="O115" s="28">
        <f>SUM(O112:O114)</f>
        <v/>
      </c>
      <c r="P115" s="28">
        <f>SUM(P112:P114)</f>
        <v/>
      </c>
      <c r="Q115" s="28">
        <f>SUM(Q112:Q114)</f>
        <v/>
      </c>
      <c r="R115" s="28">
        <f>SUM(R112:R114)</f>
        <v/>
      </c>
      <c r="S115" s="28">
        <f>SUM(S112:S114)</f>
        <v/>
      </c>
      <c r="T115" s="28">
        <f>SUM(T112:T114)</f>
        <v/>
      </c>
      <c r="U115" s="28">
        <f>SUM(U112:U114)</f>
        <v/>
      </c>
      <c r="V115" s="28">
        <f>SUM(V112:V114)</f>
        <v/>
      </c>
      <c r="W115" s="28">
        <f>SUM(W112:W114)</f>
        <v/>
      </c>
      <c r="X115" s="28">
        <f>SUM(X112:X114)</f>
        <v/>
      </c>
      <c r="Y115" s="28">
        <f>SUM(Y112:Y114)</f>
        <v/>
      </c>
      <c r="Z115" s="28">
        <f>SUM(Z112:Z114)</f>
        <v/>
      </c>
      <c r="AA115" s="28">
        <f>SUM(AA112:AA114)</f>
        <v/>
      </c>
      <c r="AB115" s="28">
        <f>SUM(AB112:AB114)</f>
        <v/>
      </c>
      <c r="AC115" s="28">
        <f>SUM(AC112:AC114)</f>
        <v/>
      </c>
      <c r="AD115" s="28">
        <f>SUM(AD112:AD114)</f>
        <v/>
      </c>
      <c r="AE115" s="28">
        <f>SUM(AE112:AE114)</f>
        <v/>
      </c>
      <c r="AF115" s="28">
        <f>SUM(AF112:AF114)</f>
        <v/>
      </c>
      <c r="AG115" s="28">
        <f>SUM(AG112:AG114)</f>
        <v/>
      </c>
      <c r="AH115" s="28">
        <f>SUM(AH112:AH114)</f>
        <v/>
      </c>
      <c r="AI115" s="28">
        <f>SUM(AI112:AI114)</f>
        <v/>
      </c>
      <c r="AJ115" s="28">
        <f>SUM(AJ112:AJ114)</f>
        <v/>
      </c>
      <c r="AK115" s="28">
        <f>SUM(AK112:AK114)</f>
        <v/>
      </c>
      <c r="AL115" s="28">
        <f>SUM(AL112:AL114)</f>
        <v/>
      </c>
      <c r="AM115" s="28">
        <f>SUM(AM112:AM114)</f>
        <v/>
      </c>
      <c r="AN115" s="28">
        <f>SUM(AN112:AN114)</f>
        <v/>
      </c>
      <c r="AO115" s="28">
        <f>SUM(AO112:AO114)</f>
        <v/>
      </c>
      <c r="AP115" s="28">
        <f>SUM(AP112:AP114)</f>
        <v/>
      </c>
      <c r="AQ115" s="28">
        <f>SUM(AQ112:AQ114)</f>
        <v/>
      </c>
      <c r="AR115" s="28">
        <f>SUM(AR112:AR114)</f>
        <v/>
      </c>
      <c r="AS115" s="28">
        <f>SUM(AS112:AS114)</f>
        <v/>
      </c>
      <c r="AT115" s="28">
        <f>SUM(AT112:AT114)</f>
        <v/>
      </c>
      <c r="AU115" s="28">
        <f>SUM(AU112:AU114)</f>
        <v/>
      </c>
      <c r="AV115" s="28">
        <f>SUM(AV112:AV114)</f>
        <v/>
      </c>
      <c r="AW115" s="28">
        <f>SUM(AW112:AW114)</f>
        <v/>
      </c>
      <c r="AX115" s="28">
        <f>SUM(AX112:AX114)</f>
        <v/>
      </c>
      <c r="AY115" s="28">
        <f>SUM(AY112:AY114)</f>
        <v/>
      </c>
      <c r="AZ115" s="28">
        <f>SUM(AZ112:AZ114)</f>
        <v/>
      </c>
      <c r="BA115" s="28">
        <f>SUM(BA112:BA114)</f>
        <v/>
      </c>
      <c r="BB115" s="28">
        <f>SUM(BB112:BB114)</f>
        <v/>
      </c>
      <c r="BC115" s="28">
        <f>SUM(BC112:BC114)</f>
        <v/>
      </c>
      <c r="BD115" s="28">
        <f>SUM(BD112:BD114)</f>
        <v/>
      </c>
      <c r="BE115" s="28">
        <f>SUM(BE112:BE114)</f>
        <v/>
      </c>
      <c r="BF115" s="28">
        <f>SUM(BF112:BF114)</f>
        <v/>
      </c>
      <c r="BG115" s="28">
        <f>SUM(BG112:BG114)</f>
        <v/>
      </c>
      <c r="BH115" s="28">
        <f>SUM(BH112:BH114)</f>
        <v/>
      </c>
    </row>
    <row r="117" ht="14.4" customFormat="1" customHeight="1" s="64">
      <c r="A117" s="65" t="inlineStr">
        <is>
          <t>Construction Financing Costs</t>
        </is>
      </c>
    </row>
    <row r="119" ht="14.4" customHeight="1" s="124">
      <c r="D119" s="12" t="inlineStr">
        <is>
          <t>Upfront Fees</t>
        </is>
      </c>
    </row>
    <row r="120" ht="14.4" customHeight="1" s="124">
      <c r="E120" s="92">
        <f>D119</f>
        <v/>
      </c>
      <c r="F120" s="151">
        <f>INDEX(Inp_C!$J41:$K41,MATCH(Phase_2!$A$1,Inp_C!$J$4:$K$4,0))</f>
        <v/>
      </c>
      <c r="G120" s="92" t="inlineStr">
        <is>
          <t>%</t>
        </is>
      </c>
    </row>
    <row r="121" ht="14.4" customHeight="1" s="124">
      <c r="E121" s="81">
        <f> E$21</f>
        <v/>
      </c>
      <c r="F121" s="81">
        <f> F$21</f>
        <v/>
      </c>
      <c r="G121" s="81">
        <f> G$21</f>
        <v/>
      </c>
      <c r="H121" s="81">
        <f> H$21</f>
        <v/>
      </c>
      <c r="I121" s="81" t="n"/>
      <c r="J121" s="81">
        <f> J$21</f>
        <v/>
      </c>
      <c r="K121" s="81">
        <f> K$21</f>
        <v/>
      </c>
      <c r="L121" s="81">
        <f> L$21</f>
        <v/>
      </c>
      <c r="M121" s="81">
        <f> M$21</f>
        <v/>
      </c>
      <c r="N121" s="81">
        <f> N$21</f>
        <v/>
      </c>
      <c r="O121" s="81">
        <f> O$21</f>
        <v/>
      </c>
      <c r="P121" s="81">
        <f> P$21</f>
        <v/>
      </c>
      <c r="Q121" s="81">
        <f> Q$21</f>
        <v/>
      </c>
      <c r="R121" s="81">
        <f> R$21</f>
        <v/>
      </c>
      <c r="S121" s="81">
        <f> S$21</f>
        <v/>
      </c>
      <c r="T121" s="81">
        <f> T$21</f>
        <v/>
      </c>
      <c r="U121" s="81">
        <f> U$21</f>
        <v/>
      </c>
      <c r="V121" s="81">
        <f> V$21</f>
        <v/>
      </c>
      <c r="W121" s="81">
        <f> W$21</f>
        <v/>
      </c>
      <c r="X121" s="81">
        <f> X$21</f>
        <v/>
      </c>
      <c r="Y121" s="81">
        <f> Y$21</f>
        <v/>
      </c>
      <c r="Z121" s="81">
        <f> Z$21</f>
        <v/>
      </c>
      <c r="AA121" s="81">
        <f> AA$21</f>
        <v/>
      </c>
      <c r="AB121" s="81">
        <f> AB$21</f>
        <v/>
      </c>
      <c r="AC121" s="81">
        <f> AC$21</f>
        <v/>
      </c>
      <c r="AD121" s="81">
        <f> AD$21</f>
        <v/>
      </c>
      <c r="AE121" s="81">
        <f> AE$21</f>
        <v/>
      </c>
      <c r="AF121" s="81">
        <f> AF$21</f>
        <v/>
      </c>
      <c r="AG121" s="81">
        <f> AG$21</f>
        <v/>
      </c>
      <c r="AH121" s="81">
        <f> AH$21</f>
        <v/>
      </c>
      <c r="AI121" s="81">
        <f> AI$21</f>
        <v/>
      </c>
      <c r="AJ121" s="81">
        <f> AJ$21</f>
        <v/>
      </c>
      <c r="AK121" s="81">
        <f> AK$21</f>
        <v/>
      </c>
      <c r="AL121" s="81">
        <f> AL$21</f>
        <v/>
      </c>
      <c r="AM121" s="81">
        <f> AM$21</f>
        <v/>
      </c>
      <c r="AN121" s="81">
        <f> AN$21</f>
        <v/>
      </c>
      <c r="AO121" s="81">
        <f> AO$21</f>
        <v/>
      </c>
      <c r="AP121" s="81">
        <f> AP$21</f>
        <v/>
      </c>
      <c r="AQ121" s="81">
        <f> AQ$21</f>
        <v/>
      </c>
      <c r="AR121" s="81">
        <f> AR$21</f>
        <v/>
      </c>
      <c r="AS121" s="81">
        <f> AS$21</f>
        <v/>
      </c>
      <c r="AT121" s="81">
        <f> AT$21</f>
        <v/>
      </c>
      <c r="AU121" s="81">
        <f> AU$21</f>
        <v/>
      </c>
      <c r="AV121" s="81">
        <f> AV$21</f>
        <v/>
      </c>
      <c r="AW121" s="81">
        <f> AW$21</f>
        <v/>
      </c>
      <c r="AX121" s="81">
        <f> AX$21</f>
        <v/>
      </c>
      <c r="AY121" s="81">
        <f> AY$21</f>
        <v/>
      </c>
      <c r="AZ121" s="81">
        <f> AZ$21</f>
        <v/>
      </c>
      <c r="BA121" s="81">
        <f> BA$21</f>
        <v/>
      </c>
      <c r="BB121" s="81">
        <f> BB$21</f>
        <v/>
      </c>
      <c r="BC121" s="81">
        <f> BC$21</f>
        <v/>
      </c>
      <c r="BD121" s="81">
        <f> BD$21</f>
        <v/>
      </c>
      <c r="BE121" s="81">
        <f> BE$21</f>
        <v/>
      </c>
      <c r="BF121" s="81">
        <f> BF$21</f>
        <v/>
      </c>
      <c r="BG121" s="81">
        <f> BG$21</f>
        <v/>
      </c>
      <c r="BH121" s="81">
        <f> BH$21</f>
        <v/>
      </c>
    </row>
    <row r="122" ht="14.4" customHeight="1" s="124">
      <c r="E122" s="81">
        <f> E$94</f>
        <v/>
      </c>
      <c r="F122" s="81">
        <f> F$94</f>
        <v/>
      </c>
      <c r="G122" s="81">
        <f> G$94</f>
        <v/>
      </c>
      <c r="H122" s="81">
        <f> H$94</f>
        <v/>
      </c>
    </row>
    <row r="124" customFormat="1" s="80" thickBot="1">
      <c r="E124" s="80" t="inlineStr">
        <is>
          <t>Total Upfront Fees</t>
        </is>
      </c>
      <c r="G124" s="80">
        <f>SMU</f>
        <v/>
      </c>
      <c r="H124" s="80">
        <f> SUM(J124:BH124)</f>
        <v/>
      </c>
      <c r="J124" s="80">
        <f>IF(J$121=1,$F120*$H$122,0)</f>
        <v/>
      </c>
      <c r="K124" s="80">
        <f>IF(K$121=1,$F120*$H$122,0)</f>
        <v/>
      </c>
      <c r="L124" s="80">
        <f>IF(L$121=1,$F120*$H$122,0)</f>
        <v/>
      </c>
      <c r="M124" s="80">
        <f>IF(M$121=1,$F120*$H$122,0)</f>
        <v/>
      </c>
      <c r="N124" s="80">
        <f>IF(N$121=1,$F120*$H$122,0)</f>
        <v/>
      </c>
      <c r="O124" s="80">
        <f>IF(O$121=1,$F120*$H$122,0)</f>
        <v/>
      </c>
      <c r="P124" s="80">
        <f>IF(P$121=1,$F120*$H$122,0)</f>
        <v/>
      </c>
      <c r="Q124" s="80">
        <f>IF(Q$121=1,$F120*$H$122,0)</f>
        <v/>
      </c>
      <c r="R124" s="80">
        <f>IF(R$121=1,$F120*$H$122,0)</f>
        <v/>
      </c>
      <c r="S124" s="80">
        <f>IF(S$121=1,$F120*$H$122,0)</f>
        <v/>
      </c>
      <c r="T124" s="80">
        <f>IF(T$121=1,$F120*$H$122,0)</f>
        <v/>
      </c>
      <c r="U124" s="80">
        <f>IF(U$121=1,$F120*$H$122,0)</f>
        <v/>
      </c>
      <c r="V124" s="80">
        <f>IF(V$121=1,$F120*$H$122,0)</f>
        <v/>
      </c>
      <c r="W124" s="80">
        <f>IF(W$121=1,$F120*$H$122,0)</f>
        <v/>
      </c>
      <c r="X124" s="80">
        <f>IF(X$121=1,$F120*$H$122,0)</f>
        <v/>
      </c>
      <c r="Y124" s="80">
        <f>IF(Y$121=1,$F120*$H$122,0)</f>
        <v/>
      </c>
      <c r="Z124" s="80">
        <f>IF(Z$121=1,$F120*$H$122,0)</f>
        <v/>
      </c>
      <c r="AA124" s="80">
        <f>IF(AA$121=1,$F120*$H$122,0)</f>
        <v/>
      </c>
      <c r="AB124" s="80">
        <f>IF(AB$121=1,$F120*$H$122,0)</f>
        <v/>
      </c>
      <c r="AC124" s="80">
        <f>IF(AC$121=1,$F120*$H$122,0)</f>
        <v/>
      </c>
      <c r="AD124" s="80">
        <f>IF(AD$121=1,$F120*$H$122,0)</f>
        <v/>
      </c>
      <c r="AE124" s="80">
        <f>IF(AE$121=1,$F120*$H$122,0)</f>
        <v/>
      </c>
      <c r="AF124" s="80">
        <f>IF(AF$121=1,$F120*$H$122,0)</f>
        <v/>
      </c>
      <c r="AG124" s="80">
        <f>IF(AG$121=1,$F120*$H$122,0)</f>
        <v/>
      </c>
      <c r="AH124" s="80">
        <f>IF(AH$121=1,$F120*$H$122,0)</f>
        <v/>
      </c>
      <c r="AI124" s="80">
        <f>IF(AI$121=1,$F120*$H$122,0)</f>
        <v/>
      </c>
      <c r="AJ124" s="80">
        <f>IF(AJ$121=1,$F120*$H$122,0)</f>
        <v/>
      </c>
      <c r="AK124" s="80">
        <f>IF(AK$121=1,$F120*$H$122,0)</f>
        <v/>
      </c>
      <c r="AL124" s="80">
        <f>IF(AL$121=1,$F120*$H$122,0)</f>
        <v/>
      </c>
      <c r="AM124" s="80">
        <f>IF(AM$121=1,$F120*$H$122,0)</f>
        <v/>
      </c>
      <c r="AN124" s="80">
        <f>IF(AN$121=1,$F120*$H$122,0)</f>
        <v/>
      </c>
      <c r="AO124" s="80">
        <f>IF(AO$121=1,$F120*$H$122,0)</f>
        <v/>
      </c>
      <c r="AP124" s="80">
        <f>IF(AP$121=1,$F120*$H$122,0)</f>
        <v/>
      </c>
      <c r="AQ124" s="80">
        <f>IF(AQ$121=1,$F120*$H$122,0)</f>
        <v/>
      </c>
      <c r="AR124" s="80">
        <f>IF(AR$121=1,$F120*$H$122,0)</f>
        <v/>
      </c>
      <c r="AS124" s="80">
        <f>IF(AS$121=1,$F120*$H$122,0)</f>
        <v/>
      </c>
      <c r="AT124" s="80">
        <f>IF(AT$121=1,$F120*$H$122,0)</f>
        <v/>
      </c>
      <c r="AU124" s="80">
        <f>IF(AU$121=1,$F120*$H$122,0)</f>
        <v/>
      </c>
      <c r="AV124" s="80">
        <f>IF(AV$121=1,$F120*$H$122,0)</f>
        <v/>
      </c>
      <c r="AW124" s="80">
        <f>IF(AW$121=1,$F120*$H$122,0)</f>
        <v/>
      </c>
      <c r="AX124" s="80">
        <f>IF(AX$121=1,$F120*$H$122,0)</f>
        <v/>
      </c>
      <c r="AY124" s="80">
        <f>IF(AY$121=1,$F120*$H$122,0)</f>
        <v/>
      </c>
      <c r="AZ124" s="80">
        <f>IF(AZ$121=1,$F120*$H$122,0)</f>
        <v/>
      </c>
      <c r="BA124" s="80">
        <f>IF(BA$121=1,$F120*$H$122,0)</f>
        <v/>
      </c>
      <c r="BB124" s="80">
        <f>IF(BB$121=1,$F120*$H$122,0)</f>
        <v/>
      </c>
      <c r="BC124" s="80">
        <f>IF(BC$121=1,$F120*$H$122,0)</f>
        <v/>
      </c>
      <c r="BD124" s="80">
        <f>IF(BD$121=1,$F120*$H$122,0)</f>
        <v/>
      </c>
      <c r="BE124" s="80">
        <f>IF(BE$121=1,$F120*$H$122,0)</f>
        <v/>
      </c>
      <c r="BF124" s="80">
        <f>IF(BF$121=1,$F120*$H$122,0)</f>
        <v/>
      </c>
      <c r="BG124" s="80">
        <f>IF(BG$121=1,$F120*$H$122,0)</f>
        <v/>
      </c>
      <c r="BH124" s="80">
        <f>IF(BH$121=1,$F120*$H$122,0)</f>
        <v/>
      </c>
    </row>
    <row r="126" ht="14.4" customHeight="1" s="124">
      <c r="D126" s="12" t="inlineStr">
        <is>
          <t>Commitment Fees</t>
        </is>
      </c>
    </row>
    <row r="127" ht="14.4" customHeight="1" s="124">
      <c r="E127" s="92">
        <f>D126</f>
        <v/>
      </c>
      <c r="F127" s="151">
        <f>INDEX(Inp_C!$J44:$K44,MATCH(Phase_2!$A$1,Inp_C!$J$4:$K$4,0))</f>
        <v/>
      </c>
      <c r="G127" s="92" t="inlineStr">
        <is>
          <t>%</t>
        </is>
      </c>
    </row>
    <row r="128" ht="14.4" customHeight="1" s="124">
      <c r="E128" s="81">
        <f> E$104</f>
        <v/>
      </c>
      <c r="F128" s="81">
        <f> F$104</f>
        <v/>
      </c>
      <c r="G128" s="81">
        <f> G$104</f>
        <v/>
      </c>
      <c r="H128" s="81">
        <f> H$104</f>
        <v/>
      </c>
      <c r="I128" s="81" t="n"/>
      <c r="J128" s="81">
        <f> J$104</f>
        <v/>
      </c>
      <c r="K128" s="81">
        <f> K$104</f>
        <v/>
      </c>
      <c r="L128" s="81">
        <f> L$104</f>
        <v/>
      </c>
      <c r="M128" s="81">
        <f> M$104</f>
        <v/>
      </c>
      <c r="N128" s="81">
        <f> N$104</f>
        <v/>
      </c>
      <c r="O128" s="81">
        <f> O$104</f>
        <v/>
      </c>
      <c r="P128" s="81">
        <f> P$104</f>
        <v/>
      </c>
      <c r="Q128" s="81">
        <f> Q$104</f>
        <v/>
      </c>
      <c r="R128" s="81">
        <f> R$104</f>
        <v/>
      </c>
      <c r="S128" s="81">
        <f> S$104</f>
        <v/>
      </c>
      <c r="T128" s="81">
        <f> T$104</f>
        <v/>
      </c>
      <c r="U128" s="81">
        <f> U$104</f>
        <v/>
      </c>
      <c r="V128" s="81">
        <f> V$104</f>
        <v/>
      </c>
      <c r="W128" s="81">
        <f> W$104</f>
        <v/>
      </c>
      <c r="X128" s="81">
        <f> X$104</f>
        <v/>
      </c>
      <c r="Y128" s="81">
        <f> Y$104</f>
        <v/>
      </c>
      <c r="Z128" s="81">
        <f> Z$104</f>
        <v/>
      </c>
      <c r="AA128" s="81">
        <f> AA$104</f>
        <v/>
      </c>
      <c r="AB128" s="81">
        <f> AB$104</f>
        <v/>
      </c>
      <c r="AC128" s="81">
        <f> AC$104</f>
        <v/>
      </c>
      <c r="AD128" s="81">
        <f> AD$104</f>
        <v/>
      </c>
      <c r="AE128" s="81">
        <f> AE$104</f>
        <v/>
      </c>
      <c r="AF128" s="81">
        <f> AF$104</f>
        <v/>
      </c>
      <c r="AG128" s="81">
        <f> AG$104</f>
        <v/>
      </c>
      <c r="AH128" s="81">
        <f> AH$104</f>
        <v/>
      </c>
      <c r="AI128" s="81">
        <f> AI$104</f>
        <v/>
      </c>
      <c r="AJ128" s="81">
        <f> AJ$104</f>
        <v/>
      </c>
      <c r="AK128" s="81">
        <f> AK$104</f>
        <v/>
      </c>
      <c r="AL128" s="81">
        <f> AL$104</f>
        <v/>
      </c>
      <c r="AM128" s="81">
        <f> AM$104</f>
        <v/>
      </c>
      <c r="AN128" s="81">
        <f> AN$104</f>
        <v/>
      </c>
      <c r="AO128" s="81">
        <f> AO$104</f>
        <v/>
      </c>
      <c r="AP128" s="81">
        <f> AP$104</f>
        <v/>
      </c>
      <c r="AQ128" s="81">
        <f> AQ$104</f>
        <v/>
      </c>
      <c r="AR128" s="81">
        <f> AR$104</f>
        <v/>
      </c>
      <c r="AS128" s="81">
        <f> AS$104</f>
        <v/>
      </c>
      <c r="AT128" s="81">
        <f> AT$104</f>
        <v/>
      </c>
      <c r="AU128" s="81">
        <f> AU$104</f>
        <v/>
      </c>
      <c r="AV128" s="81">
        <f> AV$104</f>
        <v/>
      </c>
      <c r="AW128" s="81">
        <f> AW$104</f>
        <v/>
      </c>
      <c r="AX128" s="81">
        <f> AX$104</f>
        <v/>
      </c>
      <c r="AY128" s="81">
        <f> AY$104</f>
        <v/>
      </c>
      <c r="AZ128" s="81">
        <f> AZ$104</f>
        <v/>
      </c>
      <c r="BA128" s="81">
        <f> BA$104</f>
        <v/>
      </c>
      <c r="BB128" s="81">
        <f> BB$104</f>
        <v/>
      </c>
      <c r="BC128" s="81">
        <f> BC$104</f>
        <v/>
      </c>
      <c r="BD128" s="81">
        <f> BD$104</f>
        <v/>
      </c>
      <c r="BE128" s="81">
        <f> BE$104</f>
        <v/>
      </c>
      <c r="BF128" s="81">
        <f> BF$104</f>
        <v/>
      </c>
      <c r="BG128" s="81">
        <f> BG$104</f>
        <v/>
      </c>
      <c r="BH128" s="81">
        <f> BH$104</f>
        <v/>
      </c>
    </row>
    <row r="129" ht="14.4" customHeight="1" s="124">
      <c r="E129" s="81">
        <f> E$28</f>
        <v/>
      </c>
      <c r="F129" s="81">
        <f> F$28</f>
        <v/>
      </c>
      <c r="G129" s="81">
        <f> G$28</f>
        <v/>
      </c>
      <c r="H129" s="81">
        <f> H$28</f>
        <v/>
      </c>
      <c r="I129" s="81" t="n"/>
      <c r="J129" s="81">
        <f> J$28</f>
        <v/>
      </c>
      <c r="K129" s="81">
        <f> K$28</f>
        <v/>
      </c>
      <c r="L129" s="81">
        <f> L$28</f>
        <v/>
      </c>
      <c r="M129" s="81">
        <f> M$28</f>
        <v/>
      </c>
      <c r="N129" s="81">
        <f> N$28</f>
        <v/>
      </c>
      <c r="O129" s="81">
        <f> O$28</f>
        <v/>
      </c>
      <c r="P129" s="81">
        <f> P$28</f>
        <v/>
      </c>
      <c r="Q129" s="81">
        <f> Q$28</f>
        <v/>
      </c>
      <c r="R129" s="81">
        <f> R$28</f>
        <v/>
      </c>
      <c r="S129" s="81">
        <f> S$28</f>
        <v/>
      </c>
      <c r="T129" s="81">
        <f> T$28</f>
        <v/>
      </c>
      <c r="U129" s="81">
        <f> U$28</f>
        <v/>
      </c>
      <c r="V129" s="81">
        <f> V$28</f>
        <v/>
      </c>
      <c r="W129" s="81">
        <f> W$28</f>
        <v/>
      </c>
      <c r="X129" s="81">
        <f> X$28</f>
        <v/>
      </c>
      <c r="Y129" s="81">
        <f> Y$28</f>
        <v/>
      </c>
      <c r="Z129" s="81">
        <f> Z$28</f>
        <v/>
      </c>
      <c r="AA129" s="81">
        <f> AA$28</f>
        <v/>
      </c>
      <c r="AB129" s="81">
        <f> AB$28</f>
        <v/>
      </c>
      <c r="AC129" s="81">
        <f> AC$28</f>
        <v/>
      </c>
      <c r="AD129" s="81">
        <f> AD$28</f>
        <v/>
      </c>
      <c r="AE129" s="81">
        <f> AE$28</f>
        <v/>
      </c>
      <c r="AF129" s="81">
        <f> AF$28</f>
        <v/>
      </c>
      <c r="AG129" s="81">
        <f> AG$28</f>
        <v/>
      </c>
      <c r="AH129" s="81">
        <f> AH$28</f>
        <v/>
      </c>
      <c r="AI129" s="81">
        <f> AI$28</f>
        <v/>
      </c>
      <c r="AJ129" s="81">
        <f> AJ$28</f>
        <v/>
      </c>
      <c r="AK129" s="81">
        <f> AK$28</f>
        <v/>
      </c>
      <c r="AL129" s="81">
        <f> AL$28</f>
        <v/>
      </c>
      <c r="AM129" s="81">
        <f> AM$28</f>
        <v/>
      </c>
      <c r="AN129" s="81">
        <f> AN$28</f>
        <v/>
      </c>
      <c r="AO129" s="81">
        <f> AO$28</f>
        <v/>
      </c>
      <c r="AP129" s="81">
        <f> AP$28</f>
        <v/>
      </c>
      <c r="AQ129" s="81">
        <f> AQ$28</f>
        <v/>
      </c>
      <c r="AR129" s="81">
        <f> AR$28</f>
        <v/>
      </c>
      <c r="AS129" s="81">
        <f> AS$28</f>
        <v/>
      </c>
      <c r="AT129" s="81">
        <f> AT$28</f>
        <v/>
      </c>
      <c r="AU129" s="81">
        <f> AU$28</f>
        <v/>
      </c>
      <c r="AV129" s="81">
        <f> AV$28</f>
        <v/>
      </c>
      <c r="AW129" s="81">
        <f> AW$28</f>
        <v/>
      </c>
      <c r="AX129" s="81">
        <f> AX$28</f>
        <v/>
      </c>
      <c r="AY129" s="81">
        <f> AY$28</f>
        <v/>
      </c>
      <c r="AZ129" s="81">
        <f> AZ$28</f>
        <v/>
      </c>
      <c r="BA129" s="81">
        <f> BA$28</f>
        <v/>
      </c>
      <c r="BB129" s="81">
        <f> BB$28</f>
        <v/>
      </c>
      <c r="BC129" s="81">
        <f> BC$28</f>
        <v/>
      </c>
      <c r="BD129" s="81">
        <f> BD$28</f>
        <v/>
      </c>
      <c r="BE129" s="81">
        <f> BE$28</f>
        <v/>
      </c>
      <c r="BF129" s="81">
        <f> BF$28</f>
        <v/>
      </c>
      <c r="BG129" s="81">
        <f> BG$28</f>
        <v/>
      </c>
      <c r="BH129" s="81">
        <f> BH$28</f>
        <v/>
      </c>
    </row>
    <row r="131" customFormat="1" s="80" thickBot="1">
      <c r="E131" s="80" t="inlineStr">
        <is>
          <t>Total Commitment Fees</t>
        </is>
      </c>
      <c r="G131" s="80">
        <f>SMU</f>
        <v/>
      </c>
      <c r="H131" s="80">
        <f> SUM(J131:BH131)</f>
        <v/>
      </c>
      <c r="J131" s="80">
        <f>IF(J$129=1,J$128*$F127,0)</f>
        <v/>
      </c>
      <c r="K131" s="80">
        <f>IF(K$129=1,K$128*$F127,0)</f>
        <v/>
      </c>
      <c r="L131" s="80">
        <f>IF(L$129=1,L$128*$F127,0)</f>
        <v/>
      </c>
      <c r="M131" s="80">
        <f>IF(M$129=1,M$128*$F127,0)</f>
        <v/>
      </c>
      <c r="N131" s="80">
        <f>IF(N$129=1,N$128*$F127,0)</f>
        <v/>
      </c>
      <c r="O131" s="80">
        <f>IF(O$129=1,O$128*$F127,0)</f>
        <v/>
      </c>
      <c r="P131" s="80">
        <f>IF(P$129=1,P$128*$F127,0)</f>
        <v/>
      </c>
      <c r="Q131" s="80">
        <f>IF(Q$129=1,Q$128*$F127,0)</f>
        <v/>
      </c>
      <c r="R131" s="80">
        <f>IF(R$129=1,R$128*$F127,0)</f>
        <v/>
      </c>
      <c r="S131" s="80">
        <f>IF(S$129=1,S$128*$F127,0)</f>
        <v/>
      </c>
      <c r="T131" s="80">
        <f>IF(T$129=1,T$128*$F127,0)</f>
        <v/>
      </c>
      <c r="U131" s="80">
        <f>IF(U$129=1,U$128*$F127,0)</f>
        <v/>
      </c>
      <c r="V131" s="80">
        <f>IF(V$129=1,V$128*$F127,0)</f>
        <v/>
      </c>
      <c r="W131" s="80">
        <f>IF(W$129=1,W$128*$F127,0)</f>
        <v/>
      </c>
      <c r="X131" s="80">
        <f>IF(X$129=1,X$128*$F127,0)</f>
        <v/>
      </c>
      <c r="Y131" s="80">
        <f>IF(Y$129=1,Y$128*$F127,0)</f>
        <v/>
      </c>
      <c r="Z131" s="80">
        <f>IF(Z$129=1,Z$128*$F127,0)</f>
        <v/>
      </c>
      <c r="AA131" s="80">
        <f>IF(AA$129=1,AA$128*$F127,0)</f>
        <v/>
      </c>
      <c r="AB131" s="80">
        <f>IF(AB$129=1,AB$128*$F127,0)</f>
        <v/>
      </c>
      <c r="AC131" s="80">
        <f>IF(AC$129=1,AC$128*$F127,0)</f>
        <v/>
      </c>
      <c r="AD131" s="80">
        <f>IF(AD$129=1,AD$128*$F127,0)</f>
        <v/>
      </c>
      <c r="AE131" s="80">
        <f>IF(AE$129=1,AE$128*$F127,0)</f>
        <v/>
      </c>
      <c r="AF131" s="80">
        <f>IF(AF$129=1,AF$128*$F127,0)</f>
        <v/>
      </c>
      <c r="AG131" s="80">
        <f>IF(AG$129=1,AG$128*$F127,0)</f>
        <v/>
      </c>
      <c r="AH131" s="80">
        <f>IF(AH$129=1,AH$128*$F127,0)</f>
        <v/>
      </c>
      <c r="AI131" s="80">
        <f>IF(AI$129=1,AI$128*$F127,0)</f>
        <v/>
      </c>
      <c r="AJ131" s="80">
        <f>IF(AJ$129=1,AJ$128*$F127,0)</f>
        <v/>
      </c>
      <c r="AK131" s="80">
        <f>IF(AK$129=1,AK$128*$F127,0)</f>
        <v/>
      </c>
      <c r="AL131" s="80">
        <f>IF(AL$129=1,AL$128*$F127,0)</f>
        <v/>
      </c>
      <c r="AM131" s="80">
        <f>IF(AM$129=1,AM$128*$F127,0)</f>
        <v/>
      </c>
      <c r="AN131" s="80">
        <f>IF(AN$129=1,AN$128*$F127,0)</f>
        <v/>
      </c>
      <c r="AO131" s="80">
        <f>IF(AO$129=1,AO$128*$F127,0)</f>
        <v/>
      </c>
      <c r="AP131" s="80">
        <f>IF(AP$129=1,AP$128*$F127,0)</f>
        <v/>
      </c>
      <c r="AQ131" s="80">
        <f>IF(AQ$129=1,AQ$128*$F127,0)</f>
        <v/>
      </c>
      <c r="AR131" s="80">
        <f>IF(AR$129=1,AR$128*$F127,0)</f>
        <v/>
      </c>
      <c r="AS131" s="80">
        <f>IF(AS$129=1,AS$128*$F127,0)</f>
        <v/>
      </c>
      <c r="AT131" s="80">
        <f>IF(AT$129=1,AT$128*$F127,0)</f>
        <v/>
      </c>
      <c r="AU131" s="80">
        <f>IF(AU$129=1,AU$128*$F127,0)</f>
        <v/>
      </c>
      <c r="AV131" s="80">
        <f>IF(AV$129=1,AV$128*$F127,0)</f>
        <v/>
      </c>
      <c r="AW131" s="80">
        <f>IF(AW$129=1,AW$128*$F127,0)</f>
        <v/>
      </c>
      <c r="AX131" s="80">
        <f>IF(AX$129=1,AX$128*$F127,0)</f>
        <v/>
      </c>
      <c r="AY131" s="80">
        <f>IF(AY$129=1,AY$128*$F127,0)</f>
        <v/>
      </c>
      <c r="AZ131" s="80">
        <f>IF(AZ$129=1,AZ$128*$F127,0)</f>
        <v/>
      </c>
      <c r="BA131" s="80">
        <f>IF(BA$129=1,BA$128*$F127,0)</f>
        <v/>
      </c>
      <c r="BB131" s="80">
        <f>IF(BB$129=1,BB$128*$F127,0)</f>
        <v/>
      </c>
      <c r="BC131" s="80">
        <f>IF(BC$129=1,BC$128*$F127,0)</f>
        <v/>
      </c>
      <c r="BD131" s="80">
        <f>IF(BD$129=1,BD$128*$F127,0)</f>
        <v/>
      </c>
      <c r="BE131" s="80">
        <f>IF(BE$129=1,BE$128*$F127,0)</f>
        <v/>
      </c>
      <c r="BF131" s="80">
        <f>IF(BF$129=1,BF$128*$F127,0)</f>
        <v/>
      </c>
      <c r="BG131" s="80">
        <f>IF(BG$129=1,BG$128*$F127,0)</f>
        <v/>
      </c>
      <c r="BH131" s="80">
        <f>IF(BH$129=1,BH$128*$F127,0)</f>
        <v/>
      </c>
    </row>
    <row r="133" ht="14.4" customHeight="1" s="124">
      <c r="D133" s="12" t="inlineStr">
        <is>
          <t>Interest During Construction</t>
        </is>
      </c>
    </row>
    <row r="134" ht="14.4" customHeight="1" s="124">
      <c r="E134" s="92">
        <f>D133</f>
        <v/>
      </c>
      <c r="F134" s="151">
        <f>INDEX(Inp_C!$J49:$K49,MATCH(Phase_2!$A$1,Inp_C!$J$4:$K$4,0))</f>
        <v/>
      </c>
      <c r="G134" s="92" t="inlineStr">
        <is>
          <t>%</t>
        </is>
      </c>
    </row>
    <row r="135" ht="14.4" customHeight="1" s="124">
      <c r="E135" s="92">
        <f> E$28</f>
        <v/>
      </c>
      <c r="F135" s="92">
        <f> F$28</f>
        <v/>
      </c>
      <c r="G135" s="92">
        <f> G$28</f>
        <v/>
      </c>
      <c r="H135" s="92">
        <f> H$28</f>
        <v/>
      </c>
      <c r="J135" s="92">
        <f> J$28</f>
        <v/>
      </c>
      <c r="K135" s="92">
        <f> K$28</f>
        <v/>
      </c>
      <c r="L135" s="92">
        <f> L$28</f>
        <v/>
      </c>
      <c r="M135" s="92">
        <f> M$28</f>
        <v/>
      </c>
      <c r="N135" s="92">
        <f> N$28</f>
        <v/>
      </c>
      <c r="O135" s="92">
        <f> O$28</f>
        <v/>
      </c>
      <c r="P135" s="92">
        <f> P$28</f>
        <v/>
      </c>
      <c r="Q135" s="92">
        <f> Q$28</f>
        <v/>
      </c>
      <c r="R135" s="92">
        <f> R$28</f>
        <v/>
      </c>
      <c r="S135" s="92">
        <f> S$28</f>
        <v/>
      </c>
      <c r="T135" s="92">
        <f> T$28</f>
        <v/>
      </c>
      <c r="U135" s="92">
        <f> U$28</f>
        <v/>
      </c>
      <c r="V135" s="92">
        <f> V$28</f>
        <v/>
      </c>
      <c r="W135" s="92">
        <f> W$28</f>
        <v/>
      </c>
      <c r="X135" s="92">
        <f> X$28</f>
        <v/>
      </c>
      <c r="Y135" s="92">
        <f> Y$28</f>
        <v/>
      </c>
      <c r="Z135" s="92">
        <f> Z$28</f>
        <v/>
      </c>
      <c r="AA135" s="92">
        <f> AA$28</f>
        <v/>
      </c>
      <c r="AB135" s="92">
        <f> AB$28</f>
        <v/>
      </c>
      <c r="AC135" s="92">
        <f> AC$28</f>
        <v/>
      </c>
      <c r="AD135" s="92">
        <f> AD$28</f>
        <v/>
      </c>
      <c r="AE135" s="92">
        <f> AE$28</f>
        <v/>
      </c>
      <c r="AF135" s="92">
        <f> AF$28</f>
        <v/>
      </c>
      <c r="AG135" s="92">
        <f> AG$28</f>
        <v/>
      </c>
      <c r="AH135" s="92">
        <f> AH$28</f>
        <v/>
      </c>
      <c r="AI135" s="92">
        <f> AI$28</f>
        <v/>
      </c>
      <c r="AJ135" s="92">
        <f> AJ$28</f>
        <v/>
      </c>
      <c r="AK135" s="92">
        <f> AK$28</f>
        <v/>
      </c>
      <c r="AL135" s="92">
        <f> AL$28</f>
        <v/>
      </c>
      <c r="AM135" s="92">
        <f> AM$28</f>
        <v/>
      </c>
      <c r="AN135" s="92">
        <f> AN$28</f>
        <v/>
      </c>
      <c r="AO135" s="92">
        <f> AO$28</f>
        <v/>
      </c>
      <c r="AP135" s="92">
        <f> AP$28</f>
        <v/>
      </c>
      <c r="AQ135" s="92">
        <f> AQ$28</f>
        <v/>
      </c>
      <c r="AR135" s="92">
        <f> AR$28</f>
        <v/>
      </c>
      <c r="AS135" s="92">
        <f> AS$28</f>
        <v/>
      </c>
      <c r="AT135" s="92">
        <f> AT$28</f>
        <v/>
      </c>
      <c r="AU135" s="92">
        <f> AU$28</f>
        <v/>
      </c>
      <c r="AV135" s="92">
        <f> AV$28</f>
        <v/>
      </c>
      <c r="AW135" s="92">
        <f> AW$28</f>
        <v/>
      </c>
      <c r="AX135" s="92">
        <f> AX$28</f>
        <v/>
      </c>
      <c r="AY135" s="92">
        <f> AY$28</f>
        <v/>
      </c>
      <c r="AZ135" s="92">
        <f> AZ$28</f>
        <v/>
      </c>
      <c r="BA135" s="92">
        <f> BA$28</f>
        <v/>
      </c>
      <c r="BB135" s="92">
        <f> BB$28</f>
        <v/>
      </c>
      <c r="BC135" s="92">
        <f> BC$28</f>
        <v/>
      </c>
      <c r="BD135" s="92">
        <f> BD$28</f>
        <v/>
      </c>
      <c r="BE135" s="92">
        <f> BE$28</f>
        <v/>
      </c>
      <c r="BF135" s="92">
        <f> BF$28</f>
        <v/>
      </c>
      <c r="BG135" s="92">
        <f> BG$28</f>
        <v/>
      </c>
      <c r="BH135" s="92">
        <f> BH$28</f>
        <v/>
      </c>
    </row>
    <row r="136" ht="14.4" customHeight="1" s="124">
      <c r="E136" s="81">
        <f> E$112</f>
        <v/>
      </c>
      <c r="F136" s="81">
        <f> F$112</f>
        <v/>
      </c>
      <c r="G136" s="81">
        <f> G$112</f>
        <v/>
      </c>
      <c r="H136" s="81">
        <f> H$112</f>
        <v/>
      </c>
      <c r="I136" s="81" t="n"/>
      <c r="J136" s="81">
        <f> J$112</f>
        <v/>
      </c>
      <c r="K136" s="81">
        <f> K$112</f>
        <v/>
      </c>
      <c r="L136" s="81">
        <f> L$112</f>
        <v/>
      </c>
      <c r="M136" s="81">
        <f> M$112</f>
        <v/>
      </c>
      <c r="N136" s="81">
        <f> N$112</f>
        <v/>
      </c>
      <c r="O136" s="81">
        <f> O$112</f>
        <v/>
      </c>
      <c r="P136" s="81">
        <f> P$112</f>
        <v/>
      </c>
      <c r="Q136" s="81">
        <f> Q$112</f>
        <v/>
      </c>
      <c r="R136" s="81">
        <f> R$112</f>
        <v/>
      </c>
      <c r="S136" s="81">
        <f> S$112</f>
        <v/>
      </c>
      <c r="T136" s="81">
        <f> T$112</f>
        <v/>
      </c>
      <c r="U136" s="81">
        <f> U$112</f>
        <v/>
      </c>
      <c r="V136" s="81">
        <f> V$112</f>
        <v/>
      </c>
      <c r="W136" s="81">
        <f> W$112</f>
        <v/>
      </c>
      <c r="X136" s="81">
        <f> X$112</f>
        <v/>
      </c>
      <c r="Y136" s="81">
        <f> Y$112</f>
        <v/>
      </c>
      <c r="Z136" s="81">
        <f> Z$112</f>
        <v/>
      </c>
      <c r="AA136" s="81">
        <f> AA$112</f>
        <v/>
      </c>
      <c r="AB136" s="81">
        <f> AB$112</f>
        <v/>
      </c>
      <c r="AC136" s="81">
        <f> AC$112</f>
        <v/>
      </c>
      <c r="AD136" s="81">
        <f> AD$112</f>
        <v/>
      </c>
      <c r="AE136" s="81">
        <f> AE$112</f>
        <v/>
      </c>
      <c r="AF136" s="81">
        <f> AF$112</f>
        <v/>
      </c>
      <c r="AG136" s="81">
        <f> AG$112</f>
        <v/>
      </c>
      <c r="AH136" s="81">
        <f> AH$112</f>
        <v/>
      </c>
      <c r="AI136" s="81">
        <f> AI$112</f>
        <v/>
      </c>
      <c r="AJ136" s="81">
        <f> AJ$112</f>
        <v/>
      </c>
      <c r="AK136" s="81">
        <f> AK$112</f>
        <v/>
      </c>
      <c r="AL136" s="81">
        <f> AL$112</f>
        <v/>
      </c>
      <c r="AM136" s="81">
        <f> AM$112</f>
        <v/>
      </c>
      <c r="AN136" s="81">
        <f> AN$112</f>
        <v/>
      </c>
      <c r="AO136" s="81">
        <f> AO$112</f>
        <v/>
      </c>
      <c r="AP136" s="81">
        <f> AP$112</f>
        <v/>
      </c>
      <c r="AQ136" s="81">
        <f> AQ$112</f>
        <v/>
      </c>
      <c r="AR136" s="81">
        <f> AR$112</f>
        <v/>
      </c>
      <c r="AS136" s="81">
        <f> AS$112</f>
        <v/>
      </c>
      <c r="AT136" s="81">
        <f> AT$112</f>
        <v/>
      </c>
      <c r="AU136" s="81">
        <f> AU$112</f>
        <v/>
      </c>
      <c r="AV136" s="81">
        <f> AV$112</f>
        <v/>
      </c>
      <c r="AW136" s="81">
        <f> AW$112</f>
        <v/>
      </c>
      <c r="AX136" s="81">
        <f> AX$112</f>
        <v/>
      </c>
      <c r="AY136" s="81">
        <f> AY$112</f>
        <v/>
      </c>
      <c r="AZ136" s="81">
        <f> AZ$112</f>
        <v/>
      </c>
      <c r="BA136" s="81">
        <f> BA$112</f>
        <v/>
      </c>
      <c r="BB136" s="81">
        <f> BB$112</f>
        <v/>
      </c>
      <c r="BC136" s="81">
        <f> BC$112</f>
        <v/>
      </c>
      <c r="BD136" s="81">
        <f> BD$112</f>
        <v/>
      </c>
      <c r="BE136" s="81">
        <f> BE$112</f>
        <v/>
      </c>
      <c r="BF136" s="81">
        <f> BF$112</f>
        <v/>
      </c>
      <c r="BG136" s="81">
        <f> BG$112</f>
        <v/>
      </c>
      <c r="BH136" s="81">
        <f> BH$112</f>
        <v/>
      </c>
    </row>
    <row r="137" ht="14.4" customHeight="1" s="124">
      <c r="E137" s="81">
        <f> E$113</f>
        <v/>
      </c>
      <c r="F137" s="81">
        <f> F$113</f>
        <v/>
      </c>
      <c r="G137" s="81">
        <f> G$113</f>
        <v/>
      </c>
      <c r="H137" s="81">
        <f> H$113</f>
        <v/>
      </c>
      <c r="I137" s="81" t="n"/>
      <c r="J137" s="81">
        <f> J$113</f>
        <v/>
      </c>
      <c r="K137" s="81">
        <f> K$113</f>
        <v/>
      </c>
      <c r="L137" s="81">
        <f> L$113</f>
        <v/>
      </c>
      <c r="M137" s="81">
        <f> M$113</f>
        <v/>
      </c>
      <c r="N137" s="81">
        <f> N$113</f>
        <v/>
      </c>
      <c r="O137" s="81">
        <f> O$113</f>
        <v/>
      </c>
      <c r="P137" s="81">
        <f> P$113</f>
        <v/>
      </c>
      <c r="Q137" s="81">
        <f> Q$113</f>
        <v/>
      </c>
      <c r="R137" s="81">
        <f> R$113</f>
        <v/>
      </c>
      <c r="S137" s="81">
        <f> S$113</f>
        <v/>
      </c>
      <c r="T137" s="81">
        <f> T$113</f>
        <v/>
      </c>
      <c r="U137" s="81">
        <f> U$113</f>
        <v/>
      </c>
      <c r="V137" s="81">
        <f> V$113</f>
        <v/>
      </c>
      <c r="W137" s="81">
        <f> W$113</f>
        <v/>
      </c>
      <c r="X137" s="81">
        <f> X$113</f>
        <v/>
      </c>
      <c r="Y137" s="81">
        <f> Y$113</f>
        <v/>
      </c>
      <c r="Z137" s="81">
        <f> Z$113</f>
        <v/>
      </c>
      <c r="AA137" s="81">
        <f> AA$113</f>
        <v/>
      </c>
      <c r="AB137" s="81">
        <f> AB$113</f>
        <v/>
      </c>
      <c r="AC137" s="81">
        <f> AC$113</f>
        <v/>
      </c>
      <c r="AD137" s="81">
        <f> AD$113</f>
        <v/>
      </c>
      <c r="AE137" s="81">
        <f> AE$113</f>
        <v/>
      </c>
      <c r="AF137" s="81">
        <f> AF$113</f>
        <v/>
      </c>
      <c r="AG137" s="81">
        <f> AG$113</f>
        <v/>
      </c>
      <c r="AH137" s="81">
        <f> AH$113</f>
        <v/>
      </c>
      <c r="AI137" s="81">
        <f> AI$113</f>
        <v/>
      </c>
      <c r="AJ137" s="81">
        <f> AJ$113</f>
        <v/>
      </c>
      <c r="AK137" s="81">
        <f> AK$113</f>
        <v/>
      </c>
      <c r="AL137" s="81">
        <f> AL$113</f>
        <v/>
      </c>
      <c r="AM137" s="81">
        <f> AM$113</f>
        <v/>
      </c>
      <c r="AN137" s="81">
        <f> AN$113</f>
        <v/>
      </c>
      <c r="AO137" s="81">
        <f> AO$113</f>
        <v/>
      </c>
      <c r="AP137" s="81">
        <f> AP$113</f>
        <v/>
      </c>
      <c r="AQ137" s="81">
        <f> AQ$113</f>
        <v/>
      </c>
      <c r="AR137" s="81">
        <f> AR$113</f>
        <v/>
      </c>
      <c r="AS137" s="81">
        <f> AS$113</f>
        <v/>
      </c>
      <c r="AT137" s="81">
        <f> AT$113</f>
        <v/>
      </c>
      <c r="AU137" s="81">
        <f> AU$113</f>
        <v/>
      </c>
      <c r="AV137" s="81">
        <f> AV$113</f>
        <v/>
      </c>
      <c r="AW137" s="81">
        <f> AW$113</f>
        <v/>
      </c>
      <c r="AX137" s="81">
        <f> AX$113</f>
        <v/>
      </c>
      <c r="AY137" s="81">
        <f> AY$113</f>
        <v/>
      </c>
      <c r="AZ137" s="81">
        <f> AZ$113</f>
        <v/>
      </c>
      <c r="BA137" s="81">
        <f> BA$113</f>
        <v/>
      </c>
      <c r="BB137" s="81">
        <f> BB$113</f>
        <v/>
      </c>
      <c r="BC137" s="81">
        <f> BC$113</f>
        <v/>
      </c>
      <c r="BD137" s="81">
        <f> BD$113</f>
        <v/>
      </c>
      <c r="BE137" s="81">
        <f> BE$113</f>
        <v/>
      </c>
      <c r="BF137" s="81">
        <f> BF$113</f>
        <v/>
      </c>
      <c r="BG137" s="81">
        <f> BG$113</f>
        <v/>
      </c>
      <c r="BH137" s="81">
        <f> BH$113</f>
        <v/>
      </c>
    </row>
    <row r="139" customFormat="1" s="80" thickBot="1">
      <c r="E139" s="80" t="inlineStr">
        <is>
          <t>Total Interest During Construction</t>
        </is>
      </c>
      <c r="G139" s="80">
        <f>SMU</f>
        <v/>
      </c>
      <c r="H139" s="80">
        <f> SUM(J139:BH139)</f>
        <v/>
      </c>
      <c r="J139" s="80">
        <f>IF(J$135=1,SUM(J136:J137)*$F134,0)</f>
        <v/>
      </c>
      <c r="K139" s="80">
        <f>IF(K$135=1,SUM(K136:K137)*$F134,0)</f>
        <v/>
      </c>
      <c r="L139" s="80">
        <f>IF(L$135=1,SUM(L136:L137)*$F134,0)</f>
        <v/>
      </c>
      <c r="M139" s="80">
        <f>IF(M$135=1,SUM(M136:M137)*$F134,0)</f>
        <v/>
      </c>
      <c r="N139" s="80">
        <f>IF(N$135=1,SUM(N136:N137)*$F134,0)</f>
        <v/>
      </c>
      <c r="O139" s="80">
        <f>IF(O$135=1,SUM(O136:O137)*$F134,0)</f>
        <v/>
      </c>
      <c r="P139" s="80">
        <f>IF(P$135=1,SUM(P136:P137)*$F134,0)</f>
        <v/>
      </c>
      <c r="Q139" s="80">
        <f>IF(Q$135=1,SUM(Q136:Q137)*$F134,0)</f>
        <v/>
      </c>
      <c r="R139" s="80">
        <f>IF(R$135=1,SUM(R136:R137)*$F134,0)</f>
        <v/>
      </c>
      <c r="S139" s="80">
        <f>IF(S$135=1,SUM(S136:S137)*$F134,0)</f>
        <v/>
      </c>
      <c r="T139" s="80">
        <f>IF(T$135=1,SUM(T136:T137)*$F134,0)</f>
        <v/>
      </c>
      <c r="U139" s="80">
        <f>IF(U$135=1,SUM(U136:U137)*$F134,0)</f>
        <v/>
      </c>
      <c r="V139" s="80">
        <f>IF(V$135=1,SUM(V136:V137)*$F134,0)</f>
        <v/>
      </c>
      <c r="W139" s="80">
        <f>IF(W$135=1,SUM(W136:W137)*$F134,0)</f>
        <v/>
      </c>
      <c r="X139" s="80">
        <f>IF(X$135=1,SUM(X136:X137)*$F134,0)</f>
        <v/>
      </c>
      <c r="Y139" s="80">
        <f>IF(Y$135=1,SUM(Y136:Y137)*$F134,0)</f>
        <v/>
      </c>
      <c r="Z139" s="80">
        <f>IF(Z$135=1,SUM(Z136:Z137)*$F134,0)</f>
        <v/>
      </c>
      <c r="AA139" s="80">
        <f>IF(AA$135=1,SUM(AA136:AA137)*$F134,0)</f>
        <v/>
      </c>
      <c r="AB139" s="80">
        <f>IF(AB$135=1,SUM(AB136:AB137)*$F134,0)</f>
        <v/>
      </c>
      <c r="AC139" s="80">
        <f>IF(AC$135=1,SUM(AC136:AC137)*$F134,0)</f>
        <v/>
      </c>
      <c r="AD139" s="80">
        <f>IF(AD$135=1,SUM(AD136:AD137)*$F134,0)</f>
        <v/>
      </c>
      <c r="AE139" s="80">
        <f>IF(AE$135=1,SUM(AE136:AE137)*$F134,0)</f>
        <v/>
      </c>
      <c r="AF139" s="80">
        <f>IF(AF$135=1,SUM(AF136:AF137)*$F134,0)</f>
        <v/>
      </c>
      <c r="AG139" s="80">
        <f>IF(AG$135=1,SUM(AG136:AG137)*$F134,0)</f>
        <v/>
      </c>
      <c r="AH139" s="80">
        <f>IF(AH$135=1,SUM(AH136:AH137)*$F134,0)</f>
        <v/>
      </c>
      <c r="AI139" s="80">
        <f>IF(AI$135=1,SUM(AI136:AI137)*$F134,0)</f>
        <v/>
      </c>
      <c r="AJ139" s="80">
        <f>IF(AJ$135=1,SUM(AJ136:AJ137)*$F134,0)</f>
        <v/>
      </c>
      <c r="AK139" s="80">
        <f>IF(AK$135=1,SUM(AK136:AK137)*$F134,0)</f>
        <v/>
      </c>
      <c r="AL139" s="80">
        <f>IF(AL$135=1,SUM(AL136:AL137)*$F134,0)</f>
        <v/>
      </c>
      <c r="AM139" s="80">
        <f>IF(AM$135=1,SUM(AM136:AM137)*$F134,0)</f>
        <v/>
      </c>
      <c r="AN139" s="80">
        <f>IF(AN$135=1,SUM(AN136:AN137)*$F134,0)</f>
        <v/>
      </c>
      <c r="AO139" s="80">
        <f>IF(AO$135=1,SUM(AO136:AO137)*$F134,0)</f>
        <v/>
      </c>
      <c r="AP139" s="80">
        <f>IF(AP$135=1,SUM(AP136:AP137)*$F134,0)</f>
        <v/>
      </c>
      <c r="AQ139" s="80">
        <f>IF(AQ$135=1,SUM(AQ136:AQ137)*$F134,0)</f>
        <v/>
      </c>
      <c r="AR139" s="80">
        <f>IF(AR$135=1,SUM(AR136:AR137)*$F134,0)</f>
        <v/>
      </c>
      <c r="AS139" s="80">
        <f>IF(AS$135=1,SUM(AS136:AS137)*$F134,0)</f>
        <v/>
      </c>
      <c r="AT139" s="80">
        <f>IF(AT$135=1,SUM(AT136:AT137)*$F134,0)</f>
        <v/>
      </c>
      <c r="AU139" s="80">
        <f>IF(AU$135=1,SUM(AU136:AU137)*$F134,0)</f>
        <v/>
      </c>
      <c r="AV139" s="80">
        <f>IF(AV$135=1,SUM(AV136:AV137)*$F134,0)</f>
        <v/>
      </c>
      <c r="AW139" s="80">
        <f>IF(AW$135=1,SUM(AW136:AW137)*$F134,0)</f>
        <v/>
      </c>
      <c r="AX139" s="80">
        <f>IF(AX$135=1,SUM(AX136:AX137)*$F134,0)</f>
        <v/>
      </c>
      <c r="AY139" s="80">
        <f>IF(AY$135=1,SUM(AY136:AY137)*$F134,0)</f>
        <v/>
      </c>
      <c r="AZ139" s="80">
        <f>IF(AZ$135=1,SUM(AZ136:AZ137)*$F134,0)</f>
        <v/>
      </c>
      <c r="BA139" s="80">
        <f>IF(BA$135=1,SUM(BA136:BA137)*$F134,0)</f>
        <v/>
      </c>
      <c r="BB139" s="80">
        <f>IF(BB$135=1,SUM(BB136:BB137)*$F134,0)</f>
        <v/>
      </c>
      <c r="BC139" s="80">
        <f>IF(BC$135=1,SUM(BC136:BC137)*$F134,0)</f>
        <v/>
      </c>
      <c r="BD139" s="80">
        <f>IF(BD$135=1,SUM(BD136:BD137)*$F134,0)</f>
        <v/>
      </c>
      <c r="BE139" s="80">
        <f>IF(BE$135=1,SUM(BE136:BE137)*$F134,0)</f>
        <v/>
      </c>
      <c r="BF139" s="80">
        <f>IF(BF$135=1,SUM(BF136:BF137)*$F134,0)</f>
        <v/>
      </c>
      <c r="BG139" s="80">
        <f>IF(BG$135=1,SUM(BG136:BG137)*$F134,0)</f>
        <v/>
      </c>
      <c r="BH139" s="80">
        <f>IF(BH$135=1,SUM(BH136:BH137)*$F134,0)</f>
        <v/>
      </c>
    </row>
    <row r="141" ht="14.4" customHeight="1" s="124">
      <c r="D141" s="12" t="inlineStr">
        <is>
          <t>Total Financing Costs - summary</t>
        </is>
      </c>
    </row>
    <row r="142" ht="14.4" customHeight="1" s="124">
      <c r="E142" s="81">
        <f> E$124</f>
        <v/>
      </c>
      <c r="F142" s="81">
        <f> F$124</f>
        <v/>
      </c>
      <c r="G142" s="81">
        <f> G$124</f>
        <v/>
      </c>
      <c r="H142" s="81">
        <f> H$124</f>
        <v/>
      </c>
      <c r="I142" s="81" t="n"/>
      <c r="J142" s="81">
        <f> J$124</f>
        <v/>
      </c>
      <c r="K142" s="81">
        <f> K$124</f>
        <v/>
      </c>
      <c r="L142" s="81">
        <f> L$124</f>
        <v/>
      </c>
      <c r="M142" s="81">
        <f> M$124</f>
        <v/>
      </c>
      <c r="N142" s="81">
        <f> N$124</f>
        <v/>
      </c>
      <c r="O142" s="81">
        <f> O$124</f>
        <v/>
      </c>
      <c r="P142" s="81">
        <f> P$124</f>
        <v/>
      </c>
      <c r="Q142" s="81">
        <f> Q$124</f>
        <v/>
      </c>
      <c r="R142" s="81">
        <f> R$124</f>
        <v/>
      </c>
      <c r="S142" s="81">
        <f> S$124</f>
        <v/>
      </c>
      <c r="T142" s="81">
        <f> T$124</f>
        <v/>
      </c>
      <c r="U142" s="81">
        <f> U$124</f>
        <v/>
      </c>
      <c r="V142" s="81">
        <f> V$124</f>
        <v/>
      </c>
      <c r="W142" s="81">
        <f> W$124</f>
        <v/>
      </c>
      <c r="X142" s="81">
        <f> X$124</f>
        <v/>
      </c>
      <c r="Y142" s="81">
        <f> Y$124</f>
        <v/>
      </c>
      <c r="Z142" s="81">
        <f> Z$124</f>
        <v/>
      </c>
      <c r="AA142" s="81">
        <f> AA$124</f>
        <v/>
      </c>
      <c r="AB142" s="81">
        <f> AB$124</f>
        <v/>
      </c>
      <c r="AC142" s="81">
        <f> AC$124</f>
        <v/>
      </c>
      <c r="AD142" s="81">
        <f> AD$124</f>
        <v/>
      </c>
      <c r="AE142" s="81">
        <f> AE$124</f>
        <v/>
      </c>
      <c r="AF142" s="81">
        <f> AF$124</f>
        <v/>
      </c>
      <c r="AG142" s="81">
        <f> AG$124</f>
        <v/>
      </c>
      <c r="AH142" s="81">
        <f> AH$124</f>
        <v/>
      </c>
      <c r="AI142" s="81">
        <f> AI$124</f>
        <v/>
      </c>
      <c r="AJ142" s="81">
        <f> AJ$124</f>
        <v/>
      </c>
      <c r="AK142" s="81">
        <f> AK$124</f>
        <v/>
      </c>
      <c r="AL142" s="81">
        <f> AL$124</f>
        <v/>
      </c>
      <c r="AM142" s="81">
        <f> AM$124</f>
        <v/>
      </c>
      <c r="AN142" s="81">
        <f> AN$124</f>
        <v/>
      </c>
      <c r="AO142" s="81">
        <f> AO$124</f>
        <v/>
      </c>
      <c r="AP142" s="81">
        <f> AP$124</f>
        <v/>
      </c>
      <c r="AQ142" s="81">
        <f> AQ$124</f>
        <v/>
      </c>
      <c r="AR142" s="81">
        <f> AR$124</f>
        <v/>
      </c>
      <c r="AS142" s="81">
        <f> AS$124</f>
        <v/>
      </c>
      <c r="AT142" s="81">
        <f> AT$124</f>
        <v/>
      </c>
      <c r="AU142" s="81">
        <f> AU$124</f>
        <v/>
      </c>
      <c r="AV142" s="81">
        <f> AV$124</f>
        <v/>
      </c>
      <c r="AW142" s="81">
        <f> AW$124</f>
        <v/>
      </c>
      <c r="AX142" s="81">
        <f> AX$124</f>
        <v/>
      </c>
      <c r="AY142" s="81">
        <f> AY$124</f>
        <v/>
      </c>
      <c r="AZ142" s="81">
        <f> AZ$124</f>
        <v/>
      </c>
      <c r="BA142" s="81">
        <f> BA$124</f>
        <v/>
      </c>
      <c r="BB142" s="81">
        <f> BB$124</f>
        <v/>
      </c>
      <c r="BC142" s="81">
        <f> BC$124</f>
        <v/>
      </c>
      <c r="BD142" s="81">
        <f> BD$124</f>
        <v/>
      </c>
      <c r="BE142" s="81">
        <f> BE$124</f>
        <v/>
      </c>
      <c r="BF142" s="81">
        <f> BF$124</f>
        <v/>
      </c>
      <c r="BG142" s="81">
        <f> BG$124</f>
        <v/>
      </c>
      <c r="BH142" s="81">
        <f> BH$124</f>
        <v/>
      </c>
    </row>
    <row r="143" ht="14.4" customHeight="1" s="124">
      <c r="E143" s="81">
        <f> E$131</f>
        <v/>
      </c>
      <c r="F143" s="81">
        <f> F$131</f>
        <v/>
      </c>
      <c r="G143" s="81">
        <f> G$131</f>
        <v/>
      </c>
      <c r="H143" s="81">
        <f> H$131</f>
        <v/>
      </c>
      <c r="I143" s="81" t="n"/>
      <c r="J143" s="81">
        <f> J$131</f>
        <v/>
      </c>
      <c r="K143" s="81">
        <f> K$131</f>
        <v/>
      </c>
      <c r="L143" s="81">
        <f> L$131</f>
        <v/>
      </c>
      <c r="M143" s="81">
        <f> M$131</f>
        <v/>
      </c>
      <c r="N143" s="81">
        <f> N$131</f>
        <v/>
      </c>
      <c r="O143" s="81">
        <f> O$131</f>
        <v/>
      </c>
      <c r="P143" s="81">
        <f> P$131</f>
        <v/>
      </c>
      <c r="Q143" s="81">
        <f> Q$131</f>
        <v/>
      </c>
      <c r="R143" s="81">
        <f> R$131</f>
        <v/>
      </c>
      <c r="S143" s="81">
        <f> S$131</f>
        <v/>
      </c>
      <c r="T143" s="81">
        <f> T$131</f>
        <v/>
      </c>
      <c r="U143" s="81">
        <f> U$131</f>
        <v/>
      </c>
      <c r="V143" s="81">
        <f> V$131</f>
        <v/>
      </c>
      <c r="W143" s="81">
        <f> W$131</f>
        <v/>
      </c>
      <c r="X143" s="81">
        <f> X$131</f>
        <v/>
      </c>
      <c r="Y143" s="81">
        <f> Y$131</f>
        <v/>
      </c>
      <c r="Z143" s="81">
        <f> Z$131</f>
        <v/>
      </c>
      <c r="AA143" s="81">
        <f> AA$131</f>
        <v/>
      </c>
      <c r="AB143" s="81">
        <f> AB$131</f>
        <v/>
      </c>
      <c r="AC143" s="81">
        <f> AC$131</f>
        <v/>
      </c>
      <c r="AD143" s="81">
        <f> AD$131</f>
        <v/>
      </c>
      <c r="AE143" s="81">
        <f> AE$131</f>
        <v/>
      </c>
      <c r="AF143" s="81">
        <f> AF$131</f>
        <v/>
      </c>
      <c r="AG143" s="81">
        <f> AG$131</f>
        <v/>
      </c>
      <c r="AH143" s="81">
        <f> AH$131</f>
        <v/>
      </c>
      <c r="AI143" s="81">
        <f> AI$131</f>
        <v/>
      </c>
      <c r="AJ143" s="81">
        <f> AJ$131</f>
        <v/>
      </c>
      <c r="AK143" s="81">
        <f> AK$131</f>
        <v/>
      </c>
      <c r="AL143" s="81">
        <f> AL$131</f>
        <v/>
      </c>
      <c r="AM143" s="81">
        <f> AM$131</f>
        <v/>
      </c>
      <c r="AN143" s="81">
        <f> AN$131</f>
        <v/>
      </c>
      <c r="AO143" s="81">
        <f> AO$131</f>
        <v/>
      </c>
      <c r="AP143" s="81">
        <f> AP$131</f>
        <v/>
      </c>
      <c r="AQ143" s="81">
        <f> AQ$131</f>
        <v/>
      </c>
      <c r="AR143" s="81">
        <f> AR$131</f>
        <v/>
      </c>
      <c r="AS143" s="81">
        <f> AS$131</f>
        <v/>
      </c>
      <c r="AT143" s="81">
        <f> AT$131</f>
        <v/>
      </c>
      <c r="AU143" s="81">
        <f> AU$131</f>
        <v/>
      </c>
      <c r="AV143" s="81">
        <f> AV$131</f>
        <v/>
      </c>
      <c r="AW143" s="81">
        <f> AW$131</f>
        <v/>
      </c>
      <c r="AX143" s="81">
        <f> AX$131</f>
        <v/>
      </c>
      <c r="AY143" s="81">
        <f> AY$131</f>
        <v/>
      </c>
      <c r="AZ143" s="81">
        <f> AZ$131</f>
        <v/>
      </c>
      <c r="BA143" s="81">
        <f> BA$131</f>
        <v/>
      </c>
      <c r="BB143" s="81">
        <f> BB$131</f>
        <v/>
      </c>
      <c r="BC143" s="81">
        <f> BC$131</f>
        <v/>
      </c>
      <c r="BD143" s="81">
        <f> BD$131</f>
        <v/>
      </c>
      <c r="BE143" s="81">
        <f> BE$131</f>
        <v/>
      </c>
      <c r="BF143" s="81">
        <f> BF$131</f>
        <v/>
      </c>
      <c r="BG143" s="81">
        <f> BG$131</f>
        <v/>
      </c>
      <c r="BH143" s="81">
        <f> BH$131</f>
        <v/>
      </c>
    </row>
    <row r="144" ht="14.4" customHeight="1" s="124">
      <c r="E144" s="81">
        <f> E$139</f>
        <v/>
      </c>
      <c r="F144" s="81">
        <f> F$139</f>
        <v/>
      </c>
      <c r="G144" s="81">
        <f> G$139</f>
        <v/>
      </c>
      <c r="H144" s="81">
        <f> H$139</f>
        <v/>
      </c>
      <c r="I144" s="81" t="n"/>
      <c r="J144" s="81">
        <f> J$139</f>
        <v/>
      </c>
      <c r="K144" s="81">
        <f> K$139</f>
        <v/>
      </c>
      <c r="L144" s="81">
        <f> L$139</f>
        <v/>
      </c>
      <c r="M144" s="81">
        <f> M$139</f>
        <v/>
      </c>
      <c r="N144" s="81">
        <f> N$139</f>
        <v/>
      </c>
      <c r="O144" s="81">
        <f> O$139</f>
        <v/>
      </c>
      <c r="P144" s="81">
        <f> P$139</f>
        <v/>
      </c>
      <c r="Q144" s="81">
        <f> Q$139</f>
        <v/>
      </c>
      <c r="R144" s="81">
        <f> R$139</f>
        <v/>
      </c>
      <c r="S144" s="81">
        <f> S$139</f>
        <v/>
      </c>
      <c r="T144" s="81">
        <f> T$139</f>
        <v/>
      </c>
      <c r="U144" s="81">
        <f> U$139</f>
        <v/>
      </c>
      <c r="V144" s="81">
        <f> V$139</f>
        <v/>
      </c>
      <c r="W144" s="81">
        <f> W$139</f>
        <v/>
      </c>
      <c r="X144" s="81">
        <f> X$139</f>
        <v/>
      </c>
      <c r="Y144" s="81">
        <f> Y$139</f>
        <v/>
      </c>
      <c r="Z144" s="81">
        <f> Z$139</f>
        <v/>
      </c>
      <c r="AA144" s="81">
        <f> AA$139</f>
        <v/>
      </c>
      <c r="AB144" s="81">
        <f> AB$139</f>
        <v/>
      </c>
      <c r="AC144" s="81">
        <f> AC$139</f>
        <v/>
      </c>
      <c r="AD144" s="81">
        <f> AD$139</f>
        <v/>
      </c>
      <c r="AE144" s="81">
        <f> AE$139</f>
        <v/>
      </c>
      <c r="AF144" s="81">
        <f> AF$139</f>
        <v/>
      </c>
      <c r="AG144" s="81">
        <f> AG$139</f>
        <v/>
      </c>
      <c r="AH144" s="81">
        <f> AH$139</f>
        <v/>
      </c>
      <c r="AI144" s="81">
        <f> AI$139</f>
        <v/>
      </c>
      <c r="AJ144" s="81">
        <f> AJ$139</f>
        <v/>
      </c>
      <c r="AK144" s="81">
        <f> AK$139</f>
        <v/>
      </c>
      <c r="AL144" s="81">
        <f> AL$139</f>
        <v/>
      </c>
      <c r="AM144" s="81">
        <f> AM$139</f>
        <v/>
      </c>
      <c r="AN144" s="81">
        <f> AN$139</f>
        <v/>
      </c>
      <c r="AO144" s="81">
        <f> AO$139</f>
        <v/>
      </c>
      <c r="AP144" s="81">
        <f> AP$139</f>
        <v/>
      </c>
      <c r="AQ144" s="81">
        <f> AQ$139</f>
        <v/>
      </c>
      <c r="AR144" s="81">
        <f> AR$139</f>
        <v/>
      </c>
      <c r="AS144" s="81">
        <f> AS$139</f>
        <v/>
      </c>
      <c r="AT144" s="81">
        <f> AT$139</f>
        <v/>
      </c>
      <c r="AU144" s="81">
        <f> AU$139</f>
        <v/>
      </c>
      <c r="AV144" s="81">
        <f> AV$139</f>
        <v/>
      </c>
      <c r="AW144" s="81">
        <f> AW$139</f>
        <v/>
      </c>
      <c r="AX144" s="81">
        <f> AX$139</f>
        <v/>
      </c>
      <c r="AY144" s="81">
        <f> AY$139</f>
        <v/>
      </c>
      <c r="AZ144" s="81">
        <f> AZ$139</f>
        <v/>
      </c>
      <c r="BA144" s="81">
        <f> BA$139</f>
        <v/>
      </c>
      <c r="BB144" s="81">
        <f> BB$139</f>
        <v/>
      </c>
      <c r="BC144" s="81">
        <f> BC$139</f>
        <v/>
      </c>
      <c r="BD144" s="81">
        <f> BD$139</f>
        <v/>
      </c>
      <c r="BE144" s="81">
        <f> BE$139</f>
        <v/>
      </c>
      <c r="BF144" s="81">
        <f> BF$139</f>
        <v/>
      </c>
      <c r="BG144" s="81">
        <f> BG$139</f>
        <v/>
      </c>
      <c r="BH144" s="81">
        <f> BH$139</f>
        <v/>
      </c>
    </row>
    <row r="146" customFormat="1" s="80" thickBot="1">
      <c r="E146" s="80" t="inlineStr">
        <is>
          <t>Total Financing Fees - To be funded by Equity</t>
        </is>
      </c>
      <c r="G146" s="80">
        <f>SMU</f>
        <v/>
      </c>
      <c r="H146" s="80">
        <f> SUM(J146:BH146)</f>
        <v/>
      </c>
      <c r="J146" s="80">
        <f>SUM(J142:J145)</f>
        <v/>
      </c>
      <c r="K146" s="80">
        <f>SUM(K142:K145)</f>
        <v/>
      </c>
      <c r="L146" s="80">
        <f>SUM(L142:L145)</f>
        <v/>
      </c>
      <c r="M146" s="80">
        <f>SUM(M142:M145)</f>
        <v/>
      </c>
      <c r="N146" s="80">
        <f>SUM(N142:N145)</f>
        <v/>
      </c>
      <c r="O146" s="80">
        <f>SUM(O142:O145)</f>
        <v/>
      </c>
      <c r="P146" s="80">
        <f>SUM(P142:P145)</f>
        <v/>
      </c>
      <c r="Q146" s="80">
        <f>SUM(Q142:Q145)</f>
        <v/>
      </c>
      <c r="R146" s="80">
        <f>SUM(R142:R145)</f>
        <v/>
      </c>
      <c r="S146" s="80">
        <f>SUM(S142:S145)</f>
        <v/>
      </c>
      <c r="T146" s="80">
        <f>SUM(T142:T145)</f>
        <v/>
      </c>
      <c r="U146" s="80">
        <f>SUM(U142:U145)</f>
        <v/>
      </c>
      <c r="V146" s="80">
        <f>SUM(V142:V145)</f>
        <v/>
      </c>
      <c r="W146" s="80">
        <f>SUM(W142:W145)</f>
        <v/>
      </c>
      <c r="X146" s="80">
        <f>SUM(X142:X145)</f>
        <v/>
      </c>
      <c r="Y146" s="80">
        <f>SUM(Y142:Y145)</f>
        <v/>
      </c>
      <c r="Z146" s="80">
        <f>SUM(Z142:Z145)</f>
        <v/>
      </c>
      <c r="AA146" s="80">
        <f>SUM(AA142:AA145)</f>
        <v/>
      </c>
      <c r="AB146" s="80">
        <f>SUM(AB142:AB145)</f>
        <v/>
      </c>
      <c r="AC146" s="80">
        <f>SUM(AC142:AC145)</f>
        <v/>
      </c>
      <c r="AD146" s="80">
        <f>SUM(AD142:AD145)</f>
        <v/>
      </c>
      <c r="AE146" s="80">
        <f>SUM(AE142:AE145)</f>
        <v/>
      </c>
      <c r="AF146" s="80">
        <f>SUM(AF142:AF145)</f>
        <v/>
      </c>
      <c r="AG146" s="80">
        <f>SUM(AG142:AG145)</f>
        <v/>
      </c>
      <c r="AH146" s="80">
        <f>SUM(AH142:AH145)</f>
        <v/>
      </c>
      <c r="AI146" s="80">
        <f>SUM(AI142:AI145)</f>
        <v/>
      </c>
      <c r="AJ146" s="80">
        <f>SUM(AJ142:AJ145)</f>
        <v/>
      </c>
      <c r="AK146" s="80">
        <f>SUM(AK142:AK145)</f>
        <v/>
      </c>
      <c r="AL146" s="80">
        <f>SUM(AL142:AL145)</f>
        <v/>
      </c>
      <c r="AM146" s="80">
        <f>SUM(AM142:AM145)</f>
        <v/>
      </c>
      <c r="AN146" s="80">
        <f>SUM(AN142:AN145)</f>
        <v/>
      </c>
      <c r="AO146" s="80">
        <f>SUM(AO142:AO145)</f>
        <v/>
      </c>
      <c r="AP146" s="80">
        <f>SUM(AP142:AP145)</f>
        <v/>
      </c>
      <c r="AQ146" s="80">
        <f>SUM(AQ142:AQ145)</f>
        <v/>
      </c>
      <c r="AR146" s="80">
        <f>SUM(AR142:AR145)</f>
        <v/>
      </c>
      <c r="AS146" s="80">
        <f>SUM(AS142:AS145)</f>
        <v/>
      </c>
      <c r="AT146" s="80">
        <f>SUM(AT142:AT145)</f>
        <v/>
      </c>
      <c r="AU146" s="80">
        <f>SUM(AU142:AU145)</f>
        <v/>
      </c>
      <c r="AV146" s="80">
        <f>SUM(AV142:AV145)</f>
        <v/>
      </c>
      <c r="AW146" s="80">
        <f>SUM(AW142:AW145)</f>
        <v/>
      </c>
      <c r="AX146" s="80">
        <f>SUM(AX142:AX145)</f>
        <v/>
      </c>
      <c r="AY146" s="80">
        <f>SUM(AY142:AY145)</f>
        <v/>
      </c>
      <c r="AZ146" s="80">
        <f>SUM(AZ142:AZ145)</f>
        <v/>
      </c>
      <c r="BA146" s="80">
        <f>SUM(BA142:BA145)</f>
        <v/>
      </c>
      <c r="BB146" s="80">
        <f>SUM(BB142:BB145)</f>
        <v/>
      </c>
      <c r="BC146" s="80">
        <f>SUM(BC142:BC145)</f>
        <v/>
      </c>
      <c r="BD146" s="80">
        <f>SUM(BD142:BD145)</f>
        <v/>
      </c>
      <c r="BE146" s="80">
        <f>SUM(BE142:BE145)</f>
        <v/>
      </c>
      <c r="BF146" s="80">
        <f>SUM(BF142:BF145)</f>
        <v/>
      </c>
      <c r="BG146" s="80">
        <f>SUM(BG142:BG145)</f>
        <v/>
      </c>
      <c r="BH146" s="80">
        <f>SUM(BH142:BH145)</f>
        <v/>
      </c>
    </row>
    <row r="148" ht="14.4" customFormat="1" customHeight="1" s="64">
      <c r="A148" s="65" t="inlineStr">
        <is>
          <t>Revenue</t>
        </is>
      </c>
    </row>
    <row r="150" ht="14.4" customHeight="1" s="124">
      <c r="B150" s="12" t="inlineStr">
        <is>
          <t>Production Capacity</t>
        </is>
      </c>
    </row>
    <row r="151" ht="14.4" customHeight="1" s="124">
      <c r="E151" s="41">
        <f> Inp_C!E$54</f>
        <v/>
      </c>
      <c r="F151" s="41">
        <f>INDEX(Inp_C!$J54:$K54,MATCH(Phase_2!$A$1,Inp_C!$J$4:$K$4,0))</f>
        <v/>
      </c>
      <c r="G151" s="41">
        <f> Inp_C!G$54</f>
        <v/>
      </c>
    </row>
    <row r="152" ht="14.4" customHeight="1" s="124">
      <c r="E152" s="41">
        <f> Inp_C!E$55</f>
        <v/>
      </c>
      <c r="F152" s="152">
        <f>INDEX(Inp_C!$J55:$K55,MATCH(Phase_2!$A$1,Inp_C!$J$4:$K$4,0))</f>
        <v/>
      </c>
      <c r="G152" s="41">
        <f> Inp_C!G$55</f>
        <v/>
      </c>
    </row>
    <row r="153" ht="14.4" customHeight="1" s="124">
      <c r="E153" s="81">
        <f> E$37</f>
        <v/>
      </c>
      <c r="F153" s="81">
        <f> F$37</f>
        <v/>
      </c>
      <c r="G153" s="81">
        <f> G$37</f>
        <v/>
      </c>
      <c r="H153" s="81">
        <f> H$37</f>
        <v/>
      </c>
      <c r="I153" s="81" t="n"/>
      <c r="J153" s="81">
        <f> J$37</f>
        <v/>
      </c>
      <c r="K153" s="81">
        <f> K$37</f>
        <v/>
      </c>
      <c r="L153" s="81">
        <f> L$37</f>
        <v/>
      </c>
      <c r="M153" s="81">
        <f> M$37</f>
        <v/>
      </c>
      <c r="N153" s="81">
        <f> N$37</f>
        <v/>
      </c>
      <c r="O153" s="81">
        <f> O$37</f>
        <v/>
      </c>
      <c r="P153" s="81">
        <f> P$37</f>
        <v/>
      </c>
      <c r="Q153" s="81">
        <f> Q$37</f>
        <v/>
      </c>
      <c r="R153" s="81">
        <f> R$37</f>
        <v/>
      </c>
      <c r="S153" s="81">
        <f> S$37</f>
        <v/>
      </c>
      <c r="T153" s="81">
        <f> T$37</f>
        <v/>
      </c>
      <c r="U153" s="81">
        <f> U$37</f>
        <v/>
      </c>
      <c r="V153" s="81">
        <f> V$37</f>
        <v/>
      </c>
      <c r="W153" s="81">
        <f> W$37</f>
        <v/>
      </c>
      <c r="X153" s="81">
        <f> X$37</f>
        <v/>
      </c>
      <c r="Y153" s="81">
        <f> Y$37</f>
        <v/>
      </c>
      <c r="Z153" s="81">
        <f> Z$37</f>
        <v/>
      </c>
      <c r="AA153" s="81">
        <f> AA$37</f>
        <v/>
      </c>
      <c r="AB153" s="81">
        <f> AB$37</f>
        <v/>
      </c>
      <c r="AC153" s="81">
        <f> AC$37</f>
        <v/>
      </c>
      <c r="AD153" s="81">
        <f> AD$37</f>
        <v/>
      </c>
      <c r="AE153" s="81">
        <f> AE$37</f>
        <v/>
      </c>
      <c r="AF153" s="81">
        <f> AF$37</f>
        <v/>
      </c>
      <c r="AG153" s="81">
        <f> AG$37</f>
        <v/>
      </c>
      <c r="AH153" s="81">
        <f> AH$37</f>
        <v/>
      </c>
      <c r="AI153" s="81">
        <f> AI$37</f>
        <v/>
      </c>
      <c r="AJ153" s="81">
        <f> AJ$37</f>
        <v/>
      </c>
      <c r="AK153" s="81">
        <f> AK$37</f>
        <v/>
      </c>
      <c r="AL153" s="81">
        <f> AL$37</f>
        <v/>
      </c>
      <c r="AM153" s="81">
        <f> AM$37</f>
        <v/>
      </c>
      <c r="AN153" s="81">
        <f> AN$37</f>
        <v/>
      </c>
      <c r="AO153" s="81">
        <f> AO$37</f>
        <v/>
      </c>
      <c r="AP153" s="81">
        <f> AP$37</f>
        <v/>
      </c>
      <c r="AQ153" s="81">
        <f> AQ$37</f>
        <v/>
      </c>
      <c r="AR153" s="81">
        <f> AR$37</f>
        <v/>
      </c>
      <c r="AS153" s="81">
        <f> AS$37</f>
        <v/>
      </c>
      <c r="AT153" s="81">
        <f> AT$37</f>
        <v/>
      </c>
      <c r="AU153" s="81">
        <f> AU$37</f>
        <v/>
      </c>
      <c r="AV153" s="81">
        <f> AV$37</f>
        <v/>
      </c>
      <c r="AW153" s="81">
        <f> AW$37</f>
        <v/>
      </c>
      <c r="AX153" s="81">
        <f> AX$37</f>
        <v/>
      </c>
      <c r="AY153" s="81">
        <f> AY$37</f>
        <v/>
      </c>
      <c r="AZ153" s="81">
        <f> AZ$37</f>
        <v/>
      </c>
      <c r="BA153" s="81">
        <f> BA$37</f>
        <v/>
      </c>
      <c r="BB153" s="81">
        <f> BB$37</f>
        <v/>
      </c>
      <c r="BC153" s="81">
        <f> BC$37</f>
        <v/>
      </c>
      <c r="BD153" s="81">
        <f> BD$37</f>
        <v/>
      </c>
      <c r="BE153" s="81">
        <f> BE$37</f>
        <v/>
      </c>
      <c r="BF153" s="81">
        <f> BF$37</f>
        <v/>
      </c>
      <c r="BG153" s="81">
        <f> BG$37</f>
        <v/>
      </c>
      <c r="BH153" s="81">
        <f> BH$37</f>
        <v/>
      </c>
    </row>
    <row r="154" ht="14.4" customHeight="1" s="124">
      <c r="E154" s="156">
        <f> E$38</f>
        <v/>
      </c>
      <c r="F154" s="156">
        <f> F$38</f>
        <v/>
      </c>
      <c r="G154" s="156">
        <f> G$38</f>
        <v/>
      </c>
      <c r="H154" s="156">
        <f> H$38</f>
        <v/>
      </c>
      <c r="I154" s="156" t="n"/>
      <c r="J154" s="156">
        <f> J$38</f>
        <v/>
      </c>
      <c r="K154" s="156">
        <f> K$38</f>
        <v/>
      </c>
      <c r="L154" s="156">
        <f> L$38</f>
        <v/>
      </c>
      <c r="M154" s="156">
        <f> M$38</f>
        <v/>
      </c>
      <c r="N154" s="156">
        <f> N$38</f>
        <v/>
      </c>
      <c r="O154" s="156">
        <f> O$38</f>
        <v/>
      </c>
      <c r="P154" s="156">
        <f> P$38</f>
        <v/>
      </c>
      <c r="Q154" s="156">
        <f> Q$38</f>
        <v/>
      </c>
      <c r="R154" s="156">
        <f> R$38</f>
        <v/>
      </c>
      <c r="S154" s="156">
        <f> S$38</f>
        <v/>
      </c>
      <c r="T154" s="156">
        <f> T$38</f>
        <v/>
      </c>
      <c r="U154" s="156">
        <f> U$38</f>
        <v/>
      </c>
      <c r="V154" s="156">
        <f> V$38</f>
        <v/>
      </c>
      <c r="W154" s="156">
        <f> W$38</f>
        <v/>
      </c>
      <c r="X154" s="156">
        <f> X$38</f>
        <v/>
      </c>
      <c r="Y154" s="156">
        <f> Y$38</f>
        <v/>
      </c>
      <c r="Z154" s="156">
        <f> Z$38</f>
        <v/>
      </c>
      <c r="AA154" s="156">
        <f> AA$38</f>
        <v/>
      </c>
      <c r="AB154" s="156">
        <f> AB$38</f>
        <v/>
      </c>
      <c r="AC154" s="156">
        <f> AC$38</f>
        <v/>
      </c>
      <c r="AD154" s="156">
        <f> AD$38</f>
        <v/>
      </c>
      <c r="AE154" s="156">
        <f> AE$38</f>
        <v/>
      </c>
      <c r="AF154" s="156">
        <f> AF$38</f>
        <v/>
      </c>
      <c r="AG154" s="156">
        <f> AG$38</f>
        <v/>
      </c>
      <c r="AH154" s="156">
        <f> AH$38</f>
        <v/>
      </c>
      <c r="AI154" s="156">
        <f> AI$38</f>
        <v/>
      </c>
      <c r="AJ154" s="156">
        <f> AJ$38</f>
        <v/>
      </c>
      <c r="AK154" s="156">
        <f> AK$38</f>
        <v/>
      </c>
      <c r="AL154" s="156">
        <f> AL$38</f>
        <v/>
      </c>
      <c r="AM154" s="156">
        <f> AM$38</f>
        <v/>
      </c>
      <c r="AN154" s="156">
        <f> AN$38</f>
        <v/>
      </c>
      <c r="AO154" s="156">
        <f> AO$38</f>
        <v/>
      </c>
      <c r="AP154" s="156">
        <f> AP$38</f>
        <v/>
      </c>
      <c r="AQ154" s="156">
        <f> AQ$38</f>
        <v/>
      </c>
      <c r="AR154" s="156">
        <f> AR$38</f>
        <v/>
      </c>
      <c r="AS154" s="156">
        <f> AS$38</f>
        <v/>
      </c>
      <c r="AT154" s="156">
        <f> AT$38</f>
        <v/>
      </c>
      <c r="AU154" s="156">
        <f> AU$38</f>
        <v/>
      </c>
      <c r="AV154" s="156">
        <f> AV$38</f>
        <v/>
      </c>
      <c r="AW154" s="156">
        <f> AW$38</f>
        <v/>
      </c>
      <c r="AX154" s="156">
        <f> AX$38</f>
        <v/>
      </c>
      <c r="AY154" s="156">
        <f> AY$38</f>
        <v/>
      </c>
      <c r="AZ154" s="156">
        <f> AZ$38</f>
        <v/>
      </c>
      <c r="BA154" s="156">
        <f> BA$38</f>
        <v/>
      </c>
      <c r="BB154" s="156">
        <f> BB$38</f>
        <v/>
      </c>
      <c r="BC154" s="156">
        <f> BC$38</f>
        <v/>
      </c>
      <c r="BD154" s="156">
        <f> BD$38</f>
        <v/>
      </c>
      <c r="BE154" s="156">
        <f> BE$38</f>
        <v/>
      </c>
      <c r="BF154" s="156">
        <f> BF$38</f>
        <v/>
      </c>
      <c r="BG154" s="156">
        <f> BG$38</f>
        <v/>
      </c>
      <c r="BH154" s="156">
        <f> BH$38</f>
        <v/>
      </c>
    </row>
    <row r="155" ht="14.4" customHeight="1" s="124">
      <c r="E155" s="81">
        <f> E$16</f>
        <v/>
      </c>
      <c r="F155" s="81">
        <f> F$16</f>
        <v/>
      </c>
      <c r="G155" s="81">
        <f> G$16</f>
        <v/>
      </c>
      <c r="H155" s="81">
        <f> H$16</f>
        <v/>
      </c>
      <c r="I155" s="81" t="n"/>
      <c r="J155" s="81">
        <f> J$16</f>
        <v/>
      </c>
      <c r="K155" s="81">
        <f> K$16</f>
        <v/>
      </c>
      <c r="L155" s="81">
        <f> L$16</f>
        <v/>
      </c>
      <c r="M155" s="81">
        <f> M$16</f>
        <v/>
      </c>
      <c r="N155" s="81">
        <f> N$16</f>
        <v/>
      </c>
      <c r="O155" s="81">
        <f> O$16</f>
        <v/>
      </c>
      <c r="P155" s="81">
        <f> P$16</f>
        <v/>
      </c>
      <c r="Q155" s="81">
        <f> Q$16</f>
        <v/>
      </c>
      <c r="R155" s="81">
        <f> R$16</f>
        <v/>
      </c>
      <c r="S155" s="81">
        <f> S$16</f>
        <v/>
      </c>
      <c r="T155" s="81">
        <f> T$16</f>
        <v/>
      </c>
      <c r="U155" s="81">
        <f> U$16</f>
        <v/>
      </c>
      <c r="V155" s="81">
        <f> V$16</f>
        <v/>
      </c>
      <c r="W155" s="81">
        <f> W$16</f>
        <v/>
      </c>
      <c r="X155" s="81">
        <f> X$16</f>
        <v/>
      </c>
      <c r="Y155" s="81">
        <f> Y$16</f>
        <v/>
      </c>
      <c r="Z155" s="81">
        <f> Z$16</f>
        <v/>
      </c>
      <c r="AA155" s="81">
        <f> AA$16</f>
        <v/>
      </c>
      <c r="AB155" s="81">
        <f> AB$16</f>
        <v/>
      </c>
      <c r="AC155" s="81">
        <f> AC$16</f>
        <v/>
      </c>
      <c r="AD155" s="81">
        <f> AD$16</f>
        <v/>
      </c>
      <c r="AE155" s="81">
        <f> AE$16</f>
        <v/>
      </c>
      <c r="AF155" s="81">
        <f> AF$16</f>
        <v/>
      </c>
      <c r="AG155" s="81">
        <f> AG$16</f>
        <v/>
      </c>
      <c r="AH155" s="81">
        <f> AH$16</f>
        <v/>
      </c>
      <c r="AI155" s="81">
        <f> AI$16</f>
        <v/>
      </c>
      <c r="AJ155" s="81">
        <f> AJ$16</f>
        <v/>
      </c>
      <c r="AK155" s="81">
        <f> AK$16</f>
        <v/>
      </c>
      <c r="AL155" s="81">
        <f> AL$16</f>
        <v/>
      </c>
      <c r="AM155" s="81">
        <f> AM$16</f>
        <v/>
      </c>
      <c r="AN155" s="81">
        <f> AN$16</f>
        <v/>
      </c>
      <c r="AO155" s="81">
        <f> AO$16</f>
        <v/>
      </c>
      <c r="AP155" s="81">
        <f> AP$16</f>
        <v/>
      </c>
      <c r="AQ155" s="81">
        <f> AQ$16</f>
        <v/>
      </c>
      <c r="AR155" s="81">
        <f> AR$16</f>
        <v/>
      </c>
      <c r="AS155" s="81">
        <f> AS$16</f>
        <v/>
      </c>
      <c r="AT155" s="81">
        <f> AT$16</f>
        <v/>
      </c>
      <c r="AU155" s="81">
        <f> AU$16</f>
        <v/>
      </c>
      <c r="AV155" s="81">
        <f> AV$16</f>
        <v/>
      </c>
      <c r="AW155" s="81">
        <f> AW$16</f>
        <v/>
      </c>
      <c r="AX155" s="81">
        <f> AX$16</f>
        <v/>
      </c>
      <c r="AY155" s="81">
        <f> AY$16</f>
        <v/>
      </c>
      <c r="AZ155" s="81">
        <f> AZ$16</f>
        <v/>
      </c>
      <c r="BA155" s="81">
        <f> BA$16</f>
        <v/>
      </c>
      <c r="BB155" s="81">
        <f> BB$16</f>
        <v/>
      </c>
      <c r="BC155" s="81">
        <f> BC$16</f>
        <v/>
      </c>
      <c r="BD155" s="81">
        <f> BD$16</f>
        <v/>
      </c>
      <c r="BE155" s="81">
        <f> BE$16</f>
        <v/>
      </c>
      <c r="BF155" s="81">
        <f> BF$16</f>
        <v/>
      </c>
      <c r="BG155" s="81">
        <f> BG$16</f>
        <v/>
      </c>
      <c r="BH155" s="81">
        <f> BH$16</f>
        <v/>
      </c>
    </row>
    <row r="157" customFormat="1" s="80" thickBot="1">
      <c r="E157" s="80" t="inlineStr">
        <is>
          <t>Total Capacity Available</t>
        </is>
      </c>
      <c r="G157" s="80" t="inlineStr">
        <is>
          <t>m3</t>
        </is>
      </c>
      <c r="H157" s="80">
        <f> SUM(J157:BH157)</f>
        <v/>
      </c>
      <c r="J157" s="80">
        <f>IF(J$153=1,$F151*$F152*J$154*J$155,0)</f>
        <v/>
      </c>
      <c r="K157" s="80">
        <f>IF(K$153=1,$F151*$F152*K$154*K$155,0)</f>
        <v/>
      </c>
      <c r="L157" s="80">
        <f>IF(L$153=1,$F151*$F152*L$154*L$155,0)</f>
        <v/>
      </c>
      <c r="M157" s="80">
        <f>IF(M$153=1,$F151*$F152*M$154*M$155,0)</f>
        <v/>
      </c>
      <c r="N157" s="80">
        <f>IF(N$153=1,$F151*$F152*N$154*N$155,0)</f>
        <v/>
      </c>
      <c r="O157" s="80">
        <f>IF(O$153=1,$F151*$F152*O$154*O$155,0)</f>
        <v/>
      </c>
      <c r="P157" s="80">
        <f>IF(P$153=1,$F151*$F152*P$154*P$155,0)</f>
        <v/>
      </c>
      <c r="Q157" s="80">
        <f>IF(Q$153=1,$F151*$F152*Q$154*Q$155,0)</f>
        <v/>
      </c>
      <c r="R157" s="80">
        <f>IF(R$153=1,$F151*$F152*R$154*R$155,0)</f>
        <v/>
      </c>
      <c r="S157" s="80">
        <f>IF(S$153=1,$F151*$F152*S$154*S$155,0)</f>
        <v/>
      </c>
      <c r="T157" s="80">
        <f>IF(T$153=1,$F151*$F152*T$154*T$155,0)</f>
        <v/>
      </c>
      <c r="U157" s="80">
        <f>IF(U$153=1,$F151*$F152*U$154*U$155,0)</f>
        <v/>
      </c>
      <c r="V157" s="80">
        <f>IF(V$153=1,$F151*$F152*V$154*V$155,0)</f>
        <v/>
      </c>
      <c r="W157" s="80">
        <f>IF(W$153=1,$F151*$F152*W$154*W$155,0)</f>
        <v/>
      </c>
      <c r="X157" s="80">
        <f>IF(X$153=1,$F151*$F152*X$154*X$155,0)</f>
        <v/>
      </c>
      <c r="Y157" s="80">
        <f>IF(Y$153=1,$F151*$F152*Y$154*Y$155,0)</f>
        <v/>
      </c>
      <c r="Z157" s="80">
        <f>IF(Z$153=1,$F151*$F152*Z$154*Z$155,0)</f>
        <v/>
      </c>
      <c r="AA157" s="80">
        <f>IF(AA$153=1,$F151*$F152*AA$154*AA$155,0)</f>
        <v/>
      </c>
      <c r="AB157" s="80">
        <f>IF(AB$153=1,$F151*$F152*AB$154*AB$155,0)</f>
        <v/>
      </c>
      <c r="AC157" s="80">
        <f>IF(AC$153=1,$F151*$F152*AC$154*AC$155,0)</f>
        <v/>
      </c>
      <c r="AD157" s="80">
        <f>IF(AD$153=1,$F151*$F152*AD$154*AD$155,0)</f>
        <v/>
      </c>
      <c r="AE157" s="80">
        <f>IF(AE$153=1,$F151*$F152*AE$154*AE$155,0)</f>
        <v/>
      </c>
      <c r="AF157" s="80">
        <f>IF(AF$153=1,$F151*$F152*AF$154*AF$155,0)</f>
        <v/>
      </c>
      <c r="AG157" s="80">
        <f>IF(AG$153=1,$F151*$F152*AG$154*AG$155,0)</f>
        <v/>
      </c>
      <c r="AH157" s="80">
        <f>IF(AH$153=1,$F151*$F152*AH$154*AH$155,0)</f>
        <v/>
      </c>
      <c r="AI157" s="80">
        <f>IF(AI$153=1,$F151*$F152*AI$154*AI$155,0)</f>
        <v/>
      </c>
      <c r="AJ157" s="80">
        <f>IF(AJ$153=1,$F151*$F152*AJ$154*AJ$155,0)</f>
        <v/>
      </c>
      <c r="AK157" s="80">
        <f>IF(AK$153=1,$F151*$F152*AK$154*AK$155,0)</f>
        <v/>
      </c>
      <c r="AL157" s="80">
        <f>IF(AL$153=1,$F151*$F152*AL$154*AL$155,0)</f>
        <v/>
      </c>
      <c r="AM157" s="80">
        <f>IF(AM$153=1,$F151*$F152*AM$154*AM$155,0)</f>
        <v/>
      </c>
      <c r="AN157" s="80">
        <f>IF(AN$153=1,$F151*$F152*AN$154*AN$155,0)</f>
        <v/>
      </c>
      <c r="AO157" s="80">
        <f>IF(AO$153=1,$F151*$F152*AO$154*AO$155,0)</f>
        <v/>
      </c>
      <c r="AP157" s="80">
        <f>IF(AP$153=1,$F151*$F152*AP$154*AP$155,0)</f>
        <v/>
      </c>
      <c r="AQ157" s="80">
        <f>IF(AQ$153=1,$F151*$F152*AQ$154*AQ$155,0)</f>
        <v/>
      </c>
      <c r="AR157" s="80">
        <f>IF(AR$153=1,$F151*$F152*AR$154*AR$155,0)</f>
        <v/>
      </c>
      <c r="AS157" s="80">
        <f>IF(AS$153=1,$F151*$F152*AS$154*AS$155,0)</f>
        <v/>
      </c>
      <c r="AT157" s="80">
        <f>IF(AT$153=1,$F151*$F152*AT$154*AT$155,0)</f>
        <v/>
      </c>
      <c r="AU157" s="80">
        <f>IF(AU$153=1,$F151*$F152*AU$154*AU$155,0)</f>
        <v/>
      </c>
      <c r="AV157" s="80">
        <f>IF(AV$153=1,$F151*$F152*AV$154*AV$155,0)</f>
        <v/>
      </c>
      <c r="AW157" s="80">
        <f>IF(AW$153=1,$F151*$F152*AW$154*AW$155,0)</f>
        <v/>
      </c>
      <c r="AX157" s="80">
        <f>IF(AX$153=1,$F151*$F152*AX$154*AX$155,0)</f>
        <v/>
      </c>
      <c r="AY157" s="80">
        <f>IF(AY$153=1,$F151*$F152*AY$154*AY$155,0)</f>
        <v/>
      </c>
      <c r="AZ157" s="80">
        <f>IF(AZ$153=1,$F151*$F152*AZ$154*AZ$155,0)</f>
        <v/>
      </c>
      <c r="BA157" s="80">
        <f>IF(BA$153=1,$F151*$F152*BA$154*BA$155,0)</f>
        <v/>
      </c>
      <c r="BB157" s="80">
        <f>IF(BB$153=1,$F151*$F152*BB$154*BB$155,0)</f>
        <v/>
      </c>
      <c r="BC157" s="80">
        <f>IF(BC$153=1,$F151*$F152*BC$154*BC$155,0)</f>
        <v/>
      </c>
      <c r="BD157" s="80">
        <f>IF(BD$153=1,$F151*$F152*BD$154*BD$155,0)</f>
        <v/>
      </c>
      <c r="BE157" s="80">
        <f>IF(BE$153=1,$F151*$F152*BE$154*BE$155,0)</f>
        <v/>
      </c>
      <c r="BF157" s="80">
        <f>IF(BF$153=1,$F151*$F152*BF$154*BF$155,0)</f>
        <v/>
      </c>
      <c r="BG157" s="80">
        <f>IF(BG$153=1,$F151*$F152*BG$154*BG$155,0)</f>
        <v/>
      </c>
      <c r="BH157" s="80">
        <f>IF(BH$153=1,$F151*$F152*BH$154*BH$155,0)</f>
        <v/>
      </c>
    </row>
    <row r="159" ht="14.4" customHeight="1" s="124">
      <c r="E159" s="41">
        <f> Inp_C!E$56</f>
        <v/>
      </c>
      <c r="F159" s="151">
        <f>INDEX(Inp_C!$J56:$K56,MATCH(Phase_2!$A$1,Inp_C!$J$4:$K$4,0))</f>
        <v/>
      </c>
      <c r="G159" s="41">
        <f> Inp_C!G$56</f>
        <v/>
      </c>
    </row>
    <row r="160" customFormat="1" s="80" thickBot="1">
      <c r="E160" s="80" t="inlineStr">
        <is>
          <t>Total Water Output</t>
        </is>
      </c>
      <c r="G160" s="80" t="inlineStr">
        <is>
          <t>m3</t>
        </is>
      </c>
      <c r="H160" s="80">
        <f> SUM(J160:BH160)</f>
        <v/>
      </c>
      <c r="J160" s="80">
        <f>J$157*$F159</f>
        <v/>
      </c>
      <c r="K160" s="80">
        <f>K$157*$F159</f>
        <v/>
      </c>
      <c r="L160" s="80">
        <f>L$157*$F159</f>
        <v/>
      </c>
      <c r="M160" s="80">
        <f>M$157*$F159</f>
        <v/>
      </c>
      <c r="N160" s="80">
        <f>N$157*$F159</f>
        <v/>
      </c>
      <c r="O160" s="80">
        <f>O$157*$F159</f>
        <v/>
      </c>
      <c r="P160" s="80">
        <f>P$157*$F159</f>
        <v/>
      </c>
      <c r="Q160" s="80">
        <f>Q$157*$F159</f>
        <v/>
      </c>
      <c r="R160" s="80">
        <f>R$157*$F159</f>
        <v/>
      </c>
      <c r="S160" s="80">
        <f>S$157*$F159</f>
        <v/>
      </c>
      <c r="T160" s="80">
        <f>T$157*$F159</f>
        <v/>
      </c>
      <c r="U160" s="80">
        <f>U$157*$F159</f>
        <v/>
      </c>
      <c r="V160" s="80">
        <f>V$157*$F159</f>
        <v/>
      </c>
      <c r="W160" s="80">
        <f>W$157*$F159</f>
        <v/>
      </c>
      <c r="X160" s="80">
        <f>X$157*$F159</f>
        <v/>
      </c>
      <c r="Y160" s="80">
        <f>Y$157*$F159</f>
        <v/>
      </c>
      <c r="Z160" s="80">
        <f>Z$157*$F159</f>
        <v/>
      </c>
      <c r="AA160" s="80">
        <f>AA$157*$F159</f>
        <v/>
      </c>
      <c r="AB160" s="80">
        <f>AB$157*$F159</f>
        <v/>
      </c>
      <c r="AC160" s="80">
        <f>AC$157*$F159</f>
        <v/>
      </c>
      <c r="AD160" s="80">
        <f>AD$157*$F159</f>
        <v/>
      </c>
      <c r="AE160" s="80">
        <f>AE$157*$F159</f>
        <v/>
      </c>
      <c r="AF160" s="80">
        <f>AF$157*$F159</f>
        <v/>
      </c>
      <c r="AG160" s="80">
        <f>AG$157*$F159</f>
        <v/>
      </c>
      <c r="AH160" s="80">
        <f>AH$157*$F159</f>
        <v/>
      </c>
      <c r="AI160" s="80">
        <f>AI$157*$F159</f>
        <v/>
      </c>
      <c r="AJ160" s="80">
        <f>AJ$157*$F159</f>
        <v/>
      </c>
      <c r="AK160" s="80">
        <f>AK$157*$F159</f>
        <v/>
      </c>
      <c r="AL160" s="80">
        <f>AL$157*$F159</f>
        <v/>
      </c>
      <c r="AM160" s="80">
        <f>AM$157*$F159</f>
        <v/>
      </c>
      <c r="AN160" s="80">
        <f>AN$157*$F159</f>
        <v/>
      </c>
      <c r="AO160" s="80">
        <f>AO$157*$F159</f>
        <v/>
      </c>
      <c r="AP160" s="80">
        <f>AP$157*$F159</f>
        <v/>
      </c>
      <c r="AQ160" s="80">
        <f>AQ$157*$F159</f>
        <v/>
      </c>
      <c r="AR160" s="80">
        <f>AR$157*$F159</f>
        <v/>
      </c>
      <c r="AS160" s="80">
        <f>AS$157*$F159</f>
        <v/>
      </c>
      <c r="AT160" s="80">
        <f>AT$157*$F159</f>
        <v/>
      </c>
      <c r="AU160" s="80">
        <f>AU$157*$F159</f>
        <v/>
      </c>
      <c r="AV160" s="80">
        <f>AV$157*$F159</f>
        <v/>
      </c>
      <c r="AW160" s="80">
        <f>AW$157*$F159</f>
        <v/>
      </c>
      <c r="AX160" s="80">
        <f>AX$157*$F159</f>
        <v/>
      </c>
      <c r="AY160" s="80">
        <f>AY$157*$F159</f>
        <v/>
      </c>
      <c r="AZ160" s="80">
        <f>AZ$157*$F159</f>
        <v/>
      </c>
      <c r="BA160" s="80">
        <f>BA$157*$F159</f>
        <v/>
      </c>
      <c r="BB160" s="80">
        <f>BB$157*$F159</f>
        <v/>
      </c>
      <c r="BC160" s="80">
        <f>BC$157*$F159</f>
        <v/>
      </c>
      <c r="BD160" s="80">
        <f>BD$157*$F159</f>
        <v/>
      </c>
      <c r="BE160" s="80">
        <f>BE$157*$F159</f>
        <v/>
      </c>
      <c r="BF160" s="80">
        <f>BF$157*$F159</f>
        <v/>
      </c>
      <c r="BG160" s="80">
        <f>BG$157*$F159</f>
        <v/>
      </c>
      <c r="BH160" s="80">
        <f>BH$157*$F159</f>
        <v/>
      </c>
    </row>
    <row r="162" ht="14.4" customHeight="1" s="124">
      <c r="E162" s="41">
        <f> Inp_C!E$57</f>
        <v/>
      </c>
      <c r="F162" s="151">
        <f>INDEX(Inp_C!$J57:$K57,MATCH(Phase_2!$A$1,Inp_C!$J$4:$K$4,0))</f>
        <v/>
      </c>
      <c r="G162" s="92" t="inlineStr">
        <is>
          <t>%</t>
        </is>
      </c>
    </row>
    <row r="163" customFormat="1" s="80" thickBot="1">
      <c r="E163" s="80" t="inlineStr">
        <is>
          <t>Total Chargeable Water Output: Phase 1</t>
        </is>
      </c>
      <c r="G163" s="80">
        <f>G160</f>
        <v/>
      </c>
      <c r="H163" s="80">
        <f>SUM(J163:OQ163)</f>
        <v/>
      </c>
      <c r="J163" s="80">
        <f>J$160*$F162</f>
        <v/>
      </c>
      <c r="K163" s="80">
        <f>K$160*$F162</f>
        <v/>
      </c>
      <c r="L163" s="80">
        <f>L$160*$F162</f>
        <v/>
      </c>
      <c r="M163" s="80">
        <f>M$160*$F162</f>
        <v/>
      </c>
      <c r="N163" s="80">
        <f>N$160*$F162</f>
        <v/>
      </c>
      <c r="O163" s="80">
        <f>O$160*$F162</f>
        <v/>
      </c>
      <c r="P163" s="80">
        <f>P$160*$F162</f>
        <v/>
      </c>
      <c r="Q163" s="80">
        <f>Q$160*$F162</f>
        <v/>
      </c>
      <c r="R163" s="80">
        <f>R$160*$F162</f>
        <v/>
      </c>
      <c r="S163" s="80">
        <f>S$160*$F162</f>
        <v/>
      </c>
      <c r="T163" s="80">
        <f>T$160*$F162</f>
        <v/>
      </c>
      <c r="U163" s="80">
        <f>U$160*$F162</f>
        <v/>
      </c>
      <c r="V163" s="80">
        <f>V$160*$F162</f>
        <v/>
      </c>
      <c r="W163" s="80">
        <f>W$160*$F162</f>
        <v/>
      </c>
      <c r="X163" s="80">
        <f>X$160*$F162</f>
        <v/>
      </c>
      <c r="Y163" s="80">
        <f>Y$160*$F162</f>
        <v/>
      </c>
      <c r="Z163" s="80">
        <f>Z$160*$F162</f>
        <v/>
      </c>
      <c r="AA163" s="80">
        <f>AA$160*$F162</f>
        <v/>
      </c>
      <c r="AB163" s="80">
        <f>AB$160*$F162</f>
        <v/>
      </c>
      <c r="AC163" s="80">
        <f>AC$160*$F162</f>
        <v/>
      </c>
      <c r="AD163" s="80">
        <f>AD$160*$F162</f>
        <v/>
      </c>
      <c r="AE163" s="80">
        <f>AE$160*$F162</f>
        <v/>
      </c>
      <c r="AF163" s="80">
        <f>AF$160*$F162</f>
        <v/>
      </c>
      <c r="AG163" s="80">
        <f>AG$160*$F162</f>
        <v/>
      </c>
      <c r="AH163" s="80">
        <f>AH$160*$F162</f>
        <v/>
      </c>
      <c r="AI163" s="80">
        <f>AI$160*$F162</f>
        <v/>
      </c>
      <c r="AJ163" s="80">
        <f>AJ$160*$F162</f>
        <v/>
      </c>
      <c r="AK163" s="80">
        <f>AK$160*$F162</f>
        <v/>
      </c>
      <c r="AL163" s="80">
        <f>AL$160*$F162</f>
        <v/>
      </c>
      <c r="AM163" s="80">
        <f>AM$160*$F162</f>
        <v/>
      </c>
      <c r="AN163" s="80">
        <f>AN$160*$F162</f>
        <v/>
      </c>
      <c r="AO163" s="80">
        <f>AO$160*$F162</f>
        <v/>
      </c>
      <c r="AP163" s="80">
        <f>AP$160*$F162</f>
        <v/>
      </c>
      <c r="AQ163" s="80">
        <f>AQ$160*$F162</f>
        <v/>
      </c>
      <c r="AR163" s="80">
        <f>AR$160*$F162</f>
        <v/>
      </c>
      <c r="AS163" s="80">
        <f>AS$160*$F162</f>
        <v/>
      </c>
      <c r="AT163" s="80">
        <f>AT$160*$F162</f>
        <v/>
      </c>
      <c r="AU163" s="80">
        <f>AU$160*$F162</f>
        <v/>
      </c>
      <c r="AV163" s="80">
        <f>AV$160*$F162</f>
        <v/>
      </c>
      <c r="AW163" s="80">
        <f>AW$160*$F162</f>
        <v/>
      </c>
      <c r="AX163" s="80">
        <f>AX$160*$F162</f>
        <v/>
      </c>
      <c r="AY163" s="80">
        <f>AY$160*$F162</f>
        <v/>
      </c>
      <c r="AZ163" s="80">
        <f>AZ$160*$F162</f>
        <v/>
      </c>
      <c r="BA163" s="80">
        <f>BA$160*$F162</f>
        <v/>
      </c>
      <c r="BB163" s="80">
        <f>BB$160*$F162</f>
        <v/>
      </c>
      <c r="BC163" s="80">
        <f>BC$160*$F162</f>
        <v/>
      </c>
      <c r="BD163" s="80">
        <f>BD$160*$F162</f>
        <v/>
      </c>
      <c r="BE163" s="80">
        <f>BE$160*$F162</f>
        <v/>
      </c>
      <c r="BF163" s="80">
        <f>BF$160*$F162</f>
        <v/>
      </c>
      <c r="BG163" s="80">
        <f>BG$160*$F162</f>
        <v/>
      </c>
      <c r="BH163" s="80">
        <f>BH$160*$F162</f>
        <v/>
      </c>
    </row>
    <row r="165" ht="14.4" customHeight="1" s="124">
      <c r="B165" s="12" t="inlineStr">
        <is>
          <t>Revenue</t>
        </is>
      </c>
    </row>
    <row r="166" ht="14.4" customFormat="1" customHeight="1" s="32">
      <c r="E166" s="32" t="inlineStr">
        <is>
          <t>Capacity Tariff - PPP</t>
        </is>
      </c>
      <c r="F166" s="157" t="n">
        <v>5.043956582904789</v>
      </c>
      <c r="G166" s="32" t="inlineStr">
        <is>
          <t>LE/m3</t>
        </is>
      </c>
    </row>
    <row r="167" ht="14.4" customFormat="1" customHeight="1" s="32">
      <c r="E167" s="85" t="inlineStr">
        <is>
          <t>Fixed O&amp;M Tariff - PPP</t>
        </is>
      </c>
      <c r="F167" s="157" t="n">
        <v>0.2451905642713942</v>
      </c>
      <c r="G167" s="32" t="inlineStr">
        <is>
          <t>LE/m3</t>
        </is>
      </c>
    </row>
    <row r="168" ht="14.4" customFormat="1" customHeight="1" s="32">
      <c r="E168" s="85" t="inlineStr">
        <is>
          <t>Variable O&amp;M Tariff - PPP</t>
        </is>
      </c>
      <c r="F168" s="157" t="n">
        <v>0.7574417487281256</v>
      </c>
      <c r="G168" s="32" t="inlineStr">
        <is>
          <t>LE/m3</t>
        </is>
      </c>
    </row>
    <row r="169" ht="14.4" customFormat="1" customHeight="1" s="32">
      <c r="E169" s="85" t="inlineStr">
        <is>
          <t>Capex Tariff - PPP</t>
        </is>
      </c>
      <c r="F169" s="157" t="n">
        <v>15.47204699893578</v>
      </c>
      <c r="G169" s="32" t="inlineStr">
        <is>
          <t>LE/m3</t>
        </is>
      </c>
    </row>
    <row r="170" ht="14.4" customFormat="1" customHeight="1" s="32">
      <c r="E170" s="32">
        <f> Inp_C!E$72</f>
        <v/>
      </c>
      <c r="F170" s="158">
        <f>INDEX(Inp_C!$J72:$K72,MATCH(Phase_2!$A$1,Inp_C!$J$4:$K$4,0))</f>
        <v/>
      </c>
      <c r="G170" s="32" t="inlineStr">
        <is>
          <t>LE/m3</t>
        </is>
      </c>
    </row>
    <row r="172" ht="14.4" customHeight="1" s="124">
      <c r="E172" s="81">
        <f> E$37</f>
        <v/>
      </c>
      <c r="F172" s="81">
        <f> F$37</f>
        <v/>
      </c>
      <c r="G172" s="81">
        <f> G$37</f>
        <v/>
      </c>
      <c r="H172" s="81">
        <f> H$37</f>
        <v/>
      </c>
      <c r="I172" s="81" t="n"/>
      <c r="J172" s="81">
        <f> J$37</f>
        <v/>
      </c>
      <c r="K172" s="81">
        <f> K$37</f>
        <v/>
      </c>
      <c r="L172" s="81">
        <f> L$37</f>
        <v/>
      </c>
      <c r="M172" s="81">
        <f> M$37</f>
        <v/>
      </c>
      <c r="N172" s="81">
        <f> N$37</f>
        <v/>
      </c>
      <c r="O172" s="81">
        <f> O$37</f>
        <v/>
      </c>
      <c r="P172" s="81">
        <f> P$37</f>
        <v/>
      </c>
      <c r="Q172" s="81">
        <f> Q$37</f>
        <v/>
      </c>
      <c r="R172" s="81">
        <f> R$37</f>
        <v/>
      </c>
      <c r="S172" s="81">
        <f> S$37</f>
        <v/>
      </c>
      <c r="T172" s="81">
        <f> T$37</f>
        <v/>
      </c>
      <c r="U172" s="81">
        <f> U$37</f>
        <v/>
      </c>
      <c r="V172" s="81">
        <f> V$37</f>
        <v/>
      </c>
      <c r="W172" s="81">
        <f> W$37</f>
        <v/>
      </c>
      <c r="X172" s="81">
        <f> X$37</f>
        <v/>
      </c>
      <c r="Y172" s="81">
        <f> Y$37</f>
        <v/>
      </c>
      <c r="Z172" s="81">
        <f> Z$37</f>
        <v/>
      </c>
      <c r="AA172" s="81">
        <f> AA$37</f>
        <v/>
      </c>
      <c r="AB172" s="81">
        <f> AB$37</f>
        <v/>
      </c>
      <c r="AC172" s="81">
        <f> AC$37</f>
        <v/>
      </c>
      <c r="AD172" s="81">
        <f> AD$37</f>
        <v/>
      </c>
      <c r="AE172" s="81">
        <f> AE$37</f>
        <v/>
      </c>
      <c r="AF172" s="81">
        <f> AF$37</f>
        <v/>
      </c>
      <c r="AG172" s="81">
        <f> AG$37</f>
        <v/>
      </c>
      <c r="AH172" s="81">
        <f> AH$37</f>
        <v/>
      </c>
      <c r="AI172" s="81">
        <f> AI$37</f>
        <v/>
      </c>
      <c r="AJ172" s="81">
        <f> AJ$37</f>
        <v/>
      </c>
      <c r="AK172" s="81">
        <f> AK$37</f>
        <v/>
      </c>
      <c r="AL172" s="81">
        <f> AL$37</f>
        <v/>
      </c>
      <c r="AM172" s="81">
        <f> AM$37</f>
        <v/>
      </c>
      <c r="AN172" s="81">
        <f> AN$37</f>
        <v/>
      </c>
      <c r="AO172" s="81">
        <f> AO$37</f>
        <v/>
      </c>
      <c r="AP172" s="81">
        <f> AP$37</f>
        <v/>
      </c>
      <c r="AQ172" s="81">
        <f> AQ$37</f>
        <v/>
      </c>
      <c r="AR172" s="81">
        <f> AR$37</f>
        <v/>
      </c>
      <c r="AS172" s="81">
        <f> AS$37</f>
        <v/>
      </c>
      <c r="AT172" s="81">
        <f> AT$37</f>
        <v/>
      </c>
      <c r="AU172" s="81">
        <f> AU$37</f>
        <v/>
      </c>
      <c r="AV172" s="81">
        <f> AV$37</f>
        <v/>
      </c>
      <c r="AW172" s="81">
        <f> AW$37</f>
        <v/>
      </c>
      <c r="AX172" s="81">
        <f> AX$37</f>
        <v/>
      </c>
      <c r="AY172" s="81">
        <f> AY$37</f>
        <v/>
      </c>
      <c r="AZ172" s="81">
        <f> AZ$37</f>
        <v/>
      </c>
      <c r="BA172" s="81">
        <f> BA$37</f>
        <v/>
      </c>
      <c r="BB172" s="81">
        <f> BB$37</f>
        <v/>
      </c>
      <c r="BC172" s="81">
        <f> BC$37</f>
        <v/>
      </c>
      <c r="BD172" s="81">
        <f> BD$37</f>
        <v/>
      </c>
      <c r="BE172" s="81">
        <f> BE$37</f>
        <v/>
      </c>
      <c r="BF172" s="81">
        <f> BF$37</f>
        <v/>
      </c>
      <c r="BG172" s="81">
        <f> BG$37</f>
        <v/>
      </c>
      <c r="BH172" s="81">
        <f> BH$37</f>
        <v/>
      </c>
    </row>
    <row r="173" ht="14.4" customHeight="1" s="124">
      <c r="E173" s="156">
        <f> E$38</f>
        <v/>
      </c>
      <c r="F173" s="156">
        <f> F$38</f>
        <v/>
      </c>
      <c r="G173" s="156">
        <f> G$38</f>
        <v/>
      </c>
      <c r="H173" s="156">
        <f> H$38</f>
        <v/>
      </c>
      <c r="I173" s="156" t="n"/>
      <c r="J173" s="156">
        <f> J$38</f>
        <v/>
      </c>
      <c r="K173" s="156">
        <f> K$38</f>
        <v/>
      </c>
      <c r="L173" s="156">
        <f> L$38</f>
        <v/>
      </c>
      <c r="M173" s="156">
        <f> M$38</f>
        <v/>
      </c>
      <c r="N173" s="156">
        <f> N$38</f>
        <v/>
      </c>
      <c r="O173" s="156">
        <f> O$38</f>
        <v/>
      </c>
      <c r="P173" s="156">
        <f> P$38</f>
        <v/>
      </c>
      <c r="Q173" s="156">
        <f> Q$38</f>
        <v/>
      </c>
      <c r="R173" s="156">
        <f> R$38</f>
        <v/>
      </c>
      <c r="S173" s="156">
        <f> S$38</f>
        <v/>
      </c>
      <c r="T173" s="156">
        <f> T$38</f>
        <v/>
      </c>
      <c r="U173" s="156">
        <f> U$38</f>
        <v/>
      </c>
      <c r="V173" s="156">
        <f> V$38</f>
        <v/>
      </c>
      <c r="W173" s="156">
        <f> W$38</f>
        <v/>
      </c>
      <c r="X173" s="156">
        <f> X$38</f>
        <v/>
      </c>
      <c r="Y173" s="156">
        <f> Y$38</f>
        <v/>
      </c>
      <c r="Z173" s="156">
        <f> Z$38</f>
        <v/>
      </c>
      <c r="AA173" s="156">
        <f> AA$38</f>
        <v/>
      </c>
      <c r="AB173" s="156">
        <f> AB$38</f>
        <v/>
      </c>
      <c r="AC173" s="156">
        <f> AC$38</f>
        <v/>
      </c>
      <c r="AD173" s="156">
        <f> AD$38</f>
        <v/>
      </c>
      <c r="AE173" s="156">
        <f> AE$38</f>
        <v/>
      </c>
      <c r="AF173" s="156">
        <f> AF$38</f>
        <v/>
      </c>
      <c r="AG173" s="156">
        <f> AG$38</f>
        <v/>
      </c>
      <c r="AH173" s="156">
        <f> AH$38</f>
        <v/>
      </c>
      <c r="AI173" s="156">
        <f> AI$38</f>
        <v/>
      </c>
      <c r="AJ173" s="156">
        <f> AJ$38</f>
        <v/>
      </c>
      <c r="AK173" s="156">
        <f> AK$38</f>
        <v/>
      </c>
      <c r="AL173" s="156">
        <f> AL$38</f>
        <v/>
      </c>
      <c r="AM173" s="156">
        <f> AM$38</f>
        <v/>
      </c>
      <c r="AN173" s="156">
        <f> AN$38</f>
        <v/>
      </c>
      <c r="AO173" s="156">
        <f> AO$38</f>
        <v/>
      </c>
      <c r="AP173" s="156">
        <f> AP$38</f>
        <v/>
      </c>
      <c r="AQ173" s="156">
        <f> AQ$38</f>
        <v/>
      </c>
      <c r="AR173" s="156">
        <f> AR$38</f>
        <v/>
      </c>
      <c r="AS173" s="156">
        <f> AS$38</f>
        <v/>
      </c>
      <c r="AT173" s="156">
        <f> AT$38</f>
        <v/>
      </c>
      <c r="AU173" s="156">
        <f> AU$38</f>
        <v/>
      </c>
      <c r="AV173" s="156">
        <f> AV$38</f>
        <v/>
      </c>
      <c r="AW173" s="156">
        <f> AW$38</f>
        <v/>
      </c>
      <c r="AX173" s="156">
        <f> AX$38</f>
        <v/>
      </c>
      <c r="AY173" s="156">
        <f> AY$38</f>
        <v/>
      </c>
      <c r="AZ173" s="156">
        <f> AZ$38</f>
        <v/>
      </c>
      <c r="BA173" s="156">
        <f> BA$38</f>
        <v/>
      </c>
      <c r="BB173" s="156">
        <f> BB$38</f>
        <v/>
      </c>
      <c r="BC173" s="156">
        <f> BC$38</f>
        <v/>
      </c>
      <c r="BD173" s="156">
        <f> BD$38</f>
        <v/>
      </c>
      <c r="BE173" s="156">
        <f> BE$38</f>
        <v/>
      </c>
      <c r="BF173" s="156">
        <f> BF$38</f>
        <v/>
      </c>
      <c r="BG173" s="156">
        <f> BG$38</f>
        <v/>
      </c>
      <c r="BH173" s="156">
        <f> BH$38</f>
        <v/>
      </c>
    </row>
    <row r="174" ht="14.4" customHeight="1" s="124">
      <c r="E174" s="154">
        <f> E$52</f>
        <v/>
      </c>
      <c r="F174" s="154">
        <f> F$52</f>
        <v/>
      </c>
      <c r="G174" s="154">
        <f> G$52</f>
        <v/>
      </c>
      <c r="H174" s="154">
        <f> H$52</f>
        <v/>
      </c>
      <c r="I174" s="154" t="n"/>
      <c r="J174" s="154">
        <f> J$52</f>
        <v/>
      </c>
      <c r="K174" s="154">
        <f> K$52</f>
        <v/>
      </c>
      <c r="L174" s="154">
        <f> L$52</f>
        <v/>
      </c>
      <c r="M174" s="154">
        <f> M$52</f>
        <v/>
      </c>
      <c r="N174" s="154">
        <f> N$52</f>
        <v/>
      </c>
      <c r="O174" s="154">
        <f> O$52</f>
        <v/>
      </c>
      <c r="P174" s="154">
        <f> P$52</f>
        <v/>
      </c>
      <c r="Q174" s="154">
        <f> Q$52</f>
        <v/>
      </c>
      <c r="R174" s="154">
        <f> R$52</f>
        <v/>
      </c>
      <c r="S174" s="154">
        <f> S$52</f>
        <v/>
      </c>
      <c r="T174" s="154">
        <f> T$52</f>
        <v/>
      </c>
      <c r="U174" s="154">
        <f> U$52</f>
        <v/>
      </c>
      <c r="V174" s="154">
        <f> V$52</f>
        <v/>
      </c>
      <c r="W174" s="154">
        <f> W$52</f>
        <v/>
      </c>
      <c r="X174" s="154">
        <f> X$52</f>
        <v/>
      </c>
      <c r="Y174" s="154">
        <f> Y$52</f>
        <v/>
      </c>
      <c r="Z174" s="154">
        <f> Z$52</f>
        <v/>
      </c>
      <c r="AA174" s="154">
        <f> AA$52</f>
        <v/>
      </c>
      <c r="AB174" s="154">
        <f> AB$52</f>
        <v/>
      </c>
      <c r="AC174" s="154">
        <f> AC$52</f>
        <v/>
      </c>
      <c r="AD174" s="154">
        <f> AD$52</f>
        <v/>
      </c>
      <c r="AE174" s="154">
        <f> AE$52</f>
        <v/>
      </c>
      <c r="AF174" s="154">
        <f> AF$52</f>
        <v/>
      </c>
      <c r="AG174" s="154">
        <f> AG$52</f>
        <v/>
      </c>
      <c r="AH174" s="154">
        <f> AH$52</f>
        <v/>
      </c>
      <c r="AI174" s="154">
        <f> AI$52</f>
        <v/>
      </c>
      <c r="AJ174" s="154">
        <f> AJ$52</f>
        <v/>
      </c>
      <c r="AK174" s="154">
        <f> AK$52</f>
        <v/>
      </c>
      <c r="AL174" s="154">
        <f> AL$52</f>
        <v/>
      </c>
      <c r="AM174" s="154">
        <f> AM$52</f>
        <v/>
      </c>
      <c r="AN174" s="154">
        <f> AN$52</f>
        <v/>
      </c>
      <c r="AO174" s="154">
        <f> AO$52</f>
        <v/>
      </c>
      <c r="AP174" s="154">
        <f> AP$52</f>
        <v/>
      </c>
      <c r="AQ174" s="154">
        <f> AQ$52</f>
        <v/>
      </c>
      <c r="AR174" s="154">
        <f> AR$52</f>
        <v/>
      </c>
      <c r="AS174" s="154">
        <f> AS$52</f>
        <v/>
      </c>
      <c r="AT174" s="154">
        <f> AT$52</f>
        <v/>
      </c>
      <c r="AU174" s="154">
        <f> AU$52</f>
        <v/>
      </c>
      <c r="AV174" s="154">
        <f> AV$52</f>
        <v/>
      </c>
      <c r="AW174" s="154">
        <f> AW$52</f>
        <v/>
      </c>
      <c r="AX174" s="154">
        <f> AX$52</f>
        <v/>
      </c>
      <c r="AY174" s="154">
        <f> AY$52</f>
        <v/>
      </c>
      <c r="AZ174" s="154">
        <f> AZ$52</f>
        <v/>
      </c>
      <c r="BA174" s="154">
        <f> BA$52</f>
        <v/>
      </c>
      <c r="BB174" s="154">
        <f> BB$52</f>
        <v/>
      </c>
      <c r="BC174" s="154">
        <f> BC$52</f>
        <v/>
      </c>
      <c r="BD174" s="154">
        <f> BD$52</f>
        <v/>
      </c>
      <c r="BE174" s="154">
        <f> BE$52</f>
        <v/>
      </c>
      <c r="BF174" s="154">
        <f> BF$52</f>
        <v/>
      </c>
      <c r="BG174" s="154">
        <f> BG$52</f>
        <v/>
      </c>
      <c r="BH174" s="154">
        <f> BH$52</f>
        <v/>
      </c>
    </row>
    <row r="176" ht="14.4" customHeight="1" s="124">
      <c r="E176" s="92" t="inlineStr">
        <is>
          <t>Capacity Tariff</t>
        </is>
      </c>
      <c r="G176" s="92">
        <f>SMU</f>
        <v/>
      </c>
      <c r="H176" s="92">
        <f> SUM(J176:BH176)</f>
        <v/>
      </c>
      <c r="J176" s="92">
        <f>IF(J$172=1,J$163*$F166*J$173*J$174/Thousands,0)</f>
        <v/>
      </c>
      <c r="K176" s="92">
        <f>IF(K$172=1,K$163*$F166*K$173*K$174/Thousands,0)</f>
        <v/>
      </c>
      <c r="L176" s="92">
        <f>IF(L$172=1,L$163*$F166*L$173*L$174/Thousands,0)</f>
        <v/>
      </c>
      <c r="M176" s="92">
        <f>IF(M$172=1,M$163*$F166*M$173*M$174/Thousands,0)</f>
        <v/>
      </c>
      <c r="N176" s="92">
        <f>IF(N$172=1,N$163*$F166*N$173*N$174/Thousands,0)</f>
        <v/>
      </c>
      <c r="O176" s="92">
        <f>IF(O$172=1,O$163*$F166*O$173*O$174/Thousands,0)</f>
        <v/>
      </c>
      <c r="P176" s="92">
        <f>IF(P$172=1,P$163*$F166*P$173*P$174/Thousands,0)</f>
        <v/>
      </c>
      <c r="Q176" s="92">
        <f>IF(Q$172=1,Q$163*$F166*Q$173*Q$174/Thousands,0)</f>
        <v/>
      </c>
      <c r="R176" s="92">
        <f>IF(R$172=1,R$163*$F166*R$173*R$174/Thousands,0)</f>
        <v/>
      </c>
      <c r="S176" s="92">
        <f>IF(S$172=1,S$163*$F166*S$173*S$174/Thousands,0)</f>
        <v/>
      </c>
      <c r="T176" s="92">
        <f>IF(T$172=1,T$163*$F166*T$173*T$174/Thousands,0)</f>
        <v/>
      </c>
      <c r="U176" s="92">
        <f>IF(U$172=1,U$163*$F166*U$173*U$174/Thousands,0)</f>
        <v/>
      </c>
      <c r="V176" s="92">
        <f>IF(V$172=1,V$163*$F166*V$173*V$174/Thousands,0)</f>
        <v/>
      </c>
      <c r="W176" s="92">
        <f>IF(W$172=1,W$163*$F166*W$173*W$174/Thousands,0)</f>
        <v/>
      </c>
      <c r="X176" s="92">
        <f>IF(X$172=1,X$163*$F166*X$173*X$174/Thousands,0)</f>
        <v/>
      </c>
      <c r="Y176" s="92">
        <f>IF(Y$172=1,Y$163*$F166*Y$173*Y$174/Thousands,0)</f>
        <v/>
      </c>
      <c r="Z176" s="92">
        <f>IF(Z$172=1,Z$163*$F166*Z$173*Z$174/Thousands,0)</f>
        <v/>
      </c>
      <c r="AA176" s="92">
        <f>IF(AA$172=1,AA$163*$F166*AA$173*AA$174/Thousands,0)</f>
        <v/>
      </c>
      <c r="AB176" s="92">
        <f>IF(AB$172=1,AB$163*$F166*AB$173*AB$174/Thousands,0)</f>
        <v/>
      </c>
      <c r="AC176" s="92">
        <f>IF(AC$172=1,AC$163*$F166*AC$173*AC$174/Thousands,0)</f>
        <v/>
      </c>
      <c r="AD176" s="92">
        <f>IF(AD$172=1,AD$163*$F166*AD$173*AD$174/Thousands,0)</f>
        <v/>
      </c>
      <c r="AE176" s="92">
        <f>IF(AE$172=1,AE$163*$F166*AE$173*AE$174/Thousands,0)</f>
        <v/>
      </c>
      <c r="AF176" s="92">
        <f>IF(AF$172=1,AF$163*$F166*AF$173*AF$174/Thousands,0)</f>
        <v/>
      </c>
      <c r="AG176" s="92">
        <f>IF(AG$172=1,AG$163*$F166*AG$173*AG$174/Thousands,0)</f>
        <v/>
      </c>
      <c r="AH176" s="92">
        <f>IF(AH$172=1,AH$163*$F166*AH$173*AH$174/Thousands,0)</f>
        <v/>
      </c>
      <c r="AI176" s="92">
        <f>IF(AI$172=1,AI$163*$F166*AI$173*AI$174/Thousands,0)</f>
        <v/>
      </c>
      <c r="AJ176" s="92">
        <f>IF(AJ$172=1,AJ$163*$F166*AJ$173*AJ$174/Thousands,0)</f>
        <v/>
      </c>
      <c r="AK176" s="92">
        <f>IF(AK$172=1,AK$163*$F166*AK$173*AK$174/Thousands,0)</f>
        <v/>
      </c>
      <c r="AL176" s="92">
        <f>IF(AL$172=1,AL$163*$F166*AL$173*AL$174/Thousands,0)</f>
        <v/>
      </c>
      <c r="AM176" s="92">
        <f>IF(AM$172=1,AM$163*$F166*AM$173*AM$174/Thousands,0)</f>
        <v/>
      </c>
      <c r="AN176" s="92">
        <f>IF(AN$172=1,AN$163*$F166*AN$173*AN$174/Thousands,0)</f>
        <v/>
      </c>
      <c r="AO176" s="92">
        <f>IF(AO$172=1,AO$163*$F166*AO$173*AO$174/Thousands,0)</f>
        <v/>
      </c>
      <c r="AP176" s="92">
        <f>IF(AP$172=1,AP$163*$F166*AP$173*AP$174/Thousands,0)</f>
        <v/>
      </c>
      <c r="AQ176" s="92">
        <f>IF(AQ$172=1,AQ$163*$F166*AQ$173*AQ$174/Thousands,0)</f>
        <v/>
      </c>
      <c r="AR176" s="92">
        <f>IF(AR$172=1,AR$163*$F166*AR$173*AR$174/Thousands,0)</f>
        <v/>
      </c>
      <c r="AS176" s="92">
        <f>IF(AS$172=1,AS$163*$F166*AS$173*AS$174/Thousands,0)</f>
        <v/>
      </c>
      <c r="AT176" s="92">
        <f>IF(AT$172=1,AT$163*$F166*AT$173*AT$174/Thousands,0)</f>
        <v/>
      </c>
      <c r="AU176" s="92">
        <f>IF(AU$172=1,AU$163*$F166*AU$173*AU$174/Thousands,0)</f>
        <v/>
      </c>
      <c r="AV176" s="92">
        <f>IF(AV$172=1,AV$163*$F166*AV$173*AV$174/Thousands,0)</f>
        <v/>
      </c>
      <c r="AW176" s="92">
        <f>IF(AW$172=1,AW$163*$F166*AW$173*AW$174/Thousands,0)</f>
        <v/>
      </c>
      <c r="AX176" s="92">
        <f>IF(AX$172=1,AX$163*$F166*AX$173*AX$174/Thousands,0)</f>
        <v/>
      </c>
      <c r="AY176" s="92">
        <f>IF(AY$172=1,AY$163*$F166*AY$173*AY$174/Thousands,0)</f>
        <v/>
      </c>
      <c r="AZ176" s="92">
        <f>IF(AZ$172=1,AZ$163*$F166*AZ$173*AZ$174/Thousands,0)</f>
        <v/>
      </c>
      <c r="BA176" s="92">
        <f>IF(BA$172=1,BA$163*$F166*BA$173*BA$174/Thousands,0)</f>
        <v/>
      </c>
      <c r="BB176" s="92">
        <f>IF(BB$172=1,BB$163*$F166*BB$173*BB$174/Thousands,0)</f>
        <v/>
      </c>
      <c r="BC176" s="92">
        <f>IF(BC$172=1,BC$163*$F166*BC$173*BC$174/Thousands,0)</f>
        <v/>
      </c>
      <c r="BD176" s="92">
        <f>IF(BD$172=1,BD$163*$F166*BD$173*BD$174/Thousands,0)</f>
        <v/>
      </c>
      <c r="BE176" s="92">
        <f>IF(BE$172=1,BE$163*$F166*BE$173*BE$174/Thousands,0)</f>
        <v/>
      </c>
      <c r="BF176" s="92">
        <f>IF(BF$172=1,BF$163*$F166*BF$173*BF$174/Thousands,0)</f>
        <v/>
      </c>
      <c r="BG176" s="92">
        <f>IF(BG$172=1,BG$163*$F166*BG$173*BG$174/Thousands,0)</f>
        <v/>
      </c>
      <c r="BH176" s="92">
        <f>IF(BH$172=1,BH$163*$F166*BH$173*BH$174/Thousands,0)</f>
        <v/>
      </c>
    </row>
    <row r="177" ht="14.4" customHeight="1" s="124">
      <c r="E177" s="92" t="inlineStr">
        <is>
          <t>Fixed O&amp;M tariff</t>
        </is>
      </c>
      <c r="G177" s="92">
        <f>SMU</f>
        <v/>
      </c>
      <c r="H177" s="92">
        <f> SUM(J177:BH177)</f>
        <v/>
      </c>
      <c r="J177" s="92">
        <f>IF(J$172=1,J$163*$F167*J$173*J$174/Thousands,0)</f>
        <v/>
      </c>
      <c r="K177" s="92">
        <f>IF(K$172=1,K$163*$F167*K$173*K$174/Thousands,0)</f>
        <v/>
      </c>
      <c r="L177" s="92">
        <f>IF(L$172=1,L$163*$F167*L$173*L$174/Thousands,0)</f>
        <v/>
      </c>
      <c r="M177" s="92">
        <f>IF(M$172=1,M$163*$F167*M$173*M$174/Thousands,0)</f>
        <v/>
      </c>
      <c r="N177" s="92">
        <f>IF(N$172=1,N$163*$F167*N$173*N$174/Thousands,0)</f>
        <v/>
      </c>
      <c r="O177" s="92">
        <f>IF(O$172=1,O$163*$F167*O$173*O$174/Thousands,0)</f>
        <v/>
      </c>
      <c r="P177" s="92">
        <f>IF(P$172=1,P$163*$F167*P$173*P$174/Thousands,0)</f>
        <v/>
      </c>
      <c r="Q177" s="92">
        <f>IF(Q$172=1,Q$163*$F167*Q$173*Q$174/Thousands,0)</f>
        <v/>
      </c>
      <c r="R177" s="92">
        <f>IF(R$172=1,R$163*$F167*R$173*R$174/Thousands,0)</f>
        <v/>
      </c>
      <c r="S177" s="92">
        <f>IF(S$172=1,S$163*$F167*S$173*S$174/Thousands,0)</f>
        <v/>
      </c>
      <c r="T177" s="92">
        <f>IF(T$172=1,T$163*$F167*T$173*T$174/Thousands,0)</f>
        <v/>
      </c>
      <c r="U177" s="92">
        <f>IF(U$172=1,U$163*$F167*U$173*U$174/Thousands,0)</f>
        <v/>
      </c>
      <c r="V177" s="92">
        <f>IF(V$172=1,V$163*$F167*V$173*V$174/Thousands,0)</f>
        <v/>
      </c>
      <c r="W177" s="92">
        <f>IF(W$172=1,W$163*$F167*W$173*W$174/Thousands,0)</f>
        <v/>
      </c>
      <c r="X177" s="92">
        <f>IF(X$172=1,X$163*$F167*X$173*X$174/Thousands,0)</f>
        <v/>
      </c>
      <c r="Y177" s="92">
        <f>IF(Y$172=1,Y$163*$F167*Y$173*Y$174/Thousands,0)</f>
        <v/>
      </c>
      <c r="Z177" s="92">
        <f>IF(Z$172=1,Z$163*$F167*Z$173*Z$174/Thousands,0)</f>
        <v/>
      </c>
      <c r="AA177" s="92">
        <f>IF(AA$172=1,AA$163*$F167*AA$173*AA$174/Thousands,0)</f>
        <v/>
      </c>
      <c r="AB177" s="92">
        <f>IF(AB$172=1,AB$163*$F167*AB$173*AB$174/Thousands,0)</f>
        <v/>
      </c>
      <c r="AC177" s="92">
        <f>IF(AC$172=1,AC$163*$F167*AC$173*AC$174/Thousands,0)</f>
        <v/>
      </c>
      <c r="AD177" s="92">
        <f>IF(AD$172=1,AD$163*$F167*AD$173*AD$174/Thousands,0)</f>
        <v/>
      </c>
      <c r="AE177" s="92">
        <f>IF(AE$172=1,AE$163*$F167*AE$173*AE$174/Thousands,0)</f>
        <v/>
      </c>
      <c r="AF177" s="92">
        <f>IF(AF$172=1,AF$163*$F167*AF$173*AF$174/Thousands,0)</f>
        <v/>
      </c>
      <c r="AG177" s="92">
        <f>IF(AG$172=1,AG$163*$F167*AG$173*AG$174/Thousands,0)</f>
        <v/>
      </c>
      <c r="AH177" s="92">
        <f>IF(AH$172=1,AH$163*$F167*AH$173*AH$174/Thousands,0)</f>
        <v/>
      </c>
      <c r="AI177" s="92">
        <f>IF(AI$172=1,AI$163*$F167*AI$173*AI$174/Thousands,0)</f>
        <v/>
      </c>
      <c r="AJ177" s="92">
        <f>IF(AJ$172=1,AJ$163*$F167*AJ$173*AJ$174/Thousands,0)</f>
        <v/>
      </c>
      <c r="AK177" s="92">
        <f>IF(AK$172=1,AK$163*$F167*AK$173*AK$174/Thousands,0)</f>
        <v/>
      </c>
      <c r="AL177" s="92">
        <f>IF(AL$172=1,AL$163*$F167*AL$173*AL$174/Thousands,0)</f>
        <v/>
      </c>
      <c r="AM177" s="92">
        <f>IF(AM$172=1,AM$163*$F167*AM$173*AM$174/Thousands,0)</f>
        <v/>
      </c>
      <c r="AN177" s="92">
        <f>IF(AN$172=1,AN$163*$F167*AN$173*AN$174/Thousands,0)</f>
        <v/>
      </c>
      <c r="AO177" s="92">
        <f>IF(AO$172=1,AO$163*$F167*AO$173*AO$174/Thousands,0)</f>
        <v/>
      </c>
      <c r="AP177" s="92">
        <f>IF(AP$172=1,AP$163*$F167*AP$173*AP$174/Thousands,0)</f>
        <v/>
      </c>
      <c r="AQ177" s="92">
        <f>IF(AQ$172=1,AQ$163*$F167*AQ$173*AQ$174/Thousands,0)</f>
        <v/>
      </c>
      <c r="AR177" s="92">
        <f>IF(AR$172=1,AR$163*$F167*AR$173*AR$174/Thousands,0)</f>
        <v/>
      </c>
      <c r="AS177" s="92">
        <f>IF(AS$172=1,AS$163*$F167*AS$173*AS$174/Thousands,0)</f>
        <v/>
      </c>
      <c r="AT177" s="92">
        <f>IF(AT$172=1,AT$163*$F167*AT$173*AT$174/Thousands,0)</f>
        <v/>
      </c>
      <c r="AU177" s="92">
        <f>IF(AU$172=1,AU$163*$F167*AU$173*AU$174/Thousands,0)</f>
        <v/>
      </c>
      <c r="AV177" s="92">
        <f>IF(AV$172=1,AV$163*$F167*AV$173*AV$174/Thousands,0)</f>
        <v/>
      </c>
      <c r="AW177" s="92">
        <f>IF(AW$172=1,AW$163*$F167*AW$173*AW$174/Thousands,0)</f>
        <v/>
      </c>
      <c r="AX177" s="92">
        <f>IF(AX$172=1,AX$163*$F167*AX$173*AX$174/Thousands,0)</f>
        <v/>
      </c>
      <c r="AY177" s="92">
        <f>IF(AY$172=1,AY$163*$F167*AY$173*AY$174/Thousands,0)</f>
        <v/>
      </c>
      <c r="AZ177" s="92">
        <f>IF(AZ$172=1,AZ$163*$F167*AZ$173*AZ$174/Thousands,0)</f>
        <v/>
      </c>
      <c r="BA177" s="92">
        <f>IF(BA$172=1,BA$163*$F167*BA$173*BA$174/Thousands,0)</f>
        <v/>
      </c>
      <c r="BB177" s="92">
        <f>IF(BB$172=1,BB$163*$F167*BB$173*BB$174/Thousands,0)</f>
        <v/>
      </c>
      <c r="BC177" s="92">
        <f>IF(BC$172=1,BC$163*$F167*BC$173*BC$174/Thousands,0)</f>
        <v/>
      </c>
      <c r="BD177" s="92">
        <f>IF(BD$172=1,BD$163*$F167*BD$173*BD$174/Thousands,0)</f>
        <v/>
      </c>
      <c r="BE177" s="92">
        <f>IF(BE$172=1,BE$163*$F167*BE$173*BE$174/Thousands,0)</f>
        <v/>
      </c>
      <c r="BF177" s="92">
        <f>IF(BF$172=1,BF$163*$F167*BF$173*BF$174/Thousands,0)</f>
        <v/>
      </c>
      <c r="BG177" s="92">
        <f>IF(BG$172=1,BG$163*$F167*BG$173*BG$174/Thousands,0)</f>
        <v/>
      </c>
      <c r="BH177" s="92">
        <f>IF(BH$172=1,BH$163*$F167*BH$173*BH$174/Thousands,0)</f>
        <v/>
      </c>
    </row>
    <row r="178" ht="14.4" customHeight="1" s="124">
      <c r="E178" s="92" t="inlineStr">
        <is>
          <t>Variable O&amp;M tariff</t>
        </is>
      </c>
      <c r="G178" s="92">
        <f>SMU</f>
        <v/>
      </c>
      <c r="H178" s="92">
        <f> SUM(J178:BH178)</f>
        <v/>
      </c>
      <c r="J178" s="92">
        <f>IF(J$172=1,J$163*$F168*J$173*J$174/Thousands,0)</f>
        <v/>
      </c>
      <c r="K178" s="92">
        <f>IF(K$172=1,K$163*$F168*K$173*K$174/Thousands,0)</f>
        <v/>
      </c>
      <c r="L178" s="92">
        <f>IF(L$172=1,L$163*$F168*L$173*L$174/Thousands,0)</f>
        <v/>
      </c>
      <c r="M178" s="92">
        <f>IF(M$172=1,M$163*$F168*M$173*M$174/Thousands,0)</f>
        <v/>
      </c>
      <c r="N178" s="92">
        <f>IF(N$172=1,N$163*$F168*N$173*N$174/Thousands,0)</f>
        <v/>
      </c>
      <c r="O178" s="92">
        <f>IF(O$172=1,O$163*$F168*O$173*O$174/Thousands,0)</f>
        <v/>
      </c>
      <c r="P178" s="92">
        <f>IF(P$172=1,P$163*$F168*P$173*P$174/Thousands,0)</f>
        <v/>
      </c>
      <c r="Q178" s="92">
        <f>IF(Q$172=1,Q$163*$F168*Q$173*Q$174/Thousands,0)</f>
        <v/>
      </c>
      <c r="R178" s="92">
        <f>IF(R$172=1,R$163*$F168*R$173*R$174/Thousands,0)</f>
        <v/>
      </c>
      <c r="S178" s="92">
        <f>IF(S$172=1,S$163*$F168*S$173*S$174/Thousands,0)</f>
        <v/>
      </c>
      <c r="T178" s="92">
        <f>IF(T$172=1,T$163*$F168*T$173*T$174/Thousands,0)</f>
        <v/>
      </c>
      <c r="U178" s="92">
        <f>IF(U$172=1,U$163*$F168*U$173*U$174/Thousands,0)</f>
        <v/>
      </c>
      <c r="V178" s="92">
        <f>IF(V$172=1,V$163*$F168*V$173*V$174/Thousands,0)</f>
        <v/>
      </c>
      <c r="W178" s="92">
        <f>IF(W$172=1,W$163*$F168*W$173*W$174/Thousands,0)</f>
        <v/>
      </c>
      <c r="X178" s="92">
        <f>IF(X$172=1,X$163*$F168*X$173*X$174/Thousands,0)</f>
        <v/>
      </c>
      <c r="Y178" s="92">
        <f>IF(Y$172=1,Y$163*$F168*Y$173*Y$174/Thousands,0)</f>
        <v/>
      </c>
      <c r="Z178" s="92">
        <f>IF(Z$172=1,Z$163*$F168*Z$173*Z$174/Thousands,0)</f>
        <v/>
      </c>
      <c r="AA178" s="92">
        <f>IF(AA$172=1,AA$163*$F168*AA$173*AA$174/Thousands,0)</f>
        <v/>
      </c>
      <c r="AB178" s="92">
        <f>IF(AB$172=1,AB$163*$F168*AB$173*AB$174/Thousands,0)</f>
        <v/>
      </c>
      <c r="AC178" s="92">
        <f>IF(AC$172=1,AC$163*$F168*AC$173*AC$174/Thousands,0)</f>
        <v/>
      </c>
      <c r="AD178" s="92">
        <f>IF(AD$172=1,AD$163*$F168*AD$173*AD$174/Thousands,0)</f>
        <v/>
      </c>
      <c r="AE178" s="92">
        <f>IF(AE$172=1,AE$163*$F168*AE$173*AE$174/Thousands,0)</f>
        <v/>
      </c>
      <c r="AF178" s="92">
        <f>IF(AF$172=1,AF$163*$F168*AF$173*AF$174/Thousands,0)</f>
        <v/>
      </c>
      <c r="AG178" s="92">
        <f>IF(AG$172=1,AG$163*$F168*AG$173*AG$174/Thousands,0)</f>
        <v/>
      </c>
      <c r="AH178" s="92">
        <f>IF(AH$172=1,AH$163*$F168*AH$173*AH$174/Thousands,0)</f>
        <v/>
      </c>
      <c r="AI178" s="92">
        <f>IF(AI$172=1,AI$163*$F168*AI$173*AI$174/Thousands,0)</f>
        <v/>
      </c>
      <c r="AJ178" s="92">
        <f>IF(AJ$172=1,AJ$163*$F168*AJ$173*AJ$174/Thousands,0)</f>
        <v/>
      </c>
      <c r="AK178" s="92">
        <f>IF(AK$172=1,AK$163*$F168*AK$173*AK$174/Thousands,0)</f>
        <v/>
      </c>
      <c r="AL178" s="92">
        <f>IF(AL$172=1,AL$163*$F168*AL$173*AL$174/Thousands,0)</f>
        <v/>
      </c>
      <c r="AM178" s="92">
        <f>IF(AM$172=1,AM$163*$F168*AM$173*AM$174/Thousands,0)</f>
        <v/>
      </c>
      <c r="AN178" s="92">
        <f>IF(AN$172=1,AN$163*$F168*AN$173*AN$174/Thousands,0)</f>
        <v/>
      </c>
      <c r="AO178" s="92">
        <f>IF(AO$172=1,AO$163*$F168*AO$173*AO$174/Thousands,0)</f>
        <v/>
      </c>
      <c r="AP178" s="92">
        <f>IF(AP$172=1,AP$163*$F168*AP$173*AP$174/Thousands,0)</f>
        <v/>
      </c>
      <c r="AQ178" s="92">
        <f>IF(AQ$172=1,AQ$163*$F168*AQ$173*AQ$174/Thousands,0)</f>
        <v/>
      </c>
      <c r="AR178" s="92">
        <f>IF(AR$172=1,AR$163*$F168*AR$173*AR$174/Thousands,0)</f>
        <v/>
      </c>
      <c r="AS178" s="92">
        <f>IF(AS$172=1,AS$163*$F168*AS$173*AS$174/Thousands,0)</f>
        <v/>
      </c>
      <c r="AT178" s="92">
        <f>IF(AT$172=1,AT$163*$F168*AT$173*AT$174/Thousands,0)</f>
        <v/>
      </c>
      <c r="AU178" s="92">
        <f>IF(AU$172=1,AU$163*$F168*AU$173*AU$174/Thousands,0)</f>
        <v/>
      </c>
      <c r="AV178" s="92">
        <f>IF(AV$172=1,AV$163*$F168*AV$173*AV$174/Thousands,0)</f>
        <v/>
      </c>
      <c r="AW178" s="92">
        <f>IF(AW$172=1,AW$163*$F168*AW$173*AW$174/Thousands,0)</f>
        <v/>
      </c>
      <c r="AX178" s="92">
        <f>IF(AX$172=1,AX$163*$F168*AX$173*AX$174/Thousands,0)</f>
        <v/>
      </c>
      <c r="AY178" s="92">
        <f>IF(AY$172=1,AY$163*$F168*AY$173*AY$174/Thousands,0)</f>
        <v/>
      </c>
      <c r="AZ178" s="92">
        <f>IF(AZ$172=1,AZ$163*$F168*AZ$173*AZ$174/Thousands,0)</f>
        <v/>
      </c>
      <c r="BA178" s="92">
        <f>IF(BA$172=1,BA$163*$F168*BA$173*BA$174/Thousands,0)</f>
        <v/>
      </c>
      <c r="BB178" s="92">
        <f>IF(BB$172=1,BB$163*$F168*BB$173*BB$174/Thousands,0)</f>
        <v/>
      </c>
      <c r="BC178" s="92">
        <f>IF(BC$172=1,BC$163*$F168*BC$173*BC$174/Thousands,0)</f>
        <v/>
      </c>
      <c r="BD178" s="92">
        <f>IF(BD$172=1,BD$163*$F168*BD$173*BD$174/Thousands,0)</f>
        <v/>
      </c>
      <c r="BE178" s="92">
        <f>IF(BE$172=1,BE$163*$F168*BE$173*BE$174/Thousands,0)</f>
        <v/>
      </c>
      <c r="BF178" s="92">
        <f>IF(BF$172=1,BF$163*$F168*BF$173*BF$174/Thousands,0)</f>
        <v/>
      </c>
      <c r="BG178" s="92">
        <f>IF(BG$172=1,BG$163*$F168*BG$173*BG$174/Thousands,0)</f>
        <v/>
      </c>
      <c r="BH178" s="92">
        <f>IF(BH$172=1,BH$163*$F168*BH$173*BH$174/Thousands,0)</f>
        <v/>
      </c>
    </row>
    <row r="179" ht="14.4" customHeight="1" s="124">
      <c r="E179" s="92" t="inlineStr">
        <is>
          <t>Capex Tariff</t>
        </is>
      </c>
      <c r="G179" s="92">
        <f>SMU</f>
        <v/>
      </c>
      <c r="H179" s="92">
        <f> SUM(J179:BH179)</f>
        <v/>
      </c>
      <c r="J179" s="92">
        <f>IF(J$172=1,J$163*$F169*J$173*J$174/Thousands,0)</f>
        <v/>
      </c>
      <c r="K179" s="92">
        <f>IF(K$172=1,K$163*$F169*K$173*K$174/Thousands,0)</f>
        <v/>
      </c>
      <c r="L179" s="92">
        <f>IF(L$172=1,L$163*$F169*L$173*L$174/Thousands,0)</f>
        <v/>
      </c>
      <c r="M179" s="92">
        <f>IF(M$172=1,M$163*$F169*M$173*M$174/Thousands,0)</f>
        <v/>
      </c>
      <c r="N179" s="92">
        <f>IF(N$172=1,N$163*$F169*N$173*N$174/Thousands,0)</f>
        <v/>
      </c>
      <c r="O179" s="92">
        <f>IF(O$172=1,O$163*$F169*O$173*O$174/Thousands,0)</f>
        <v/>
      </c>
      <c r="P179" s="92">
        <f>IF(P$172=1,P$163*$F169*P$173*P$174/Thousands,0)</f>
        <v/>
      </c>
      <c r="Q179" s="92">
        <f>IF(Q$172=1,Q$163*$F169*Q$173*Q$174/Thousands,0)</f>
        <v/>
      </c>
      <c r="R179" s="92">
        <f>IF(R$172=1,R$163*$F169*R$173*R$174/Thousands,0)</f>
        <v/>
      </c>
      <c r="S179" s="92">
        <f>IF(S$172=1,S$163*$F169*S$173*S$174/Thousands,0)</f>
        <v/>
      </c>
      <c r="T179" s="92">
        <f>IF(T$172=1,T$163*$F169*T$173*T$174/Thousands,0)</f>
        <v/>
      </c>
      <c r="U179" s="92">
        <f>IF(U$172=1,U$163*$F169*U$173*U$174/Thousands,0)</f>
        <v/>
      </c>
      <c r="V179" s="92">
        <f>IF(V$172=1,V$163*$F169*V$173*V$174/Thousands,0)</f>
        <v/>
      </c>
      <c r="W179" s="92">
        <f>IF(W$172=1,W$163*$F169*W$173*W$174/Thousands,0)</f>
        <v/>
      </c>
      <c r="X179" s="92">
        <f>IF(X$172=1,X$163*$F169*X$173*X$174/Thousands,0)</f>
        <v/>
      </c>
      <c r="Y179" s="92">
        <f>IF(Y$172=1,Y$163*$F169*Y$173*Y$174/Thousands,0)</f>
        <v/>
      </c>
      <c r="Z179" s="92">
        <f>IF(Z$172=1,Z$163*$F169*Z$173*Z$174/Thousands,0)</f>
        <v/>
      </c>
      <c r="AA179" s="92">
        <f>IF(AA$172=1,AA$163*$F169*AA$173*AA$174/Thousands,0)</f>
        <v/>
      </c>
      <c r="AB179" s="92">
        <f>IF(AB$172=1,AB$163*$F169*AB$173*AB$174/Thousands,0)</f>
        <v/>
      </c>
      <c r="AC179" s="92">
        <f>IF(AC$172=1,AC$163*$F169*AC$173*AC$174/Thousands,0)</f>
        <v/>
      </c>
      <c r="AD179" s="92">
        <f>IF(AD$172=1,AD$163*$F169*AD$173*AD$174/Thousands,0)</f>
        <v/>
      </c>
      <c r="AE179" s="92">
        <f>IF(AE$172=1,AE$163*$F169*AE$173*AE$174/Thousands,0)</f>
        <v/>
      </c>
      <c r="AF179" s="92">
        <f>IF(AF$172=1,AF$163*$F169*AF$173*AF$174/Thousands,0)</f>
        <v/>
      </c>
      <c r="AG179" s="92">
        <f>IF(AG$172=1,AG$163*$F169*AG$173*AG$174/Thousands,0)</f>
        <v/>
      </c>
      <c r="AH179" s="92">
        <f>IF(AH$172=1,AH$163*$F169*AH$173*AH$174/Thousands,0)</f>
        <v/>
      </c>
      <c r="AI179" s="92">
        <f>IF(AI$172=1,AI$163*$F169*AI$173*AI$174/Thousands,0)</f>
        <v/>
      </c>
      <c r="AJ179" s="92">
        <f>IF(AJ$172=1,AJ$163*$F169*AJ$173*AJ$174/Thousands,0)</f>
        <v/>
      </c>
      <c r="AK179" s="92">
        <f>IF(AK$172=1,AK$163*$F169*AK$173*AK$174/Thousands,0)</f>
        <v/>
      </c>
      <c r="AL179" s="92">
        <f>IF(AL$172=1,AL$163*$F169*AL$173*AL$174/Thousands,0)</f>
        <v/>
      </c>
      <c r="AM179" s="92">
        <f>IF(AM$172=1,AM$163*$F169*AM$173*AM$174/Thousands,0)</f>
        <v/>
      </c>
      <c r="AN179" s="92">
        <f>IF(AN$172=1,AN$163*$F169*AN$173*AN$174/Thousands,0)</f>
        <v/>
      </c>
      <c r="AO179" s="92">
        <f>IF(AO$172=1,AO$163*$F169*AO$173*AO$174/Thousands,0)</f>
        <v/>
      </c>
      <c r="AP179" s="92">
        <f>IF(AP$172=1,AP$163*$F169*AP$173*AP$174/Thousands,0)</f>
        <v/>
      </c>
      <c r="AQ179" s="92">
        <f>IF(AQ$172=1,AQ$163*$F169*AQ$173*AQ$174/Thousands,0)</f>
        <v/>
      </c>
      <c r="AR179" s="92">
        <f>IF(AR$172=1,AR$163*$F169*AR$173*AR$174/Thousands,0)</f>
        <v/>
      </c>
      <c r="AS179" s="92">
        <f>IF(AS$172=1,AS$163*$F169*AS$173*AS$174/Thousands,0)</f>
        <v/>
      </c>
      <c r="AT179" s="92">
        <f>IF(AT$172=1,AT$163*$F169*AT$173*AT$174/Thousands,0)</f>
        <v/>
      </c>
      <c r="AU179" s="92">
        <f>IF(AU$172=1,AU$163*$F169*AU$173*AU$174/Thousands,0)</f>
        <v/>
      </c>
      <c r="AV179" s="92">
        <f>IF(AV$172=1,AV$163*$F169*AV$173*AV$174/Thousands,0)</f>
        <v/>
      </c>
      <c r="AW179" s="92">
        <f>IF(AW$172=1,AW$163*$F169*AW$173*AW$174/Thousands,0)</f>
        <v/>
      </c>
      <c r="AX179" s="92">
        <f>IF(AX$172=1,AX$163*$F169*AX$173*AX$174/Thousands,0)</f>
        <v/>
      </c>
      <c r="AY179" s="92">
        <f>IF(AY$172=1,AY$163*$F169*AY$173*AY$174/Thousands,0)</f>
        <v/>
      </c>
      <c r="AZ179" s="92">
        <f>IF(AZ$172=1,AZ$163*$F169*AZ$173*AZ$174/Thousands,0)</f>
        <v/>
      </c>
      <c r="BA179" s="92">
        <f>IF(BA$172=1,BA$163*$F169*BA$173*BA$174/Thousands,0)</f>
        <v/>
      </c>
      <c r="BB179" s="92">
        <f>IF(BB$172=1,BB$163*$F169*BB$173*BB$174/Thousands,0)</f>
        <v/>
      </c>
      <c r="BC179" s="92">
        <f>IF(BC$172=1,BC$163*$F169*BC$173*BC$174/Thousands,0)</f>
        <v/>
      </c>
      <c r="BD179" s="92">
        <f>IF(BD$172=1,BD$163*$F169*BD$173*BD$174/Thousands,0)</f>
        <v/>
      </c>
      <c r="BE179" s="92">
        <f>IF(BE$172=1,BE$163*$F169*BE$173*BE$174/Thousands,0)</f>
        <v/>
      </c>
      <c r="BF179" s="92">
        <f>IF(BF$172=1,BF$163*$F169*BF$173*BF$174/Thousands,0)</f>
        <v/>
      </c>
      <c r="BG179" s="92">
        <f>IF(BG$172=1,BG$163*$F169*BG$173*BG$174/Thousands,0)</f>
        <v/>
      </c>
      <c r="BH179" s="92">
        <f>IF(BH$172=1,BH$163*$F169*BH$173*BH$174/Thousands,0)</f>
        <v/>
      </c>
    </row>
    <row r="180" ht="14.4" customHeight="1" s="124">
      <c r="E180" s="92" t="inlineStr">
        <is>
          <t>Energy Tariff</t>
        </is>
      </c>
      <c r="G180" s="92">
        <f>SMU</f>
        <v/>
      </c>
      <c r="H180" s="92">
        <f> SUM(J180:BH180)</f>
        <v/>
      </c>
      <c r="J180" s="92">
        <f>IF(J$172=1,J$163*$F170*J$173*J$174/Thousands,0)</f>
        <v/>
      </c>
      <c r="K180" s="92">
        <f>IF(K$172=1,K$163*$F170*K$173*K$174/Thousands,0)</f>
        <v/>
      </c>
      <c r="L180" s="92">
        <f>IF(L$172=1,L$163*$F170*L$173*L$174/Thousands,0)</f>
        <v/>
      </c>
      <c r="M180" s="92">
        <f>IF(M$172=1,M$163*$F170*M$173*M$174/Thousands,0)</f>
        <v/>
      </c>
      <c r="N180" s="92">
        <f>IF(N$172=1,N$163*$F170*N$173*N$174/Thousands,0)</f>
        <v/>
      </c>
      <c r="O180" s="92">
        <f>IF(O$172=1,O$163*$F170*O$173*O$174/Thousands,0)</f>
        <v/>
      </c>
      <c r="P180" s="92">
        <f>IF(P$172=1,P$163*$F170*P$173*P$174/Thousands,0)</f>
        <v/>
      </c>
      <c r="Q180" s="92">
        <f>IF(Q$172=1,Q$163*$F170*Q$173*Q$174/Thousands,0)</f>
        <v/>
      </c>
      <c r="R180" s="92">
        <f>IF(R$172=1,R$163*$F170*R$173*R$174/Thousands,0)</f>
        <v/>
      </c>
      <c r="S180" s="92">
        <f>IF(S$172=1,S$163*$F170*S$173*S$174/Thousands,0)</f>
        <v/>
      </c>
      <c r="T180" s="92">
        <f>IF(T$172=1,T$163*$F170*T$173*T$174/Thousands,0)</f>
        <v/>
      </c>
      <c r="U180" s="92">
        <f>IF(U$172=1,U$163*$F170*U$173*U$174/Thousands,0)</f>
        <v/>
      </c>
      <c r="V180" s="92">
        <f>IF(V$172=1,V$163*$F170*V$173*V$174/Thousands,0)</f>
        <v/>
      </c>
      <c r="W180" s="92">
        <f>IF(W$172=1,W$163*$F170*W$173*W$174/Thousands,0)</f>
        <v/>
      </c>
      <c r="X180" s="92">
        <f>IF(X$172=1,X$163*$F170*X$173*X$174/Thousands,0)</f>
        <v/>
      </c>
      <c r="Y180" s="92">
        <f>IF(Y$172=1,Y$163*$F170*Y$173*Y$174/Thousands,0)</f>
        <v/>
      </c>
      <c r="Z180" s="92">
        <f>IF(Z$172=1,Z$163*$F170*Z$173*Z$174/Thousands,0)</f>
        <v/>
      </c>
      <c r="AA180" s="92">
        <f>IF(AA$172=1,AA$163*$F170*AA$173*AA$174/Thousands,0)</f>
        <v/>
      </c>
      <c r="AB180" s="92">
        <f>IF(AB$172=1,AB$163*$F170*AB$173*AB$174/Thousands,0)</f>
        <v/>
      </c>
      <c r="AC180" s="92">
        <f>IF(AC$172=1,AC$163*$F170*AC$173*AC$174/Thousands,0)</f>
        <v/>
      </c>
      <c r="AD180" s="92">
        <f>IF(AD$172=1,AD$163*$F170*AD$173*AD$174/Thousands,0)</f>
        <v/>
      </c>
      <c r="AE180" s="92">
        <f>IF(AE$172=1,AE$163*$F170*AE$173*AE$174/Thousands,0)</f>
        <v/>
      </c>
      <c r="AF180" s="92">
        <f>IF(AF$172=1,AF$163*$F170*AF$173*AF$174/Thousands,0)</f>
        <v/>
      </c>
      <c r="AG180" s="92">
        <f>IF(AG$172=1,AG$163*$F170*AG$173*AG$174/Thousands,0)</f>
        <v/>
      </c>
      <c r="AH180" s="92">
        <f>IF(AH$172=1,AH$163*$F170*AH$173*AH$174/Thousands,0)</f>
        <v/>
      </c>
      <c r="AI180" s="92">
        <f>IF(AI$172=1,AI$163*$F170*AI$173*AI$174/Thousands,0)</f>
        <v/>
      </c>
      <c r="AJ180" s="92">
        <f>IF(AJ$172=1,AJ$163*$F170*AJ$173*AJ$174/Thousands,0)</f>
        <v/>
      </c>
      <c r="AK180" s="92">
        <f>IF(AK$172=1,AK$163*$F170*AK$173*AK$174/Thousands,0)</f>
        <v/>
      </c>
      <c r="AL180" s="92">
        <f>IF(AL$172=1,AL$163*$F170*AL$173*AL$174/Thousands,0)</f>
        <v/>
      </c>
      <c r="AM180" s="92">
        <f>IF(AM$172=1,AM$163*$F170*AM$173*AM$174/Thousands,0)</f>
        <v/>
      </c>
      <c r="AN180" s="92">
        <f>IF(AN$172=1,AN$163*$F170*AN$173*AN$174/Thousands,0)</f>
        <v/>
      </c>
      <c r="AO180" s="92">
        <f>IF(AO$172=1,AO$163*$F170*AO$173*AO$174/Thousands,0)</f>
        <v/>
      </c>
      <c r="AP180" s="92">
        <f>IF(AP$172=1,AP$163*$F170*AP$173*AP$174/Thousands,0)</f>
        <v/>
      </c>
      <c r="AQ180" s="92">
        <f>IF(AQ$172=1,AQ$163*$F170*AQ$173*AQ$174/Thousands,0)</f>
        <v/>
      </c>
      <c r="AR180" s="92">
        <f>IF(AR$172=1,AR$163*$F170*AR$173*AR$174/Thousands,0)</f>
        <v/>
      </c>
      <c r="AS180" s="92">
        <f>IF(AS$172=1,AS$163*$F170*AS$173*AS$174/Thousands,0)</f>
        <v/>
      </c>
      <c r="AT180" s="92">
        <f>IF(AT$172=1,AT$163*$F170*AT$173*AT$174/Thousands,0)</f>
        <v/>
      </c>
      <c r="AU180" s="92">
        <f>IF(AU$172=1,AU$163*$F170*AU$173*AU$174/Thousands,0)</f>
        <v/>
      </c>
      <c r="AV180" s="92">
        <f>IF(AV$172=1,AV$163*$F170*AV$173*AV$174/Thousands,0)</f>
        <v/>
      </c>
      <c r="AW180" s="92">
        <f>IF(AW$172=1,AW$163*$F170*AW$173*AW$174/Thousands,0)</f>
        <v/>
      </c>
      <c r="AX180" s="92">
        <f>IF(AX$172=1,AX$163*$F170*AX$173*AX$174/Thousands,0)</f>
        <v/>
      </c>
      <c r="AY180" s="92">
        <f>IF(AY$172=1,AY$163*$F170*AY$173*AY$174/Thousands,0)</f>
        <v/>
      </c>
      <c r="AZ180" s="92">
        <f>IF(AZ$172=1,AZ$163*$F170*AZ$173*AZ$174/Thousands,0)</f>
        <v/>
      </c>
      <c r="BA180" s="92">
        <f>IF(BA$172=1,BA$163*$F170*BA$173*BA$174/Thousands,0)</f>
        <v/>
      </c>
      <c r="BB180" s="92">
        <f>IF(BB$172=1,BB$163*$F170*BB$173*BB$174/Thousands,0)</f>
        <v/>
      </c>
      <c r="BC180" s="92">
        <f>IF(BC$172=1,BC$163*$F170*BC$173*BC$174/Thousands,0)</f>
        <v/>
      </c>
      <c r="BD180" s="92">
        <f>IF(BD$172=1,BD$163*$F170*BD$173*BD$174/Thousands,0)</f>
        <v/>
      </c>
      <c r="BE180" s="92">
        <f>IF(BE$172=1,BE$163*$F170*BE$173*BE$174/Thousands,0)</f>
        <v/>
      </c>
      <c r="BF180" s="92">
        <f>IF(BF$172=1,BF$163*$F170*BF$173*BF$174/Thousands,0)</f>
        <v/>
      </c>
      <c r="BG180" s="92">
        <f>IF(BG$172=1,BG$163*$F170*BG$173*BG$174/Thousands,0)</f>
        <v/>
      </c>
      <c r="BH180" s="92">
        <f>IF(BH$172=1,BH$163*$F170*BH$173*BH$174/Thousands,0)</f>
        <v/>
      </c>
    </row>
    <row r="182" customFormat="1" s="80" thickBot="1">
      <c r="E182" s="80" t="inlineStr">
        <is>
          <t xml:space="preserve">Total Revenue </t>
        </is>
      </c>
      <c r="G182" s="80">
        <f>SMU</f>
        <v/>
      </c>
      <c r="H182" s="80">
        <f> SUM(J182:BH182)</f>
        <v/>
      </c>
      <c r="J182" s="80">
        <f>SUM(J176:J181)</f>
        <v/>
      </c>
      <c r="K182" s="80">
        <f>SUM(K176:K181)</f>
        <v/>
      </c>
      <c r="L182" s="80">
        <f>SUM(L176:L181)</f>
        <v/>
      </c>
      <c r="M182" s="80">
        <f>SUM(M176:M181)</f>
        <v/>
      </c>
      <c r="N182" s="80">
        <f>SUM(N176:N181)</f>
        <v/>
      </c>
      <c r="O182" s="80">
        <f>SUM(O176:O181)</f>
        <v/>
      </c>
      <c r="P182" s="80">
        <f>SUM(P176:P181)</f>
        <v/>
      </c>
      <c r="Q182" s="80">
        <f>SUM(Q176:Q181)</f>
        <v/>
      </c>
      <c r="R182" s="80">
        <f>SUM(R176:R181)</f>
        <v/>
      </c>
      <c r="S182" s="80">
        <f>SUM(S176:S181)</f>
        <v/>
      </c>
      <c r="T182" s="80">
        <f>SUM(T176:T181)</f>
        <v/>
      </c>
      <c r="U182" s="80">
        <f>SUM(U176:U181)</f>
        <v/>
      </c>
      <c r="V182" s="80">
        <f>SUM(V176:V181)</f>
        <v/>
      </c>
      <c r="W182" s="80">
        <f>SUM(W176:W181)</f>
        <v/>
      </c>
      <c r="X182" s="80">
        <f>SUM(X176:X181)</f>
        <v/>
      </c>
      <c r="Y182" s="80">
        <f>SUM(Y176:Y181)</f>
        <v/>
      </c>
      <c r="Z182" s="80">
        <f>SUM(Z176:Z181)</f>
        <v/>
      </c>
      <c r="AA182" s="80">
        <f>SUM(AA176:AA181)</f>
        <v/>
      </c>
      <c r="AB182" s="80">
        <f>SUM(AB176:AB181)</f>
        <v/>
      </c>
      <c r="AC182" s="80">
        <f>SUM(AC176:AC181)</f>
        <v/>
      </c>
      <c r="AD182" s="80">
        <f>SUM(AD176:AD181)</f>
        <v/>
      </c>
      <c r="AE182" s="80">
        <f>SUM(AE176:AE181)</f>
        <v/>
      </c>
      <c r="AF182" s="80">
        <f>SUM(AF176:AF181)</f>
        <v/>
      </c>
      <c r="AG182" s="80">
        <f>SUM(AG176:AG181)</f>
        <v/>
      </c>
      <c r="AH182" s="80">
        <f>SUM(AH176:AH181)</f>
        <v/>
      </c>
      <c r="AI182" s="80">
        <f>SUM(AI176:AI181)</f>
        <v/>
      </c>
      <c r="AJ182" s="80">
        <f>SUM(AJ176:AJ181)</f>
        <v/>
      </c>
      <c r="AK182" s="80">
        <f>SUM(AK176:AK181)</f>
        <v/>
      </c>
      <c r="AL182" s="80">
        <f>SUM(AL176:AL181)</f>
        <v/>
      </c>
      <c r="AM182" s="80">
        <f>SUM(AM176:AM181)</f>
        <v/>
      </c>
      <c r="AN182" s="80">
        <f>SUM(AN176:AN181)</f>
        <v/>
      </c>
      <c r="AO182" s="80">
        <f>SUM(AO176:AO181)</f>
        <v/>
      </c>
      <c r="AP182" s="80">
        <f>SUM(AP176:AP181)</f>
        <v/>
      </c>
      <c r="AQ182" s="80">
        <f>SUM(AQ176:AQ181)</f>
        <v/>
      </c>
      <c r="AR182" s="80">
        <f>SUM(AR176:AR181)</f>
        <v/>
      </c>
      <c r="AS182" s="80">
        <f>SUM(AS176:AS181)</f>
        <v/>
      </c>
      <c r="AT182" s="80">
        <f>SUM(AT176:AT181)</f>
        <v/>
      </c>
      <c r="AU182" s="80">
        <f>SUM(AU176:AU181)</f>
        <v/>
      </c>
      <c r="AV182" s="80">
        <f>SUM(AV176:AV181)</f>
        <v/>
      </c>
      <c r="AW182" s="80">
        <f>SUM(AW176:AW181)</f>
        <v/>
      </c>
      <c r="AX182" s="80">
        <f>SUM(AX176:AX181)</f>
        <v/>
      </c>
      <c r="AY182" s="80">
        <f>SUM(AY176:AY181)</f>
        <v/>
      </c>
      <c r="AZ182" s="80">
        <f>SUM(AZ176:AZ181)</f>
        <v/>
      </c>
      <c r="BA182" s="80">
        <f>SUM(BA176:BA181)</f>
        <v/>
      </c>
      <c r="BB182" s="80">
        <f>SUM(BB176:BB181)</f>
        <v/>
      </c>
      <c r="BC182" s="80">
        <f>SUM(BC176:BC181)</f>
        <v/>
      </c>
      <c r="BD182" s="80">
        <f>SUM(BD176:BD181)</f>
        <v/>
      </c>
      <c r="BE182" s="80">
        <f>SUM(BE176:BE181)</f>
        <v/>
      </c>
      <c r="BF182" s="80">
        <f>SUM(BF176:BF181)</f>
        <v/>
      </c>
      <c r="BG182" s="80">
        <f>SUM(BG176:BG181)</f>
        <v/>
      </c>
      <c r="BH182" s="80">
        <f>SUM(BH176:BH181)</f>
        <v/>
      </c>
    </row>
    <row r="185" ht="14.4" customFormat="1" customHeight="1" s="64">
      <c r="A185" s="65" t="inlineStr">
        <is>
          <t>Operational Expenditure</t>
        </is>
      </c>
    </row>
    <row r="187" ht="14.4" customHeight="1" s="124">
      <c r="B187" s="52" t="inlineStr">
        <is>
          <t>Fixed Costs</t>
        </is>
      </c>
      <c r="C187" s="36" t="n"/>
      <c r="D187" s="36" t="n"/>
      <c r="E187" s="36" t="n"/>
      <c r="F187" s="36" t="n"/>
      <c r="G187" s="36" t="n"/>
    </row>
    <row r="188" ht="14.4" customHeight="1" s="124">
      <c r="B188" s="36" t="n"/>
      <c r="C188" s="36" t="n"/>
      <c r="D188" s="52" t="inlineStr">
        <is>
          <t>Chlorine Gas</t>
        </is>
      </c>
      <c r="E188" s="36" t="n"/>
      <c r="F188" s="36" t="n"/>
      <c r="G188" s="36" t="n"/>
    </row>
    <row r="189" ht="14.4" customHeight="1" s="124">
      <c r="B189" s="36" t="n"/>
      <c r="C189" s="36" t="n"/>
      <c r="D189" s="52" t="n"/>
      <c r="E189" s="36">
        <f> Inp_C!E$62</f>
        <v/>
      </c>
      <c r="F189" s="36">
        <f>INDEX(Inp_C!$J62:$K62,MATCH(Phase_2!$A$1,Inp_C!$J$4:$K$4,0))</f>
        <v/>
      </c>
      <c r="G189" s="36">
        <f> Inp_C!G$62</f>
        <v/>
      </c>
    </row>
    <row r="190" ht="14.4" customHeight="1" s="124">
      <c r="B190" s="36" t="n"/>
      <c r="C190" s="36" t="n"/>
      <c r="D190" s="52" t="n"/>
      <c r="E190" s="36">
        <f> E$37</f>
        <v/>
      </c>
      <c r="F190" s="36">
        <f> F$37</f>
        <v/>
      </c>
      <c r="G190" s="36">
        <f> G$37</f>
        <v/>
      </c>
      <c r="H190" s="81">
        <f> H$37</f>
        <v/>
      </c>
      <c r="I190" s="81" t="n"/>
      <c r="J190" s="81">
        <f> J$37</f>
        <v/>
      </c>
      <c r="K190" s="81">
        <f> K$37</f>
        <v/>
      </c>
      <c r="L190" s="81">
        <f> L$37</f>
        <v/>
      </c>
      <c r="M190" s="81">
        <f> M$37</f>
        <v/>
      </c>
      <c r="N190" s="81">
        <f> N$37</f>
        <v/>
      </c>
      <c r="O190" s="81">
        <f> O$37</f>
        <v/>
      </c>
      <c r="P190" s="81">
        <f> P$37</f>
        <v/>
      </c>
      <c r="Q190" s="81">
        <f> Q$37</f>
        <v/>
      </c>
      <c r="R190" s="81">
        <f> R$37</f>
        <v/>
      </c>
      <c r="S190" s="81">
        <f> S$37</f>
        <v/>
      </c>
      <c r="T190" s="81">
        <f> T$37</f>
        <v/>
      </c>
      <c r="U190" s="81">
        <f> U$37</f>
        <v/>
      </c>
      <c r="V190" s="81">
        <f> V$37</f>
        <v/>
      </c>
      <c r="W190" s="81">
        <f> W$37</f>
        <v/>
      </c>
      <c r="X190" s="81">
        <f> X$37</f>
        <v/>
      </c>
      <c r="Y190" s="81">
        <f> Y$37</f>
        <v/>
      </c>
      <c r="Z190" s="81">
        <f> Z$37</f>
        <v/>
      </c>
      <c r="AA190" s="81">
        <f> AA$37</f>
        <v/>
      </c>
      <c r="AB190" s="81">
        <f> AB$37</f>
        <v/>
      </c>
      <c r="AC190" s="81">
        <f> AC$37</f>
        <v/>
      </c>
      <c r="AD190" s="81">
        <f> AD$37</f>
        <v/>
      </c>
      <c r="AE190" s="81">
        <f> AE$37</f>
        <v/>
      </c>
      <c r="AF190" s="81">
        <f> AF$37</f>
        <v/>
      </c>
      <c r="AG190" s="81">
        <f> AG$37</f>
        <v/>
      </c>
      <c r="AH190" s="81">
        <f> AH$37</f>
        <v/>
      </c>
      <c r="AI190" s="81">
        <f> AI$37</f>
        <v/>
      </c>
      <c r="AJ190" s="81">
        <f> AJ$37</f>
        <v/>
      </c>
      <c r="AK190" s="81">
        <f> AK$37</f>
        <v/>
      </c>
      <c r="AL190" s="81">
        <f> AL$37</f>
        <v/>
      </c>
      <c r="AM190" s="81">
        <f> AM$37</f>
        <v/>
      </c>
      <c r="AN190" s="81">
        <f> AN$37</f>
        <v/>
      </c>
      <c r="AO190" s="81">
        <f> AO$37</f>
        <v/>
      </c>
      <c r="AP190" s="81">
        <f> AP$37</f>
        <v/>
      </c>
      <c r="AQ190" s="81">
        <f> AQ$37</f>
        <v/>
      </c>
      <c r="AR190" s="81">
        <f> AR$37</f>
        <v/>
      </c>
      <c r="AS190" s="81">
        <f> AS$37</f>
        <v/>
      </c>
      <c r="AT190" s="81">
        <f> AT$37</f>
        <v/>
      </c>
      <c r="AU190" s="81">
        <f> AU$37</f>
        <v/>
      </c>
      <c r="AV190" s="81">
        <f> AV$37</f>
        <v/>
      </c>
      <c r="AW190" s="81">
        <f> AW$37</f>
        <v/>
      </c>
      <c r="AX190" s="81">
        <f> AX$37</f>
        <v/>
      </c>
      <c r="AY190" s="81">
        <f> AY$37</f>
        <v/>
      </c>
      <c r="AZ190" s="81">
        <f> AZ$37</f>
        <v/>
      </c>
      <c r="BA190" s="81">
        <f> BA$37</f>
        <v/>
      </c>
      <c r="BB190" s="81">
        <f> BB$37</f>
        <v/>
      </c>
      <c r="BC190" s="81">
        <f> BC$37</f>
        <v/>
      </c>
      <c r="BD190" s="81">
        <f> BD$37</f>
        <v/>
      </c>
      <c r="BE190" s="81">
        <f> BE$37</f>
        <v/>
      </c>
      <c r="BF190" s="81">
        <f> BF$37</f>
        <v/>
      </c>
      <c r="BG190" s="81">
        <f> BG$37</f>
        <v/>
      </c>
      <c r="BH190" s="81">
        <f> BH$37</f>
        <v/>
      </c>
    </row>
    <row r="191" ht="14.4" customHeight="1" s="124">
      <c r="B191" s="36" t="n"/>
      <c r="C191" s="36" t="n"/>
      <c r="D191" s="52" t="n"/>
      <c r="E191" s="155">
        <f> E$38</f>
        <v/>
      </c>
      <c r="F191" s="155">
        <f> F$38</f>
        <v/>
      </c>
      <c r="G191" s="155">
        <f> G$38</f>
        <v/>
      </c>
      <c r="H191" s="156">
        <f> H$38</f>
        <v/>
      </c>
      <c r="I191" s="156" t="n"/>
      <c r="J191" s="156">
        <f> J$38</f>
        <v/>
      </c>
      <c r="K191" s="156">
        <f> K$38</f>
        <v/>
      </c>
      <c r="L191" s="156">
        <f> L$38</f>
        <v/>
      </c>
      <c r="M191" s="156">
        <f> M$38</f>
        <v/>
      </c>
      <c r="N191" s="156">
        <f> N$38</f>
        <v/>
      </c>
      <c r="O191" s="156">
        <f> O$38</f>
        <v/>
      </c>
      <c r="P191" s="156">
        <f> P$38</f>
        <v/>
      </c>
      <c r="Q191" s="156">
        <f> Q$38</f>
        <v/>
      </c>
      <c r="R191" s="156">
        <f> R$38</f>
        <v/>
      </c>
      <c r="S191" s="156">
        <f> S$38</f>
        <v/>
      </c>
      <c r="T191" s="156">
        <f> T$38</f>
        <v/>
      </c>
      <c r="U191" s="156">
        <f> U$38</f>
        <v/>
      </c>
      <c r="V191" s="156">
        <f> V$38</f>
        <v/>
      </c>
      <c r="W191" s="156">
        <f> W$38</f>
        <v/>
      </c>
      <c r="X191" s="156">
        <f> X$38</f>
        <v/>
      </c>
      <c r="Y191" s="156">
        <f> Y$38</f>
        <v/>
      </c>
      <c r="Z191" s="156">
        <f> Z$38</f>
        <v/>
      </c>
      <c r="AA191" s="156">
        <f> AA$38</f>
        <v/>
      </c>
      <c r="AB191" s="156">
        <f> AB$38</f>
        <v/>
      </c>
      <c r="AC191" s="156">
        <f> AC$38</f>
        <v/>
      </c>
      <c r="AD191" s="156">
        <f> AD$38</f>
        <v/>
      </c>
      <c r="AE191" s="156">
        <f> AE$38</f>
        <v/>
      </c>
      <c r="AF191" s="156">
        <f> AF$38</f>
        <v/>
      </c>
      <c r="AG191" s="156">
        <f> AG$38</f>
        <v/>
      </c>
      <c r="AH191" s="156">
        <f> AH$38</f>
        <v/>
      </c>
      <c r="AI191" s="156">
        <f> AI$38</f>
        <v/>
      </c>
      <c r="AJ191" s="156">
        <f> AJ$38</f>
        <v/>
      </c>
      <c r="AK191" s="156">
        <f> AK$38</f>
        <v/>
      </c>
      <c r="AL191" s="156">
        <f> AL$38</f>
        <v/>
      </c>
      <c r="AM191" s="156">
        <f> AM$38</f>
        <v/>
      </c>
      <c r="AN191" s="156">
        <f> AN$38</f>
        <v/>
      </c>
      <c r="AO191" s="156">
        <f> AO$38</f>
        <v/>
      </c>
      <c r="AP191" s="156">
        <f> AP$38</f>
        <v/>
      </c>
      <c r="AQ191" s="156">
        <f> AQ$38</f>
        <v/>
      </c>
      <c r="AR191" s="156">
        <f> AR$38</f>
        <v/>
      </c>
      <c r="AS191" s="156">
        <f> AS$38</f>
        <v/>
      </c>
      <c r="AT191" s="156">
        <f> AT$38</f>
        <v/>
      </c>
      <c r="AU191" s="156">
        <f> AU$38</f>
        <v/>
      </c>
      <c r="AV191" s="156">
        <f> AV$38</f>
        <v/>
      </c>
      <c r="AW191" s="156">
        <f> AW$38</f>
        <v/>
      </c>
      <c r="AX191" s="156">
        <f> AX$38</f>
        <v/>
      </c>
      <c r="AY191" s="156">
        <f> AY$38</f>
        <v/>
      </c>
      <c r="AZ191" s="156">
        <f> AZ$38</f>
        <v/>
      </c>
      <c r="BA191" s="156">
        <f> BA$38</f>
        <v/>
      </c>
      <c r="BB191" s="156">
        <f> BB$38</f>
        <v/>
      </c>
      <c r="BC191" s="156">
        <f> BC$38</f>
        <v/>
      </c>
      <c r="BD191" s="156">
        <f> BD$38</f>
        <v/>
      </c>
      <c r="BE191" s="156">
        <f> BE$38</f>
        <v/>
      </c>
      <c r="BF191" s="156">
        <f> BF$38</f>
        <v/>
      </c>
      <c r="BG191" s="156">
        <f> BG$38</f>
        <v/>
      </c>
      <c r="BH191" s="156">
        <f> BH$38</f>
        <v/>
      </c>
    </row>
    <row r="192" ht="14.4" customHeight="1" s="124">
      <c r="B192" s="36" t="n"/>
      <c r="C192" s="36" t="n"/>
      <c r="D192" s="52" t="n"/>
      <c r="E192" s="159">
        <f> E$52</f>
        <v/>
      </c>
      <c r="F192" s="159">
        <f> F$52</f>
        <v/>
      </c>
      <c r="G192" s="159">
        <f> G$52</f>
        <v/>
      </c>
      <c r="H192" s="154">
        <f> H$52</f>
        <v/>
      </c>
      <c r="I192" s="154" t="n"/>
      <c r="J192" s="154">
        <f> J$52</f>
        <v/>
      </c>
      <c r="K192" s="154">
        <f> K$52</f>
        <v/>
      </c>
      <c r="L192" s="154">
        <f> L$52</f>
        <v/>
      </c>
      <c r="M192" s="154">
        <f> M$52</f>
        <v/>
      </c>
      <c r="N192" s="154">
        <f> N$52</f>
        <v/>
      </c>
      <c r="O192" s="154">
        <f> O$52</f>
        <v/>
      </c>
      <c r="P192" s="154">
        <f> P$52</f>
        <v/>
      </c>
      <c r="Q192" s="154">
        <f> Q$52</f>
        <v/>
      </c>
      <c r="R192" s="154">
        <f> R$52</f>
        <v/>
      </c>
      <c r="S192" s="154">
        <f> S$52</f>
        <v/>
      </c>
      <c r="T192" s="154">
        <f> T$52</f>
        <v/>
      </c>
      <c r="U192" s="154">
        <f> U$52</f>
        <v/>
      </c>
      <c r="V192" s="154">
        <f> V$52</f>
        <v/>
      </c>
      <c r="W192" s="154">
        <f> W$52</f>
        <v/>
      </c>
      <c r="X192" s="154">
        <f> X$52</f>
        <v/>
      </c>
      <c r="Y192" s="154">
        <f> Y$52</f>
        <v/>
      </c>
      <c r="Z192" s="154">
        <f> Z$52</f>
        <v/>
      </c>
      <c r="AA192" s="154">
        <f> AA$52</f>
        <v/>
      </c>
      <c r="AB192" s="154">
        <f> AB$52</f>
        <v/>
      </c>
      <c r="AC192" s="154">
        <f> AC$52</f>
        <v/>
      </c>
      <c r="AD192" s="154">
        <f> AD$52</f>
        <v/>
      </c>
      <c r="AE192" s="154">
        <f> AE$52</f>
        <v/>
      </c>
      <c r="AF192" s="154">
        <f> AF$52</f>
        <v/>
      </c>
      <c r="AG192" s="154">
        <f> AG$52</f>
        <v/>
      </c>
      <c r="AH192" s="154">
        <f> AH$52</f>
        <v/>
      </c>
      <c r="AI192" s="154">
        <f> AI$52</f>
        <v/>
      </c>
      <c r="AJ192" s="154">
        <f> AJ$52</f>
        <v/>
      </c>
      <c r="AK192" s="154">
        <f> AK$52</f>
        <v/>
      </c>
      <c r="AL192" s="154">
        <f> AL$52</f>
        <v/>
      </c>
      <c r="AM192" s="154">
        <f> AM$52</f>
        <v/>
      </c>
      <c r="AN192" s="154">
        <f> AN$52</f>
        <v/>
      </c>
      <c r="AO192" s="154">
        <f> AO$52</f>
        <v/>
      </c>
      <c r="AP192" s="154">
        <f> AP$52</f>
        <v/>
      </c>
      <c r="AQ192" s="154">
        <f> AQ$52</f>
        <v/>
      </c>
      <c r="AR192" s="154">
        <f> AR$52</f>
        <v/>
      </c>
      <c r="AS192" s="154">
        <f> AS$52</f>
        <v/>
      </c>
      <c r="AT192" s="154">
        <f> AT$52</f>
        <v/>
      </c>
      <c r="AU192" s="154">
        <f> AU$52</f>
        <v/>
      </c>
      <c r="AV192" s="154">
        <f> AV$52</f>
        <v/>
      </c>
      <c r="AW192" s="154">
        <f> AW$52</f>
        <v/>
      </c>
      <c r="AX192" s="154">
        <f> AX$52</f>
        <v/>
      </c>
      <c r="AY192" s="154">
        <f> AY$52</f>
        <v/>
      </c>
      <c r="AZ192" s="154">
        <f> AZ$52</f>
        <v/>
      </c>
      <c r="BA192" s="154">
        <f> BA$52</f>
        <v/>
      </c>
      <c r="BB192" s="154">
        <f> BB$52</f>
        <v/>
      </c>
      <c r="BC192" s="154">
        <f> BC$52</f>
        <v/>
      </c>
      <c r="BD192" s="154">
        <f> BD$52</f>
        <v/>
      </c>
      <c r="BE192" s="154">
        <f> BE$52</f>
        <v/>
      </c>
      <c r="BF192" s="154">
        <f> BF$52</f>
        <v/>
      </c>
      <c r="BG192" s="154">
        <f> BG$52</f>
        <v/>
      </c>
      <c r="BH192" s="154">
        <f> BH$52</f>
        <v/>
      </c>
    </row>
    <row r="193" customFormat="1" s="80" thickBot="1">
      <c r="B193" s="37" t="n"/>
      <c r="C193" s="37" t="n"/>
      <c r="D193" s="54" t="n"/>
      <c r="E193" s="37" t="inlineStr">
        <is>
          <t>Total Chlorine Gas Costs</t>
        </is>
      </c>
      <c r="F193" s="37" t="n"/>
      <c r="G193" s="37">
        <f>SMU</f>
        <v/>
      </c>
      <c r="H193" s="80">
        <f> SUM(J193:BH193)</f>
        <v/>
      </c>
      <c r="J193" s="80">
        <f>IF(J$190=1,$F189*J$191*J$192,0)</f>
        <v/>
      </c>
      <c r="K193" s="80">
        <f>IF(K$190=1,$F189*K$191*K$192,0)</f>
        <v/>
      </c>
      <c r="L193" s="80">
        <f>IF(L$190=1,$F189*L$191*L$192,0)</f>
        <v/>
      </c>
      <c r="M193" s="80">
        <f>IF(M$190=1,$F189*M$191*M$192,0)</f>
        <v/>
      </c>
      <c r="N193" s="80">
        <f>IF(N$190=1,$F189*N$191*N$192,0)</f>
        <v/>
      </c>
      <c r="O193" s="80">
        <f>IF(O$190=1,$F189*O$191*O$192,0)</f>
        <v/>
      </c>
      <c r="P193" s="80">
        <f>IF(P$190=1,$F189*P$191*P$192,0)</f>
        <v/>
      </c>
      <c r="Q193" s="80">
        <f>IF(Q$190=1,$F189*Q$191*Q$192,0)</f>
        <v/>
      </c>
      <c r="R193" s="80">
        <f>IF(R$190=1,$F189*R$191*R$192,0)</f>
        <v/>
      </c>
      <c r="S193" s="80">
        <f>IF(S$190=1,$F189*S$191*S$192,0)</f>
        <v/>
      </c>
      <c r="T193" s="80">
        <f>IF(T$190=1,$F189*T$191*T$192,0)</f>
        <v/>
      </c>
      <c r="U193" s="80">
        <f>IF(U$190=1,$F189*U$191*U$192,0)</f>
        <v/>
      </c>
      <c r="V193" s="80">
        <f>IF(V$190=1,$F189*V$191*V$192,0)</f>
        <v/>
      </c>
      <c r="W193" s="80">
        <f>IF(W$190=1,$F189*W$191*W$192,0)</f>
        <v/>
      </c>
      <c r="X193" s="80">
        <f>IF(X$190=1,$F189*X$191*X$192,0)</f>
        <v/>
      </c>
      <c r="Y193" s="80">
        <f>IF(Y$190=1,$F189*Y$191*Y$192,0)</f>
        <v/>
      </c>
      <c r="Z193" s="80">
        <f>IF(Z$190=1,$F189*Z$191*Z$192,0)</f>
        <v/>
      </c>
      <c r="AA193" s="80">
        <f>IF(AA$190=1,$F189*AA$191*AA$192,0)</f>
        <v/>
      </c>
      <c r="AB193" s="80">
        <f>IF(AB$190=1,$F189*AB$191*AB$192,0)</f>
        <v/>
      </c>
      <c r="AC193" s="80">
        <f>IF(AC$190=1,$F189*AC$191*AC$192,0)</f>
        <v/>
      </c>
      <c r="AD193" s="80">
        <f>IF(AD$190=1,$F189*AD$191*AD$192,0)</f>
        <v/>
      </c>
      <c r="AE193" s="80">
        <f>IF(AE$190=1,$F189*AE$191*AE$192,0)</f>
        <v/>
      </c>
      <c r="AF193" s="80">
        <f>IF(AF$190=1,$F189*AF$191*AF$192,0)</f>
        <v/>
      </c>
      <c r="AG193" s="80">
        <f>IF(AG$190=1,$F189*AG$191*AG$192,0)</f>
        <v/>
      </c>
      <c r="AH193" s="80">
        <f>IF(AH$190=1,$F189*AH$191*AH$192,0)</f>
        <v/>
      </c>
      <c r="AI193" s="80">
        <f>IF(AI$190=1,$F189*AI$191*AI$192,0)</f>
        <v/>
      </c>
      <c r="AJ193" s="80">
        <f>IF(AJ$190=1,$F189*AJ$191*AJ$192,0)</f>
        <v/>
      </c>
      <c r="AK193" s="80">
        <f>IF(AK$190=1,$F189*AK$191*AK$192,0)</f>
        <v/>
      </c>
      <c r="AL193" s="80">
        <f>IF(AL$190=1,$F189*AL$191*AL$192,0)</f>
        <v/>
      </c>
      <c r="AM193" s="80">
        <f>IF(AM$190=1,$F189*AM$191*AM$192,0)</f>
        <v/>
      </c>
      <c r="AN193" s="80">
        <f>IF(AN$190=1,$F189*AN$191*AN$192,0)</f>
        <v/>
      </c>
      <c r="AO193" s="80">
        <f>IF(AO$190=1,$F189*AO$191*AO$192,0)</f>
        <v/>
      </c>
      <c r="AP193" s="80">
        <f>IF(AP$190=1,$F189*AP$191*AP$192,0)</f>
        <v/>
      </c>
      <c r="AQ193" s="80">
        <f>IF(AQ$190=1,$F189*AQ$191*AQ$192,0)</f>
        <v/>
      </c>
      <c r="AR193" s="80">
        <f>IF(AR$190=1,$F189*AR$191*AR$192,0)</f>
        <v/>
      </c>
      <c r="AS193" s="80">
        <f>IF(AS$190=1,$F189*AS$191*AS$192,0)</f>
        <v/>
      </c>
      <c r="AT193" s="80">
        <f>IF(AT$190=1,$F189*AT$191*AT$192,0)</f>
        <v/>
      </c>
      <c r="AU193" s="80">
        <f>IF(AU$190=1,$F189*AU$191*AU$192,0)</f>
        <v/>
      </c>
      <c r="AV193" s="80">
        <f>IF(AV$190=1,$F189*AV$191*AV$192,0)</f>
        <v/>
      </c>
      <c r="AW193" s="80">
        <f>IF(AW$190=1,$F189*AW$191*AW$192,0)</f>
        <v/>
      </c>
      <c r="AX193" s="80">
        <f>IF(AX$190=1,$F189*AX$191*AX$192,0)</f>
        <v/>
      </c>
      <c r="AY193" s="80">
        <f>IF(AY$190=1,$F189*AY$191*AY$192,0)</f>
        <v/>
      </c>
      <c r="AZ193" s="80">
        <f>IF(AZ$190=1,$F189*AZ$191*AZ$192,0)</f>
        <v/>
      </c>
      <c r="BA193" s="80">
        <f>IF(BA$190=1,$F189*BA$191*BA$192,0)</f>
        <v/>
      </c>
      <c r="BB193" s="80">
        <f>IF(BB$190=1,$F189*BB$191*BB$192,0)</f>
        <v/>
      </c>
      <c r="BC193" s="80">
        <f>IF(BC$190=1,$F189*BC$191*BC$192,0)</f>
        <v/>
      </c>
      <c r="BD193" s="80">
        <f>IF(BD$190=1,$F189*BD$191*BD$192,0)</f>
        <v/>
      </c>
      <c r="BE193" s="80">
        <f>IF(BE$190=1,$F189*BE$191*BE$192,0)</f>
        <v/>
      </c>
      <c r="BF193" s="80">
        <f>IF(BF$190=1,$F189*BF$191*BF$192,0)</f>
        <v/>
      </c>
      <c r="BG193" s="80">
        <f>IF(BG$190=1,$F189*BG$191*BG$192,0)</f>
        <v/>
      </c>
      <c r="BH193" s="80">
        <f>IF(BH$190=1,$F189*BH$191*BH$192,0)</f>
        <v/>
      </c>
    </row>
    <row r="194" ht="14.4" customHeight="1" s="124">
      <c r="B194" s="36" t="n"/>
      <c r="C194" s="36" t="n"/>
      <c r="D194" s="52" t="n"/>
      <c r="E194" s="36" t="n"/>
      <c r="F194" s="36" t="n"/>
      <c r="G194" s="36" t="n"/>
    </row>
    <row r="195" ht="14.4" customHeight="1" s="124">
      <c r="B195" s="36" t="n"/>
      <c r="C195" s="36" t="n"/>
      <c r="D195" s="52">
        <f> Inp_C!E$63</f>
        <v/>
      </c>
      <c r="E195" s="36" t="n"/>
      <c r="F195" s="36" t="n"/>
      <c r="G195" s="36" t="n"/>
    </row>
    <row r="196" ht="14.4" customHeight="1" s="124">
      <c r="B196" s="36" t="n"/>
      <c r="C196" s="36" t="n"/>
      <c r="D196" s="52" t="n"/>
      <c r="E196" s="36">
        <f> Inp_C!E$63</f>
        <v/>
      </c>
      <c r="F196" s="36">
        <f>INDEX(Inp_C!$J63:$K63,MATCH(Phase_2!$A$1,Inp_C!$J$4:$K$4,0))</f>
        <v/>
      </c>
      <c r="G196" s="36">
        <f> Inp_C!G$63</f>
        <v/>
      </c>
    </row>
    <row r="197" ht="14.4" customHeight="1" s="124">
      <c r="D197" s="12" t="n"/>
      <c r="E197" s="92">
        <f> E$37</f>
        <v/>
      </c>
      <c r="F197" s="92">
        <f> F$37</f>
        <v/>
      </c>
      <c r="G197" s="92">
        <f> G$37</f>
        <v/>
      </c>
      <c r="H197" s="92">
        <f> H$37</f>
        <v/>
      </c>
      <c r="J197" s="92">
        <f> J$37</f>
        <v/>
      </c>
      <c r="K197" s="92">
        <f> K$37</f>
        <v/>
      </c>
      <c r="L197" s="92">
        <f> L$37</f>
        <v/>
      </c>
      <c r="M197" s="92">
        <f> M$37</f>
        <v/>
      </c>
      <c r="N197" s="92">
        <f> N$37</f>
        <v/>
      </c>
      <c r="O197" s="92">
        <f> O$37</f>
        <v/>
      </c>
      <c r="P197" s="92">
        <f> P$37</f>
        <v/>
      </c>
      <c r="Q197" s="92">
        <f> Q$37</f>
        <v/>
      </c>
      <c r="R197" s="92">
        <f> R$37</f>
        <v/>
      </c>
      <c r="S197" s="92">
        <f> S$37</f>
        <v/>
      </c>
      <c r="T197" s="92">
        <f> T$37</f>
        <v/>
      </c>
      <c r="U197" s="92">
        <f> U$37</f>
        <v/>
      </c>
      <c r="V197" s="92">
        <f> V$37</f>
        <v/>
      </c>
      <c r="W197" s="92">
        <f> W$37</f>
        <v/>
      </c>
      <c r="X197" s="92">
        <f> X$37</f>
        <v/>
      </c>
      <c r="Y197" s="92">
        <f> Y$37</f>
        <v/>
      </c>
      <c r="Z197" s="92">
        <f> Z$37</f>
        <v/>
      </c>
      <c r="AA197" s="92">
        <f> AA$37</f>
        <v/>
      </c>
      <c r="AB197" s="92">
        <f> AB$37</f>
        <v/>
      </c>
      <c r="AC197" s="92">
        <f> AC$37</f>
        <v/>
      </c>
      <c r="AD197" s="92">
        <f> AD$37</f>
        <v/>
      </c>
      <c r="AE197" s="92">
        <f> AE$37</f>
        <v/>
      </c>
      <c r="AF197" s="92">
        <f> AF$37</f>
        <v/>
      </c>
      <c r="AG197" s="92">
        <f> AG$37</f>
        <v/>
      </c>
      <c r="AH197" s="92">
        <f> AH$37</f>
        <v/>
      </c>
      <c r="AI197" s="92">
        <f> AI$37</f>
        <v/>
      </c>
      <c r="AJ197" s="92">
        <f> AJ$37</f>
        <v/>
      </c>
      <c r="AK197" s="92">
        <f> AK$37</f>
        <v/>
      </c>
      <c r="AL197" s="92">
        <f> AL$37</f>
        <v/>
      </c>
      <c r="AM197" s="92">
        <f> AM$37</f>
        <v/>
      </c>
      <c r="AN197" s="92">
        <f> AN$37</f>
        <v/>
      </c>
      <c r="AO197" s="92">
        <f> AO$37</f>
        <v/>
      </c>
      <c r="AP197" s="92">
        <f> AP$37</f>
        <v/>
      </c>
      <c r="AQ197" s="92">
        <f> AQ$37</f>
        <v/>
      </c>
      <c r="AR197" s="92">
        <f> AR$37</f>
        <v/>
      </c>
      <c r="AS197" s="92">
        <f> AS$37</f>
        <v/>
      </c>
      <c r="AT197" s="92">
        <f> AT$37</f>
        <v/>
      </c>
      <c r="AU197" s="92">
        <f> AU$37</f>
        <v/>
      </c>
      <c r="AV197" s="92">
        <f> AV$37</f>
        <v/>
      </c>
      <c r="AW197" s="92">
        <f> AW$37</f>
        <v/>
      </c>
      <c r="AX197" s="92">
        <f> AX$37</f>
        <v/>
      </c>
      <c r="AY197" s="92">
        <f> AY$37</f>
        <v/>
      </c>
      <c r="AZ197" s="92">
        <f> AZ$37</f>
        <v/>
      </c>
      <c r="BA197" s="92">
        <f> BA$37</f>
        <v/>
      </c>
      <c r="BB197" s="92">
        <f> BB$37</f>
        <v/>
      </c>
      <c r="BC197" s="92">
        <f> BC$37</f>
        <v/>
      </c>
      <c r="BD197" s="92">
        <f> BD$37</f>
        <v/>
      </c>
      <c r="BE197" s="92">
        <f> BE$37</f>
        <v/>
      </c>
      <c r="BF197" s="92">
        <f> BF$37</f>
        <v/>
      </c>
      <c r="BG197" s="92">
        <f> BG$37</f>
        <v/>
      </c>
      <c r="BH197" s="92">
        <f> BH$37</f>
        <v/>
      </c>
    </row>
    <row r="198" ht="14.4" customFormat="1" customHeight="1" s="151">
      <c r="D198" s="160" t="n"/>
      <c r="E198" s="151">
        <f> E$38</f>
        <v/>
      </c>
      <c r="F198" s="151">
        <f> F$38</f>
        <v/>
      </c>
      <c r="G198" s="151">
        <f> G$38</f>
        <v/>
      </c>
      <c r="H198" s="151">
        <f> H$38</f>
        <v/>
      </c>
      <c r="J198" s="151">
        <f> J$38</f>
        <v/>
      </c>
      <c r="K198" s="151">
        <f> K$38</f>
        <v/>
      </c>
      <c r="L198" s="151">
        <f> L$38</f>
        <v/>
      </c>
      <c r="M198" s="151">
        <f> M$38</f>
        <v/>
      </c>
      <c r="N198" s="151">
        <f> N$38</f>
        <v/>
      </c>
      <c r="O198" s="151">
        <f> O$38</f>
        <v/>
      </c>
      <c r="P198" s="151">
        <f> P$38</f>
        <v/>
      </c>
      <c r="Q198" s="151">
        <f> Q$38</f>
        <v/>
      </c>
      <c r="R198" s="151">
        <f> R$38</f>
        <v/>
      </c>
      <c r="S198" s="151">
        <f> S$38</f>
        <v/>
      </c>
      <c r="T198" s="151">
        <f> T$38</f>
        <v/>
      </c>
      <c r="U198" s="151">
        <f> U$38</f>
        <v/>
      </c>
      <c r="V198" s="151">
        <f> V$38</f>
        <v/>
      </c>
      <c r="W198" s="151">
        <f> W$38</f>
        <v/>
      </c>
      <c r="X198" s="151">
        <f> X$38</f>
        <v/>
      </c>
      <c r="Y198" s="151">
        <f> Y$38</f>
        <v/>
      </c>
      <c r="Z198" s="151">
        <f> Z$38</f>
        <v/>
      </c>
      <c r="AA198" s="151">
        <f> AA$38</f>
        <v/>
      </c>
      <c r="AB198" s="151">
        <f> AB$38</f>
        <v/>
      </c>
      <c r="AC198" s="151">
        <f> AC$38</f>
        <v/>
      </c>
      <c r="AD198" s="151">
        <f> AD$38</f>
        <v/>
      </c>
      <c r="AE198" s="151">
        <f> AE$38</f>
        <v/>
      </c>
      <c r="AF198" s="151">
        <f> AF$38</f>
        <v/>
      </c>
      <c r="AG198" s="151">
        <f> AG$38</f>
        <v/>
      </c>
      <c r="AH198" s="151">
        <f> AH$38</f>
        <v/>
      </c>
      <c r="AI198" s="151">
        <f> AI$38</f>
        <v/>
      </c>
      <c r="AJ198" s="151">
        <f> AJ$38</f>
        <v/>
      </c>
      <c r="AK198" s="151">
        <f> AK$38</f>
        <v/>
      </c>
      <c r="AL198" s="151">
        <f> AL$38</f>
        <v/>
      </c>
      <c r="AM198" s="151">
        <f> AM$38</f>
        <v/>
      </c>
      <c r="AN198" s="151">
        <f> AN$38</f>
        <v/>
      </c>
      <c r="AO198" s="151">
        <f> AO$38</f>
        <v/>
      </c>
      <c r="AP198" s="151">
        <f> AP$38</f>
        <v/>
      </c>
      <c r="AQ198" s="151">
        <f> AQ$38</f>
        <v/>
      </c>
      <c r="AR198" s="151">
        <f> AR$38</f>
        <v/>
      </c>
      <c r="AS198" s="151">
        <f> AS$38</f>
        <v/>
      </c>
      <c r="AT198" s="151">
        <f> AT$38</f>
        <v/>
      </c>
      <c r="AU198" s="151">
        <f> AU$38</f>
        <v/>
      </c>
      <c r="AV198" s="151">
        <f> AV$38</f>
        <v/>
      </c>
      <c r="AW198" s="151">
        <f> AW$38</f>
        <v/>
      </c>
      <c r="AX198" s="151">
        <f> AX$38</f>
        <v/>
      </c>
      <c r="AY198" s="151">
        <f> AY$38</f>
        <v/>
      </c>
      <c r="AZ198" s="151">
        <f> AZ$38</f>
        <v/>
      </c>
      <c r="BA198" s="151">
        <f> BA$38</f>
        <v/>
      </c>
      <c r="BB198" s="151">
        <f> BB$38</f>
        <v/>
      </c>
      <c r="BC198" s="151">
        <f> BC$38</f>
        <v/>
      </c>
      <c r="BD198" s="151">
        <f> BD$38</f>
        <v/>
      </c>
      <c r="BE198" s="151">
        <f> BE$38</f>
        <v/>
      </c>
      <c r="BF198" s="151">
        <f> BF$38</f>
        <v/>
      </c>
      <c r="BG198" s="151">
        <f> BG$38</f>
        <v/>
      </c>
      <c r="BH198" s="151">
        <f> BH$38</f>
        <v/>
      </c>
    </row>
    <row r="199" ht="14.4" customFormat="1" customHeight="1" s="153">
      <c r="D199" s="161" t="n"/>
      <c r="E199" s="153">
        <f> E$52</f>
        <v/>
      </c>
      <c r="F199" s="153">
        <f> F$52</f>
        <v/>
      </c>
      <c r="G199" s="153">
        <f> G$52</f>
        <v/>
      </c>
      <c r="H199" s="153">
        <f> H$52</f>
        <v/>
      </c>
      <c r="J199" s="153">
        <f> J$52</f>
        <v/>
      </c>
      <c r="K199" s="153">
        <f> K$52</f>
        <v/>
      </c>
      <c r="L199" s="153">
        <f> L$52</f>
        <v/>
      </c>
      <c r="M199" s="153">
        <f> M$52</f>
        <v/>
      </c>
      <c r="N199" s="153">
        <f> N$52</f>
        <v/>
      </c>
      <c r="O199" s="153">
        <f> O$52</f>
        <v/>
      </c>
      <c r="P199" s="153">
        <f> P$52</f>
        <v/>
      </c>
      <c r="Q199" s="153">
        <f> Q$52</f>
        <v/>
      </c>
      <c r="R199" s="153">
        <f> R$52</f>
        <v/>
      </c>
      <c r="S199" s="153">
        <f> S$52</f>
        <v/>
      </c>
      <c r="T199" s="153">
        <f> T$52</f>
        <v/>
      </c>
      <c r="U199" s="153">
        <f> U$52</f>
        <v/>
      </c>
      <c r="V199" s="153">
        <f> V$52</f>
        <v/>
      </c>
      <c r="W199" s="153">
        <f> W$52</f>
        <v/>
      </c>
      <c r="X199" s="153">
        <f> X$52</f>
        <v/>
      </c>
      <c r="Y199" s="153">
        <f> Y$52</f>
        <v/>
      </c>
      <c r="Z199" s="153">
        <f> Z$52</f>
        <v/>
      </c>
      <c r="AA199" s="153">
        <f> AA$52</f>
        <v/>
      </c>
      <c r="AB199" s="153">
        <f> AB$52</f>
        <v/>
      </c>
      <c r="AC199" s="153">
        <f> AC$52</f>
        <v/>
      </c>
      <c r="AD199" s="153">
        <f> AD$52</f>
        <v/>
      </c>
      <c r="AE199" s="153">
        <f> AE$52</f>
        <v/>
      </c>
      <c r="AF199" s="153">
        <f> AF$52</f>
        <v/>
      </c>
      <c r="AG199" s="153">
        <f> AG$52</f>
        <v/>
      </c>
      <c r="AH199" s="153">
        <f> AH$52</f>
        <v/>
      </c>
      <c r="AI199" s="153">
        <f> AI$52</f>
        <v/>
      </c>
      <c r="AJ199" s="153">
        <f> AJ$52</f>
        <v/>
      </c>
      <c r="AK199" s="153">
        <f> AK$52</f>
        <v/>
      </c>
      <c r="AL199" s="153">
        <f> AL$52</f>
        <v/>
      </c>
      <c r="AM199" s="153">
        <f> AM$52</f>
        <v/>
      </c>
      <c r="AN199" s="153">
        <f> AN$52</f>
        <v/>
      </c>
      <c r="AO199" s="153">
        <f> AO$52</f>
        <v/>
      </c>
      <c r="AP199" s="153">
        <f> AP$52</f>
        <v/>
      </c>
      <c r="AQ199" s="153">
        <f> AQ$52</f>
        <v/>
      </c>
      <c r="AR199" s="153">
        <f> AR$52</f>
        <v/>
      </c>
      <c r="AS199" s="153">
        <f> AS$52</f>
        <v/>
      </c>
      <c r="AT199" s="153">
        <f> AT$52</f>
        <v/>
      </c>
      <c r="AU199" s="153">
        <f> AU$52</f>
        <v/>
      </c>
      <c r="AV199" s="153">
        <f> AV$52</f>
        <v/>
      </c>
      <c r="AW199" s="153">
        <f> AW$52</f>
        <v/>
      </c>
      <c r="AX199" s="153">
        <f> AX$52</f>
        <v/>
      </c>
      <c r="AY199" s="153">
        <f> AY$52</f>
        <v/>
      </c>
      <c r="AZ199" s="153">
        <f> AZ$52</f>
        <v/>
      </c>
      <c r="BA199" s="153">
        <f> BA$52</f>
        <v/>
      </c>
      <c r="BB199" s="153">
        <f> BB$52</f>
        <v/>
      </c>
      <c r="BC199" s="153">
        <f> BC$52</f>
        <v/>
      </c>
      <c r="BD199" s="153">
        <f> BD$52</f>
        <v/>
      </c>
      <c r="BE199" s="153">
        <f> BE$52</f>
        <v/>
      </c>
      <c r="BF199" s="153">
        <f> BF$52</f>
        <v/>
      </c>
      <c r="BG199" s="153">
        <f> BG$52</f>
        <v/>
      </c>
      <c r="BH199" s="153">
        <f> BH$52</f>
        <v/>
      </c>
    </row>
    <row r="200" customFormat="1" s="80" thickBot="1">
      <c r="D200" s="46" t="n"/>
      <c r="E200" s="80" t="inlineStr">
        <is>
          <t>Total Chemical for Laboratory Test Costs</t>
        </is>
      </c>
      <c r="G200" s="80">
        <f>SMU</f>
        <v/>
      </c>
      <c r="H200" s="80">
        <f> SUM(J200:BH200)</f>
        <v/>
      </c>
      <c r="J200" s="80">
        <f>IF(J$197=1,$F196*J$198*J$199,0)</f>
        <v/>
      </c>
      <c r="K200" s="80">
        <f>IF(K$197=1,$F196*K$198*K$199,0)</f>
        <v/>
      </c>
      <c r="L200" s="80">
        <f>IF(L$197=1,$F196*L$198*L$199,0)</f>
        <v/>
      </c>
      <c r="M200" s="80">
        <f>IF(M$197=1,$F196*M$198*M$199,0)</f>
        <v/>
      </c>
      <c r="N200" s="80">
        <f>IF(N$197=1,$F196*N$198*N$199,0)</f>
        <v/>
      </c>
      <c r="O200" s="80">
        <f>IF(O$197=1,$F196*O$198*O$199,0)</f>
        <v/>
      </c>
      <c r="P200" s="80">
        <f>IF(P$197=1,$F196*P$198*P$199,0)</f>
        <v/>
      </c>
      <c r="Q200" s="80">
        <f>IF(Q$197=1,$F196*Q$198*Q$199,0)</f>
        <v/>
      </c>
      <c r="R200" s="80">
        <f>IF(R$197=1,$F196*R$198*R$199,0)</f>
        <v/>
      </c>
      <c r="S200" s="80">
        <f>IF(S$197=1,$F196*S$198*S$199,0)</f>
        <v/>
      </c>
      <c r="T200" s="80">
        <f>IF(T$197=1,$F196*T$198*T$199,0)</f>
        <v/>
      </c>
      <c r="U200" s="80">
        <f>IF(U$197=1,$F196*U$198*U$199,0)</f>
        <v/>
      </c>
      <c r="V200" s="80">
        <f>IF(V$197=1,$F196*V$198*V$199,0)</f>
        <v/>
      </c>
      <c r="W200" s="80">
        <f>IF(W$197=1,$F196*W$198*W$199,0)</f>
        <v/>
      </c>
      <c r="X200" s="80">
        <f>IF(X$197=1,$F196*X$198*X$199,0)</f>
        <v/>
      </c>
      <c r="Y200" s="80">
        <f>IF(Y$197=1,$F196*Y$198*Y$199,0)</f>
        <v/>
      </c>
      <c r="Z200" s="80">
        <f>IF(Z$197=1,$F196*Z$198*Z$199,0)</f>
        <v/>
      </c>
      <c r="AA200" s="80">
        <f>IF(AA$197=1,$F196*AA$198*AA$199,0)</f>
        <v/>
      </c>
      <c r="AB200" s="80">
        <f>IF(AB$197=1,$F196*AB$198*AB$199,0)</f>
        <v/>
      </c>
      <c r="AC200" s="80">
        <f>IF(AC$197=1,$F196*AC$198*AC$199,0)</f>
        <v/>
      </c>
      <c r="AD200" s="80">
        <f>IF(AD$197=1,$F196*AD$198*AD$199,0)</f>
        <v/>
      </c>
      <c r="AE200" s="80">
        <f>IF(AE$197=1,$F196*AE$198*AE$199,0)</f>
        <v/>
      </c>
      <c r="AF200" s="80">
        <f>IF(AF$197=1,$F196*AF$198*AF$199,0)</f>
        <v/>
      </c>
      <c r="AG200" s="80">
        <f>IF(AG$197=1,$F196*AG$198*AG$199,0)</f>
        <v/>
      </c>
      <c r="AH200" s="80">
        <f>IF(AH$197=1,$F196*AH$198*AH$199,0)</f>
        <v/>
      </c>
      <c r="AI200" s="80">
        <f>IF(AI$197=1,$F196*AI$198*AI$199,0)</f>
        <v/>
      </c>
      <c r="AJ200" s="80">
        <f>IF(AJ$197=1,$F196*AJ$198*AJ$199,0)</f>
        <v/>
      </c>
      <c r="AK200" s="80">
        <f>IF(AK$197=1,$F196*AK$198*AK$199,0)</f>
        <v/>
      </c>
      <c r="AL200" s="80">
        <f>IF(AL$197=1,$F196*AL$198*AL$199,0)</f>
        <v/>
      </c>
      <c r="AM200" s="80">
        <f>IF(AM$197=1,$F196*AM$198*AM$199,0)</f>
        <v/>
      </c>
      <c r="AN200" s="80">
        <f>IF(AN$197=1,$F196*AN$198*AN$199,0)</f>
        <v/>
      </c>
      <c r="AO200" s="80">
        <f>IF(AO$197=1,$F196*AO$198*AO$199,0)</f>
        <v/>
      </c>
      <c r="AP200" s="80">
        <f>IF(AP$197=1,$F196*AP$198*AP$199,0)</f>
        <v/>
      </c>
      <c r="AQ200" s="80">
        <f>IF(AQ$197=1,$F196*AQ$198*AQ$199,0)</f>
        <v/>
      </c>
      <c r="AR200" s="80">
        <f>IF(AR$197=1,$F196*AR$198*AR$199,0)</f>
        <v/>
      </c>
      <c r="AS200" s="80">
        <f>IF(AS$197=1,$F196*AS$198*AS$199,0)</f>
        <v/>
      </c>
      <c r="AT200" s="80">
        <f>IF(AT$197=1,$F196*AT$198*AT$199,0)</f>
        <v/>
      </c>
      <c r="AU200" s="80">
        <f>IF(AU$197=1,$F196*AU$198*AU$199,0)</f>
        <v/>
      </c>
      <c r="AV200" s="80">
        <f>IF(AV$197=1,$F196*AV$198*AV$199,0)</f>
        <v/>
      </c>
      <c r="AW200" s="80">
        <f>IF(AW$197=1,$F196*AW$198*AW$199,0)</f>
        <v/>
      </c>
      <c r="AX200" s="80">
        <f>IF(AX$197=1,$F196*AX$198*AX$199,0)</f>
        <v/>
      </c>
      <c r="AY200" s="80">
        <f>IF(AY$197=1,$F196*AY$198*AY$199,0)</f>
        <v/>
      </c>
      <c r="AZ200" s="80">
        <f>IF(AZ$197=1,$F196*AZ$198*AZ$199,0)</f>
        <v/>
      </c>
      <c r="BA200" s="80">
        <f>IF(BA$197=1,$F196*BA$198*BA$199,0)</f>
        <v/>
      </c>
      <c r="BB200" s="80">
        <f>IF(BB$197=1,$F196*BB$198*BB$199,0)</f>
        <v/>
      </c>
      <c r="BC200" s="80">
        <f>IF(BC$197=1,$F196*BC$198*BC$199,0)</f>
        <v/>
      </c>
      <c r="BD200" s="80">
        <f>IF(BD$197=1,$F196*BD$198*BD$199,0)</f>
        <v/>
      </c>
      <c r="BE200" s="80">
        <f>IF(BE$197=1,$F196*BE$198*BE$199,0)</f>
        <v/>
      </c>
      <c r="BF200" s="80">
        <f>IF(BF$197=1,$F196*BF$198*BF$199,0)</f>
        <v/>
      </c>
      <c r="BG200" s="80">
        <f>IF(BG$197=1,$F196*BG$198*BG$199,0)</f>
        <v/>
      </c>
      <c r="BH200" s="80">
        <f>IF(BH$197=1,$F196*BH$198*BH$199,0)</f>
        <v/>
      </c>
    </row>
    <row r="201" ht="14.4" customHeight="1" s="124">
      <c r="D201" s="12" t="n"/>
    </row>
    <row r="202" ht="14.4" customHeight="1" s="124">
      <c r="D202" s="52">
        <f> Inp_C!E$64</f>
        <v/>
      </c>
      <c r="E202" s="36" t="n"/>
      <c r="F202" s="36" t="n"/>
    </row>
    <row r="203" ht="14.4" customHeight="1" s="124">
      <c r="D203" s="52" t="n"/>
      <c r="E203" s="36">
        <f> Inp_C!E$64</f>
        <v/>
      </c>
      <c r="F203" s="36">
        <f>INDEX(Inp_C!$J64:$K64,MATCH(Phase_2!$A$1,Inp_C!$J$4:$K$4,0))</f>
        <v/>
      </c>
      <c r="G203" s="92">
        <f> Inp_C!G$64</f>
        <v/>
      </c>
    </row>
    <row r="204" ht="14.4" customHeight="1" s="124">
      <c r="D204" s="12" t="n"/>
      <c r="E204" s="92">
        <f> E$37</f>
        <v/>
      </c>
      <c r="F204" s="92">
        <f> F$37</f>
        <v/>
      </c>
      <c r="G204" s="92">
        <f> G$37</f>
        <v/>
      </c>
      <c r="H204" s="92">
        <f> H$37</f>
        <v/>
      </c>
      <c r="J204" s="92">
        <f> J$37</f>
        <v/>
      </c>
      <c r="K204" s="92">
        <f> K$37</f>
        <v/>
      </c>
      <c r="L204" s="92">
        <f> L$37</f>
        <v/>
      </c>
      <c r="M204" s="92">
        <f> M$37</f>
        <v/>
      </c>
      <c r="N204" s="92">
        <f> N$37</f>
        <v/>
      </c>
      <c r="O204" s="92">
        <f> O$37</f>
        <v/>
      </c>
      <c r="P204" s="92">
        <f> P$37</f>
        <v/>
      </c>
      <c r="Q204" s="92">
        <f> Q$37</f>
        <v/>
      </c>
      <c r="R204" s="92">
        <f> R$37</f>
        <v/>
      </c>
      <c r="S204" s="92">
        <f> S$37</f>
        <v/>
      </c>
      <c r="T204" s="92">
        <f> T$37</f>
        <v/>
      </c>
      <c r="U204" s="92">
        <f> U$37</f>
        <v/>
      </c>
      <c r="V204" s="92">
        <f> V$37</f>
        <v/>
      </c>
      <c r="W204" s="92">
        <f> W$37</f>
        <v/>
      </c>
      <c r="X204" s="92">
        <f> X$37</f>
        <v/>
      </c>
      <c r="Y204" s="92">
        <f> Y$37</f>
        <v/>
      </c>
      <c r="Z204" s="92">
        <f> Z$37</f>
        <v/>
      </c>
      <c r="AA204" s="92">
        <f> AA$37</f>
        <v/>
      </c>
      <c r="AB204" s="92">
        <f> AB$37</f>
        <v/>
      </c>
      <c r="AC204" s="92">
        <f> AC$37</f>
        <v/>
      </c>
      <c r="AD204" s="92">
        <f> AD$37</f>
        <v/>
      </c>
      <c r="AE204" s="92">
        <f> AE$37</f>
        <v/>
      </c>
      <c r="AF204" s="92">
        <f> AF$37</f>
        <v/>
      </c>
      <c r="AG204" s="92">
        <f> AG$37</f>
        <v/>
      </c>
      <c r="AH204" s="92">
        <f> AH$37</f>
        <v/>
      </c>
      <c r="AI204" s="92">
        <f> AI$37</f>
        <v/>
      </c>
      <c r="AJ204" s="92">
        <f> AJ$37</f>
        <v/>
      </c>
      <c r="AK204" s="92">
        <f> AK$37</f>
        <v/>
      </c>
      <c r="AL204" s="92">
        <f> AL$37</f>
        <v/>
      </c>
      <c r="AM204" s="92">
        <f> AM$37</f>
        <v/>
      </c>
      <c r="AN204" s="92">
        <f> AN$37</f>
        <v/>
      </c>
      <c r="AO204" s="92">
        <f> AO$37</f>
        <v/>
      </c>
      <c r="AP204" s="92">
        <f> AP$37</f>
        <v/>
      </c>
      <c r="AQ204" s="92">
        <f> AQ$37</f>
        <v/>
      </c>
      <c r="AR204" s="92">
        <f> AR$37</f>
        <v/>
      </c>
      <c r="AS204" s="92">
        <f> AS$37</f>
        <v/>
      </c>
      <c r="AT204" s="92">
        <f> AT$37</f>
        <v/>
      </c>
      <c r="AU204" s="92">
        <f> AU$37</f>
        <v/>
      </c>
      <c r="AV204" s="92">
        <f> AV$37</f>
        <v/>
      </c>
      <c r="AW204" s="92">
        <f> AW$37</f>
        <v/>
      </c>
      <c r="AX204" s="92">
        <f> AX$37</f>
        <v/>
      </c>
      <c r="AY204" s="92">
        <f> AY$37</f>
        <v/>
      </c>
      <c r="AZ204" s="92">
        <f> AZ$37</f>
        <v/>
      </c>
      <c r="BA204" s="92">
        <f> BA$37</f>
        <v/>
      </c>
      <c r="BB204" s="92">
        <f> BB$37</f>
        <v/>
      </c>
      <c r="BC204" s="92">
        <f> BC$37</f>
        <v/>
      </c>
      <c r="BD204" s="92">
        <f> BD$37</f>
        <v/>
      </c>
      <c r="BE204" s="92">
        <f> BE$37</f>
        <v/>
      </c>
      <c r="BF204" s="92">
        <f> BF$37</f>
        <v/>
      </c>
      <c r="BG204" s="92">
        <f> BG$37</f>
        <v/>
      </c>
      <c r="BH204" s="92">
        <f> BH$37</f>
        <v/>
      </c>
    </row>
    <row r="205" ht="14.4" customFormat="1" customHeight="1" s="151">
      <c r="D205" s="160" t="n"/>
      <c r="E205" s="151">
        <f> E$38</f>
        <v/>
      </c>
      <c r="F205" s="151">
        <f> F$38</f>
        <v/>
      </c>
      <c r="G205" s="151">
        <f> G$38</f>
        <v/>
      </c>
      <c r="H205" s="151">
        <f> H$38</f>
        <v/>
      </c>
      <c r="J205" s="151">
        <f> J$38</f>
        <v/>
      </c>
      <c r="K205" s="151">
        <f> K$38</f>
        <v/>
      </c>
      <c r="L205" s="151">
        <f> L$38</f>
        <v/>
      </c>
      <c r="M205" s="151">
        <f> M$38</f>
        <v/>
      </c>
      <c r="N205" s="151">
        <f> N$38</f>
        <v/>
      </c>
      <c r="O205" s="151">
        <f> O$38</f>
        <v/>
      </c>
      <c r="P205" s="151">
        <f> P$38</f>
        <v/>
      </c>
      <c r="Q205" s="151">
        <f> Q$38</f>
        <v/>
      </c>
      <c r="R205" s="151">
        <f> R$38</f>
        <v/>
      </c>
      <c r="S205" s="151">
        <f> S$38</f>
        <v/>
      </c>
      <c r="T205" s="151">
        <f> T$38</f>
        <v/>
      </c>
      <c r="U205" s="151">
        <f> U$38</f>
        <v/>
      </c>
      <c r="V205" s="151">
        <f> V$38</f>
        <v/>
      </c>
      <c r="W205" s="151">
        <f> W$38</f>
        <v/>
      </c>
      <c r="X205" s="151">
        <f> X$38</f>
        <v/>
      </c>
      <c r="Y205" s="151">
        <f> Y$38</f>
        <v/>
      </c>
      <c r="Z205" s="151">
        <f> Z$38</f>
        <v/>
      </c>
      <c r="AA205" s="151">
        <f> AA$38</f>
        <v/>
      </c>
      <c r="AB205" s="151">
        <f> AB$38</f>
        <v/>
      </c>
      <c r="AC205" s="151">
        <f> AC$38</f>
        <v/>
      </c>
      <c r="AD205" s="151">
        <f> AD$38</f>
        <v/>
      </c>
      <c r="AE205" s="151">
        <f> AE$38</f>
        <v/>
      </c>
      <c r="AF205" s="151">
        <f> AF$38</f>
        <v/>
      </c>
      <c r="AG205" s="151">
        <f> AG$38</f>
        <v/>
      </c>
      <c r="AH205" s="151">
        <f> AH$38</f>
        <v/>
      </c>
      <c r="AI205" s="151">
        <f> AI$38</f>
        <v/>
      </c>
      <c r="AJ205" s="151">
        <f> AJ$38</f>
        <v/>
      </c>
      <c r="AK205" s="151">
        <f> AK$38</f>
        <v/>
      </c>
      <c r="AL205" s="151">
        <f> AL$38</f>
        <v/>
      </c>
      <c r="AM205" s="151">
        <f> AM$38</f>
        <v/>
      </c>
      <c r="AN205" s="151">
        <f> AN$38</f>
        <v/>
      </c>
      <c r="AO205" s="151">
        <f> AO$38</f>
        <v/>
      </c>
      <c r="AP205" s="151">
        <f> AP$38</f>
        <v/>
      </c>
      <c r="AQ205" s="151">
        <f> AQ$38</f>
        <v/>
      </c>
      <c r="AR205" s="151">
        <f> AR$38</f>
        <v/>
      </c>
      <c r="AS205" s="151">
        <f> AS$38</f>
        <v/>
      </c>
      <c r="AT205" s="151">
        <f> AT$38</f>
        <v/>
      </c>
      <c r="AU205" s="151">
        <f> AU$38</f>
        <v/>
      </c>
      <c r="AV205" s="151">
        <f> AV$38</f>
        <v/>
      </c>
      <c r="AW205" s="151">
        <f> AW$38</f>
        <v/>
      </c>
      <c r="AX205" s="151">
        <f> AX$38</f>
        <v/>
      </c>
      <c r="AY205" s="151">
        <f> AY$38</f>
        <v/>
      </c>
      <c r="AZ205" s="151">
        <f> AZ$38</f>
        <v/>
      </c>
      <c r="BA205" s="151">
        <f> BA$38</f>
        <v/>
      </c>
      <c r="BB205" s="151">
        <f> BB$38</f>
        <v/>
      </c>
      <c r="BC205" s="151">
        <f> BC$38</f>
        <v/>
      </c>
      <c r="BD205" s="151">
        <f> BD$38</f>
        <v/>
      </c>
      <c r="BE205" s="151">
        <f> BE$38</f>
        <v/>
      </c>
      <c r="BF205" s="151">
        <f> BF$38</f>
        <v/>
      </c>
      <c r="BG205" s="151">
        <f> BG$38</f>
        <v/>
      </c>
      <c r="BH205" s="151">
        <f> BH$38</f>
        <v/>
      </c>
    </row>
    <row r="206" ht="14.4" customFormat="1" customHeight="1" s="153">
      <c r="D206" s="161" t="n"/>
      <c r="E206" s="153">
        <f> E$52</f>
        <v/>
      </c>
      <c r="F206" s="153">
        <f> F$52</f>
        <v/>
      </c>
      <c r="G206" s="153">
        <f> G$52</f>
        <v/>
      </c>
      <c r="H206" s="153">
        <f> H$52</f>
        <v/>
      </c>
      <c r="J206" s="153">
        <f> J$52</f>
        <v/>
      </c>
      <c r="K206" s="153">
        <f> K$52</f>
        <v/>
      </c>
      <c r="L206" s="153">
        <f> L$52</f>
        <v/>
      </c>
      <c r="M206" s="153">
        <f> M$52</f>
        <v/>
      </c>
      <c r="N206" s="153">
        <f> N$52</f>
        <v/>
      </c>
      <c r="O206" s="153">
        <f> O$52</f>
        <v/>
      </c>
      <c r="P206" s="153">
        <f> P$52</f>
        <v/>
      </c>
      <c r="Q206" s="153">
        <f> Q$52</f>
        <v/>
      </c>
      <c r="R206" s="153">
        <f> R$52</f>
        <v/>
      </c>
      <c r="S206" s="153">
        <f> S$52</f>
        <v/>
      </c>
      <c r="T206" s="153">
        <f> T$52</f>
        <v/>
      </c>
      <c r="U206" s="153">
        <f> U$52</f>
        <v/>
      </c>
      <c r="V206" s="153">
        <f> V$52</f>
        <v/>
      </c>
      <c r="W206" s="153">
        <f> W$52</f>
        <v/>
      </c>
      <c r="X206" s="153">
        <f> X$52</f>
        <v/>
      </c>
      <c r="Y206" s="153">
        <f> Y$52</f>
        <v/>
      </c>
      <c r="Z206" s="153">
        <f> Z$52</f>
        <v/>
      </c>
      <c r="AA206" s="153">
        <f> AA$52</f>
        <v/>
      </c>
      <c r="AB206" s="153">
        <f> AB$52</f>
        <v/>
      </c>
      <c r="AC206" s="153">
        <f> AC$52</f>
        <v/>
      </c>
      <c r="AD206" s="153">
        <f> AD$52</f>
        <v/>
      </c>
      <c r="AE206" s="153">
        <f> AE$52</f>
        <v/>
      </c>
      <c r="AF206" s="153">
        <f> AF$52</f>
        <v/>
      </c>
      <c r="AG206" s="153">
        <f> AG$52</f>
        <v/>
      </c>
      <c r="AH206" s="153">
        <f> AH$52</f>
        <v/>
      </c>
      <c r="AI206" s="153">
        <f> AI$52</f>
        <v/>
      </c>
      <c r="AJ206" s="153">
        <f> AJ$52</f>
        <v/>
      </c>
      <c r="AK206" s="153">
        <f> AK$52</f>
        <v/>
      </c>
      <c r="AL206" s="153">
        <f> AL$52</f>
        <v/>
      </c>
      <c r="AM206" s="153">
        <f> AM$52</f>
        <v/>
      </c>
      <c r="AN206" s="153">
        <f> AN$52</f>
        <v/>
      </c>
      <c r="AO206" s="153">
        <f> AO$52</f>
        <v/>
      </c>
      <c r="AP206" s="153">
        <f> AP$52</f>
        <v/>
      </c>
      <c r="AQ206" s="153">
        <f> AQ$52</f>
        <v/>
      </c>
      <c r="AR206" s="153">
        <f> AR$52</f>
        <v/>
      </c>
      <c r="AS206" s="153">
        <f> AS$52</f>
        <v/>
      </c>
      <c r="AT206" s="153">
        <f> AT$52</f>
        <v/>
      </c>
      <c r="AU206" s="153">
        <f> AU$52</f>
        <v/>
      </c>
      <c r="AV206" s="153">
        <f> AV$52</f>
        <v/>
      </c>
      <c r="AW206" s="153">
        <f> AW$52</f>
        <v/>
      </c>
      <c r="AX206" s="153">
        <f> AX$52</f>
        <v/>
      </c>
      <c r="AY206" s="153">
        <f> AY$52</f>
        <v/>
      </c>
      <c r="AZ206" s="153">
        <f> AZ$52</f>
        <v/>
      </c>
      <c r="BA206" s="153">
        <f> BA$52</f>
        <v/>
      </c>
      <c r="BB206" s="153">
        <f> BB$52</f>
        <v/>
      </c>
      <c r="BC206" s="153">
        <f> BC$52</f>
        <v/>
      </c>
      <c r="BD206" s="153">
        <f> BD$52</f>
        <v/>
      </c>
      <c r="BE206" s="153">
        <f> BE$52</f>
        <v/>
      </c>
      <c r="BF206" s="153">
        <f> BF$52</f>
        <v/>
      </c>
      <c r="BG206" s="153">
        <f> BG$52</f>
        <v/>
      </c>
      <c r="BH206" s="153">
        <f> BH$52</f>
        <v/>
      </c>
    </row>
    <row r="207" customFormat="1" s="80" thickBot="1">
      <c r="D207" s="46" t="n"/>
      <c r="E207" s="80">
        <f>"Total"&amp;" "&amp;D202&amp;" Costs"</f>
        <v/>
      </c>
      <c r="G207" s="80">
        <f>SMU</f>
        <v/>
      </c>
      <c r="H207" s="80">
        <f> SUM(J207:BH207)</f>
        <v/>
      </c>
      <c r="J207" s="80">
        <f>IF(J$204=1,$F203*J$205*J$206,0)</f>
        <v/>
      </c>
      <c r="K207" s="80">
        <f>IF(K$204=1,$F203*K$205*K$206,0)</f>
        <v/>
      </c>
      <c r="L207" s="80">
        <f>IF(L$204=1,$F203*L$205*L$206,0)</f>
        <v/>
      </c>
      <c r="M207" s="80">
        <f>IF(M$204=1,$F203*M$205*M$206,0)</f>
        <v/>
      </c>
      <c r="N207" s="80">
        <f>IF(N$204=1,$F203*N$205*N$206,0)</f>
        <v/>
      </c>
      <c r="O207" s="80">
        <f>IF(O$204=1,$F203*O$205*O$206,0)</f>
        <v/>
      </c>
      <c r="P207" s="80">
        <f>IF(P$204=1,$F203*P$205*P$206,0)</f>
        <v/>
      </c>
      <c r="Q207" s="80">
        <f>IF(Q$204=1,$F203*Q$205*Q$206,0)</f>
        <v/>
      </c>
      <c r="R207" s="80">
        <f>IF(R$204=1,$F203*R$205*R$206,0)</f>
        <v/>
      </c>
      <c r="S207" s="80">
        <f>IF(S$204=1,$F203*S$205*S$206,0)</f>
        <v/>
      </c>
      <c r="T207" s="80">
        <f>IF(T$204=1,$F203*T$205*T$206,0)</f>
        <v/>
      </c>
      <c r="U207" s="80">
        <f>IF(U$204=1,$F203*U$205*U$206,0)</f>
        <v/>
      </c>
      <c r="V207" s="80">
        <f>IF(V$204=1,$F203*V$205*V$206,0)</f>
        <v/>
      </c>
      <c r="W207" s="80">
        <f>IF(W$204=1,$F203*W$205*W$206,0)</f>
        <v/>
      </c>
      <c r="X207" s="80">
        <f>IF(X$204=1,$F203*X$205*X$206,0)</f>
        <v/>
      </c>
      <c r="Y207" s="80">
        <f>IF(Y$204=1,$F203*Y$205*Y$206,0)</f>
        <v/>
      </c>
      <c r="Z207" s="80">
        <f>IF(Z$204=1,$F203*Z$205*Z$206,0)</f>
        <v/>
      </c>
      <c r="AA207" s="80">
        <f>IF(AA$204=1,$F203*AA$205*AA$206,0)</f>
        <v/>
      </c>
      <c r="AB207" s="80">
        <f>IF(AB$204=1,$F203*AB$205*AB$206,0)</f>
        <v/>
      </c>
      <c r="AC207" s="80">
        <f>IF(AC$204=1,$F203*AC$205*AC$206,0)</f>
        <v/>
      </c>
      <c r="AD207" s="80">
        <f>IF(AD$204=1,$F203*AD$205*AD$206,0)</f>
        <v/>
      </c>
      <c r="AE207" s="80">
        <f>IF(AE$204=1,$F203*AE$205*AE$206,0)</f>
        <v/>
      </c>
      <c r="AF207" s="80">
        <f>IF(AF$204=1,$F203*AF$205*AF$206,0)</f>
        <v/>
      </c>
      <c r="AG207" s="80">
        <f>IF(AG$204=1,$F203*AG$205*AG$206,0)</f>
        <v/>
      </c>
      <c r="AH207" s="80">
        <f>IF(AH$204=1,$F203*AH$205*AH$206,0)</f>
        <v/>
      </c>
      <c r="AI207" s="80">
        <f>IF(AI$204=1,$F203*AI$205*AI$206,0)</f>
        <v/>
      </c>
      <c r="AJ207" s="80">
        <f>IF(AJ$204=1,$F203*AJ$205*AJ$206,0)</f>
        <v/>
      </c>
      <c r="AK207" s="80">
        <f>IF(AK$204=1,$F203*AK$205*AK$206,0)</f>
        <v/>
      </c>
      <c r="AL207" s="80">
        <f>IF(AL$204=1,$F203*AL$205*AL$206,0)</f>
        <v/>
      </c>
      <c r="AM207" s="80">
        <f>IF(AM$204=1,$F203*AM$205*AM$206,0)</f>
        <v/>
      </c>
      <c r="AN207" s="80">
        <f>IF(AN$204=1,$F203*AN$205*AN$206,0)</f>
        <v/>
      </c>
      <c r="AO207" s="80">
        <f>IF(AO$204=1,$F203*AO$205*AO$206,0)</f>
        <v/>
      </c>
      <c r="AP207" s="80">
        <f>IF(AP$204=1,$F203*AP$205*AP$206,0)</f>
        <v/>
      </c>
      <c r="AQ207" s="80">
        <f>IF(AQ$204=1,$F203*AQ$205*AQ$206,0)</f>
        <v/>
      </c>
      <c r="AR207" s="80">
        <f>IF(AR$204=1,$F203*AR$205*AR$206,0)</f>
        <v/>
      </c>
      <c r="AS207" s="80">
        <f>IF(AS$204=1,$F203*AS$205*AS$206,0)</f>
        <v/>
      </c>
      <c r="AT207" s="80">
        <f>IF(AT$204=1,$F203*AT$205*AT$206,0)</f>
        <v/>
      </c>
      <c r="AU207" s="80">
        <f>IF(AU$204=1,$F203*AU$205*AU$206,0)</f>
        <v/>
      </c>
      <c r="AV207" s="80">
        <f>IF(AV$204=1,$F203*AV$205*AV$206,0)</f>
        <v/>
      </c>
      <c r="AW207" s="80">
        <f>IF(AW$204=1,$F203*AW$205*AW$206,0)</f>
        <v/>
      </c>
      <c r="AX207" s="80">
        <f>IF(AX$204=1,$F203*AX$205*AX$206,0)</f>
        <v/>
      </c>
      <c r="AY207" s="80">
        <f>IF(AY$204=1,$F203*AY$205*AY$206,0)</f>
        <v/>
      </c>
      <c r="AZ207" s="80">
        <f>IF(AZ$204=1,$F203*AZ$205*AZ$206,0)</f>
        <v/>
      </c>
      <c r="BA207" s="80">
        <f>IF(BA$204=1,$F203*BA$205*BA$206,0)</f>
        <v/>
      </c>
      <c r="BB207" s="80">
        <f>IF(BB$204=1,$F203*BB$205*BB$206,0)</f>
        <v/>
      </c>
      <c r="BC207" s="80">
        <f>IF(BC$204=1,$F203*BC$205*BC$206,0)</f>
        <v/>
      </c>
      <c r="BD207" s="80">
        <f>IF(BD$204=1,$F203*BD$205*BD$206,0)</f>
        <v/>
      </c>
      <c r="BE207" s="80">
        <f>IF(BE$204=1,$F203*BE$205*BE$206,0)</f>
        <v/>
      </c>
      <c r="BF207" s="80">
        <f>IF(BF$204=1,$F203*BF$205*BF$206,0)</f>
        <v/>
      </c>
      <c r="BG207" s="80">
        <f>IF(BG$204=1,$F203*BG$205*BG$206,0)</f>
        <v/>
      </c>
      <c r="BH207" s="80">
        <f>IF(BH$204=1,$F203*BH$205*BH$206,0)</f>
        <v/>
      </c>
    </row>
    <row r="208" ht="14.4" customHeight="1" s="124">
      <c r="D208" s="12" t="n"/>
    </row>
    <row r="209" ht="14.4" customHeight="1" s="124">
      <c r="D209" s="51">
        <f> Inp_C!E$65</f>
        <v/>
      </c>
    </row>
    <row r="210" ht="14.4" customHeight="1" s="124">
      <c r="D210" s="12" t="n"/>
      <c r="E210" s="41">
        <f> Inp_C!E$65</f>
        <v/>
      </c>
      <c r="F210" s="92">
        <f>INDEX(Inp_C!$J65:$K65,MATCH(Phase_2!$A$1,Inp_C!$J$4:$K$4,0))</f>
        <v/>
      </c>
      <c r="G210" s="92">
        <f> Inp_C!G$65</f>
        <v/>
      </c>
    </row>
    <row r="211" ht="14.4" customHeight="1" s="124">
      <c r="D211" s="12" t="n"/>
      <c r="E211" s="92">
        <f> E$37</f>
        <v/>
      </c>
      <c r="F211" s="92">
        <f> F$37</f>
        <v/>
      </c>
      <c r="G211" s="92">
        <f> G$37</f>
        <v/>
      </c>
      <c r="H211" s="92">
        <f> H$37</f>
        <v/>
      </c>
      <c r="J211" s="92">
        <f> J$37</f>
        <v/>
      </c>
      <c r="K211" s="92">
        <f> K$37</f>
        <v/>
      </c>
      <c r="L211" s="92">
        <f> L$37</f>
        <v/>
      </c>
      <c r="M211" s="92">
        <f> M$37</f>
        <v/>
      </c>
      <c r="N211" s="92">
        <f> N$37</f>
        <v/>
      </c>
      <c r="O211" s="92">
        <f> O$37</f>
        <v/>
      </c>
      <c r="P211" s="92">
        <f> P$37</f>
        <v/>
      </c>
      <c r="Q211" s="92">
        <f> Q$37</f>
        <v/>
      </c>
      <c r="R211" s="92">
        <f> R$37</f>
        <v/>
      </c>
      <c r="S211" s="92">
        <f> S$37</f>
        <v/>
      </c>
      <c r="T211" s="92">
        <f> T$37</f>
        <v/>
      </c>
      <c r="U211" s="92">
        <f> U$37</f>
        <v/>
      </c>
      <c r="V211" s="92">
        <f> V$37</f>
        <v/>
      </c>
      <c r="W211" s="92">
        <f> W$37</f>
        <v/>
      </c>
      <c r="X211" s="92">
        <f> X$37</f>
        <v/>
      </c>
      <c r="Y211" s="92">
        <f> Y$37</f>
        <v/>
      </c>
      <c r="Z211" s="92">
        <f> Z$37</f>
        <v/>
      </c>
      <c r="AA211" s="92">
        <f> AA$37</f>
        <v/>
      </c>
      <c r="AB211" s="92">
        <f> AB$37</f>
        <v/>
      </c>
      <c r="AC211" s="92">
        <f> AC$37</f>
        <v/>
      </c>
      <c r="AD211" s="92">
        <f> AD$37</f>
        <v/>
      </c>
      <c r="AE211" s="92">
        <f> AE$37</f>
        <v/>
      </c>
      <c r="AF211" s="92">
        <f> AF$37</f>
        <v/>
      </c>
      <c r="AG211" s="92">
        <f> AG$37</f>
        <v/>
      </c>
      <c r="AH211" s="92">
        <f> AH$37</f>
        <v/>
      </c>
      <c r="AI211" s="92">
        <f> AI$37</f>
        <v/>
      </c>
      <c r="AJ211" s="92">
        <f> AJ$37</f>
        <v/>
      </c>
      <c r="AK211" s="92">
        <f> AK$37</f>
        <v/>
      </c>
      <c r="AL211" s="92">
        <f> AL$37</f>
        <v/>
      </c>
      <c r="AM211" s="92">
        <f> AM$37</f>
        <v/>
      </c>
      <c r="AN211" s="92">
        <f> AN$37</f>
        <v/>
      </c>
      <c r="AO211" s="92">
        <f> AO$37</f>
        <v/>
      </c>
      <c r="AP211" s="92">
        <f> AP$37</f>
        <v/>
      </c>
      <c r="AQ211" s="92">
        <f> AQ$37</f>
        <v/>
      </c>
      <c r="AR211" s="92">
        <f> AR$37</f>
        <v/>
      </c>
      <c r="AS211" s="92">
        <f> AS$37</f>
        <v/>
      </c>
      <c r="AT211" s="92">
        <f> AT$37</f>
        <v/>
      </c>
      <c r="AU211" s="92">
        <f> AU$37</f>
        <v/>
      </c>
      <c r="AV211" s="92">
        <f> AV$37</f>
        <v/>
      </c>
      <c r="AW211" s="92">
        <f> AW$37</f>
        <v/>
      </c>
      <c r="AX211" s="92">
        <f> AX$37</f>
        <v/>
      </c>
      <c r="AY211" s="92">
        <f> AY$37</f>
        <v/>
      </c>
      <c r="AZ211" s="92">
        <f> AZ$37</f>
        <v/>
      </c>
      <c r="BA211" s="92">
        <f> BA$37</f>
        <v/>
      </c>
      <c r="BB211" s="92">
        <f> BB$37</f>
        <v/>
      </c>
      <c r="BC211" s="92">
        <f> BC$37</f>
        <v/>
      </c>
      <c r="BD211" s="92">
        <f> BD$37</f>
        <v/>
      </c>
      <c r="BE211" s="92">
        <f> BE$37</f>
        <v/>
      </c>
      <c r="BF211" s="92">
        <f> BF$37</f>
        <v/>
      </c>
      <c r="BG211" s="92">
        <f> BG$37</f>
        <v/>
      </c>
      <c r="BH211" s="92">
        <f> BH$37</f>
        <v/>
      </c>
    </row>
    <row r="212" ht="14.4" customHeight="1" s="124">
      <c r="D212" s="12" t="n"/>
      <c r="E212" s="151">
        <f> E$38</f>
        <v/>
      </c>
      <c r="F212" s="151">
        <f> F$38</f>
        <v/>
      </c>
      <c r="G212" s="151">
        <f> G$38</f>
        <v/>
      </c>
      <c r="H212" s="151">
        <f> H$38</f>
        <v/>
      </c>
      <c r="I212" s="151" t="n"/>
      <c r="J212" s="151">
        <f> J$38</f>
        <v/>
      </c>
      <c r="K212" s="151">
        <f> K$38</f>
        <v/>
      </c>
      <c r="L212" s="151">
        <f> L$38</f>
        <v/>
      </c>
      <c r="M212" s="151">
        <f> M$38</f>
        <v/>
      </c>
      <c r="N212" s="151">
        <f> N$38</f>
        <v/>
      </c>
      <c r="O212" s="151">
        <f> O$38</f>
        <v/>
      </c>
      <c r="P212" s="151">
        <f> P$38</f>
        <v/>
      </c>
      <c r="Q212" s="151">
        <f> Q$38</f>
        <v/>
      </c>
      <c r="R212" s="151">
        <f> R$38</f>
        <v/>
      </c>
      <c r="S212" s="151">
        <f> S$38</f>
        <v/>
      </c>
      <c r="T212" s="151">
        <f> T$38</f>
        <v/>
      </c>
      <c r="U212" s="151">
        <f> U$38</f>
        <v/>
      </c>
      <c r="V212" s="151">
        <f> V$38</f>
        <v/>
      </c>
      <c r="W212" s="151">
        <f> W$38</f>
        <v/>
      </c>
      <c r="X212" s="151">
        <f> X$38</f>
        <v/>
      </c>
      <c r="Y212" s="151">
        <f> Y$38</f>
        <v/>
      </c>
      <c r="Z212" s="151">
        <f> Z$38</f>
        <v/>
      </c>
      <c r="AA212" s="151">
        <f> AA$38</f>
        <v/>
      </c>
      <c r="AB212" s="151">
        <f> AB$38</f>
        <v/>
      </c>
      <c r="AC212" s="151">
        <f> AC$38</f>
        <v/>
      </c>
      <c r="AD212" s="151">
        <f> AD$38</f>
        <v/>
      </c>
      <c r="AE212" s="151">
        <f> AE$38</f>
        <v/>
      </c>
      <c r="AF212" s="151">
        <f> AF$38</f>
        <v/>
      </c>
      <c r="AG212" s="151">
        <f> AG$38</f>
        <v/>
      </c>
      <c r="AH212" s="151">
        <f> AH$38</f>
        <v/>
      </c>
      <c r="AI212" s="151">
        <f> AI$38</f>
        <v/>
      </c>
      <c r="AJ212" s="151">
        <f> AJ$38</f>
        <v/>
      </c>
      <c r="AK212" s="151">
        <f> AK$38</f>
        <v/>
      </c>
      <c r="AL212" s="151">
        <f> AL$38</f>
        <v/>
      </c>
      <c r="AM212" s="151">
        <f> AM$38</f>
        <v/>
      </c>
      <c r="AN212" s="151">
        <f> AN$38</f>
        <v/>
      </c>
      <c r="AO212" s="151">
        <f> AO$38</f>
        <v/>
      </c>
      <c r="AP212" s="151">
        <f> AP$38</f>
        <v/>
      </c>
      <c r="AQ212" s="151">
        <f> AQ$38</f>
        <v/>
      </c>
      <c r="AR212" s="151">
        <f> AR$38</f>
        <v/>
      </c>
      <c r="AS212" s="151">
        <f> AS$38</f>
        <v/>
      </c>
      <c r="AT212" s="151">
        <f> AT$38</f>
        <v/>
      </c>
      <c r="AU212" s="151">
        <f> AU$38</f>
        <v/>
      </c>
      <c r="AV212" s="151">
        <f> AV$38</f>
        <v/>
      </c>
      <c r="AW212" s="151">
        <f> AW$38</f>
        <v/>
      </c>
      <c r="AX212" s="151">
        <f> AX$38</f>
        <v/>
      </c>
      <c r="AY212" s="151">
        <f> AY$38</f>
        <v/>
      </c>
      <c r="AZ212" s="151">
        <f> AZ$38</f>
        <v/>
      </c>
      <c r="BA212" s="151">
        <f> BA$38</f>
        <v/>
      </c>
      <c r="BB212" s="151">
        <f> BB$38</f>
        <v/>
      </c>
      <c r="BC212" s="151">
        <f> BC$38</f>
        <v/>
      </c>
      <c r="BD212" s="151">
        <f> BD$38</f>
        <v/>
      </c>
      <c r="BE212" s="151">
        <f> BE$38</f>
        <v/>
      </c>
      <c r="BF212" s="151">
        <f> BF$38</f>
        <v/>
      </c>
      <c r="BG212" s="151">
        <f> BG$38</f>
        <v/>
      </c>
      <c r="BH212" s="151">
        <f> BH$38</f>
        <v/>
      </c>
    </row>
    <row r="213" ht="14.4" customHeight="1" s="124">
      <c r="D213" s="12" t="n"/>
      <c r="E213" s="153">
        <f> E$52</f>
        <v/>
      </c>
      <c r="F213" s="153">
        <f> F$52</f>
        <v/>
      </c>
      <c r="G213" s="153">
        <f> G$52</f>
        <v/>
      </c>
      <c r="H213" s="153">
        <f> H$52</f>
        <v/>
      </c>
      <c r="I213" s="153" t="n"/>
      <c r="J213" s="153">
        <f> J$52</f>
        <v/>
      </c>
      <c r="K213" s="153">
        <f> K$52</f>
        <v/>
      </c>
      <c r="L213" s="153">
        <f> L$52</f>
        <v/>
      </c>
      <c r="M213" s="153">
        <f> M$52</f>
        <v/>
      </c>
      <c r="N213" s="153">
        <f> N$52</f>
        <v/>
      </c>
      <c r="O213" s="153">
        <f> O$52</f>
        <v/>
      </c>
      <c r="P213" s="153">
        <f> P$52</f>
        <v/>
      </c>
      <c r="Q213" s="153">
        <f> Q$52</f>
        <v/>
      </c>
      <c r="R213" s="153">
        <f> R$52</f>
        <v/>
      </c>
      <c r="S213" s="153">
        <f> S$52</f>
        <v/>
      </c>
      <c r="T213" s="153">
        <f> T$52</f>
        <v/>
      </c>
      <c r="U213" s="153">
        <f> U$52</f>
        <v/>
      </c>
      <c r="V213" s="153">
        <f> V$52</f>
        <v/>
      </c>
      <c r="W213" s="153">
        <f> W$52</f>
        <v/>
      </c>
      <c r="X213" s="153">
        <f> X$52</f>
        <v/>
      </c>
      <c r="Y213" s="153">
        <f> Y$52</f>
        <v/>
      </c>
      <c r="Z213" s="153">
        <f> Z$52</f>
        <v/>
      </c>
      <c r="AA213" s="153">
        <f> AA$52</f>
        <v/>
      </c>
      <c r="AB213" s="153">
        <f> AB$52</f>
        <v/>
      </c>
      <c r="AC213" s="153">
        <f> AC$52</f>
        <v/>
      </c>
      <c r="AD213" s="153">
        <f> AD$52</f>
        <v/>
      </c>
      <c r="AE213" s="153">
        <f> AE$52</f>
        <v/>
      </c>
      <c r="AF213" s="153">
        <f> AF$52</f>
        <v/>
      </c>
      <c r="AG213" s="153">
        <f> AG$52</f>
        <v/>
      </c>
      <c r="AH213" s="153">
        <f> AH$52</f>
        <v/>
      </c>
      <c r="AI213" s="153">
        <f> AI$52</f>
        <v/>
      </c>
      <c r="AJ213" s="153">
        <f> AJ$52</f>
        <v/>
      </c>
      <c r="AK213" s="153">
        <f> AK$52</f>
        <v/>
      </c>
      <c r="AL213" s="153">
        <f> AL$52</f>
        <v/>
      </c>
      <c r="AM213" s="153">
        <f> AM$52</f>
        <v/>
      </c>
      <c r="AN213" s="153">
        <f> AN$52</f>
        <v/>
      </c>
      <c r="AO213" s="153">
        <f> AO$52</f>
        <v/>
      </c>
      <c r="AP213" s="153">
        <f> AP$52</f>
        <v/>
      </c>
      <c r="AQ213" s="153">
        <f> AQ$52</f>
        <v/>
      </c>
      <c r="AR213" s="153">
        <f> AR$52</f>
        <v/>
      </c>
      <c r="AS213" s="153">
        <f> AS$52</f>
        <v/>
      </c>
      <c r="AT213" s="153">
        <f> AT$52</f>
        <v/>
      </c>
      <c r="AU213" s="153">
        <f> AU$52</f>
        <v/>
      </c>
      <c r="AV213" s="153">
        <f> AV$52</f>
        <v/>
      </c>
      <c r="AW213" s="153">
        <f> AW$52</f>
        <v/>
      </c>
      <c r="AX213" s="153">
        <f> AX$52</f>
        <v/>
      </c>
      <c r="AY213" s="153">
        <f> AY$52</f>
        <v/>
      </c>
      <c r="AZ213" s="153">
        <f> AZ$52</f>
        <v/>
      </c>
      <c r="BA213" s="153">
        <f> BA$52</f>
        <v/>
      </c>
      <c r="BB213" s="153">
        <f> BB$52</f>
        <v/>
      </c>
      <c r="BC213" s="153">
        <f> BC$52</f>
        <v/>
      </c>
      <c r="BD213" s="153">
        <f> BD$52</f>
        <v/>
      </c>
      <c r="BE213" s="153">
        <f> BE$52</f>
        <v/>
      </c>
      <c r="BF213" s="153">
        <f> BF$52</f>
        <v/>
      </c>
      <c r="BG213" s="153">
        <f> BG$52</f>
        <v/>
      </c>
      <c r="BH213" s="153">
        <f> BH$52</f>
        <v/>
      </c>
    </row>
    <row r="214" customFormat="1" s="80" thickBot="1">
      <c r="D214" s="46" t="n"/>
      <c r="E214" s="80">
        <f>"Total"&amp;" "&amp;D209&amp;" Costs"</f>
        <v/>
      </c>
      <c r="G214" s="80">
        <f>SMU</f>
        <v/>
      </c>
      <c r="H214" s="80">
        <f> SUM(J214:BH214)</f>
        <v/>
      </c>
      <c r="J214" s="80">
        <f>IF(J$211=1,$F210*J$212*J$213,0)</f>
        <v/>
      </c>
      <c r="K214" s="80">
        <f>IF(K$211=1,$F210*K$212*K$213,0)</f>
        <v/>
      </c>
      <c r="L214" s="80">
        <f>IF(L$211=1,$F210*L$212*L$213,0)</f>
        <v/>
      </c>
      <c r="M214" s="80">
        <f>IF(M$211=1,$F210*M$212*M$213,0)</f>
        <v/>
      </c>
      <c r="N214" s="80">
        <f>IF(N$211=1,$F210*N$212*N$213,0)</f>
        <v/>
      </c>
      <c r="O214" s="80">
        <f>IF(O$211=1,$F210*O$212*O$213,0)</f>
        <v/>
      </c>
      <c r="P214" s="80">
        <f>IF(P$211=1,$F210*P$212*P$213,0)</f>
        <v/>
      </c>
      <c r="Q214" s="80">
        <f>IF(Q$211=1,$F210*Q$212*Q$213,0)</f>
        <v/>
      </c>
      <c r="R214" s="80">
        <f>IF(R$211=1,$F210*R$212*R$213,0)</f>
        <v/>
      </c>
      <c r="S214" s="80">
        <f>IF(S$211=1,$F210*S$212*S$213,0)</f>
        <v/>
      </c>
      <c r="T214" s="80">
        <f>IF(T$211=1,$F210*T$212*T$213,0)</f>
        <v/>
      </c>
      <c r="U214" s="80">
        <f>IF(U$211=1,$F210*U$212*U$213,0)</f>
        <v/>
      </c>
      <c r="V214" s="80">
        <f>IF(V$211=1,$F210*V$212*V$213,0)</f>
        <v/>
      </c>
      <c r="W214" s="80">
        <f>IF(W$211=1,$F210*W$212*W$213,0)</f>
        <v/>
      </c>
      <c r="X214" s="80">
        <f>IF(X$211=1,$F210*X$212*X$213,0)</f>
        <v/>
      </c>
      <c r="Y214" s="80">
        <f>IF(Y$211=1,$F210*Y$212*Y$213,0)</f>
        <v/>
      </c>
      <c r="Z214" s="80">
        <f>IF(Z$211=1,$F210*Z$212*Z$213,0)</f>
        <v/>
      </c>
      <c r="AA214" s="80">
        <f>IF(AA$211=1,$F210*AA$212*AA$213,0)</f>
        <v/>
      </c>
      <c r="AB214" s="80">
        <f>IF(AB$211=1,$F210*AB$212*AB$213,0)</f>
        <v/>
      </c>
      <c r="AC214" s="80">
        <f>IF(AC$211=1,$F210*AC$212*AC$213,0)</f>
        <v/>
      </c>
      <c r="AD214" s="80">
        <f>IF(AD$211=1,$F210*AD$212*AD$213,0)</f>
        <v/>
      </c>
      <c r="AE214" s="80">
        <f>IF(AE$211=1,$F210*AE$212*AE$213,0)</f>
        <v/>
      </c>
      <c r="AF214" s="80">
        <f>IF(AF$211=1,$F210*AF$212*AF$213,0)</f>
        <v/>
      </c>
      <c r="AG214" s="80">
        <f>IF(AG$211=1,$F210*AG$212*AG$213,0)</f>
        <v/>
      </c>
      <c r="AH214" s="80">
        <f>IF(AH$211=1,$F210*AH$212*AH$213,0)</f>
        <v/>
      </c>
      <c r="AI214" s="80">
        <f>IF(AI$211=1,$F210*AI$212*AI$213,0)</f>
        <v/>
      </c>
      <c r="AJ214" s="80">
        <f>IF(AJ$211=1,$F210*AJ$212*AJ$213,0)</f>
        <v/>
      </c>
      <c r="AK214" s="80">
        <f>IF(AK$211=1,$F210*AK$212*AK$213,0)</f>
        <v/>
      </c>
      <c r="AL214" s="80">
        <f>IF(AL$211=1,$F210*AL$212*AL$213,0)</f>
        <v/>
      </c>
      <c r="AM214" s="80">
        <f>IF(AM$211=1,$F210*AM$212*AM$213,0)</f>
        <v/>
      </c>
      <c r="AN214" s="80">
        <f>IF(AN$211=1,$F210*AN$212*AN$213,0)</f>
        <v/>
      </c>
      <c r="AO214" s="80">
        <f>IF(AO$211=1,$F210*AO$212*AO$213,0)</f>
        <v/>
      </c>
      <c r="AP214" s="80">
        <f>IF(AP$211=1,$F210*AP$212*AP$213,0)</f>
        <v/>
      </c>
      <c r="AQ214" s="80">
        <f>IF(AQ$211=1,$F210*AQ$212*AQ$213,0)</f>
        <v/>
      </c>
      <c r="AR214" s="80">
        <f>IF(AR$211=1,$F210*AR$212*AR$213,0)</f>
        <v/>
      </c>
      <c r="AS214" s="80">
        <f>IF(AS$211=1,$F210*AS$212*AS$213,0)</f>
        <v/>
      </c>
      <c r="AT214" s="80">
        <f>IF(AT$211=1,$F210*AT$212*AT$213,0)</f>
        <v/>
      </c>
      <c r="AU214" s="80">
        <f>IF(AU$211=1,$F210*AU$212*AU$213,0)</f>
        <v/>
      </c>
      <c r="AV214" s="80">
        <f>IF(AV$211=1,$F210*AV$212*AV$213,0)</f>
        <v/>
      </c>
      <c r="AW214" s="80">
        <f>IF(AW$211=1,$F210*AW$212*AW$213,0)</f>
        <v/>
      </c>
      <c r="AX214" s="80">
        <f>IF(AX$211=1,$F210*AX$212*AX$213,0)</f>
        <v/>
      </c>
      <c r="AY214" s="80">
        <f>IF(AY$211=1,$F210*AY$212*AY$213,0)</f>
        <v/>
      </c>
      <c r="AZ214" s="80">
        <f>IF(AZ$211=1,$F210*AZ$212*AZ$213,0)</f>
        <v/>
      </c>
      <c r="BA214" s="80">
        <f>IF(BA$211=1,$F210*BA$212*BA$213,0)</f>
        <v/>
      </c>
      <c r="BB214" s="80">
        <f>IF(BB$211=1,$F210*BB$212*BB$213,0)</f>
        <v/>
      </c>
      <c r="BC214" s="80">
        <f>IF(BC$211=1,$F210*BC$212*BC$213,0)</f>
        <v/>
      </c>
      <c r="BD214" s="80">
        <f>IF(BD$211=1,$F210*BD$212*BD$213,0)</f>
        <v/>
      </c>
      <c r="BE214" s="80">
        <f>IF(BE$211=1,$F210*BE$212*BE$213,0)</f>
        <v/>
      </c>
      <c r="BF214" s="80">
        <f>IF(BF$211=1,$F210*BF$212*BF$213,0)</f>
        <v/>
      </c>
      <c r="BG214" s="80">
        <f>IF(BG$211=1,$F210*BG$212*BG$213,0)</f>
        <v/>
      </c>
      <c r="BH214" s="80">
        <f>IF(BH$211=1,$F210*BH$212*BH$213,0)</f>
        <v/>
      </c>
    </row>
    <row r="215" ht="14.4" customHeight="1" s="124">
      <c r="D215" s="12" t="n"/>
    </row>
    <row r="216" ht="14.4" customHeight="1" s="124">
      <c r="B216" s="12" t="inlineStr">
        <is>
          <t>Fixed Costs - Summary</t>
        </is>
      </c>
      <c r="D216" s="12" t="n"/>
    </row>
    <row r="217" ht="14.4" customHeight="1" s="124">
      <c r="D217" s="12" t="n"/>
      <c r="E217" s="81">
        <f> E$193</f>
        <v/>
      </c>
      <c r="F217" s="81">
        <f> F$193</f>
        <v/>
      </c>
      <c r="G217" s="81">
        <f> G$193</f>
        <v/>
      </c>
      <c r="H217" s="81">
        <f> H$193</f>
        <v/>
      </c>
      <c r="I217" s="81" t="n"/>
      <c r="J217" s="81">
        <f> J$193</f>
        <v/>
      </c>
      <c r="K217" s="81">
        <f> K$193</f>
        <v/>
      </c>
      <c r="L217" s="81">
        <f> L$193</f>
        <v/>
      </c>
      <c r="M217" s="81">
        <f> M$193</f>
        <v/>
      </c>
      <c r="N217" s="81">
        <f> N$193</f>
        <v/>
      </c>
      <c r="O217" s="81">
        <f> O$193</f>
        <v/>
      </c>
      <c r="P217" s="81">
        <f> P$193</f>
        <v/>
      </c>
      <c r="Q217" s="81">
        <f> Q$193</f>
        <v/>
      </c>
      <c r="R217" s="81">
        <f> R$193</f>
        <v/>
      </c>
      <c r="S217" s="81">
        <f> S$193</f>
        <v/>
      </c>
      <c r="T217" s="81">
        <f> T$193</f>
        <v/>
      </c>
      <c r="U217" s="81">
        <f> U$193</f>
        <v/>
      </c>
      <c r="V217" s="81">
        <f> V$193</f>
        <v/>
      </c>
      <c r="W217" s="81">
        <f> W$193</f>
        <v/>
      </c>
      <c r="X217" s="81">
        <f> X$193</f>
        <v/>
      </c>
      <c r="Y217" s="81">
        <f> Y$193</f>
        <v/>
      </c>
      <c r="Z217" s="81">
        <f> Z$193</f>
        <v/>
      </c>
      <c r="AA217" s="81">
        <f> AA$193</f>
        <v/>
      </c>
      <c r="AB217" s="81">
        <f> AB$193</f>
        <v/>
      </c>
      <c r="AC217" s="81">
        <f> AC$193</f>
        <v/>
      </c>
      <c r="AD217" s="81">
        <f> AD$193</f>
        <v/>
      </c>
      <c r="AE217" s="81">
        <f> AE$193</f>
        <v/>
      </c>
      <c r="AF217" s="81">
        <f> AF$193</f>
        <v/>
      </c>
      <c r="AG217" s="81">
        <f> AG$193</f>
        <v/>
      </c>
      <c r="AH217" s="81">
        <f> AH$193</f>
        <v/>
      </c>
      <c r="AI217" s="81">
        <f> AI$193</f>
        <v/>
      </c>
      <c r="AJ217" s="81">
        <f> AJ$193</f>
        <v/>
      </c>
      <c r="AK217" s="81">
        <f> AK$193</f>
        <v/>
      </c>
      <c r="AL217" s="81">
        <f> AL$193</f>
        <v/>
      </c>
      <c r="AM217" s="81">
        <f> AM$193</f>
        <v/>
      </c>
      <c r="AN217" s="81">
        <f> AN$193</f>
        <v/>
      </c>
      <c r="AO217" s="81">
        <f> AO$193</f>
        <v/>
      </c>
      <c r="AP217" s="81">
        <f> AP$193</f>
        <v/>
      </c>
      <c r="AQ217" s="81">
        <f> AQ$193</f>
        <v/>
      </c>
      <c r="AR217" s="81">
        <f> AR$193</f>
        <v/>
      </c>
      <c r="AS217" s="81">
        <f> AS$193</f>
        <v/>
      </c>
      <c r="AT217" s="81">
        <f> AT$193</f>
        <v/>
      </c>
      <c r="AU217" s="81">
        <f> AU$193</f>
        <v/>
      </c>
      <c r="AV217" s="81">
        <f> AV$193</f>
        <v/>
      </c>
      <c r="AW217" s="81">
        <f> AW$193</f>
        <v/>
      </c>
      <c r="AX217" s="81">
        <f> AX$193</f>
        <v/>
      </c>
      <c r="AY217" s="81">
        <f> AY$193</f>
        <v/>
      </c>
      <c r="AZ217" s="81">
        <f> AZ$193</f>
        <v/>
      </c>
      <c r="BA217" s="81">
        <f> BA$193</f>
        <v/>
      </c>
      <c r="BB217" s="81">
        <f> BB$193</f>
        <v/>
      </c>
      <c r="BC217" s="81">
        <f> BC$193</f>
        <v/>
      </c>
      <c r="BD217" s="81">
        <f> BD$193</f>
        <v/>
      </c>
      <c r="BE217" s="81">
        <f> BE$193</f>
        <v/>
      </c>
      <c r="BF217" s="81">
        <f> BF$193</f>
        <v/>
      </c>
      <c r="BG217" s="81">
        <f> BG$193</f>
        <v/>
      </c>
      <c r="BH217" s="81">
        <f> BH$193</f>
        <v/>
      </c>
    </row>
    <row r="218" ht="14.4" customHeight="1" s="124">
      <c r="D218" s="12" t="n"/>
      <c r="E218" s="81">
        <f> E$200</f>
        <v/>
      </c>
      <c r="F218" s="81">
        <f> F$200</f>
        <v/>
      </c>
      <c r="G218" s="81">
        <f> G$200</f>
        <v/>
      </c>
      <c r="H218" s="81">
        <f> H$200</f>
        <v/>
      </c>
      <c r="I218" s="81" t="n"/>
      <c r="J218" s="81">
        <f> J$200</f>
        <v/>
      </c>
      <c r="K218" s="81">
        <f> K$200</f>
        <v/>
      </c>
      <c r="L218" s="81">
        <f> L$200</f>
        <v/>
      </c>
      <c r="M218" s="81">
        <f> M$200</f>
        <v/>
      </c>
      <c r="N218" s="81">
        <f> N$200</f>
        <v/>
      </c>
      <c r="O218" s="81">
        <f> O$200</f>
        <v/>
      </c>
      <c r="P218" s="81">
        <f> P$200</f>
        <v/>
      </c>
      <c r="Q218" s="81">
        <f> Q$200</f>
        <v/>
      </c>
      <c r="R218" s="81">
        <f> R$200</f>
        <v/>
      </c>
      <c r="S218" s="81">
        <f> S$200</f>
        <v/>
      </c>
      <c r="T218" s="81">
        <f> T$200</f>
        <v/>
      </c>
      <c r="U218" s="81">
        <f> U$200</f>
        <v/>
      </c>
      <c r="V218" s="81">
        <f> V$200</f>
        <v/>
      </c>
      <c r="W218" s="81">
        <f> W$200</f>
        <v/>
      </c>
      <c r="X218" s="81">
        <f> X$200</f>
        <v/>
      </c>
      <c r="Y218" s="81">
        <f> Y$200</f>
        <v/>
      </c>
      <c r="Z218" s="81">
        <f> Z$200</f>
        <v/>
      </c>
      <c r="AA218" s="81">
        <f> AA$200</f>
        <v/>
      </c>
      <c r="AB218" s="81">
        <f> AB$200</f>
        <v/>
      </c>
      <c r="AC218" s="81">
        <f> AC$200</f>
        <v/>
      </c>
      <c r="AD218" s="81">
        <f> AD$200</f>
        <v/>
      </c>
      <c r="AE218" s="81">
        <f> AE$200</f>
        <v/>
      </c>
      <c r="AF218" s="81">
        <f> AF$200</f>
        <v/>
      </c>
      <c r="AG218" s="81">
        <f> AG$200</f>
        <v/>
      </c>
      <c r="AH218" s="81">
        <f> AH$200</f>
        <v/>
      </c>
      <c r="AI218" s="81">
        <f> AI$200</f>
        <v/>
      </c>
      <c r="AJ218" s="81">
        <f> AJ$200</f>
        <v/>
      </c>
      <c r="AK218" s="81">
        <f> AK$200</f>
        <v/>
      </c>
      <c r="AL218" s="81">
        <f> AL$200</f>
        <v/>
      </c>
      <c r="AM218" s="81">
        <f> AM$200</f>
        <v/>
      </c>
      <c r="AN218" s="81">
        <f> AN$200</f>
        <v/>
      </c>
      <c r="AO218" s="81">
        <f> AO$200</f>
        <v/>
      </c>
      <c r="AP218" s="81">
        <f> AP$200</f>
        <v/>
      </c>
      <c r="AQ218" s="81">
        <f> AQ$200</f>
        <v/>
      </c>
      <c r="AR218" s="81">
        <f> AR$200</f>
        <v/>
      </c>
      <c r="AS218" s="81">
        <f> AS$200</f>
        <v/>
      </c>
      <c r="AT218" s="81">
        <f> AT$200</f>
        <v/>
      </c>
      <c r="AU218" s="81">
        <f> AU$200</f>
        <v/>
      </c>
      <c r="AV218" s="81">
        <f> AV$200</f>
        <v/>
      </c>
      <c r="AW218" s="81">
        <f> AW$200</f>
        <v/>
      </c>
      <c r="AX218" s="81">
        <f> AX$200</f>
        <v/>
      </c>
      <c r="AY218" s="81">
        <f> AY$200</f>
        <v/>
      </c>
      <c r="AZ218" s="81">
        <f> AZ$200</f>
        <v/>
      </c>
      <c r="BA218" s="81">
        <f> BA$200</f>
        <v/>
      </c>
      <c r="BB218" s="81">
        <f> BB$200</f>
        <v/>
      </c>
      <c r="BC218" s="81">
        <f> BC$200</f>
        <v/>
      </c>
      <c r="BD218" s="81">
        <f> BD$200</f>
        <v/>
      </c>
      <c r="BE218" s="81">
        <f> BE$200</f>
        <v/>
      </c>
      <c r="BF218" s="81">
        <f> BF$200</f>
        <v/>
      </c>
      <c r="BG218" s="81">
        <f> BG$200</f>
        <v/>
      </c>
      <c r="BH218" s="81">
        <f> BH$200</f>
        <v/>
      </c>
    </row>
    <row r="219" ht="14.4" customHeight="1" s="124">
      <c r="D219" s="12" t="n"/>
      <c r="E219" s="81">
        <f> E$207</f>
        <v/>
      </c>
      <c r="F219" s="81">
        <f> F$207</f>
        <v/>
      </c>
      <c r="G219" s="81">
        <f> G$207</f>
        <v/>
      </c>
      <c r="H219" s="81">
        <f> H$207</f>
        <v/>
      </c>
      <c r="I219" s="81" t="n"/>
      <c r="J219" s="81">
        <f> J$207</f>
        <v/>
      </c>
      <c r="K219" s="81">
        <f> K$207</f>
        <v/>
      </c>
      <c r="L219" s="81">
        <f> L$207</f>
        <v/>
      </c>
      <c r="M219" s="81">
        <f> M$207</f>
        <v/>
      </c>
      <c r="N219" s="81">
        <f> N$207</f>
        <v/>
      </c>
      <c r="O219" s="81">
        <f> O$207</f>
        <v/>
      </c>
      <c r="P219" s="81">
        <f> P$207</f>
        <v/>
      </c>
      <c r="Q219" s="81">
        <f> Q$207</f>
        <v/>
      </c>
      <c r="R219" s="81">
        <f> R$207</f>
        <v/>
      </c>
      <c r="S219" s="81">
        <f> S$207</f>
        <v/>
      </c>
      <c r="T219" s="81">
        <f> T$207</f>
        <v/>
      </c>
      <c r="U219" s="81">
        <f> U$207</f>
        <v/>
      </c>
      <c r="V219" s="81">
        <f> V$207</f>
        <v/>
      </c>
      <c r="W219" s="81">
        <f> W$207</f>
        <v/>
      </c>
      <c r="X219" s="81">
        <f> X$207</f>
        <v/>
      </c>
      <c r="Y219" s="81">
        <f> Y$207</f>
        <v/>
      </c>
      <c r="Z219" s="81">
        <f> Z$207</f>
        <v/>
      </c>
      <c r="AA219" s="81">
        <f> AA$207</f>
        <v/>
      </c>
      <c r="AB219" s="81">
        <f> AB$207</f>
        <v/>
      </c>
      <c r="AC219" s="81">
        <f> AC$207</f>
        <v/>
      </c>
      <c r="AD219" s="81">
        <f> AD$207</f>
        <v/>
      </c>
      <c r="AE219" s="81">
        <f> AE$207</f>
        <v/>
      </c>
      <c r="AF219" s="81">
        <f> AF$207</f>
        <v/>
      </c>
      <c r="AG219" s="81">
        <f> AG$207</f>
        <v/>
      </c>
      <c r="AH219" s="81">
        <f> AH$207</f>
        <v/>
      </c>
      <c r="AI219" s="81">
        <f> AI$207</f>
        <v/>
      </c>
      <c r="AJ219" s="81">
        <f> AJ$207</f>
        <v/>
      </c>
      <c r="AK219" s="81">
        <f> AK$207</f>
        <v/>
      </c>
      <c r="AL219" s="81">
        <f> AL$207</f>
        <v/>
      </c>
      <c r="AM219" s="81">
        <f> AM$207</f>
        <v/>
      </c>
      <c r="AN219" s="81">
        <f> AN$207</f>
        <v/>
      </c>
      <c r="AO219" s="81">
        <f> AO$207</f>
        <v/>
      </c>
      <c r="AP219" s="81">
        <f> AP$207</f>
        <v/>
      </c>
      <c r="AQ219" s="81">
        <f> AQ$207</f>
        <v/>
      </c>
      <c r="AR219" s="81">
        <f> AR$207</f>
        <v/>
      </c>
      <c r="AS219" s="81">
        <f> AS$207</f>
        <v/>
      </c>
      <c r="AT219" s="81">
        <f> AT$207</f>
        <v/>
      </c>
      <c r="AU219" s="81">
        <f> AU$207</f>
        <v/>
      </c>
      <c r="AV219" s="81">
        <f> AV$207</f>
        <v/>
      </c>
      <c r="AW219" s="81">
        <f> AW$207</f>
        <v/>
      </c>
      <c r="AX219" s="81">
        <f> AX$207</f>
        <v/>
      </c>
      <c r="AY219" s="81">
        <f> AY$207</f>
        <v/>
      </c>
      <c r="AZ219" s="81">
        <f> AZ$207</f>
        <v/>
      </c>
      <c r="BA219" s="81">
        <f> BA$207</f>
        <v/>
      </c>
      <c r="BB219" s="81">
        <f> BB$207</f>
        <v/>
      </c>
      <c r="BC219" s="81">
        <f> BC$207</f>
        <v/>
      </c>
      <c r="BD219" s="81">
        <f> BD$207</f>
        <v/>
      </c>
      <c r="BE219" s="81">
        <f> BE$207</f>
        <v/>
      </c>
      <c r="BF219" s="81">
        <f> BF$207</f>
        <v/>
      </c>
      <c r="BG219" s="81">
        <f> BG$207</f>
        <v/>
      </c>
      <c r="BH219" s="81">
        <f> BH$207</f>
        <v/>
      </c>
    </row>
    <row r="220" ht="14.4" customHeight="1" s="124">
      <c r="D220" s="12" t="n"/>
      <c r="E220" s="81">
        <f> E$214</f>
        <v/>
      </c>
      <c r="F220" s="81">
        <f> F$214</f>
        <v/>
      </c>
      <c r="G220" s="81">
        <f> G$214</f>
        <v/>
      </c>
      <c r="H220" s="81">
        <f> H$214</f>
        <v/>
      </c>
      <c r="I220" s="81" t="n"/>
      <c r="J220" s="81">
        <f> J$214</f>
        <v/>
      </c>
      <c r="K220" s="81">
        <f> K$214</f>
        <v/>
      </c>
      <c r="L220" s="81">
        <f> L$214</f>
        <v/>
      </c>
      <c r="M220" s="81">
        <f> M$214</f>
        <v/>
      </c>
      <c r="N220" s="81">
        <f> N$214</f>
        <v/>
      </c>
      <c r="O220" s="81">
        <f> O$214</f>
        <v/>
      </c>
      <c r="P220" s="81">
        <f> P$214</f>
        <v/>
      </c>
      <c r="Q220" s="81">
        <f> Q$214</f>
        <v/>
      </c>
      <c r="R220" s="81">
        <f> R$214</f>
        <v/>
      </c>
      <c r="S220" s="81">
        <f> S$214</f>
        <v/>
      </c>
      <c r="T220" s="81">
        <f> T$214</f>
        <v/>
      </c>
      <c r="U220" s="81">
        <f> U$214</f>
        <v/>
      </c>
      <c r="V220" s="81">
        <f> V$214</f>
        <v/>
      </c>
      <c r="W220" s="81">
        <f> W$214</f>
        <v/>
      </c>
      <c r="X220" s="81">
        <f> X$214</f>
        <v/>
      </c>
      <c r="Y220" s="81">
        <f> Y$214</f>
        <v/>
      </c>
      <c r="Z220" s="81">
        <f> Z$214</f>
        <v/>
      </c>
      <c r="AA220" s="81">
        <f> AA$214</f>
        <v/>
      </c>
      <c r="AB220" s="81">
        <f> AB$214</f>
        <v/>
      </c>
      <c r="AC220" s="81">
        <f> AC$214</f>
        <v/>
      </c>
      <c r="AD220" s="81">
        <f> AD$214</f>
        <v/>
      </c>
      <c r="AE220" s="81">
        <f> AE$214</f>
        <v/>
      </c>
      <c r="AF220" s="81">
        <f> AF$214</f>
        <v/>
      </c>
      <c r="AG220" s="81">
        <f> AG$214</f>
        <v/>
      </c>
      <c r="AH220" s="81">
        <f> AH$214</f>
        <v/>
      </c>
      <c r="AI220" s="81">
        <f> AI$214</f>
        <v/>
      </c>
      <c r="AJ220" s="81">
        <f> AJ$214</f>
        <v/>
      </c>
      <c r="AK220" s="81">
        <f> AK$214</f>
        <v/>
      </c>
      <c r="AL220" s="81">
        <f> AL$214</f>
        <v/>
      </c>
      <c r="AM220" s="81">
        <f> AM$214</f>
        <v/>
      </c>
      <c r="AN220" s="81">
        <f> AN$214</f>
        <v/>
      </c>
      <c r="AO220" s="81">
        <f> AO$214</f>
        <v/>
      </c>
      <c r="AP220" s="81">
        <f> AP$214</f>
        <v/>
      </c>
      <c r="AQ220" s="81">
        <f> AQ$214</f>
        <v/>
      </c>
      <c r="AR220" s="81">
        <f> AR$214</f>
        <v/>
      </c>
      <c r="AS220" s="81">
        <f> AS$214</f>
        <v/>
      </c>
      <c r="AT220" s="81">
        <f> AT$214</f>
        <v/>
      </c>
      <c r="AU220" s="81">
        <f> AU$214</f>
        <v/>
      </c>
      <c r="AV220" s="81">
        <f> AV$214</f>
        <v/>
      </c>
      <c r="AW220" s="81">
        <f> AW$214</f>
        <v/>
      </c>
      <c r="AX220" s="81">
        <f> AX$214</f>
        <v/>
      </c>
      <c r="AY220" s="81">
        <f> AY$214</f>
        <v/>
      </c>
      <c r="AZ220" s="81">
        <f> AZ$214</f>
        <v/>
      </c>
      <c r="BA220" s="81">
        <f> BA$214</f>
        <v/>
      </c>
      <c r="BB220" s="81">
        <f> BB$214</f>
        <v/>
      </c>
      <c r="BC220" s="81">
        <f> BC$214</f>
        <v/>
      </c>
      <c r="BD220" s="81">
        <f> BD$214</f>
        <v/>
      </c>
      <c r="BE220" s="81">
        <f> BE$214</f>
        <v/>
      </c>
      <c r="BF220" s="81">
        <f> BF$214</f>
        <v/>
      </c>
      <c r="BG220" s="81">
        <f> BG$214</f>
        <v/>
      </c>
      <c r="BH220" s="81">
        <f> BH$214</f>
        <v/>
      </c>
    </row>
    <row r="221" ht="14.4" customHeight="1" s="124">
      <c r="D221" s="12" t="n"/>
    </row>
    <row r="222" customFormat="1" s="80" thickBot="1">
      <c r="D222" s="46" t="n"/>
      <c r="E222" s="80" t="inlineStr">
        <is>
          <t>Total Fixed Costs</t>
        </is>
      </c>
      <c r="G222" s="80">
        <f>SMU</f>
        <v/>
      </c>
      <c r="H222" s="80">
        <f> SUM(J222:BH222)</f>
        <v/>
      </c>
      <c r="J222" s="80">
        <f>SUM(J217:J221)</f>
        <v/>
      </c>
      <c r="K222" s="80">
        <f>SUM(K217:K221)</f>
        <v/>
      </c>
      <c r="L222" s="80">
        <f>SUM(L217:L221)</f>
        <v/>
      </c>
      <c r="M222" s="80">
        <f>SUM(M217:M221)</f>
        <v/>
      </c>
      <c r="N222" s="80">
        <f>SUM(N217:N221)</f>
        <v/>
      </c>
      <c r="O222" s="80">
        <f>SUM(O217:O221)</f>
        <v/>
      </c>
      <c r="P222" s="80">
        <f>SUM(P217:P221)</f>
        <v/>
      </c>
      <c r="Q222" s="80">
        <f>SUM(Q217:Q221)</f>
        <v/>
      </c>
      <c r="R222" s="80">
        <f>SUM(R217:R221)</f>
        <v/>
      </c>
      <c r="S222" s="80">
        <f>SUM(S217:S221)</f>
        <v/>
      </c>
      <c r="T222" s="80">
        <f>SUM(T217:T221)</f>
        <v/>
      </c>
      <c r="U222" s="80">
        <f>SUM(U217:U221)</f>
        <v/>
      </c>
      <c r="V222" s="80">
        <f>SUM(V217:V221)</f>
        <v/>
      </c>
      <c r="W222" s="80">
        <f>SUM(W217:W221)</f>
        <v/>
      </c>
      <c r="X222" s="80">
        <f>SUM(X217:X221)</f>
        <v/>
      </c>
      <c r="Y222" s="80">
        <f>SUM(Y217:Y221)</f>
        <v/>
      </c>
      <c r="Z222" s="80">
        <f>SUM(Z217:Z221)</f>
        <v/>
      </c>
      <c r="AA222" s="80">
        <f>SUM(AA217:AA221)</f>
        <v/>
      </c>
      <c r="AB222" s="80">
        <f>SUM(AB217:AB221)</f>
        <v/>
      </c>
      <c r="AC222" s="80">
        <f>SUM(AC217:AC221)</f>
        <v/>
      </c>
      <c r="AD222" s="80">
        <f>SUM(AD217:AD221)</f>
        <v/>
      </c>
      <c r="AE222" s="80">
        <f>SUM(AE217:AE221)</f>
        <v/>
      </c>
      <c r="AF222" s="80">
        <f>SUM(AF217:AF221)</f>
        <v/>
      </c>
      <c r="AG222" s="80">
        <f>SUM(AG217:AG221)</f>
        <v/>
      </c>
      <c r="AH222" s="80">
        <f>SUM(AH217:AH221)</f>
        <v/>
      </c>
      <c r="AI222" s="80">
        <f>SUM(AI217:AI221)</f>
        <v/>
      </c>
      <c r="AJ222" s="80">
        <f>SUM(AJ217:AJ221)</f>
        <v/>
      </c>
      <c r="AK222" s="80">
        <f>SUM(AK217:AK221)</f>
        <v/>
      </c>
      <c r="AL222" s="80">
        <f>SUM(AL217:AL221)</f>
        <v/>
      </c>
      <c r="AM222" s="80">
        <f>SUM(AM217:AM221)</f>
        <v/>
      </c>
      <c r="AN222" s="80">
        <f>SUM(AN217:AN221)</f>
        <v/>
      </c>
      <c r="AO222" s="80">
        <f>SUM(AO217:AO221)</f>
        <v/>
      </c>
      <c r="AP222" s="80">
        <f>SUM(AP217:AP221)</f>
        <v/>
      </c>
      <c r="AQ222" s="80">
        <f>SUM(AQ217:AQ221)</f>
        <v/>
      </c>
      <c r="AR222" s="80">
        <f>SUM(AR217:AR221)</f>
        <v/>
      </c>
      <c r="AS222" s="80">
        <f>SUM(AS217:AS221)</f>
        <v/>
      </c>
      <c r="AT222" s="80">
        <f>SUM(AT217:AT221)</f>
        <v/>
      </c>
      <c r="AU222" s="80">
        <f>SUM(AU217:AU221)</f>
        <v/>
      </c>
      <c r="AV222" s="80">
        <f>SUM(AV217:AV221)</f>
        <v/>
      </c>
      <c r="AW222" s="80">
        <f>SUM(AW217:AW221)</f>
        <v/>
      </c>
      <c r="AX222" s="80">
        <f>SUM(AX217:AX221)</f>
        <v/>
      </c>
      <c r="AY222" s="80">
        <f>SUM(AY217:AY221)</f>
        <v/>
      </c>
      <c r="AZ222" s="80">
        <f>SUM(AZ217:AZ221)</f>
        <v/>
      </c>
      <c r="BA222" s="80">
        <f>SUM(BA217:BA221)</f>
        <v/>
      </c>
      <c r="BB222" s="80">
        <f>SUM(BB217:BB221)</f>
        <v/>
      </c>
      <c r="BC222" s="80">
        <f>SUM(BC217:BC221)</f>
        <v/>
      </c>
      <c r="BD222" s="80">
        <f>SUM(BD217:BD221)</f>
        <v/>
      </c>
      <c r="BE222" s="80">
        <f>SUM(BE217:BE221)</f>
        <v/>
      </c>
      <c r="BF222" s="80">
        <f>SUM(BF217:BF221)</f>
        <v/>
      </c>
      <c r="BG222" s="80">
        <f>SUM(BG217:BG221)</f>
        <v/>
      </c>
      <c r="BH222" s="80">
        <f>SUM(BH217:BH221)</f>
        <v/>
      </c>
    </row>
    <row r="223" ht="14.4" customHeight="1" s="124">
      <c r="D223" s="12" t="n"/>
    </row>
    <row r="224" ht="14.4" customHeight="1" s="124">
      <c r="D224" s="12" t="n"/>
    </row>
    <row r="225" ht="14.4" customHeight="1" s="124">
      <c r="B225" s="12" t="inlineStr">
        <is>
          <t>Variable Costs</t>
        </is>
      </c>
    </row>
    <row r="226" ht="14.4" customHeight="1" s="124">
      <c r="E226" s="41">
        <f> Inp_C!E$68</f>
        <v/>
      </c>
      <c r="F226" s="41">
        <f>INDEX(Inp_C!$J68:$K68,MATCH(Phase_2!$A$1,Inp_C!$J$4:$K$4,0))</f>
        <v/>
      </c>
      <c r="G226" s="41">
        <f> Inp_C!G$68</f>
        <v/>
      </c>
    </row>
    <row r="227" ht="14.4" customHeight="1" s="124">
      <c r="E227" s="41">
        <f> Inp_C!E$69</f>
        <v/>
      </c>
      <c r="F227" s="41">
        <f>INDEX(Inp_C!$J69:$K69,MATCH(Phase_2!$A$1,Inp_C!$J$4:$K$4,0))</f>
        <v/>
      </c>
      <c r="G227" s="41">
        <f> Inp_C!G$68</f>
        <v/>
      </c>
    </row>
    <row r="228" ht="14.4" customHeight="1" s="124">
      <c r="E228" s="41">
        <f> Inp_C!E$70</f>
        <v/>
      </c>
      <c r="F228" s="162">
        <f>INDEX(Inp_C!$J70:$K70,MATCH(Phase_2!$A$1,Inp_C!$J$4:$K$4,0))</f>
        <v/>
      </c>
      <c r="G228" s="41">
        <f> Inp_C!G$70</f>
        <v/>
      </c>
    </row>
    <row r="229" ht="14.4" customHeight="1" s="124">
      <c r="E229" s="41">
        <f> Inp_C!E$71</f>
        <v/>
      </c>
      <c r="F229" s="162">
        <f>INDEX(Inp_C!$J71:$K71,MATCH(Phase_2!$A$1,Inp_C!$J$4:$K$4,0))</f>
        <v/>
      </c>
      <c r="G229" s="41">
        <f> Inp_C!G$71</f>
        <v/>
      </c>
    </row>
    <row r="230" ht="14.4" customHeight="1" s="124">
      <c r="E230" s="41">
        <f> Inp_C!E$73</f>
        <v/>
      </c>
      <c r="F230" s="41">
        <f>INDEX(Inp_C!$J73:$K73,MATCH(Phase_2!$A$1,Inp_C!$J$4:$K$4,0))</f>
        <v/>
      </c>
      <c r="G230" s="41">
        <f> Inp_C!G$73</f>
        <v/>
      </c>
      <c r="H230" s="41" t="n"/>
      <c r="I230" s="41" t="n"/>
      <c r="J230" s="41" t="n"/>
      <c r="K230" s="41" t="n"/>
      <c r="L230" s="41" t="n"/>
      <c r="M230" s="41" t="n"/>
      <c r="N230" s="41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  <c r="AQ230" s="41" t="n"/>
      <c r="AR230" s="41" t="n"/>
      <c r="AS230" s="41" t="n"/>
      <c r="AT230" s="41" t="n"/>
      <c r="AU230" s="41" t="n"/>
      <c r="AV230" s="41" t="n"/>
      <c r="AW230" s="41" t="n"/>
      <c r="AX230" s="41" t="n"/>
      <c r="AY230" s="41" t="n"/>
      <c r="AZ230" s="41" t="n"/>
      <c r="BA230" s="41" t="n"/>
      <c r="BB230" s="41" t="n"/>
      <c r="BC230" s="41" t="n"/>
      <c r="BD230" s="41" t="n"/>
      <c r="BE230" s="41" t="n"/>
      <c r="BF230" s="41" t="n"/>
      <c r="BG230" s="41" t="n"/>
      <c r="BH230" s="41" t="n"/>
    </row>
    <row r="231" ht="14.4" customHeight="1" s="124">
      <c r="E231" s="81">
        <f> E$37</f>
        <v/>
      </c>
      <c r="F231" s="81">
        <f> F$37</f>
        <v/>
      </c>
      <c r="G231" s="81">
        <f> G$37</f>
        <v/>
      </c>
      <c r="H231" s="81">
        <f> H$37</f>
        <v/>
      </c>
      <c r="I231" s="81" t="n"/>
      <c r="J231" s="81">
        <f> J$37</f>
        <v/>
      </c>
      <c r="K231" s="81">
        <f> K$37</f>
        <v/>
      </c>
      <c r="L231" s="81">
        <f> L$37</f>
        <v/>
      </c>
      <c r="M231" s="81">
        <f> M$37</f>
        <v/>
      </c>
      <c r="N231" s="81">
        <f> N$37</f>
        <v/>
      </c>
      <c r="O231" s="81">
        <f> O$37</f>
        <v/>
      </c>
      <c r="P231" s="81">
        <f> P$37</f>
        <v/>
      </c>
      <c r="Q231" s="81">
        <f> Q$37</f>
        <v/>
      </c>
      <c r="R231" s="81">
        <f> R$37</f>
        <v/>
      </c>
      <c r="S231" s="81">
        <f> S$37</f>
        <v/>
      </c>
      <c r="T231" s="81">
        <f> T$37</f>
        <v/>
      </c>
      <c r="U231" s="81">
        <f> U$37</f>
        <v/>
      </c>
      <c r="V231" s="81">
        <f> V$37</f>
        <v/>
      </c>
      <c r="W231" s="81">
        <f> W$37</f>
        <v/>
      </c>
      <c r="X231" s="81">
        <f> X$37</f>
        <v/>
      </c>
      <c r="Y231" s="81">
        <f> Y$37</f>
        <v/>
      </c>
      <c r="Z231" s="81">
        <f> Z$37</f>
        <v/>
      </c>
      <c r="AA231" s="81">
        <f> AA$37</f>
        <v/>
      </c>
      <c r="AB231" s="81">
        <f> AB$37</f>
        <v/>
      </c>
      <c r="AC231" s="81">
        <f> AC$37</f>
        <v/>
      </c>
      <c r="AD231" s="81">
        <f> AD$37</f>
        <v/>
      </c>
      <c r="AE231" s="81">
        <f> AE$37</f>
        <v/>
      </c>
      <c r="AF231" s="81">
        <f> AF$37</f>
        <v/>
      </c>
      <c r="AG231" s="81">
        <f> AG$37</f>
        <v/>
      </c>
      <c r="AH231" s="81">
        <f> AH$37</f>
        <v/>
      </c>
      <c r="AI231" s="81">
        <f> AI$37</f>
        <v/>
      </c>
      <c r="AJ231" s="81">
        <f> AJ$37</f>
        <v/>
      </c>
      <c r="AK231" s="81">
        <f> AK$37</f>
        <v/>
      </c>
      <c r="AL231" s="81">
        <f> AL$37</f>
        <v/>
      </c>
      <c r="AM231" s="81">
        <f> AM$37</f>
        <v/>
      </c>
      <c r="AN231" s="81">
        <f> AN$37</f>
        <v/>
      </c>
      <c r="AO231" s="81">
        <f> AO$37</f>
        <v/>
      </c>
      <c r="AP231" s="81">
        <f> AP$37</f>
        <v/>
      </c>
      <c r="AQ231" s="81">
        <f> AQ$37</f>
        <v/>
      </c>
      <c r="AR231" s="81">
        <f> AR$37</f>
        <v/>
      </c>
      <c r="AS231" s="81">
        <f> AS$37</f>
        <v/>
      </c>
      <c r="AT231" s="81">
        <f> AT$37</f>
        <v/>
      </c>
      <c r="AU231" s="81">
        <f> AU$37</f>
        <v/>
      </c>
      <c r="AV231" s="81">
        <f> AV$37</f>
        <v/>
      </c>
      <c r="AW231" s="81">
        <f> AW$37</f>
        <v/>
      </c>
      <c r="AX231" s="81">
        <f> AX$37</f>
        <v/>
      </c>
      <c r="AY231" s="81">
        <f> AY$37</f>
        <v/>
      </c>
      <c r="AZ231" s="81">
        <f> AZ$37</f>
        <v/>
      </c>
      <c r="BA231" s="81">
        <f> BA$37</f>
        <v/>
      </c>
      <c r="BB231" s="81">
        <f> BB$37</f>
        <v/>
      </c>
      <c r="BC231" s="81">
        <f> BC$37</f>
        <v/>
      </c>
      <c r="BD231" s="81">
        <f> BD$37</f>
        <v/>
      </c>
      <c r="BE231" s="81">
        <f> BE$37</f>
        <v/>
      </c>
      <c r="BF231" s="81">
        <f> BF$37</f>
        <v/>
      </c>
      <c r="BG231" s="81">
        <f> BG$37</f>
        <v/>
      </c>
      <c r="BH231" s="81">
        <f> BH$37</f>
        <v/>
      </c>
    </row>
    <row r="232" ht="14.4" customHeight="1" s="124">
      <c r="E232" s="154">
        <f> E$52</f>
        <v/>
      </c>
      <c r="F232" s="154">
        <f> F$52</f>
        <v/>
      </c>
      <c r="G232" s="154">
        <f> G$52</f>
        <v/>
      </c>
      <c r="H232" s="154">
        <f> H$52</f>
        <v/>
      </c>
      <c r="I232" s="154" t="n"/>
      <c r="J232" s="154">
        <f> J$52</f>
        <v/>
      </c>
      <c r="K232" s="154">
        <f> K$52</f>
        <v/>
      </c>
      <c r="L232" s="154">
        <f> L$52</f>
        <v/>
      </c>
      <c r="M232" s="154">
        <f> M$52</f>
        <v/>
      </c>
      <c r="N232" s="154">
        <f> N$52</f>
        <v/>
      </c>
      <c r="O232" s="154">
        <f> O$52</f>
        <v/>
      </c>
      <c r="P232" s="154">
        <f> P$52</f>
        <v/>
      </c>
      <c r="Q232" s="154">
        <f> Q$52</f>
        <v/>
      </c>
      <c r="R232" s="154">
        <f> R$52</f>
        <v/>
      </c>
      <c r="S232" s="154">
        <f> S$52</f>
        <v/>
      </c>
      <c r="T232" s="154">
        <f> T$52</f>
        <v/>
      </c>
      <c r="U232" s="154">
        <f> U$52</f>
        <v/>
      </c>
      <c r="V232" s="154">
        <f> V$52</f>
        <v/>
      </c>
      <c r="W232" s="154">
        <f> W$52</f>
        <v/>
      </c>
      <c r="X232" s="154">
        <f> X$52</f>
        <v/>
      </c>
      <c r="Y232" s="154">
        <f> Y$52</f>
        <v/>
      </c>
      <c r="Z232" s="154">
        <f> Z$52</f>
        <v/>
      </c>
      <c r="AA232" s="154">
        <f> AA$52</f>
        <v/>
      </c>
      <c r="AB232" s="154">
        <f> AB$52</f>
        <v/>
      </c>
      <c r="AC232" s="154">
        <f> AC$52</f>
        <v/>
      </c>
      <c r="AD232" s="154">
        <f> AD$52</f>
        <v/>
      </c>
      <c r="AE232" s="154">
        <f> AE$52</f>
        <v/>
      </c>
      <c r="AF232" s="154">
        <f> AF$52</f>
        <v/>
      </c>
      <c r="AG232" s="154">
        <f> AG$52</f>
        <v/>
      </c>
      <c r="AH232" s="154">
        <f> AH$52</f>
        <v/>
      </c>
      <c r="AI232" s="154">
        <f> AI$52</f>
        <v/>
      </c>
      <c r="AJ232" s="154">
        <f> AJ$52</f>
        <v/>
      </c>
      <c r="AK232" s="154">
        <f> AK$52</f>
        <v/>
      </c>
      <c r="AL232" s="154">
        <f> AL$52</f>
        <v/>
      </c>
      <c r="AM232" s="154">
        <f> AM$52</f>
        <v/>
      </c>
      <c r="AN232" s="154">
        <f> AN$52</f>
        <v/>
      </c>
      <c r="AO232" s="154">
        <f> AO$52</f>
        <v/>
      </c>
      <c r="AP232" s="154">
        <f> AP$52</f>
        <v/>
      </c>
      <c r="AQ232" s="154">
        <f> AQ$52</f>
        <v/>
      </c>
      <c r="AR232" s="154">
        <f> AR$52</f>
        <v/>
      </c>
      <c r="AS232" s="154">
        <f> AS$52</f>
        <v/>
      </c>
      <c r="AT232" s="154">
        <f> AT$52</f>
        <v/>
      </c>
      <c r="AU232" s="154">
        <f> AU$52</f>
        <v/>
      </c>
      <c r="AV232" s="154">
        <f> AV$52</f>
        <v/>
      </c>
      <c r="AW232" s="154">
        <f> AW$52</f>
        <v/>
      </c>
      <c r="AX232" s="154">
        <f> AX$52</f>
        <v/>
      </c>
      <c r="AY232" s="154">
        <f> AY$52</f>
        <v/>
      </c>
      <c r="AZ232" s="154">
        <f> AZ$52</f>
        <v/>
      </c>
      <c r="BA232" s="154">
        <f> BA$52</f>
        <v/>
      </c>
      <c r="BB232" s="154">
        <f> BB$52</f>
        <v/>
      </c>
      <c r="BC232" s="154">
        <f> BC$52</f>
        <v/>
      </c>
      <c r="BD232" s="154">
        <f> BD$52</f>
        <v/>
      </c>
      <c r="BE232" s="154">
        <f> BE$52</f>
        <v/>
      </c>
      <c r="BF232" s="154">
        <f> BF$52</f>
        <v/>
      </c>
      <c r="BG232" s="154">
        <f> BG$52</f>
        <v/>
      </c>
      <c r="BH232" s="154">
        <f> BH$52</f>
        <v/>
      </c>
    </row>
    <row r="233" ht="14.4" customHeight="1" s="124">
      <c r="E233" s="81">
        <f> E$160</f>
        <v/>
      </c>
      <c r="F233" s="81">
        <f> F$160</f>
        <v/>
      </c>
      <c r="G233" s="81">
        <f> G$160</f>
        <v/>
      </c>
      <c r="H233" s="81">
        <f> H$160</f>
        <v/>
      </c>
      <c r="I233" s="81" t="n"/>
      <c r="J233" s="81">
        <f> J$160</f>
        <v/>
      </c>
      <c r="K233" s="81">
        <f> K$160</f>
        <v/>
      </c>
      <c r="L233" s="81">
        <f> L$160</f>
        <v/>
      </c>
      <c r="M233" s="81">
        <f> M$160</f>
        <v/>
      </c>
      <c r="N233" s="81">
        <f> N$160</f>
        <v/>
      </c>
      <c r="O233" s="81">
        <f> O$160</f>
        <v/>
      </c>
      <c r="P233" s="81">
        <f> P$160</f>
        <v/>
      </c>
      <c r="Q233" s="81">
        <f> Q$160</f>
        <v/>
      </c>
      <c r="R233" s="81">
        <f> R$160</f>
        <v/>
      </c>
      <c r="S233" s="81">
        <f> S$160</f>
        <v/>
      </c>
      <c r="T233" s="81">
        <f> T$160</f>
        <v/>
      </c>
      <c r="U233" s="81">
        <f> U$160</f>
        <v/>
      </c>
      <c r="V233" s="81">
        <f> V$160</f>
        <v/>
      </c>
      <c r="W233" s="81">
        <f> W$160</f>
        <v/>
      </c>
      <c r="X233" s="81">
        <f> X$160</f>
        <v/>
      </c>
      <c r="Y233" s="81">
        <f> Y$160</f>
        <v/>
      </c>
      <c r="Z233" s="81">
        <f> Z$160</f>
        <v/>
      </c>
      <c r="AA233" s="81">
        <f> AA$160</f>
        <v/>
      </c>
      <c r="AB233" s="81">
        <f> AB$160</f>
        <v/>
      </c>
      <c r="AC233" s="81">
        <f> AC$160</f>
        <v/>
      </c>
      <c r="AD233" s="81">
        <f> AD$160</f>
        <v/>
      </c>
      <c r="AE233" s="81">
        <f> AE$160</f>
        <v/>
      </c>
      <c r="AF233" s="81">
        <f> AF$160</f>
        <v/>
      </c>
      <c r="AG233" s="81">
        <f> AG$160</f>
        <v/>
      </c>
      <c r="AH233" s="81">
        <f> AH$160</f>
        <v/>
      </c>
      <c r="AI233" s="81">
        <f> AI$160</f>
        <v/>
      </c>
      <c r="AJ233" s="81">
        <f> AJ$160</f>
        <v/>
      </c>
      <c r="AK233" s="81">
        <f> AK$160</f>
        <v/>
      </c>
      <c r="AL233" s="81">
        <f> AL$160</f>
        <v/>
      </c>
      <c r="AM233" s="81">
        <f> AM$160</f>
        <v/>
      </c>
      <c r="AN233" s="81">
        <f> AN$160</f>
        <v/>
      </c>
      <c r="AO233" s="81">
        <f> AO$160</f>
        <v/>
      </c>
      <c r="AP233" s="81">
        <f> AP$160</f>
        <v/>
      </c>
      <c r="AQ233" s="81">
        <f> AQ$160</f>
        <v/>
      </c>
      <c r="AR233" s="81">
        <f> AR$160</f>
        <v/>
      </c>
      <c r="AS233" s="81">
        <f> AS$160</f>
        <v/>
      </c>
      <c r="AT233" s="81">
        <f> AT$160</f>
        <v/>
      </c>
      <c r="AU233" s="81">
        <f> AU$160</f>
        <v/>
      </c>
      <c r="AV233" s="81">
        <f> AV$160</f>
        <v/>
      </c>
      <c r="AW233" s="81">
        <f> AW$160</f>
        <v/>
      </c>
      <c r="AX233" s="81">
        <f> AX$160</f>
        <v/>
      </c>
      <c r="AY233" s="81">
        <f> AY$160</f>
        <v/>
      </c>
      <c r="AZ233" s="81">
        <f> AZ$160</f>
        <v/>
      </c>
      <c r="BA233" s="81">
        <f> BA$160</f>
        <v/>
      </c>
      <c r="BB233" s="81">
        <f> BB$160</f>
        <v/>
      </c>
      <c r="BC233" s="81">
        <f> BC$160</f>
        <v/>
      </c>
      <c r="BD233" s="81">
        <f> BD$160</f>
        <v/>
      </c>
      <c r="BE233" s="81">
        <f> BE$160</f>
        <v/>
      </c>
      <c r="BF233" s="81">
        <f> BF$160</f>
        <v/>
      </c>
      <c r="BG233" s="81">
        <f> BG$160</f>
        <v/>
      </c>
      <c r="BH233" s="81">
        <f> BH$160</f>
        <v/>
      </c>
    </row>
    <row r="235" ht="14.4" customHeight="1" s="124">
      <c r="E235" s="92" t="inlineStr">
        <is>
          <t>Total Energy Consumption</t>
        </is>
      </c>
      <c r="G235" s="92" t="inlineStr">
        <is>
          <t>KWh</t>
        </is>
      </c>
      <c r="H235" s="92">
        <f> SUM(J235:BH235)</f>
        <v/>
      </c>
      <c r="J235" s="92">
        <f>J$233*$F229</f>
        <v/>
      </c>
      <c r="K235" s="92">
        <f>K$233*$F229</f>
        <v/>
      </c>
      <c r="L235" s="92">
        <f>L$233*$F229</f>
        <v/>
      </c>
      <c r="M235" s="92">
        <f>M$233*$F229</f>
        <v/>
      </c>
      <c r="N235" s="92">
        <f>N$233*$F229</f>
        <v/>
      </c>
      <c r="O235" s="92">
        <f>O$233*$F229</f>
        <v/>
      </c>
      <c r="P235" s="92">
        <f>P$233*$F229</f>
        <v/>
      </c>
      <c r="Q235" s="92">
        <f>Q$233*$F229</f>
        <v/>
      </c>
      <c r="R235" s="92">
        <f>R$233*$F229</f>
        <v/>
      </c>
      <c r="S235" s="92">
        <f>S$233*$F229</f>
        <v/>
      </c>
      <c r="T235" s="92">
        <f>T$233*$F229</f>
        <v/>
      </c>
      <c r="U235" s="92">
        <f>U$233*$F229</f>
        <v/>
      </c>
      <c r="V235" s="92">
        <f>V$233*$F229</f>
        <v/>
      </c>
      <c r="W235" s="92">
        <f>W$233*$F229</f>
        <v/>
      </c>
      <c r="X235" s="92">
        <f>X$233*$F229</f>
        <v/>
      </c>
      <c r="Y235" s="92">
        <f>Y$233*$F229</f>
        <v/>
      </c>
      <c r="Z235" s="92">
        <f>Z$233*$F229</f>
        <v/>
      </c>
      <c r="AA235" s="92">
        <f>AA$233*$F229</f>
        <v/>
      </c>
      <c r="AB235" s="92">
        <f>AB$233*$F229</f>
        <v/>
      </c>
      <c r="AC235" s="92">
        <f>AC$233*$F229</f>
        <v/>
      </c>
      <c r="AD235" s="92">
        <f>AD$233*$F229</f>
        <v/>
      </c>
      <c r="AE235" s="92">
        <f>AE$233*$F229</f>
        <v/>
      </c>
      <c r="AF235" s="92">
        <f>AF$233*$F229</f>
        <v/>
      </c>
      <c r="AG235" s="92">
        <f>AG$233*$F229</f>
        <v/>
      </c>
      <c r="AH235" s="92">
        <f>AH$233*$F229</f>
        <v/>
      </c>
      <c r="AI235" s="92">
        <f>AI$233*$F229</f>
        <v/>
      </c>
      <c r="AJ235" s="92">
        <f>AJ$233*$F229</f>
        <v/>
      </c>
      <c r="AK235" s="92">
        <f>AK$233*$F229</f>
        <v/>
      </c>
      <c r="AL235" s="92">
        <f>AL$233*$F229</f>
        <v/>
      </c>
      <c r="AM235" s="92">
        <f>AM$233*$F229</f>
        <v/>
      </c>
      <c r="AN235" s="92">
        <f>AN$233*$F229</f>
        <v/>
      </c>
      <c r="AO235" s="92">
        <f>AO$233*$F229</f>
        <v/>
      </c>
      <c r="AP235" s="92">
        <f>AP$233*$F229</f>
        <v/>
      </c>
      <c r="AQ235" s="92">
        <f>AQ$233*$F229</f>
        <v/>
      </c>
      <c r="AR235" s="92">
        <f>AR$233*$F229</f>
        <v/>
      </c>
      <c r="AS235" s="92">
        <f>AS$233*$F229</f>
        <v/>
      </c>
      <c r="AT235" s="92">
        <f>AT$233*$F229</f>
        <v/>
      </c>
      <c r="AU235" s="92">
        <f>AU$233*$F229</f>
        <v/>
      </c>
      <c r="AV235" s="92">
        <f>AV$233*$F229</f>
        <v/>
      </c>
      <c r="AW235" s="92">
        <f>AW$233*$F229</f>
        <v/>
      </c>
      <c r="AX235" s="92">
        <f>AX$233*$F229</f>
        <v/>
      </c>
      <c r="AY235" s="92">
        <f>AY$233*$F229</f>
        <v/>
      </c>
      <c r="AZ235" s="92">
        <f>AZ$233*$F229</f>
        <v/>
      </c>
      <c r="BA235" s="92">
        <f>BA$233*$F229</f>
        <v/>
      </c>
      <c r="BB235" s="92">
        <f>BB$233*$F229</f>
        <v/>
      </c>
      <c r="BC235" s="92">
        <f>BC$233*$F229</f>
        <v/>
      </c>
      <c r="BD235" s="92">
        <f>BD$233*$F229</f>
        <v/>
      </c>
      <c r="BE235" s="92">
        <f>BE$233*$F229</f>
        <v/>
      </c>
      <c r="BF235" s="92">
        <f>BF$233*$F229</f>
        <v/>
      </c>
      <c r="BG235" s="92">
        <f>BG$233*$F229</f>
        <v/>
      </c>
      <c r="BH235" s="92">
        <f>BH$233*$F229</f>
        <v/>
      </c>
    </row>
    <row r="236" ht="14.4" customHeight="1" s="124">
      <c r="E236" s="92" t="inlineStr">
        <is>
          <t>Total Energy Costs</t>
        </is>
      </c>
      <c r="G236" s="92">
        <f>SMU</f>
        <v/>
      </c>
      <c r="H236" s="92">
        <f> SUM(J236:BH236)</f>
        <v/>
      </c>
      <c r="J236" s="92">
        <f>$F228*J$235*J$232/Thousands</f>
        <v/>
      </c>
      <c r="K236" s="92">
        <f>$F228*K$235*K$232/Thousands</f>
        <v/>
      </c>
      <c r="L236" s="92">
        <f>$F228*L$235*L$232/Thousands</f>
        <v/>
      </c>
      <c r="M236" s="92">
        <f>$F228*M$235*M$232/Thousands</f>
        <v/>
      </c>
      <c r="N236" s="92">
        <f>$F228*N$235*N$232/Thousands</f>
        <v/>
      </c>
      <c r="O236" s="92">
        <f>$F228*O$235*O$232/Thousands</f>
        <v/>
      </c>
      <c r="P236" s="92">
        <f>$F228*P$235*P$232/Thousands</f>
        <v/>
      </c>
      <c r="Q236" s="92">
        <f>$F228*Q$235*Q$232/Thousands</f>
        <v/>
      </c>
      <c r="R236" s="92">
        <f>$F228*R$235*R$232/Thousands</f>
        <v/>
      </c>
      <c r="S236" s="92">
        <f>$F228*S$235*S$232/Thousands</f>
        <v/>
      </c>
      <c r="T236" s="92">
        <f>$F228*T$235*T$232/Thousands</f>
        <v/>
      </c>
      <c r="U236" s="92">
        <f>$F228*U$235*U$232/Thousands</f>
        <v/>
      </c>
      <c r="V236" s="92">
        <f>$F228*V$235*V$232/Thousands</f>
        <v/>
      </c>
      <c r="W236" s="92">
        <f>$F228*W$235*W$232/Thousands</f>
        <v/>
      </c>
      <c r="X236" s="92">
        <f>$F228*X$235*X$232/Thousands</f>
        <v/>
      </c>
      <c r="Y236" s="92">
        <f>$F228*Y$235*Y$232/Thousands</f>
        <v/>
      </c>
      <c r="Z236" s="92">
        <f>$F228*Z$235*Z$232/Thousands</f>
        <v/>
      </c>
      <c r="AA236" s="92">
        <f>$F228*AA$235*AA$232/Thousands</f>
        <v/>
      </c>
      <c r="AB236" s="92">
        <f>$F228*AB$235*AB$232/Thousands</f>
        <v/>
      </c>
      <c r="AC236" s="92">
        <f>$F228*AC$235*AC$232/Thousands</f>
        <v/>
      </c>
      <c r="AD236" s="92">
        <f>$F228*AD$235*AD$232/Thousands</f>
        <v/>
      </c>
      <c r="AE236" s="92">
        <f>$F228*AE$235*AE$232/Thousands</f>
        <v/>
      </c>
      <c r="AF236" s="92">
        <f>$F228*AF$235*AF$232/Thousands</f>
        <v/>
      </c>
      <c r="AG236" s="92">
        <f>$F228*AG$235*AG$232/Thousands</f>
        <v/>
      </c>
      <c r="AH236" s="92">
        <f>$F228*AH$235*AH$232/Thousands</f>
        <v/>
      </c>
      <c r="AI236" s="92">
        <f>$F228*AI$235*AI$232/Thousands</f>
        <v/>
      </c>
      <c r="AJ236" s="92">
        <f>$F228*AJ$235*AJ$232/Thousands</f>
        <v/>
      </c>
      <c r="AK236" s="92">
        <f>$F228*AK$235*AK$232/Thousands</f>
        <v/>
      </c>
      <c r="AL236" s="92">
        <f>$F228*AL$235*AL$232/Thousands</f>
        <v/>
      </c>
      <c r="AM236" s="92">
        <f>$F228*AM$235*AM$232/Thousands</f>
        <v/>
      </c>
      <c r="AN236" s="92">
        <f>$F228*AN$235*AN$232/Thousands</f>
        <v/>
      </c>
      <c r="AO236" s="92">
        <f>$F228*AO$235*AO$232/Thousands</f>
        <v/>
      </c>
      <c r="AP236" s="92">
        <f>$F228*AP$235*AP$232/Thousands</f>
        <v/>
      </c>
      <c r="AQ236" s="92">
        <f>$F228*AQ$235*AQ$232/Thousands</f>
        <v/>
      </c>
      <c r="AR236" s="92">
        <f>$F228*AR$235*AR$232/Thousands</f>
        <v/>
      </c>
      <c r="AS236" s="92">
        <f>$F228*AS$235*AS$232/Thousands</f>
        <v/>
      </c>
      <c r="AT236" s="92">
        <f>$F228*AT$235*AT$232/Thousands</f>
        <v/>
      </c>
      <c r="AU236" s="92">
        <f>$F228*AU$235*AU$232/Thousands</f>
        <v/>
      </c>
      <c r="AV236" s="92">
        <f>$F228*AV$235*AV$232/Thousands</f>
        <v/>
      </c>
      <c r="AW236" s="92">
        <f>$F228*AW$235*AW$232/Thousands</f>
        <v/>
      </c>
      <c r="AX236" s="92">
        <f>$F228*AX$235*AX$232/Thousands</f>
        <v/>
      </c>
      <c r="AY236" s="92">
        <f>$F228*AY$235*AY$232/Thousands</f>
        <v/>
      </c>
      <c r="AZ236" s="92">
        <f>$F228*AZ$235*AZ$232/Thousands</f>
        <v/>
      </c>
      <c r="BA236" s="92">
        <f>$F228*BA$235*BA$232/Thousands</f>
        <v/>
      </c>
      <c r="BB236" s="92">
        <f>$F228*BB$235*BB$232/Thousands</f>
        <v/>
      </c>
      <c r="BC236" s="92">
        <f>$F228*BC$235*BC$232/Thousands</f>
        <v/>
      </c>
      <c r="BD236" s="92">
        <f>$F228*BD$235*BD$232/Thousands</f>
        <v/>
      </c>
      <c r="BE236" s="92">
        <f>$F228*BE$235*BE$232/Thousands</f>
        <v/>
      </c>
      <c r="BF236" s="92">
        <f>$F228*BF$235*BF$232/Thousands</f>
        <v/>
      </c>
      <c r="BG236" s="92">
        <f>$F228*BG$235*BG$232/Thousands</f>
        <v/>
      </c>
      <c r="BH236" s="92">
        <f>$F228*BH$235*BH$232/Thousands</f>
        <v/>
      </c>
    </row>
    <row r="237" ht="14.4" customHeight="1" s="124">
      <c r="E237" s="92" t="inlineStr">
        <is>
          <t>Total Labour Costs</t>
        </is>
      </c>
      <c r="G237" s="92">
        <f>SMU</f>
        <v/>
      </c>
      <c r="H237" s="92">
        <f> SUM(J237:BH237)</f>
        <v/>
      </c>
      <c r="J237" s="92">
        <f>IF(J$231=1,$F226*J$232,0)</f>
        <v/>
      </c>
      <c r="K237" s="92">
        <f>IF(K$231=1,$F226*K$232,0)</f>
        <v/>
      </c>
      <c r="L237" s="92">
        <f>IF(L$231=1,$F226*L$232,0)</f>
        <v/>
      </c>
      <c r="M237" s="92">
        <f>IF(M$231=1,$F226*M$232,0)</f>
        <v/>
      </c>
      <c r="N237" s="92">
        <f>IF(N$231=1,$F226*N$232,0)</f>
        <v/>
      </c>
      <c r="O237" s="92">
        <f>IF(O$231=1,$F226*O$232,0)</f>
        <v/>
      </c>
      <c r="P237" s="92">
        <f>IF(P$231=1,$F226*P$232,0)</f>
        <v/>
      </c>
      <c r="Q237" s="92">
        <f>IF(Q$231=1,$F226*Q$232,0)</f>
        <v/>
      </c>
      <c r="R237" s="92">
        <f>IF(R$231=1,$F226*R$232,0)</f>
        <v/>
      </c>
      <c r="S237" s="92">
        <f>IF(S$231=1,$F226*S$232,0)</f>
        <v/>
      </c>
      <c r="T237" s="92">
        <f>IF(T$231=1,$F226*T$232,0)</f>
        <v/>
      </c>
      <c r="U237" s="92">
        <f>IF(U$231=1,$F226*U$232,0)</f>
        <v/>
      </c>
      <c r="V237" s="92">
        <f>IF(V$231=1,$F226*V$232,0)</f>
        <v/>
      </c>
      <c r="W237" s="92">
        <f>IF(W$231=1,$F226*W$232,0)</f>
        <v/>
      </c>
      <c r="X237" s="92">
        <f>IF(X$231=1,$F226*X$232,0)</f>
        <v/>
      </c>
      <c r="Y237" s="92">
        <f>IF(Y$231=1,$F226*Y$232,0)</f>
        <v/>
      </c>
      <c r="Z237" s="92">
        <f>IF(Z$231=1,$F226*Z$232,0)</f>
        <v/>
      </c>
      <c r="AA237" s="92">
        <f>IF(AA$231=1,$F226*AA$232,0)</f>
        <v/>
      </c>
      <c r="AB237" s="92">
        <f>IF(AB$231=1,$F226*AB$232,0)</f>
        <v/>
      </c>
      <c r="AC237" s="92">
        <f>IF(AC$231=1,$F226*AC$232,0)</f>
        <v/>
      </c>
      <c r="AD237" s="92">
        <f>IF(AD$231=1,$F226*AD$232,0)</f>
        <v/>
      </c>
      <c r="AE237" s="92">
        <f>IF(AE$231=1,$F226*AE$232,0)</f>
        <v/>
      </c>
      <c r="AF237" s="92">
        <f>IF(AF$231=1,$F226*AF$232,0)</f>
        <v/>
      </c>
      <c r="AG237" s="92">
        <f>IF(AG$231=1,$F226*AG$232,0)</f>
        <v/>
      </c>
      <c r="AH237" s="92">
        <f>IF(AH$231=1,$F226*AH$232,0)</f>
        <v/>
      </c>
      <c r="AI237" s="92">
        <f>IF(AI$231=1,$F226*AI$232,0)</f>
        <v/>
      </c>
      <c r="AJ237" s="92">
        <f>IF(AJ$231=1,$F226*AJ$232,0)</f>
        <v/>
      </c>
      <c r="AK237" s="92">
        <f>IF(AK$231=1,$F226*AK$232,0)</f>
        <v/>
      </c>
      <c r="AL237" s="92">
        <f>IF(AL$231=1,$F226*AL$232,0)</f>
        <v/>
      </c>
      <c r="AM237" s="92">
        <f>IF(AM$231=1,$F226*AM$232,0)</f>
        <v/>
      </c>
      <c r="AN237" s="92">
        <f>IF(AN$231=1,$F226*AN$232,0)</f>
        <v/>
      </c>
      <c r="AO237" s="92">
        <f>IF(AO$231=1,$F226*AO$232,0)</f>
        <v/>
      </c>
      <c r="AP237" s="92">
        <f>IF(AP$231=1,$F226*AP$232,0)</f>
        <v/>
      </c>
      <c r="AQ237" s="92">
        <f>IF(AQ$231=1,$F226*AQ$232,0)</f>
        <v/>
      </c>
      <c r="AR237" s="92">
        <f>IF(AR$231=1,$F226*AR$232,0)</f>
        <v/>
      </c>
      <c r="AS237" s="92">
        <f>IF(AS$231=1,$F226*AS$232,0)</f>
        <v/>
      </c>
      <c r="AT237" s="92">
        <f>IF(AT$231=1,$F226*AT$232,0)</f>
        <v/>
      </c>
      <c r="AU237" s="92">
        <f>IF(AU$231=1,$F226*AU$232,0)</f>
        <v/>
      </c>
      <c r="AV237" s="92">
        <f>IF(AV$231=1,$F226*AV$232,0)</f>
        <v/>
      </c>
      <c r="AW237" s="92">
        <f>IF(AW$231=1,$F226*AW$232,0)</f>
        <v/>
      </c>
      <c r="AX237" s="92">
        <f>IF(AX$231=1,$F226*AX$232,0)</f>
        <v/>
      </c>
      <c r="AY237" s="92">
        <f>IF(AY$231=1,$F226*AY$232,0)</f>
        <v/>
      </c>
      <c r="AZ237" s="92">
        <f>IF(AZ$231=1,$F226*AZ$232,0)</f>
        <v/>
      </c>
      <c r="BA237" s="92">
        <f>IF(BA$231=1,$F226*BA$232,0)</f>
        <v/>
      </c>
      <c r="BB237" s="92">
        <f>IF(BB$231=1,$F226*BB$232,0)</f>
        <v/>
      </c>
      <c r="BC237" s="92">
        <f>IF(BC$231=1,$F226*BC$232,0)</f>
        <v/>
      </c>
      <c r="BD237" s="92">
        <f>IF(BD$231=1,$F226*BD$232,0)</f>
        <v/>
      </c>
      <c r="BE237" s="92">
        <f>IF(BE$231=1,$F226*BE$232,0)</f>
        <v/>
      </c>
      <c r="BF237" s="92">
        <f>IF(BF$231=1,$F226*BF$232,0)</f>
        <v/>
      </c>
      <c r="BG237" s="92">
        <f>IF(BG$231=1,$F226*BG$232,0)</f>
        <v/>
      </c>
      <c r="BH237" s="92">
        <f>IF(BH$231=1,$F226*BH$232,0)</f>
        <v/>
      </c>
    </row>
    <row r="238" ht="14.4" customHeight="1" s="124">
      <c r="E238" s="92" t="inlineStr">
        <is>
          <t>Total Spare Parts Costs</t>
        </is>
      </c>
      <c r="G238" s="92">
        <f>SMU</f>
        <v/>
      </c>
      <c r="H238" s="92">
        <f> SUM(J238:BH238)</f>
        <v/>
      </c>
      <c r="J238" s="92">
        <f>IF(J$231=1,$F227*J$232,0)</f>
        <v/>
      </c>
      <c r="K238" s="92">
        <f>IF(K$231=1,$F227*K$232,0)</f>
        <v/>
      </c>
      <c r="L238" s="92">
        <f>IF(L$231=1,$F227*L$232,0)</f>
        <v/>
      </c>
      <c r="M238" s="92">
        <f>IF(M$231=1,$F227*M$232,0)</f>
        <v/>
      </c>
      <c r="N238" s="92">
        <f>IF(N$231=1,$F227*N$232,0)</f>
        <v/>
      </c>
      <c r="O238" s="92">
        <f>IF(O$231=1,$F227*O$232,0)</f>
        <v/>
      </c>
      <c r="P238" s="92">
        <f>IF(P$231=1,$F227*P$232,0)</f>
        <v/>
      </c>
      <c r="Q238" s="92">
        <f>IF(Q$231=1,$F227*Q$232,0)</f>
        <v/>
      </c>
      <c r="R238" s="92">
        <f>IF(R$231=1,$F227*R$232,0)</f>
        <v/>
      </c>
      <c r="S238" s="92">
        <f>IF(S$231=1,$F227*S$232,0)</f>
        <v/>
      </c>
      <c r="T238" s="92">
        <f>IF(T$231=1,$F227*T$232,0)</f>
        <v/>
      </c>
      <c r="U238" s="92">
        <f>IF(U$231=1,$F227*U$232,0)</f>
        <v/>
      </c>
      <c r="V238" s="92">
        <f>IF(V$231=1,$F227*V$232,0)</f>
        <v/>
      </c>
      <c r="W238" s="92">
        <f>IF(W$231=1,$F227*W$232,0)</f>
        <v/>
      </c>
      <c r="X238" s="92">
        <f>IF(X$231=1,$F227*X$232,0)</f>
        <v/>
      </c>
      <c r="Y238" s="92">
        <f>IF(Y$231=1,$F227*Y$232,0)</f>
        <v/>
      </c>
      <c r="Z238" s="92">
        <f>IF(Z$231=1,$F227*Z$232,0)</f>
        <v/>
      </c>
      <c r="AA238" s="92">
        <f>IF(AA$231=1,$F227*AA$232,0)</f>
        <v/>
      </c>
      <c r="AB238" s="92">
        <f>IF(AB$231=1,$F227*AB$232,0)</f>
        <v/>
      </c>
      <c r="AC238" s="92">
        <f>IF(AC$231=1,$F227*AC$232,0)</f>
        <v/>
      </c>
      <c r="AD238" s="92">
        <f>IF(AD$231=1,$F227*AD$232,0)</f>
        <v/>
      </c>
      <c r="AE238" s="92">
        <f>IF(AE$231=1,$F227*AE$232,0)</f>
        <v/>
      </c>
      <c r="AF238" s="92">
        <f>IF(AF$231=1,$F227*AF$232,0)</f>
        <v/>
      </c>
      <c r="AG238" s="92">
        <f>IF(AG$231=1,$F227*AG$232,0)</f>
        <v/>
      </c>
      <c r="AH238" s="92">
        <f>IF(AH$231=1,$F227*AH$232,0)</f>
        <v/>
      </c>
      <c r="AI238" s="92">
        <f>IF(AI$231=1,$F227*AI$232,0)</f>
        <v/>
      </c>
      <c r="AJ238" s="92">
        <f>IF(AJ$231=1,$F227*AJ$232,0)</f>
        <v/>
      </c>
      <c r="AK238" s="92">
        <f>IF(AK$231=1,$F227*AK$232,0)</f>
        <v/>
      </c>
      <c r="AL238" s="92">
        <f>IF(AL$231=1,$F227*AL$232,0)</f>
        <v/>
      </c>
      <c r="AM238" s="92">
        <f>IF(AM$231=1,$F227*AM$232,0)</f>
        <v/>
      </c>
      <c r="AN238" s="92">
        <f>IF(AN$231=1,$F227*AN$232,0)</f>
        <v/>
      </c>
      <c r="AO238" s="92">
        <f>IF(AO$231=1,$F227*AO$232,0)</f>
        <v/>
      </c>
      <c r="AP238" s="92">
        <f>IF(AP$231=1,$F227*AP$232,0)</f>
        <v/>
      </c>
      <c r="AQ238" s="92">
        <f>IF(AQ$231=1,$F227*AQ$232,0)</f>
        <v/>
      </c>
      <c r="AR238" s="92">
        <f>IF(AR$231=1,$F227*AR$232,0)</f>
        <v/>
      </c>
      <c r="AS238" s="92">
        <f>IF(AS$231=1,$F227*AS$232,0)</f>
        <v/>
      </c>
      <c r="AT238" s="92">
        <f>IF(AT$231=1,$F227*AT$232,0)</f>
        <v/>
      </c>
      <c r="AU238" s="92">
        <f>IF(AU$231=1,$F227*AU$232,0)</f>
        <v/>
      </c>
      <c r="AV238" s="92">
        <f>IF(AV$231=1,$F227*AV$232,0)</f>
        <v/>
      </c>
      <c r="AW238" s="92">
        <f>IF(AW$231=1,$F227*AW$232,0)</f>
        <v/>
      </c>
      <c r="AX238" s="92">
        <f>IF(AX$231=1,$F227*AX$232,0)</f>
        <v/>
      </c>
      <c r="AY238" s="92">
        <f>IF(AY$231=1,$F227*AY$232,0)</f>
        <v/>
      </c>
      <c r="AZ238" s="92">
        <f>IF(AZ$231=1,$F227*AZ$232,0)</f>
        <v/>
      </c>
      <c r="BA238" s="92">
        <f>IF(BA$231=1,$F227*BA$232,0)</f>
        <v/>
      </c>
      <c r="BB238" s="92">
        <f>IF(BB$231=1,$F227*BB$232,0)</f>
        <v/>
      </c>
      <c r="BC238" s="92">
        <f>IF(BC$231=1,$F227*BC$232,0)</f>
        <v/>
      </c>
      <c r="BD238" s="92">
        <f>IF(BD$231=1,$F227*BD$232,0)</f>
        <v/>
      </c>
      <c r="BE238" s="92">
        <f>IF(BE$231=1,$F227*BE$232,0)</f>
        <v/>
      </c>
      <c r="BF238" s="92">
        <f>IF(BF$231=1,$F227*BF$232,0)</f>
        <v/>
      </c>
      <c r="BG238" s="92">
        <f>IF(BG$231=1,$F227*BG$232,0)</f>
        <v/>
      </c>
      <c r="BH238" s="92">
        <f>IF(BH$231=1,$F227*BH$232,0)</f>
        <v/>
      </c>
    </row>
    <row r="239" ht="14.4" customHeight="1" s="124">
      <c r="E239" s="92" t="inlineStr">
        <is>
          <t>Total Maintenace Costs</t>
        </is>
      </c>
      <c r="G239" s="92">
        <f>SMU</f>
        <v/>
      </c>
      <c r="H239" s="92">
        <f> SUM(J239:BH239)</f>
        <v/>
      </c>
      <c r="J239" s="92">
        <f>IF(J$231=1,$F$230*J$232,0)</f>
        <v/>
      </c>
      <c r="K239" s="92">
        <f>IF(K$231=1,$F$230*K$232,0)</f>
        <v/>
      </c>
      <c r="L239" s="92">
        <f>IF(L$231=1,$F$230*L$232,0)</f>
        <v/>
      </c>
      <c r="M239" s="92">
        <f>IF(M$231=1,$F$230*M$232,0)</f>
        <v/>
      </c>
      <c r="N239" s="92">
        <f>IF(N$231=1,$F$230*N$232,0)</f>
        <v/>
      </c>
      <c r="O239" s="92">
        <f>IF(O$231=1,$F$230*O$232,0)</f>
        <v/>
      </c>
      <c r="P239" s="92">
        <f>IF(P$231=1,$F$230*P$232,0)</f>
        <v/>
      </c>
      <c r="Q239" s="92">
        <f>IF(Q$231=1,$F$230*Q$232,0)</f>
        <v/>
      </c>
      <c r="R239" s="92">
        <f>IF(R$231=1,$F$230*R$232,0)</f>
        <v/>
      </c>
      <c r="S239" s="92">
        <f>IF(S$231=1,$F$230*S$232,0)</f>
        <v/>
      </c>
      <c r="T239" s="92">
        <f>IF(T$231=1,$F$230*T$232,0)</f>
        <v/>
      </c>
      <c r="U239" s="92">
        <f>IF(U$231=1,$F$230*U$232,0)</f>
        <v/>
      </c>
      <c r="V239" s="92">
        <f>IF(V$231=1,$F$230*V$232,0)</f>
        <v/>
      </c>
      <c r="W239" s="92">
        <f>IF(W$231=1,$F$230*W$232,0)</f>
        <v/>
      </c>
      <c r="X239" s="92">
        <f>IF(X$231=1,$F$230*X$232,0)</f>
        <v/>
      </c>
      <c r="Y239" s="92">
        <f>IF(Y$231=1,$F$230*Y$232,0)</f>
        <v/>
      </c>
      <c r="Z239" s="92">
        <f>IF(Z$231=1,$F$230*Z$232,0)</f>
        <v/>
      </c>
      <c r="AA239" s="92">
        <f>IF(AA$231=1,$F$230*AA$232,0)</f>
        <v/>
      </c>
      <c r="AB239" s="92">
        <f>IF(AB$231=1,$F$230*AB$232,0)</f>
        <v/>
      </c>
      <c r="AC239" s="92">
        <f>IF(AC$231=1,$F$230*AC$232,0)</f>
        <v/>
      </c>
      <c r="AD239" s="92">
        <f>IF(AD$231=1,$F$230*AD$232,0)</f>
        <v/>
      </c>
      <c r="AE239" s="92">
        <f>IF(AE$231=1,$F$230*AE$232,0)</f>
        <v/>
      </c>
      <c r="AF239" s="92">
        <f>IF(AF$231=1,$F$230*AF$232,0)</f>
        <v/>
      </c>
      <c r="AG239" s="92">
        <f>IF(AG$231=1,$F$230*AG$232,0)</f>
        <v/>
      </c>
      <c r="AH239" s="92">
        <f>IF(AH$231=1,$F$230*AH$232,0)</f>
        <v/>
      </c>
      <c r="AI239" s="92">
        <f>IF(AI$231=1,$F$230*AI$232,0)</f>
        <v/>
      </c>
      <c r="AJ239" s="92">
        <f>IF(AJ$231=1,$F$230*AJ$232,0)</f>
        <v/>
      </c>
      <c r="AK239" s="92">
        <f>IF(AK$231=1,$F$230*AK$232,0)</f>
        <v/>
      </c>
      <c r="AL239" s="92">
        <f>IF(AL$231=1,$F$230*AL$232,0)</f>
        <v/>
      </c>
      <c r="AM239" s="92">
        <f>IF(AM$231=1,$F$230*AM$232,0)</f>
        <v/>
      </c>
      <c r="AN239" s="92">
        <f>IF(AN$231=1,$F$230*AN$232,0)</f>
        <v/>
      </c>
      <c r="AO239" s="92">
        <f>IF(AO$231=1,$F$230*AO$232,0)</f>
        <v/>
      </c>
      <c r="AP239" s="92">
        <f>IF(AP$231=1,$F$230*AP$232,0)</f>
        <v/>
      </c>
      <c r="AQ239" s="92">
        <f>IF(AQ$231=1,$F$230*AQ$232,0)</f>
        <v/>
      </c>
      <c r="AR239" s="92">
        <f>IF(AR$231=1,$F$230*AR$232,0)</f>
        <v/>
      </c>
      <c r="AS239" s="92">
        <f>IF(AS$231=1,$F$230*AS$232,0)</f>
        <v/>
      </c>
      <c r="AT239" s="92">
        <f>IF(AT$231=1,$F$230*AT$232,0)</f>
        <v/>
      </c>
      <c r="AU239" s="92">
        <f>IF(AU$231=1,$F$230*AU$232,0)</f>
        <v/>
      </c>
      <c r="AV239" s="92">
        <f>IF(AV$231=1,$F$230*AV$232,0)</f>
        <v/>
      </c>
      <c r="AW239" s="92">
        <f>IF(AW$231=1,$F$230*AW$232,0)</f>
        <v/>
      </c>
      <c r="AX239" s="92">
        <f>IF(AX$231=1,$F$230*AX$232,0)</f>
        <v/>
      </c>
      <c r="AY239" s="92">
        <f>IF(AY$231=1,$F$230*AY$232,0)</f>
        <v/>
      </c>
      <c r="AZ239" s="92">
        <f>IF(AZ$231=1,$F$230*AZ$232,0)</f>
        <v/>
      </c>
      <c r="BA239" s="92">
        <f>IF(BA$231=1,$F$230*BA$232,0)</f>
        <v/>
      </c>
      <c r="BB239" s="92">
        <f>IF(BB$231=1,$F$230*BB$232,0)</f>
        <v/>
      </c>
      <c r="BC239" s="92">
        <f>IF(BC$231=1,$F$230*BC$232,0)</f>
        <v/>
      </c>
      <c r="BD239" s="92">
        <f>IF(BD$231=1,$F$230*BD$232,0)</f>
        <v/>
      </c>
      <c r="BE239" s="92">
        <f>IF(BE$231=1,$F$230*BE$232,0)</f>
        <v/>
      </c>
      <c r="BF239" s="92">
        <f>IF(BF$231=1,$F$230*BF$232,0)</f>
        <v/>
      </c>
      <c r="BG239" s="92">
        <f>IF(BG$231=1,$F$230*BG$232,0)</f>
        <v/>
      </c>
      <c r="BH239" s="92">
        <f>IF(BH$231=1,$F$230*BH$232,0)</f>
        <v/>
      </c>
    </row>
    <row r="241" ht="14.4" customHeight="1" s="124">
      <c r="B241" s="12" t="inlineStr">
        <is>
          <t>Variable Costs - Summary</t>
        </is>
      </c>
    </row>
    <row r="242" ht="14.4" customHeight="1" s="124">
      <c r="E242" s="81">
        <f> E$236</f>
        <v/>
      </c>
      <c r="F242" s="81">
        <f> F$236</f>
        <v/>
      </c>
      <c r="G242" s="81">
        <f> G$236</f>
        <v/>
      </c>
      <c r="H242" s="81">
        <f> H$236</f>
        <v/>
      </c>
      <c r="I242" s="81" t="n"/>
      <c r="J242" s="81">
        <f> J$236</f>
        <v/>
      </c>
      <c r="K242" s="81">
        <f> K$236</f>
        <v/>
      </c>
      <c r="L242" s="81">
        <f> L$236</f>
        <v/>
      </c>
      <c r="M242" s="81">
        <f> M$236</f>
        <v/>
      </c>
      <c r="N242" s="81">
        <f> N$236</f>
        <v/>
      </c>
      <c r="O242" s="81">
        <f> O$236</f>
        <v/>
      </c>
      <c r="P242" s="81">
        <f> P$236</f>
        <v/>
      </c>
      <c r="Q242" s="81">
        <f> Q$236</f>
        <v/>
      </c>
      <c r="R242" s="81">
        <f> R$236</f>
        <v/>
      </c>
      <c r="S242" s="81">
        <f> S$236</f>
        <v/>
      </c>
      <c r="T242" s="81">
        <f> T$236</f>
        <v/>
      </c>
      <c r="U242" s="81">
        <f> U$236</f>
        <v/>
      </c>
      <c r="V242" s="81">
        <f> V$236</f>
        <v/>
      </c>
      <c r="W242" s="81">
        <f> W$236</f>
        <v/>
      </c>
      <c r="X242" s="81">
        <f> X$236</f>
        <v/>
      </c>
      <c r="Y242" s="81">
        <f> Y$236</f>
        <v/>
      </c>
      <c r="Z242" s="81">
        <f> Z$236</f>
        <v/>
      </c>
      <c r="AA242" s="81">
        <f> AA$236</f>
        <v/>
      </c>
      <c r="AB242" s="81">
        <f> AB$236</f>
        <v/>
      </c>
      <c r="AC242" s="81">
        <f> AC$236</f>
        <v/>
      </c>
      <c r="AD242" s="81">
        <f> AD$236</f>
        <v/>
      </c>
      <c r="AE242" s="81">
        <f> AE$236</f>
        <v/>
      </c>
      <c r="AF242" s="81">
        <f> AF$236</f>
        <v/>
      </c>
      <c r="AG242" s="81">
        <f> AG$236</f>
        <v/>
      </c>
      <c r="AH242" s="81">
        <f> AH$236</f>
        <v/>
      </c>
      <c r="AI242" s="81">
        <f> AI$236</f>
        <v/>
      </c>
      <c r="AJ242" s="81">
        <f> AJ$236</f>
        <v/>
      </c>
      <c r="AK242" s="81">
        <f> AK$236</f>
        <v/>
      </c>
      <c r="AL242" s="81">
        <f> AL$236</f>
        <v/>
      </c>
      <c r="AM242" s="81">
        <f> AM$236</f>
        <v/>
      </c>
      <c r="AN242" s="81">
        <f> AN$236</f>
        <v/>
      </c>
      <c r="AO242" s="81">
        <f> AO$236</f>
        <v/>
      </c>
      <c r="AP242" s="81">
        <f> AP$236</f>
        <v/>
      </c>
      <c r="AQ242" s="81">
        <f> AQ$236</f>
        <v/>
      </c>
      <c r="AR242" s="81">
        <f> AR$236</f>
        <v/>
      </c>
      <c r="AS242" s="81">
        <f> AS$236</f>
        <v/>
      </c>
      <c r="AT242" s="81">
        <f> AT$236</f>
        <v/>
      </c>
      <c r="AU242" s="81">
        <f> AU$236</f>
        <v/>
      </c>
      <c r="AV242" s="81">
        <f> AV$236</f>
        <v/>
      </c>
      <c r="AW242" s="81">
        <f> AW$236</f>
        <v/>
      </c>
      <c r="AX242" s="81">
        <f> AX$236</f>
        <v/>
      </c>
      <c r="AY242" s="81">
        <f> AY$236</f>
        <v/>
      </c>
      <c r="AZ242" s="81">
        <f> AZ$236</f>
        <v/>
      </c>
      <c r="BA242" s="81">
        <f> BA$236</f>
        <v/>
      </c>
      <c r="BB242" s="81">
        <f> BB$236</f>
        <v/>
      </c>
      <c r="BC242" s="81">
        <f> BC$236</f>
        <v/>
      </c>
      <c r="BD242" s="81">
        <f> BD$236</f>
        <v/>
      </c>
      <c r="BE242" s="81">
        <f> BE$236</f>
        <v/>
      </c>
      <c r="BF242" s="81">
        <f> BF$236</f>
        <v/>
      </c>
      <c r="BG242" s="81">
        <f> BG$236</f>
        <v/>
      </c>
      <c r="BH242" s="81">
        <f> BH$236</f>
        <v/>
      </c>
    </row>
    <row r="243" ht="14.4" customHeight="1" s="124">
      <c r="E243" s="81">
        <f> E$237</f>
        <v/>
      </c>
      <c r="F243" s="81">
        <f> F$237</f>
        <v/>
      </c>
      <c r="G243" s="81">
        <f> G$237</f>
        <v/>
      </c>
      <c r="H243" s="81">
        <f> H$237</f>
        <v/>
      </c>
      <c r="I243" s="81" t="n"/>
      <c r="J243" s="81">
        <f> J$237</f>
        <v/>
      </c>
      <c r="K243" s="81">
        <f> K$237</f>
        <v/>
      </c>
      <c r="L243" s="81">
        <f> L$237</f>
        <v/>
      </c>
      <c r="M243" s="81">
        <f> M$237</f>
        <v/>
      </c>
      <c r="N243" s="81">
        <f> N$237</f>
        <v/>
      </c>
      <c r="O243" s="81">
        <f> O$237</f>
        <v/>
      </c>
      <c r="P243" s="81">
        <f> P$237</f>
        <v/>
      </c>
      <c r="Q243" s="81">
        <f> Q$237</f>
        <v/>
      </c>
      <c r="R243" s="81">
        <f> R$237</f>
        <v/>
      </c>
      <c r="S243" s="81">
        <f> S$237</f>
        <v/>
      </c>
      <c r="T243" s="81">
        <f> T$237</f>
        <v/>
      </c>
      <c r="U243" s="81">
        <f> U$237</f>
        <v/>
      </c>
      <c r="V243" s="81">
        <f> V$237</f>
        <v/>
      </c>
      <c r="W243" s="81">
        <f> W$237</f>
        <v/>
      </c>
      <c r="X243" s="81">
        <f> X$237</f>
        <v/>
      </c>
      <c r="Y243" s="81">
        <f> Y$237</f>
        <v/>
      </c>
      <c r="Z243" s="81">
        <f> Z$237</f>
        <v/>
      </c>
      <c r="AA243" s="81">
        <f> AA$237</f>
        <v/>
      </c>
      <c r="AB243" s="81">
        <f> AB$237</f>
        <v/>
      </c>
      <c r="AC243" s="81">
        <f> AC$237</f>
        <v/>
      </c>
      <c r="AD243" s="81">
        <f> AD$237</f>
        <v/>
      </c>
      <c r="AE243" s="81">
        <f> AE$237</f>
        <v/>
      </c>
      <c r="AF243" s="81">
        <f> AF$237</f>
        <v/>
      </c>
      <c r="AG243" s="81">
        <f> AG$237</f>
        <v/>
      </c>
      <c r="AH243" s="81">
        <f> AH$237</f>
        <v/>
      </c>
      <c r="AI243" s="81">
        <f> AI$237</f>
        <v/>
      </c>
      <c r="AJ243" s="81">
        <f> AJ$237</f>
        <v/>
      </c>
      <c r="AK243" s="81">
        <f> AK$237</f>
        <v/>
      </c>
      <c r="AL243" s="81">
        <f> AL$237</f>
        <v/>
      </c>
      <c r="AM243" s="81">
        <f> AM$237</f>
        <v/>
      </c>
      <c r="AN243" s="81">
        <f> AN$237</f>
        <v/>
      </c>
      <c r="AO243" s="81">
        <f> AO$237</f>
        <v/>
      </c>
      <c r="AP243" s="81">
        <f> AP$237</f>
        <v/>
      </c>
      <c r="AQ243" s="81">
        <f> AQ$237</f>
        <v/>
      </c>
      <c r="AR243" s="81">
        <f> AR$237</f>
        <v/>
      </c>
      <c r="AS243" s="81">
        <f> AS$237</f>
        <v/>
      </c>
      <c r="AT243" s="81">
        <f> AT$237</f>
        <v/>
      </c>
      <c r="AU243" s="81">
        <f> AU$237</f>
        <v/>
      </c>
      <c r="AV243" s="81">
        <f> AV$237</f>
        <v/>
      </c>
      <c r="AW243" s="81">
        <f> AW$237</f>
        <v/>
      </c>
      <c r="AX243" s="81">
        <f> AX$237</f>
        <v/>
      </c>
      <c r="AY243" s="81">
        <f> AY$237</f>
        <v/>
      </c>
      <c r="AZ243" s="81">
        <f> AZ$237</f>
        <v/>
      </c>
      <c r="BA243" s="81">
        <f> BA$237</f>
        <v/>
      </c>
      <c r="BB243" s="81">
        <f> BB$237</f>
        <v/>
      </c>
      <c r="BC243" s="81">
        <f> BC$237</f>
        <v/>
      </c>
      <c r="BD243" s="81">
        <f> BD$237</f>
        <v/>
      </c>
      <c r="BE243" s="81">
        <f> BE$237</f>
        <v/>
      </c>
      <c r="BF243" s="81">
        <f> BF$237</f>
        <v/>
      </c>
      <c r="BG243" s="81">
        <f> BG$237</f>
        <v/>
      </c>
      <c r="BH243" s="81">
        <f> BH$237</f>
        <v/>
      </c>
    </row>
    <row r="244" ht="14.4" customHeight="1" s="124">
      <c r="E244" s="81">
        <f> E$238</f>
        <v/>
      </c>
      <c r="F244" s="81">
        <f> F$238</f>
        <v/>
      </c>
      <c r="G244" s="81">
        <f> G$238</f>
        <v/>
      </c>
      <c r="H244" s="81">
        <f> H$238</f>
        <v/>
      </c>
      <c r="I244" s="81" t="n"/>
      <c r="J244" s="81">
        <f> J$238</f>
        <v/>
      </c>
      <c r="K244" s="81">
        <f> K$238</f>
        <v/>
      </c>
      <c r="L244" s="81">
        <f> L$238</f>
        <v/>
      </c>
      <c r="M244" s="81">
        <f> M$238</f>
        <v/>
      </c>
      <c r="N244" s="81">
        <f> N$238</f>
        <v/>
      </c>
      <c r="O244" s="81">
        <f> O$238</f>
        <v/>
      </c>
      <c r="P244" s="81">
        <f> P$238</f>
        <v/>
      </c>
      <c r="Q244" s="81">
        <f> Q$238</f>
        <v/>
      </c>
      <c r="R244" s="81">
        <f> R$238</f>
        <v/>
      </c>
      <c r="S244" s="81">
        <f> S$238</f>
        <v/>
      </c>
      <c r="T244" s="81">
        <f> T$238</f>
        <v/>
      </c>
      <c r="U244" s="81">
        <f> U$238</f>
        <v/>
      </c>
      <c r="V244" s="81">
        <f> V$238</f>
        <v/>
      </c>
      <c r="W244" s="81">
        <f> W$238</f>
        <v/>
      </c>
      <c r="X244" s="81">
        <f> X$238</f>
        <v/>
      </c>
      <c r="Y244" s="81">
        <f> Y$238</f>
        <v/>
      </c>
      <c r="Z244" s="81">
        <f> Z$238</f>
        <v/>
      </c>
      <c r="AA244" s="81">
        <f> AA$238</f>
        <v/>
      </c>
      <c r="AB244" s="81">
        <f> AB$238</f>
        <v/>
      </c>
      <c r="AC244" s="81">
        <f> AC$238</f>
        <v/>
      </c>
      <c r="AD244" s="81">
        <f> AD$238</f>
        <v/>
      </c>
      <c r="AE244" s="81">
        <f> AE$238</f>
        <v/>
      </c>
      <c r="AF244" s="81">
        <f> AF$238</f>
        <v/>
      </c>
      <c r="AG244" s="81">
        <f> AG$238</f>
        <v/>
      </c>
      <c r="AH244" s="81">
        <f> AH$238</f>
        <v/>
      </c>
      <c r="AI244" s="81">
        <f> AI$238</f>
        <v/>
      </c>
      <c r="AJ244" s="81">
        <f> AJ$238</f>
        <v/>
      </c>
      <c r="AK244" s="81">
        <f> AK$238</f>
        <v/>
      </c>
      <c r="AL244" s="81">
        <f> AL$238</f>
        <v/>
      </c>
      <c r="AM244" s="81">
        <f> AM$238</f>
        <v/>
      </c>
      <c r="AN244" s="81">
        <f> AN$238</f>
        <v/>
      </c>
      <c r="AO244" s="81">
        <f> AO$238</f>
        <v/>
      </c>
      <c r="AP244" s="81">
        <f> AP$238</f>
        <v/>
      </c>
      <c r="AQ244" s="81">
        <f> AQ$238</f>
        <v/>
      </c>
      <c r="AR244" s="81">
        <f> AR$238</f>
        <v/>
      </c>
      <c r="AS244" s="81">
        <f> AS$238</f>
        <v/>
      </c>
      <c r="AT244" s="81">
        <f> AT$238</f>
        <v/>
      </c>
      <c r="AU244" s="81">
        <f> AU$238</f>
        <v/>
      </c>
      <c r="AV244" s="81">
        <f> AV$238</f>
        <v/>
      </c>
      <c r="AW244" s="81">
        <f> AW$238</f>
        <v/>
      </c>
      <c r="AX244" s="81">
        <f> AX$238</f>
        <v/>
      </c>
      <c r="AY244" s="81">
        <f> AY$238</f>
        <v/>
      </c>
      <c r="AZ244" s="81">
        <f> AZ$238</f>
        <v/>
      </c>
      <c r="BA244" s="81">
        <f> BA$238</f>
        <v/>
      </c>
      <c r="BB244" s="81">
        <f> BB$238</f>
        <v/>
      </c>
      <c r="BC244" s="81">
        <f> BC$238</f>
        <v/>
      </c>
      <c r="BD244" s="81">
        <f> BD$238</f>
        <v/>
      </c>
      <c r="BE244" s="81">
        <f> BE$238</f>
        <v/>
      </c>
      <c r="BF244" s="81">
        <f> BF$238</f>
        <v/>
      </c>
      <c r="BG244" s="81">
        <f> BG$238</f>
        <v/>
      </c>
      <c r="BH244" s="81">
        <f> BH$238</f>
        <v/>
      </c>
    </row>
    <row r="245" ht="14.4" customHeight="1" s="124">
      <c r="E245" s="81">
        <f> E$239</f>
        <v/>
      </c>
      <c r="F245" s="81">
        <f> F$239</f>
        <v/>
      </c>
      <c r="G245" s="81">
        <f> G$239</f>
        <v/>
      </c>
      <c r="H245" s="81">
        <f> H$239</f>
        <v/>
      </c>
      <c r="I245" s="81">
        <f> I$239</f>
        <v/>
      </c>
      <c r="J245" s="81">
        <f> J$239</f>
        <v/>
      </c>
      <c r="K245" s="81">
        <f> K$239</f>
        <v/>
      </c>
      <c r="L245" s="81">
        <f> L$239</f>
        <v/>
      </c>
      <c r="M245" s="81">
        <f> M$239</f>
        <v/>
      </c>
      <c r="N245" s="81">
        <f> N$239</f>
        <v/>
      </c>
      <c r="O245" s="81">
        <f> O$239</f>
        <v/>
      </c>
      <c r="P245" s="81">
        <f> P$239</f>
        <v/>
      </c>
      <c r="Q245" s="81">
        <f> Q$239</f>
        <v/>
      </c>
      <c r="R245" s="81">
        <f> R$239</f>
        <v/>
      </c>
      <c r="S245" s="81">
        <f> S$239</f>
        <v/>
      </c>
      <c r="T245" s="81">
        <f> T$239</f>
        <v/>
      </c>
      <c r="U245" s="81">
        <f> U$239</f>
        <v/>
      </c>
      <c r="V245" s="81">
        <f> V$239</f>
        <v/>
      </c>
      <c r="W245" s="81">
        <f> W$239</f>
        <v/>
      </c>
      <c r="X245" s="81">
        <f> X$239</f>
        <v/>
      </c>
      <c r="Y245" s="81">
        <f> Y$239</f>
        <v/>
      </c>
      <c r="Z245" s="81">
        <f> Z$239</f>
        <v/>
      </c>
      <c r="AA245" s="81">
        <f> AA$239</f>
        <v/>
      </c>
      <c r="AB245" s="81">
        <f> AB$239</f>
        <v/>
      </c>
      <c r="AC245" s="81">
        <f> AC$239</f>
        <v/>
      </c>
      <c r="AD245" s="81">
        <f> AD$239</f>
        <v/>
      </c>
      <c r="AE245" s="81">
        <f> AE$239</f>
        <v/>
      </c>
      <c r="AF245" s="81">
        <f> AF$239</f>
        <v/>
      </c>
      <c r="AG245" s="81">
        <f> AG$239</f>
        <v/>
      </c>
      <c r="AH245" s="81">
        <f> AH$239</f>
        <v/>
      </c>
      <c r="AI245" s="81">
        <f> AI$239</f>
        <v/>
      </c>
      <c r="AJ245" s="81">
        <f> AJ$239</f>
        <v/>
      </c>
      <c r="AK245" s="81">
        <f> AK$239</f>
        <v/>
      </c>
      <c r="AL245" s="81">
        <f> AL$239</f>
        <v/>
      </c>
      <c r="AM245" s="81">
        <f> AM$239</f>
        <v/>
      </c>
      <c r="AN245" s="81">
        <f> AN$239</f>
        <v/>
      </c>
      <c r="AO245" s="81">
        <f> AO$239</f>
        <v/>
      </c>
      <c r="AP245" s="81">
        <f> AP$239</f>
        <v/>
      </c>
      <c r="AQ245" s="81">
        <f> AQ$239</f>
        <v/>
      </c>
      <c r="AR245" s="81">
        <f> AR$239</f>
        <v/>
      </c>
      <c r="AS245" s="81">
        <f> AS$239</f>
        <v/>
      </c>
      <c r="AT245" s="81">
        <f> AT$239</f>
        <v/>
      </c>
      <c r="AU245" s="81">
        <f> AU$239</f>
        <v/>
      </c>
      <c r="AV245" s="81">
        <f> AV$239</f>
        <v/>
      </c>
      <c r="AW245" s="81">
        <f> AW$239</f>
        <v/>
      </c>
      <c r="AX245" s="81">
        <f> AX$239</f>
        <v/>
      </c>
      <c r="AY245" s="81">
        <f> AY$239</f>
        <v/>
      </c>
      <c r="AZ245" s="81">
        <f> AZ$239</f>
        <v/>
      </c>
      <c r="BA245" s="81">
        <f> BA$239</f>
        <v/>
      </c>
      <c r="BB245" s="81">
        <f> BB$239</f>
        <v/>
      </c>
      <c r="BC245" s="81">
        <f> BC$239</f>
        <v/>
      </c>
      <c r="BD245" s="81">
        <f> BD$239</f>
        <v/>
      </c>
      <c r="BE245" s="81">
        <f> BE$239</f>
        <v/>
      </c>
      <c r="BF245" s="81">
        <f> BF$239</f>
        <v/>
      </c>
      <c r="BG245" s="81">
        <f> BG$239</f>
        <v/>
      </c>
      <c r="BH245" s="81">
        <f> BH$239</f>
        <v/>
      </c>
    </row>
    <row r="247" customFormat="1" s="80" thickBot="1">
      <c r="E247" s="80" t="inlineStr">
        <is>
          <t>Total Variable Costs</t>
        </is>
      </c>
      <c r="G247" s="80">
        <f>SMU</f>
        <v/>
      </c>
      <c r="H247" s="80">
        <f> SUM(J247:BH247)</f>
        <v/>
      </c>
      <c r="J247" s="80">
        <f>SUM(J242:J245)</f>
        <v/>
      </c>
      <c r="K247" s="80">
        <f>SUM(K242:K245)</f>
        <v/>
      </c>
      <c r="L247" s="80">
        <f>SUM(L242:L245)</f>
        <v/>
      </c>
      <c r="M247" s="80">
        <f>SUM(M242:M245)</f>
        <v/>
      </c>
      <c r="N247" s="80">
        <f>SUM(N242:N245)</f>
        <v/>
      </c>
      <c r="O247" s="80">
        <f>SUM(O242:O245)</f>
        <v/>
      </c>
      <c r="P247" s="80">
        <f>SUM(P242:P245)</f>
        <v/>
      </c>
      <c r="Q247" s="80">
        <f>SUM(Q242:Q245)</f>
        <v/>
      </c>
      <c r="R247" s="80">
        <f>SUM(R242:R245)</f>
        <v/>
      </c>
      <c r="S247" s="80">
        <f>SUM(S242:S245)</f>
        <v/>
      </c>
      <c r="T247" s="80">
        <f>SUM(T242:T245)</f>
        <v/>
      </c>
      <c r="U247" s="80">
        <f>SUM(U242:U245)</f>
        <v/>
      </c>
      <c r="V247" s="80">
        <f>SUM(V242:V245)</f>
        <v/>
      </c>
      <c r="W247" s="80">
        <f>SUM(W242:W245)</f>
        <v/>
      </c>
      <c r="X247" s="80">
        <f>SUM(X242:X245)</f>
        <v/>
      </c>
      <c r="Y247" s="80">
        <f>SUM(Y242:Y245)</f>
        <v/>
      </c>
      <c r="Z247" s="80">
        <f>SUM(Z242:Z245)</f>
        <v/>
      </c>
      <c r="AA247" s="80">
        <f>SUM(AA242:AA245)</f>
        <v/>
      </c>
      <c r="AB247" s="80">
        <f>SUM(AB242:AB245)</f>
        <v/>
      </c>
      <c r="AC247" s="80">
        <f>SUM(AC242:AC245)</f>
        <v/>
      </c>
      <c r="AD247" s="80">
        <f>SUM(AD242:AD245)</f>
        <v/>
      </c>
      <c r="AE247" s="80">
        <f>SUM(AE242:AE245)</f>
        <v/>
      </c>
      <c r="AF247" s="80">
        <f>SUM(AF242:AF245)</f>
        <v/>
      </c>
      <c r="AG247" s="80">
        <f>SUM(AG242:AG245)</f>
        <v/>
      </c>
      <c r="AH247" s="80">
        <f>SUM(AH242:AH245)</f>
        <v/>
      </c>
      <c r="AI247" s="80">
        <f>SUM(AI242:AI245)</f>
        <v/>
      </c>
      <c r="AJ247" s="80">
        <f>SUM(AJ242:AJ245)</f>
        <v/>
      </c>
      <c r="AK247" s="80">
        <f>SUM(AK242:AK245)</f>
        <v/>
      </c>
      <c r="AL247" s="80">
        <f>SUM(AL242:AL245)</f>
        <v/>
      </c>
      <c r="AM247" s="80">
        <f>SUM(AM242:AM245)</f>
        <v/>
      </c>
      <c r="AN247" s="80">
        <f>SUM(AN242:AN245)</f>
        <v/>
      </c>
      <c r="AO247" s="80">
        <f>SUM(AO242:AO245)</f>
        <v/>
      </c>
      <c r="AP247" s="80">
        <f>SUM(AP242:AP245)</f>
        <v/>
      </c>
      <c r="AQ247" s="80">
        <f>SUM(AQ242:AQ245)</f>
        <v/>
      </c>
      <c r="AR247" s="80">
        <f>SUM(AR242:AR245)</f>
        <v/>
      </c>
      <c r="AS247" s="80">
        <f>SUM(AS242:AS245)</f>
        <v/>
      </c>
      <c r="AT247" s="80">
        <f>SUM(AT242:AT245)</f>
        <v/>
      </c>
      <c r="AU247" s="80">
        <f>SUM(AU242:AU245)</f>
        <v/>
      </c>
      <c r="AV247" s="80">
        <f>SUM(AV242:AV245)</f>
        <v/>
      </c>
      <c r="AW247" s="80">
        <f>SUM(AW242:AW245)</f>
        <v/>
      </c>
      <c r="AX247" s="80">
        <f>SUM(AX242:AX245)</f>
        <v/>
      </c>
      <c r="AY247" s="80">
        <f>SUM(AY242:AY245)</f>
        <v/>
      </c>
      <c r="AZ247" s="80">
        <f>SUM(AZ242:AZ245)</f>
        <v/>
      </c>
      <c r="BA247" s="80">
        <f>SUM(BA242:BA245)</f>
        <v/>
      </c>
      <c r="BB247" s="80">
        <f>SUM(BB242:BB245)</f>
        <v/>
      </c>
      <c r="BC247" s="80">
        <f>SUM(BC242:BC245)</f>
        <v/>
      </c>
      <c r="BD247" s="80">
        <f>SUM(BD242:BD245)</f>
        <v/>
      </c>
      <c r="BE247" s="80">
        <f>SUM(BE242:BE245)</f>
        <v/>
      </c>
      <c r="BF247" s="80">
        <f>SUM(BF242:BF245)</f>
        <v/>
      </c>
      <c r="BG247" s="80">
        <f>SUM(BG242:BG245)</f>
        <v/>
      </c>
      <c r="BH247" s="80">
        <f>SUM(BH242:BH245)</f>
        <v/>
      </c>
    </row>
    <row r="249" ht="14.4" customHeight="1" s="124">
      <c r="B249" s="12" t="inlineStr">
        <is>
          <t>Operating Costs - Summary</t>
        </is>
      </c>
    </row>
    <row r="250" ht="14.4" customHeight="1" s="124">
      <c r="E250" s="81">
        <f> E$222</f>
        <v/>
      </c>
      <c r="F250" s="81">
        <f> F$222</f>
        <v/>
      </c>
      <c r="G250" s="81">
        <f> G$222</f>
        <v/>
      </c>
      <c r="H250" s="81">
        <f> H$222</f>
        <v/>
      </c>
      <c r="I250" s="81" t="n"/>
      <c r="J250" s="81">
        <f> J$222</f>
        <v/>
      </c>
      <c r="K250" s="81">
        <f> K$222</f>
        <v/>
      </c>
      <c r="L250" s="81">
        <f> L$222</f>
        <v/>
      </c>
      <c r="M250" s="81">
        <f> M$222</f>
        <v/>
      </c>
      <c r="N250" s="81">
        <f> N$222</f>
        <v/>
      </c>
      <c r="O250" s="81">
        <f> O$222</f>
        <v/>
      </c>
      <c r="P250" s="81">
        <f> P$222</f>
        <v/>
      </c>
      <c r="Q250" s="81">
        <f> Q$222</f>
        <v/>
      </c>
      <c r="R250" s="81">
        <f> R$222</f>
        <v/>
      </c>
      <c r="S250" s="81">
        <f> S$222</f>
        <v/>
      </c>
      <c r="T250" s="81">
        <f> T$222</f>
        <v/>
      </c>
      <c r="U250" s="81">
        <f> U$222</f>
        <v/>
      </c>
      <c r="V250" s="81">
        <f> V$222</f>
        <v/>
      </c>
      <c r="W250" s="81">
        <f> W$222</f>
        <v/>
      </c>
      <c r="X250" s="81">
        <f> X$222</f>
        <v/>
      </c>
      <c r="Y250" s="81">
        <f> Y$222</f>
        <v/>
      </c>
      <c r="Z250" s="81">
        <f> Z$222</f>
        <v/>
      </c>
      <c r="AA250" s="81">
        <f> AA$222</f>
        <v/>
      </c>
      <c r="AB250" s="81">
        <f> AB$222</f>
        <v/>
      </c>
      <c r="AC250" s="81">
        <f> AC$222</f>
        <v/>
      </c>
      <c r="AD250" s="81">
        <f> AD$222</f>
        <v/>
      </c>
      <c r="AE250" s="81">
        <f> AE$222</f>
        <v/>
      </c>
      <c r="AF250" s="81">
        <f> AF$222</f>
        <v/>
      </c>
      <c r="AG250" s="81">
        <f> AG$222</f>
        <v/>
      </c>
      <c r="AH250" s="81">
        <f> AH$222</f>
        <v/>
      </c>
      <c r="AI250" s="81">
        <f> AI$222</f>
        <v/>
      </c>
      <c r="AJ250" s="81">
        <f> AJ$222</f>
        <v/>
      </c>
      <c r="AK250" s="81">
        <f> AK$222</f>
        <v/>
      </c>
      <c r="AL250" s="81">
        <f> AL$222</f>
        <v/>
      </c>
      <c r="AM250" s="81">
        <f> AM$222</f>
        <v/>
      </c>
      <c r="AN250" s="81">
        <f> AN$222</f>
        <v/>
      </c>
      <c r="AO250" s="81">
        <f> AO$222</f>
        <v/>
      </c>
      <c r="AP250" s="81">
        <f> AP$222</f>
        <v/>
      </c>
      <c r="AQ250" s="81">
        <f> AQ$222</f>
        <v/>
      </c>
      <c r="AR250" s="81">
        <f> AR$222</f>
        <v/>
      </c>
      <c r="AS250" s="81">
        <f> AS$222</f>
        <v/>
      </c>
      <c r="AT250" s="81">
        <f> AT$222</f>
        <v/>
      </c>
      <c r="AU250" s="81">
        <f> AU$222</f>
        <v/>
      </c>
      <c r="AV250" s="81">
        <f> AV$222</f>
        <v/>
      </c>
      <c r="AW250" s="81">
        <f> AW$222</f>
        <v/>
      </c>
      <c r="AX250" s="81">
        <f> AX$222</f>
        <v/>
      </c>
      <c r="AY250" s="81">
        <f> AY$222</f>
        <v/>
      </c>
      <c r="AZ250" s="81">
        <f> AZ$222</f>
        <v/>
      </c>
      <c r="BA250" s="81">
        <f> BA$222</f>
        <v/>
      </c>
      <c r="BB250" s="81">
        <f> BB$222</f>
        <v/>
      </c>
      <c r="BC250" s="81">
        <f> BC$222</f>
        <v/>
      </c>
      <c r="BD250" s="81">
        <f> BD$222</f>
        <v/>
      </c>
      <c r="BE250" s="81">
        <f> BE$222</f>
        <v/>
      </c>
      <c r="BF250" s="81">
        <f> BF$222</f>
        <v/>
      </c>
      <c r="BG250" s="81">
        <f> BG$222</f>
        <v/>
      </c>
      <c r="BH250" s="81">
        <f> BH$222</f>
        <v/>
      </c>
    </row>
    <row r="251" ht="14.4" customHeight="1" s="124">
      <c r="E251" s="81">
        <f> E$247</f>
        <v/>
      </c>
      <c r="F251" s="81">
        <f> F$247</f>
        <v/>
      </c>
      <c r="G251" s="81">
        <f> G$247</f>
        <v/>
      </c>
      <c r="H251" s="81">
        <f> H$247</f>
        <v/>
      </c>
      <c r="I251" s="81" t="n"/>
      <c r="J251" s="81">
        <f> J$247</f>
        <v/>
      </c>
      <c r="K251" s="81">
        <f> K$247</f>
        <v/>
      </c>
      <c r="L251" s="81">
        <f> L$247</f>
        <v/>
      </c>
      <c r="M251" s="81">
        <f> M$247</f>
        <v/>
      </c>
      <c r="N251" s="81">
        <f> N$247</f>
        <v/>
      </c>
      <c r="O251" s="81">
        <f> O$247</f>
        <v/>
      </c>
      <c r="P251" s="81">
        <f> P$247</f>
        <v/>
      </c>
      <c r="Q251" s="81">
        <f> Q$247</f>
        <v/>
      </c>
      <c r="R251" s="81">
        <f> R$247</f>
        <v/>
      </c>
      <c r="S251" s="81">
        <f> S$247</f>
        <v/>
      </c>
      <c r="T251" s="81">
        <f> T$247</f>
        <v/>
      </c>
      <c r="U251" s="81">
        <f> U$247</f>
        <v/>
      </c>
      <c r="V251" s="81">
        <f> V$247</f>
        <v/>
      </c>
      <c r="W251" s="81">
        <f> W$247</f>
        <v/>
      </c>
      <c r="X251" s="81">
        <f> X$247</f>
        <v/>
      </c>
      <c r="Y251" s="81">
        <f> Y$247</f>
        <v/>
      </c>
      <c r="Z251" s="81">
        <f> Z$247</f>
        <v/>
      </c>
      <c r="AA251" s="81">
        <f> AA$247</f>
        <v/>
      </c>
      <c r="AB251" s="81">
        <f> AB$247</f>
        <v/>
      </c>
      <c r="AC251" s="81">
        <f> AC$247</f>
        <v/>
      </c>
      <c r="AD251" s="81">
        <f> AD$247</f>
        <v/>
      </c>
      <c r="AE251" s="81">
        <f> AE$247</f>
        <v/>
      </c>
      <c r="AF251" s="81">
        <f> AF$247</f>
        <v/>
      </c>
      <c r="AG251" s="81">
        <f> AG$247</f>
        <v/>
      </c>
      <c r="AH251" s="81">
        <f> AH$247</f>
        <v/>
      </c>
      <c r="AI251" s="81">
        <f> AI$247</f>
        <v/>
      </c>
      <c r="AJ251" s="81">
        <f> AJ$247</f>
        <v/>
      </c>
      <c r="AK251" s="81">
        <f> AK$247</f>
        <v/>
      </c>
      <c r="AL251" s="81">
        <f> AL$247</f>
        <v/>
      </c>
      <c r="AM251" s="81">
        <f> AM$247</f>
        <v/>
      </c>
      <c r="AN251" s="81">
        <f> AN$247</f>
        <v/>
      </c>
      <c r="AO251" s="81">
        <f> AO$247</f>
        <v/>
      </c>
      <c r="AP251" s="81">
        <f> AP$247</f>
        <v/>
      </c>
      <c r="AQ251" s="81">
        <f> AQ$247</f>
        <v/>
      </c>
      <c r="AR251" s="81">
        <f> AR$247</f>
        <v/>
      </c>
      <c r="AS251" s="81">
        <f> AS$247</f>
        <v/>
      </c>
      <c r="AT251" s="81">
        <f> AT$247</f>
        <v/>
      </c>
      <c r="AU251" s="81">
        <f> AU$247</f>
        <v/>
      </c>
      <c r="AV251" s="81">
        <f> AV$247</f>
        <v/>
      </c>
      <c r="AW251" s="81">
        <f> AW$247</f>
        <v/>
      </c>
      <c r="AX251" s="81">
        <f> AX$247</f>
        <v/>
      </c>
      <c r="AY251" s="81">
        <f> AY$247</f>
        <v/>
      </c>
      <c r="AZ251" s="81">
        <f> AZ$247</f>
        <v/>
      </c>
      <c r="BA251" s="81">
        <f> BA$247</f>
        <v/>
      </c>
      <c r="BB251" s="81">
        <f> BB$247</f>
        <v/>
      </c>
      <c r="BC251" s="81">
        <f> BC$247</f>
        <v/>
      </c>
      <c r="BD251" s="81">
        <f> BD$247</f>
        <v/>
      </c>
      <c r="BE251" s="81">
        <f> BE$247</f>
        <v/>
      </c>
      <c r="BF251" s="81">
        <f> BF$247</f>
        <v/>
      </c>
      <c r="BG251" s="81">
        <f> BG$247</f>
        <v/>
      </c>
      <c r="BH251" s="81">
        <f> BH$247</f>
        <v/>
      </c>
    </row>
    <row r="252" ht="14.4" customHeight="1" s="124">
      <c r="E252" s="81" t="n"/>
      <c r="F252" s="81" t="n"/>
      <c r="G252" s="81" t="n"/>
      <c r="H252" s="81" t="n"/>
      <c r="I252" s="81" t="n"/>
      <c r="J252" s="81" t="n"/>
      <c r="K252" s="81" t="n"/>
      <c r="L252" s="81" t="n"/>
      <c r="M252" s="81" t="n"/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X252" s="81" t="n"/>
      <c r="Y252" s="81" t="n"/>
      <c r="Z252" s="81" t="n"/>
      <c r="AA252" s="81" t="n"/>
      <c r="AB252" s="81" t="n"/>
      <c r="AC252" s="81" t="n"/>
      <c r="AD252" s="81" t="n"/>
      <c r="AE252" s="81" t="n"/>
      <c r="AF252" s="81" t="n"/>
      <c r="AG252" s="81" t="n"/>
      <c r="AH252" s="81" t="n"/>
      <c r="AI252" s="81" t="n"/>
      <c r="AJ252" s="81" t="n"/>
      <c r="AK252" s="81" t="n"/>
      <c r="AL252" s="81" t="n"/>
      <c r="AM252" s="81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1" t="n"/>
      <c r="AX252" s="81" t="n"/>
      <c r="AY252" s="81" t="n"/>
      <c r="AZ252" s="81" t="n"/>
      <c r="BA252" s="81" t="n"/>
      <c r="BB252" s="81" t="n"/>
      <c r="BC252" s="81" t="n"/>
      <c r="BD252" s="81" t="n"/>
      <c r="BE252" s="81" t="n"/>
      <c r="BF252" s="81" t="n"/>
      <c r="BG252" s="81" t="n"/>
      <c r="BH252" s="81" t="n"/>
    </row>
    <row r="253" customFormat="1" s="80" thickBot="1">
      <c r="E253" s="80" t="inlineStr">
        <is>
          <t>Total Operating Costs</t>
        </is>
      </c>
      <c r="G253" s="80">
        <f>SMU</f>
        <v/>
      </c>
      <c r="H253" s="80">
        <f> SUM(J253:BH253)</f>
        <v/>
      </c>
      <c r="J253" s="80">
        <f>SUM(J250:J252)</f>
        <v/>
      </c>
      <c r="K253" s="80">
        <f>SUM(K250:K252)</f>
        <v/>
      </c>
      <c r="L253" s="80">
        <f>SUM(L250:L252)</f>
        <v/>
      </c>
      <c r="M253" s="80">
        <f>SUM(M250:M252)</f>
        <v/>
      </c>
      <c r="N253" s="80">
        <f>SUM(N250:N252)</f>
        <v/>
      </c>
      <c r="O253" s="80">
        <f>SUM(O250:O252)</f>
        <v/>
      </c>
      <c r="P253" s="80">
        <f>SUM(P250:P252)</f>
        <v/>
      </c>
      <c r="Q253" s="80">
        <f>SUM(Q250:Q252)</f>
        <v/>
      </c>
      <c r="R253" s="80">
        <f>SUM(R250:R252)</f>
        <v/>
      </c>
      <c r="S253" s="80">
        <f>SUM(S250:S252)</f>
        <v/>
      </c>
      <c r="T253" s="80">
        <f>SUM(T250:T252)</f>
        <v/>
      </c>
      <c r="U253" s="80">
        <f>SUM(U250:U252)</f>
        <v/>
      </c>
      <c r="V253" s="80">
        <f>SUM(V250:V252)</f>
        <v/>
      </c>
      <c r="W253" s="80">
        <f>SUM(W250:W252)</f>
        <v/>
      </c>
      <c r="X253" s="80">
        <f>SUM(X250:X252)</f>
        <v/>
      </c>
      <c r="Y253" s="80">
        <f>SUM(Y250:Y252)</f>
        <v/>
      </c>
      <c r="Z253" s="80">
        <f>SUM(Z250:Z252)</f>
        <v/>
      </c>
      <c r="AA253" s="80">
        <f>SUM(AA250:AA252)</f>
        <v/>
      </c>
      <c r="AB253" s="80">
        <f>SUM(AB250:AB252)</f>
        <v/>
      </c>
      <c r="AC253" s="80">
        <f>SUM(AC250:AC252)</f>
        <v/>
      </c>
      <c r="AD253" s="80">
        <f>SUM(AD250:AD252)</f>
        <v/>
      </c>
      <c r="AE253" s="80">
        <f>SUM(AE250:AE252)</f>
        <v/>
      </c>
      <c r="AF253" s="80">
        <f>SUM(AF250:AF252)</f>
        <v/>
      </c>
      <c r="AG253" s="80">
        <f>SUM(AG250:AG252)</f>
        <v/>
      </c>
      <c r="AH253" s="80">
        <f>SUM(AH250:AH252)</f>
        <v/>
      </c>
      <c r="AI253" s="80">
        <f>SUM(AI250:AI252)</f>
        <v/>
      </c>
      <c r="AJ253" s="80">
        <f>SUM(AJ250:AJ252)</f>
        <v/>
      </c>
      <c r="AK253" s="80">
        <f>SUM(AK250:AK252)</f>
        <v/>
      </c>
      <c r="AL253" s="80">
        <f>SUM(AL250:AL252)</f>
        <v/>
      </c>
      <c r="AM253" s="80">
        <f>SUM(AM250:AM252)</f>
        <v/>
      </c>
      <c r="AN253" s="80">
        <f>SUM(AN250:AN252)</f>
        <v/>
      </c>
      <c r="AO253" s="80">
        <f>SUM(AO250:AO252)</f>
        <v/>
      </c>
      <c r="AP253" s="80">
        <f>SUM(AP250:AP252)</f>
        <v/>
      </c>
      <c r="AQ253" s="80">
        <f>SUM(AQ250:AQ252)</f>
        <v/>
      </c>
      <c r="AR253" s="80">
        <f>SUM(AR250:AR252)</f>
        <v/>
      </c>
      <c r="AS253" s="80">
        <f>SUM(AS250:AS252)</f>
        <v/>
      </c>
      <c r="AT253" s="80">
        <f>SUM(AT250:AT252)</f>
        <v/>
      </c>
      <c r="AU253" s="80">
        <f>SUM(AU250:AU252)</f>
        <v/>
      </c>
      <c r="AV253" s="80">
        <f>SUM(AV250:AV252)</f>
        <v/>
      </c>
      <c r="AW253" s="80">
        <f>SUM(AW250:AW252)</f>
        <v/>
      </c>
      <c r="AX253" s="80">
        <f>SUM(AX250:AX252)</f>
        <v/>
      </c>
      <c r="AY253" s="80">
        <f>SUM(AY250:AY252)</f>
        <v/>
      </c>
      <c r="AZ253" s="80">
        <f>SUM(AZ250:AZ252)</f>
        <v/>
      </c>
      <c r="BA253" s="80">
        <f>SUM(BA250:BA252)</f>
        <v/>
      </c>
      <c r="BB253" s="80">
        <f>SUM(BB250:BB252)</f>
        <v/>
      </c>
      <c r="BC253" s="80">
        <f>SUM(BC250:BC252)</f>
        <v/>
      </c>
      <c r="BD253" s="80">
        <f>SUM(BD250:BD252)</f>
        <v/>
      </c>
      <c r="BE253" s="80">
        <f>SUM(BE250:BE252)</f>
        <v/>
      </c>
      <c r="BF253" s="80">
        <f>SUM(BF250:BF252)</f>
        <v/>
      </c>
      <c r="BG253" s="80">
        <f>SUM(BG250:BG252)</f>
        <v/>
      </c>
      <c r="BH253" s="80">
        <f>SUM(BH250:BH252)</f>
        <v/>
      </c>
    </row>
    <row r="255" ht="14.4" customFormat="1" customHeight="1" s="64">
      <c r="A255" s="65" t="inlineStr">
        <is>
          <t>Major Maintenance</t>
        </is>
      </c>
    </row>
    <row r="257">
      <c r="D257" s="12" t="n"/>
      <c r="J257" s="92" t="n"/>
      <c r="K257" s="92" t="n"/>
      <c r="L257" s="92" t="n"/>
      <c r="M257" s="92" t="n"/>
      <c r="N257" s="92" t="n"/>
      <c r="O257" s="92" t="n"/>
      <c r="P257" s="92" t="n"/>
      <c r="Q257" s="92" t="n"/>
      <c r="R257" s="92" t="n"/>
      <c r="S257" s="92" t="n"/>
      <c r="T257" s="92" t="n"/>
      <c r="U257" s="92" t="n"/>
      <c r="V257" s="92" t="n"/>
      <c r="W257" s="92" t="n"/>
      <c r="X257" s="92" t="n"/>
      <c r="Y257" s="92" t="n"/>
      <c r="Z257" s="92" t="n"/>
      <c r="AA257" s="92" t="n"/>
      <c r="AB257" s="92" t="n"/>
      <c r="AC257" s="92" t="n"/>
      <c r="AD257" s="92" t="n"/>
      <c r="AE257" s="92" t="n"/>
      <c r="AF257" s="92" t="n"/>
      <c r="AG257" s="92" t="n"/>
      <c r="AH257" s="92" t="n"/>
      <c r="AI257" s="92" t="n"/>
      <c r="AJ257" s="92" t="n"/>
      <c r="AK257" s="92" t="n"/>
      <c r="AL257" s="92" t="n"/>
      <c r="AM257" s="92" t="n"/>
      <c r="AN257" s="92" t="n"/>
      <c r="AO257" s="92" t="n"/>
      <c r="AP257" s="92" t="n"/>
      <c r="AQ257" s="92" t="n"/>
      <c r="AR257" s="92" t="n"/>
      <c r="AS257" s="92" t="n"/>
      <c r="AT257" s="92" t="n"/>
      <c r="AU257" s="92" t="n"/>
      <c r="AV257" s="92" t="n"/>
      <c r="AW257" s="92" t="n"/>
      <c r="AX257" s="92" t="n"/>
      <c r="AY257" s="92" t="n"/>
      <c r="AZ257" s="92" t="n"/>
      <c r="BA257" s="92" t="n"/>
      <c r="BB257" s="92" t="n"/>
      <c r="BC257" s="92" t="n"/>
      <c r="BD257" s="92" t="n"/>
      <c r="BE257" s="92" t="n"/>
      <c r="BF257" s="92" t="n"/>
      <c r="BG257" s="92" t="n"/>
      <c r="BH257" s="92" t="n"/>
    </row>
    <row r="258">
      <c r="D258" s="12" t="n"/>
      <c r="J258" s="164" t="n"/>
      <c r="K258" s="164" t="n"/>
      <c r="L258" s="164" t="n"/>
      <c r="M258" s="164" t="n"/>
      <c r="N258" s="164" t="n"/>
      <c r="O258" s="164" t="n"/>
      <c r="P258" s="164" t="n"/>
      <c r="Q258" s="164" t="n"/>
      <c r="R258" s="164" t="n"/>
      <c r="S258" s="164" t="n"/>
      <c r="T258" s="164" t="n"/>
      <c r="U258" s="164" t="n"/>
      <c r="V258" s="164" t="n"/>
      <c r="W258" s="164" t="n"/>
      <c r="X258" s="164" t="n"/>
      <c r="Y258" s="164" t="n"/>
      <c r="Z258" s="164" t="n"/>
      <c r="AA258" s="164" t="n"/>
      <c r="AB258" s="164" t="n"/>
      <c r="AC258" s="164" t="n"/>
      <c r="AD258" s="164" t="n"/>
      <c r="AE258" s="164" t="n"/>
      <c r="AF258" s="164" t="n"/>
      <c r="AG258" s="164" t="n"/>
      <c r="AH258" s="164" t="n"/>
      <c r="AI258" s="164" t="n"/>
      <c r="AJ258" s="164" t="n"/>
      <c r="AK258" s="164" t="n"/>
      <c r="AL258" s="164" t="n"/>
      <c r="AM258" s="164" t="n"/>
      <c r="AN258" s="164" t="n"/>
      <c r="AO258" s="164" t="n"/>
      <c r="AP258" s="164" t="n"/>
      <c r="AQ258" s="164" t="n"/>
      <c r="AR258" s="164" t="n"/>
      <c r="AS258" s="164" t="n"/>
      <c r="AT258" s="164" t="n"/>
      <c r="AU258" s="164" t="n"/>
      <c r="AV258" s="164" t="n"/>
      <c r="AW258" s="164" t="n"/>
      <c r="AX258" s="164" t="n"/>
      <c r="AY258" s="164" t="n"/>
      <c r="AZ258" s="164" t="n"/>
      <c r="BA258" s="164" t="n"/>
      <c r="BB258" s="164" t="n"/>
      <c r="BC258" s="164" t="n"/>
      <c r="BD258" s="164" t="n"/>
      <c r="BE258" s="164" t="n"/>
      <c r="BF258" s="164" t="n"/>
      <c r="BG258" s="164" t="n"/>
      <c r="BH258" s="164" t="n"/>
    </row>
    <row r="259" customFormat="1" s="153">
      <c r="E259" s="154" t="n"/>
      <c r="F259" s="154" t="n"/>
      <c r="G259" s="154" t="n"/>
      <c r="H259" s="154" t="n"/>
      <c r="I259" s="154" t="n"/>
      <c r="J259" s="154" t="n"/>
      <c r="K259" s="154" t="n"/>
      <c r="L259" s="154" t="n"/>
      <c r="M259" s="154" t="n"/>
      <c r="N259" s="154" t="n"/>
      <c r="O259" s="154" t="n"/>
      <c r="P259" s="154" t="n"/>
      <c r="Q259" s="154" t="n"/>
      <c r="R259" s="154" t="n"/>
      <c r="S259" s="154" t="n"/>
      <c r="T259" s="154" t="n"/>
      <c r="U259" s="154" t="n"/>
      <c r="V259" s="154" t="n"/>
      <c r="W259" s="154" t="n"/>
      <c r="X259" s="154" t="n"/>
      <c r="Y259" s="154" t="n"/>
      <c r="Z259" s="154" t="n"/>
      <c r="AA259" s="154" t="n"/>
      <c r="AB259" s="154" t="n"/>
      <c r="AC259" s="154" t="n"/>
      <c r="AD259" s="154" t="n"/>
      <c r="AE259" s="154" t="n"/>
      <c r="AF259" s="154" t="n"/>
      <c r="AG259" s="154" t="n"/>
      <c r="AH259" s="154" t="n"/>
      <c r="AI259" s="154" t="n"/>
      <c r="AJ259" s="154" t="n"/>
      <c r="AK259" s="154" t="n"/>
      <c r="AL259" s="154" t="n"/>
      <c r="AM259" s="154" t="n"/>
      <c r="AN259" s="154" t="n"/>
      <c r="AO259" s="154" t="n"/>
      <c r="AP259" s="154" t="n"/>
      <c r="AQ259" s="154" t="n"/>
      <c r="AR259" s="154" t="n"/>
      <c r="AS259" s="154" t="n"/>
      <c r="AT259" s="154" t="n"/>
      <c r="AU259" s="154" t="n"/>
      <c r="AV259" s="154" t="n"/>
      <c r="AW259" s="154" t="n"/>
      <c r="AX259" s="154" t="n"/>
      <c r="AY259" s="154" t="n"/>
      <c r="AZ259" s="154" t="n"/>
      <c r="BA259" s="154" t="n"/>
      <c r="BB259" s="154" t="n"/>
      <c r="BC259" s="154" t="n"/>
      <c r="BD259" s="154" t="n"/>
      <c r="BE259" s="154" t="n"/>
      <c r="BF259" s="154" t="n"/>
      <c r="BG259" s="154" t="n"/>
      <c r="BH259" s="154" t="n"/>
    </row>
    <row r="262" customFormat="1" s="64">
      <c r="A262" s="65" t="inlineStr">
        <is>
          <t>Net Present Value</t>
        </is>
      </c>
    </row>
    <row r="264">
      <c r="E264" s="148">
        <f> E$15</f>
        <v/>
      </c>
      <c r="F264" s="148" t="n"/>
      <c r="G264" s="148" t="n"/>
      <c r="H264" s="148" t="n"/>
      <c r="I264" s="148" t="n"/>
      <c r="J264" s="148">
        <f> J$15</f>
        <v/>
      </c>
      <c r="K264" s="148">
        <f> K$15</f>
        <v/>
      </c>
      <c r="L264" s="148">
        <f> L$15</f>
        <v/>
      </c>
      <c r="M264" s="148">
        <f> M$15</f>
        <v/>
      </c>
      <c r="N264" s="148">
        <f> N$15</f>
        <v/>
      </c>
      <c r="O264" s="148">
        <f> O$15</f>
        <v/>
      </c>
      <c r="P264" s="148">
        <f> P$15</f>
        <v/>
      </c>
      <c r="Q264" s="148">
        <f> Q$15</f>
        <v/>
      </c>
      <c r="R264" s="148">
        <f> R$15</f>
        <v/>
      </c>
      <c r="S264" s="148">
        <f> S$15</f>
        <v/>
      </c>
      <c r="T264" s="148">
        <f> T$15</f>
        <v/>
      </c>
      <c r="U264" s="148">
        <f> U$15</f>
        <v/>
      </c>
      <c r="V264" s="148">
        <f> V$15</f>
        <v/>
      </c>
      <c r="W264" s="148">
        <f> W$15</f>
        <v/>
      </c>
      <c r="X264" s="148">
        <f> X$15</f>
        <v/>
      </c>
      <c r="Y264" s="148">
        <f> Y$15</f>
        <v/>
      </c>
      <c r="Z264" s="148">
        <f> Z$15</f>
        <v/>
      </c>
      <c r="AA264" s="148">
        <f> AA$15</f>
        <v/>
      </c>
      <c r="AB264" s="148">
        <f> AB$15</f>
        <v/>
      </c>
      <c r="AC264" s="148">
        <f> AC$15</f>
        <v/>
      </c>
      <c r="AD264" s="148">
        <f> AD$15</f>
        <v/>
      </c>
      <c r="AE264" s="148">
        <f> AE$15</f>
        <v/>
      </c>
      <c r="AF264" s="148">
        <f> AF$15</f>
        <v/>
      </c>
      <c r="AG264" s="148">
        <f> AG$15</f>
        <v/>
      </c>
      <c r="AH264" s="148">
        <f> AH$15</f>
        <v/>
      </c>
      <c r="AI264" s="148">
        <f> AI$15</f>
        <v/>
      </c>
      <c r="AJ264" s="148">
        <f> AJ$15</f>
        <v/>
      </c>
      <c r="AK264" s="148">
        <f> AK$15</f>
        <v/>
      </c>
      <c r="AL264" s="148">
        <f> AL$15</f>
        <v/>
      </c>
      <c r="AM264" s="148">
        <f> AM$15</f>
        <v/>
      </c>
      <c r="AN264" s="148">
        <f> AN$15</f>
        <v/>
      </c>
      <c r="AO264" s="148">
        <f> AO$15</f>
        <v/>
      </c>
      <c r="AP264" s="148">
        <f> AP$15</f>
        <v/>
      </c>
      <c r="AQ264" s="148">
        <f> AQ$15</f>
        <v/>
      </c>
      <c r="AR264" s="148">
        <f> AR$15</f>
        <v/>
      </c>
      <c r="AS264" s="148">
        <f> AS$15</f>
        <v/>
      </c>
      <c r="AT264" s="148">
        <f> AT$15</f>
        <v/>
      </c>
      <c r="AU264" s="148">
        <f> AU$15</f>
        <v/>
      </c>
      <c r="AV264" s="148">
        <f> AV$15</f>
        <v/>
      </c>
      <c r="AW264" s="148">
        <f> AW$15</f>
        <v/>
      </c>
      <c r="AX264" s="148">
        <f> AX$15</f>
        <v/>
      </c>
      <c r="AY264" s="148">
        <f> AY$15</f>
        <v/>
      </c>
      <c r="AZ264" s="148">
        <f> AZ$15</f>
        <v/>
      </c>
      <c r="BA264" s="148">
        <f> BA$15</f>
        <v/>
      </c>
      <c r="BB264" s="148">
        <f> BB$15</f>
        <v/>
      </c>
      <c r="BC264" s="148">
        <f> BC$15</f>
        <v/>
      </c>
      <c r="BD264" s="148">
        <f> BD$15</f>
        <v/>
      </c>
      <c r="BE264" s="148">
        <f> BE$15</f>
        <v/>
      </c>
      <c r="BF264" s="148">
        <f> BF$15</f>
        <v/>
      </c>
      <c r="BG264" s="148">
        <f> BG$15</f>
        <v/>
      </c>
      <c r="BH264" s="148">
        <f> BH$15</f>
        <v/>
      </c>
    </row>
    <row r="265">
      <c r="E265" s="148" t="n"/>
      <c r="F265" s="148" t="n"/>
      <c r="G265" s="148" t="n"/>
      <c r="H265" s="148" t="n"/>
      <c r="I265" s="148" t="n"/>
      <c r="J265" s="148" t="n"/>
      <c r="K265" s="148" t="n"/>
      <c r="L265" s="148" t="n"/>
      <c r="M265" s="148" t="n"/>
      <c r="N265" s="148" t="n"/>
      <c r="O265" s="148" t="n"/>
      <c r="P265" s="148" t="n"/>
      <c r="Q265" s="148" t="n"/>
      <c r="R265" s="148" t="n"/>
      <c r="S265" s="148" t="n"/>
      <c r="T265" s="148" t="n"/>
      <c r="U265" s="148" t="n"/>
      <c r="V265" s="148" t="n"/>
      <c r="W265" s="148" t="n"/>
      <c r="X265" s="148" t="n"/>
      <c r="Y265" s="148" t="n"/>
      <c r="Z265" s="148" t="n"/>
      <c r="AA265" s="148" t="n"/>
      <c r="AB265" s="148" t="n"/>
      <c r="AC265" s="148" t="n"/>
      <c r="AD265" s="148" t="n"/>
      <c r="AE265" s="148" t="n"/>
      <c r="AF265" s="148" t="n"/>
      <c r="AG265" s="148" t="n"/>
      <c r="AH265" s="148" t="n"/>
      <c r="AI265" s="148" t="n"/>
      <c r="AJ265" s="148" t="n"/>
      <c r="AK265" s="148" t="n"/>
      <c r="AL265" s="148" t="n"/>
      <c r="AM265" s="148" t="n"/>
      <c r="AN265" s="148" t="n"/>
      <c r="AO265" s="148" t="n"/>
      <c r="AP265" s="148" t="n"/>
      <c r="AQ265" s="148" t="n"/>
      <c r="AR265" s="148" t="n"/>
      <c r="AS265" s="148" t="n"/>
      <c r="AT265" s="148" t="n"/>
      <c r="AU265" s="148" t="n"/>
      <c r="AV265" s="148" t="n"/>
      <c r="AW265" s="148" t="n"/>
      <c r="AX265" s="148" t="n"/>
      <c r="AY265" s="148" t="n"/>
      <c r="AZ265" s="148" t="n"/>
      <c r="BA265" s="148" t="n"/>
      <c r="BB265" s="148" t="n"/>
      <c r="BC265" s="148" t="n"/>
      <c r="BD265" s="148" t="n"/>
      <c r="BE265" s="148" t="n"/>
      <c r="BF265" s="148" t="n"/>
      <c r="BG265" s="148" t="n"/>
      <c r="BH265" s="148" t="n"/>
    </row>
    <row r="266">
      <c r="E266" s="41">
        <f> Inp_C!E$84</f>
        <v/>
      </c>
      <c r="F266" s="151">
        <f>INDEX(Inp_C!$J84:$K84,MATCH(Phase_2!$A$1,Inp_C!$J$4:$K$4,0))</f>
        <v/>
      </c>
      <c r="G266" s="92">
        <f> Inp_C!G$84</f>
        <v/>
      </c>
    </row>
    <row r="267">
      <c r="E267" s="41" t="n"/>
      <c r="F267" s="151" t="n"/>
    </row>
    <row r="268">
      <c r="C268" s="12" t="inlineStr">
        <is>
          <t>Capital Costs</t>
        </is>
      </c>
      <c r="E268" s="148" t="n"/>
      <c r="F268" s="148" t="n"/>
      <c r="G268" s="148" t="n"/>
      <c r="H268" s="148" t="n"/>
      <c r="I268" s="148" t="n"/>
      <c r="J268" s="148" t="n"/>
      <c r="K268" s="148" t="n"/>
      <c r="L268" s="148" t="n"/>
      <c r="M268" s="148" t="n"/>
      <c r="N268" s="148" t="n"/>
      <c r="O268" s="148" t="n"/>
      <c r="P268" s="148" t="n"/>
      <c r="Q268" s="148" t="n"/>
      <c r="R268" s="148" t="n"/>
      <c r="S268" s="148" t="n"/>
      <c r="T268" s="148" t="n"/>
      <c r="U268" s="148" t="n"/>
      <c r="V268" s="148" t="n"/>
      <c r="W268" s="148" t="n"/>
      <c r="X268" s="148" t="n"/>
      <c r="Y268" s="148" t="n"/>
      <c r="Z268" s="148" t="n"/>
      <c r="AA268" s="148" t="n"/>
      <c r="AB268" s="148" t="n"/>
      <c r="AC268" s="148" t="n"/>
      <c r="AD268" s="148" t="n"/>
      <c r="AE268" s="148" t="n"/>
      <c r="AF268" s="148" t="n"/>
      <c r="AG268" s="148" t="n"/>
      <c r="AH268" s="148" t="n"/>
      <c r="AI268" s="148" t="n"/>
      <c r="AJ268" s="148" t="n"/>
      <c r="AK268" s="148" t="n"/>
      <c r="AL268" s="148" t="n"/>
      <c r="AM268" s="148" t="n"/>
      <c r="AN268" s="148" t="n"/>
      <c r="AO268" s="148" t="n"/>
      <c r="AP268" s="148" t="n"/>
      <c r="AQ268" s="148" t="n"/>
      <c r="AR268" s="148" t="n"/>
      <c r="AS268" s="148" t="n"/>
      <c r="AT268" s="148" t="n"/>
      <c r="AU268" s="148" t="n"/>
      <c r="AV268" s="148" t="n"/>
      <c r="AW268" s="148" t="n"/>
      <c r="AX268" s="148" t="n"/>
      <c r="AY268" s="148" t="n"/>
      <c r="AZ268" s="148" t="n"/>
      <c r="BA268" s="148" t="n"/>
      <c r="BB268" s="148" t="n"/>
      <c r="BC268" s="148" t="n"/>
      <c r="BD268" s="148" t="n"/>
      <c r="BE268" s="148" t="n"/>
      <c r="BF268" s="148" t="n"/>
      <c r="BG268" s="148" t="n"/>
      <c r="BH268" s="148" t="n"/>
    </row>
    <row r="269">
      <c r="E269" s="41" t="n"/>
      <c r="F269" s="151" t="n"/>
    </row>
    <row r="270" customFormat="1" s="125">
      <c r="E270" s="62">
        <f> E$76</f>
        <v/>
      </c>
      <c r="F270" s="62">
        <f> F$76</f>
        <v/>
      </c>
      <c r="G270" s="62">
        <f> G$76</f>
        <v/>
      </c>
      <c r="H270" s="62">
        <f> H$76</f>
        <v/>
      </c>
      <c r="I270" s="62" t="n"/>
      <c r="J270" s="62">
        <f> J$76</f>
        <v/>
      </c>
      <c r="K270" s="62">
        <f> K$76</f>
        <v/>
      </c>
      <c r="L270" s="62">
        <f> L$76</f>
        <v/>
      </c>
      <c r="M270" s="62">
        <f> M$76</f>
        <v/>
      </c>
      <c r="N270" s="62">
        <f> N$76</f>
        <v/>
      </c>
      <c r="O270" s="62">
        <f> O$76</f>
        <v/>
      </c>
      <c r="P270" s="62">
        <f> P$76</f>
        <v/>
      </c>
      <c r="Q270" s="62">
        <f> Q$76</f>
        <v/>
      </c>
      <c r="R270" s="62">
        <f> R$76</f>
        <v/>
      </c>
      <c r="S270" s="62">
        <f> S$76</f>
        <v/>
      </c>
      <c r="T270" s="62">
        <f> T$76</f>
        <v/>
      </c>
      <c r="U270" s="62">
        <f> U$76</f>
        <v/>
      </c>
      <c r="V270" s="62">
        <f> V$76</f>
        <v/>
      </c>
      <c r="W270" s="62">
        <f> W$76</f>
        <v/>
      </c>
      <c r="X270" s="62">
        <f> X$76</f>
        <v/>
      </c>
      <c r="Y270" s="62">
        <f> Y$76</f>
        <v/>
      </c>
      <c r="Z270" s="62">
        <f> Z$76</f>
        <v/>
      </c>
      <c r="AA270" s="62">
        <f> AA$76</f>
        <v/>
      </c>
      <c r="AB270" s="62">
        <f> AB$76</f>
        <v/>
      </c>
      <c r="AC270" s="62">
        <f> AC$76</f>
        <v/>
      </c>
      <c r="AD270" s="62">
        <f> AD$76</f>
        <v/>
      </c>
      <c r="AE270" s="62">
        <f> AE$76</f>
        <v/>
      </c>
      <c r="AF270" s="62">
        <f> AF$76</f>
        <v/>
      </c>
      <c r="AG270" s="62">
        <f> AG$76</f>
        <v/>
      </c>
      <c r="AH270" s="62">
        <f> AH$76</f>
        <v/>
      </c>
      <c r="AI270" s="62">
        <f> AI$76</f>
        <v/>
      </c>
      <c r="AJ270" s="62">
        <f> AJ$76</f>
        <v/>
      </c>
      <c r="AK270" s="62">
        <f> AK$76</f>
        <v/>
      </c>
      <c r="AL270" s="62">
        <f> AL$76</f>
        <v/>
      </c>
      <c r="AM270" s="62">
        <f> AM$76</f>
        <v/>
      </c>
      <c r="AN270" s="62">
        <f> AN$76</f>
        <v/>
      </c>
      <c r="AO270" s="62">
        <f> AO$76</f>
        <v/>
      </c>
      <c r="AP270" s="62">
        <f> AP$76</f>
        <v/>
      </c>
      <c r="AQ270" s="62">
        <f> AQ$76</f>
        <v/>
      </c>
      <c r="AR270" s="62">
        <f> AR$76</f>
        <v/>
      </c>
      <c r="AS270" s="62">
        <f> AS$76</f>
        <v/>
      </c>
      <c r="AT270" s="62">
        <f> AT$76</f>
        <v/>
      </c>
      <c r="AU270" s="62">
        <f> AU$76</f>
        <v/>
      </c>
      <c r="AV270" s="62">
        <f> AV$76</f>
        <v/>
      </c>
      <c r="AW270" s="62">
        <f> AW$76</f>
        <v/>
      </c>
      <c r="AX270" s="62">
        <f> AX$76</f>
        <v/>
      </c>
      <c r="AY270" s="62">
        <f> AY$76</f>
        <v/>
      </c>
      <c r="AZ270" s="62">
        <f> AZ$76</f>
        <v/>
      </c>
      <c r="BA270" s="62">
        <f> BA$76</f>
        <v/>
      </c>
      <c r="BB270" s="62">
        <f> BB$76</f>
        <v/>
      </c>
      <c r="BC270" s="62">
        <f> BC$76</f>
        <v/>
      </c>
      <c r="BD270" s="62">
        <f> BD$76</f>
        <v/>
      </c>
      <c r="BE270" s="62">
        <f> BE$76</f>
        <v/>
      </c>
      <c r="BF270" s="62">
        <f> BF$76</f>
        <v/>
      </c>
      <c r="BG270" s="62">
        <f> BG$76</f>
        <v/>
      </c>
      <c r="BH270" s="62">
        <f> BH$76</f>
        <v/>
      </c>
    </row>
    <row r="271" customFormat="1" s="125">
      <c r="E271" s="62">
        <f> E$179</f>
        <v/>
      </c>
      <c r="F271" s="62">
        <f> F$179</f>
        <v/>
      </c>
      <c r="G271" s="62">
        <f> G$179</f>
        <v/>
      </c>
      <c r="H271" s="62">
        <f> H$179</f>
        <v/>
      </c>
      <c r="I271" s="62" t="n"/>
      <c r="J271" s="62">
        <f> J$179</f>
        <v/>
      </c>
      <c r="K271" s="62">
        <f> K$179</f>
        <v/>
      </c>
      <c r="L271" s="62">
        <f> L$179</f>
        <v/>
      </c>
      <c r="M271" s="62">
        <f> M$179</f>
        <v/>
      </c>
      <c r="N271" s="62">
        <f> N$179</f>
        <v/>
      </c>
      <c r="O271" s="62">
        <f> O$179</f>
        <v/>
      </c>
      <c r="P271" s="62">
        <f> P$179</f>
        <v/>
      </c>
      <c r="Q271" s="62">
        <f> Q$179</f>
        <v/>
      </c>
      <c r="R271" s="62">
        <f> R$179</f>
        <v/>
      </c>
      <c r="S271" s="62">
        <f> S$179</f>
        <v/>
      </c>
      <c r="T271" s="62">
        <f> T$179</f>
        <v/>
      </c>
      <c r="U271" s="62">
        <f> U$179</f>
        <v/>
      </c>
      <c r="V271" s="62">
        <f> V$179</f>
        <v/>
      </c>
      <c r="W271" s="62">
        <f> W$179</f>
        <v/>
      </c>
      <c r="X271" s="62">
        <f> X$179</f>
        <v/>
      </c>
      <c r="Y271" s="62">
        <f> Y$179</f>
        <v/>
      </c>
      <c r="Z271" s="62">
        <f> Z$179</f>
        <v/>
      </c>
      <c r="AA271" s="62">
        <f> AA$179</f>
        <v/>
      </c>
      <c r="AB271" s="62">
        <f> AB$179</f>
        <v/>
      </c>
      <c r="AC271" s="62">
        <f> AC$179</f>
        <v/>
      </c>
      <c r="AD271" s="62">
        <f> AD$179</f>
        <v/>
      </c>
      <c r="AE271" s="62">
        <f> AE$179</f>
        <v/>
      </c>
      <c r="AF271" s="62">
        <f> AF$179</f>
        <v/>
      </c>
      <c r="AG271" s="62">
        <f> AG$179</f>
        <v/>
      </c>
      <c r="AH271" s="62">
        <f> AH$179</f>
        <v/>
      </c>
      <c r="AI271" s="62">
        <f> AI$179</f>
        <v/>
      </c>
      <c r="AJ271" s="62">
        <f> AJ$179</f>
        <v/>
      </c>
      <c r="AK271" s="62">
        <f> AK$179</f>
        <v/>
      </c>
      <c r="AL271" s="62">
        <f> AL$179</f>
        <v/>
      </c>
      <c r="AM271" s="62">
        <f> AM$179</f>
        <v/>
      </c>
      <c r="AN271" s="62">
        <f> AN$179</f>
        <v/>
      </c>
      <c r="AO271" s="62">
        <f> AO$179</f>
        <v/>
      </c>
      <c r="AP271" s="62">
        <f> AP$179</f>
        <v/>
      </c>
      <c r="AQ271" s="62">
        <f> AQ$179</f>
        <v/>
      </c>
      <c r="AR271" s="62">
        <f> AR$179</f>
        <v/>
      </c>
      <c r="AS271" s="62">
        <f> AS$179</f>
        <v/>
      </c>
      <c r="AT271" s="62">
        <f> AT$179</f>
        <v/>
      </c>
      <c r="AU271" s="62">
        <f> AU$179</f>
        <v/>
      </c>
      <c r="AV271" s="62">
        <f> AV$179</f>
        <v/>
      </c>
      <c r="AW271" s="62">
        <f> AW$179</f>
        <v/>
      </c>
      <c r="AX271" s="62">
        <f> AX$179</f>
        <v/>
      </c>
      <c r="AY271" s="62">
        <f> AY$179</f>
        <v/>
      </c>
      <c r="AZ271" s="62">
        <f> AZ$179</f>
        <v/>
      </c>
      <c r="BA271" s="62">
        <f> BA$179</f>
        <v/>
      </c>
      <c r="BB271" s="62">
        <f> BB$179</f>
        <v/>
      </c>
      <c r="BC271" s="62">
        <f> BC$179</f>
        <v/>
      </c>
      <c r="BD271" s="62">
        <f> BD$179</f>
        <v/>
      </c>
      <c r="BE271" s="62">
        <f> BE$179</f>
        <v/>
      </c>
      <c r="BF271" s="62">
        <f> BF$179</f>
        <v/>
      </c>
      <c r="BG271" s="62">
        <f> BG$179</f>
        <v/>
      </c>
      <c r="BH271" s="62">
        <f> BH$179</f>
        <v/>
      </c>
    </row>
    <row r="272" customFormat="1" s="92">
      <c r="E272" s="92">
        <f>"NPV of"&amp;" "&amp;E76</f>
        <v/>
      </c>
      <c r="G272" s="92">
        <f>SMU</f>
        <v/>
      </c>
      <c r="H272" s="92">
        <f>XNPV($F$266,J270:BH270,J264:BH264)</f>
        <v/>
      </c>
    </row>
    <row r="273" customFormat="1" s="92">
      <c r="E273" s="92">
        <f>"NPV of"&amp;" "&amp;E271</f>
        <v/>
      </c>
      <c r="G273" s="92">
        <f>SMU</f>
        <v/>
      </c>
      <c r="H273" s="92">
        <f>XNPV($F$266,J271:BH271,J264:BH264)</f>
        <v/>
      </c>
    </row>
    <row r="274">
      <c r="E274" s="92" t="inlineStr">
        <is>
          <t>Capex Tariff - Check</t>
        </is>
      </c>
      <c r="H274" s="163">
        <f>ROUND(H272-H273,2)</f>
        <v/>
      </c>
    </row>
    <row r="276">
      <c r="C276" s="12" t="inlineStr">
        <is>
          <t>Operational Costs</t>
        </is>
      </c>
      <c r="E276" s="148" t="n"/>
      <c r="F276" s="148" t="n"/>
      <c r="G276" s="148" t="n"/>
      <c r="H276" s="148" t="n"/>
      <c r="I276" s="148" t="n"/>
      <c r="J276" s="148" t="n"/>
      <c r="K276" s="148" t="n"/>
      <c r="L276" s="148" t="n"/>
      <c r="M276" s="148" t="n"/>
      <c r="N276" s="148" t="n"/>
      <c r="O276" s="148" t="n"/>
      <c r="P276" s="148" t="n"/>
      <c r="Q276" s="148" t="n"/>
      <c r="R276" s="148" t="n"/>
      <c r="S276" s="148" t="n"/>
      <c r="T276" s="148" t="n"/>
      <c r="U276" s="148" t="n"/>
      <c r="V276" s="148" t="n"/>
      <c r="W276" s="148" t="n"/>
      <c r="X276" s="148" t="n"/>
      <c r="Y276" s="148" t="n"/>
      <c r="Z276" s="148" t="n"/>
      <c r="AA276" s="148" t="n"/>
      <c r="AB276" s="148" t="n"/>
      <c r="AC276" s="148" t="n"/>
      <c r="AD276" s="148" t="n"/>
      <c r="AE276" s="148" t="n"/>
      <c r="AF276" s="148" t="n"/>
      <c r="AG276" s="148" t="n"/>
      <c r="AH276" s="148" t="n"/>
      <c r="AI276" s="148" t="n"/>
      <c r="AJ276" s="148" t="n"/>
      <c r="AK276" s="148" t="n"/>
      <c r="AL276" s="148" t="n"/>
      <c r="AM276" s="148" t="n"/>
      <c r="AN276" s="148" t="n"/>
      <c r="AO276" s="148" t="n"/>
      <c r="AP276" s="148" t="n"/>
      <c r="AQ276" s="148" t="n"/>
      <c r="AR276" s="148" t="n"/>
      <c r="AS276" s="148" t="n"/>
      <c r="AT276" s="148" t="n"/>
      <c r="AU276" s="148" t="n"/>
      <c r="AV276" s="148" t="n"/>
      <c r="AW276" s="148" t="n"/>
      <c r="AX276" s="148" t="n"/>
      <c r="AY276" s="148" t="n"/>
      <c r="AZ276" s="148" t="n"/>
      <c r="BA276" s="148" t="n"/>
      <c r="BB276" s="148" t="n"/>
      <c r="BC276" s="148" t="n"/>
      <c r="BD276" s="148" t="n"/>
      <c r="BE276" s="148" t="n"/>
      <c r="BF276" s="148" t="n"/>
      <c r="BG276" s="148" t="n"/>
      <c r="BH276" s="148" t="n"/>
    </row>
    <row r="277">
      <c r="E277" s="62">
        <f> E$177</f>
        <v/>
      </c>
      <c r="F277" s="62">
        <f> F$177</f>
        <v/>
      </c>
      <c r="G277" s="62">
        <f> G$177</f>
        <v/>
      </c>
      <c r="H277" s="62">
        <f> H$177</f>
        <v/>
      </c>
      <c r="I277" s="62" t="n"/>
      <c r="J277" s="62">
        <f> J$177</f>
        <v/>
      </c>
      <c r="K277" s="62">
        <f> K$177</f>
        <v/>
      </c>
      <c r="L277" s="62">
        <f> L$177</f>
        <v/>
      </c>
      <c r="M277" s="62">
        <f> M$177</f>
        <v/>
      </c>
      <c r="N277" s="62">
        <f> N$177</f>
        <v/>
      </c>
      <c r="O277" s="62">
        <f> O$177</f>
        <v/>
      </c>
      <c r="P277" s="62">
        <f> P$177</f>
        <v/>
      </c>
      <c r="Q277" s="62">
        <f> Q$177</f>
        <v/>
      </c>
      <c r="R277" s="62">
        <f> R$177</f>
        <v/>
      </c>
      <c r="S277" s="62">
        <f> S$177</f>
        <v/>
      </c>
      <c r="T277" s="62">
        <f> T$177</f>
        <v/>
      </c>
      <c r="U277" s="62">
        <f> U$177</f>
        <v/>
      </c>
      <c r="V277" s="62">
        <f> V$177</f>
        <v/>
      </c>
      <c r="W277" s="62">
        <f> W$177</f>
        <v/>
      </c>
      <c r="X277" s="62">
        <f> X$177</f>
        <v/>
      </c>
      <c r="Y277" s="62">
        <f> Y$177</f>
        <v/>
      </c>
      <c r="Z277" s="62">
        <f> Z$177</f>
        <v/>
      </c>
      <c r="AA277" s="62">
        <f> AA$177</f>
        <v/>
      </c>
      <c r="AB277" s="62">
        <f> AB$177</f>
        <v/>
      </c>
      <c r="AC277" s="62">
        <f> AC$177</f>
        <v/>
      </c>
      <c r="AD277" s="62">
        <f> AD$177</f>
        <v/>
      </c>
      <c r="AE277" s="62">
        <f> AE$177</f>
        <v/>
      </c>
      <c r="AF277" s="62">
        <f> AF$177</f>
        <v/>
      </c>
      <c r="AG277" s="62">
        <f> AG$177</f>
        <v/>
      </c>
      <c r="AH277" s="62">
        <f> AH$177</f>
        <v/>
      </c>
      <c r="AI277" s="62">
        <f> AI$177</f>
        <v/>
      </c>
      <c r="AJ277" s="62">
        <f> AJ$177</f>
        <v/>
      </c>
      <c r="AK277" s="62">
        <f> AK$177</f>
        <v/>
      </c>
      <c r="AL277" s="62">
        <f> AL$177</f>
        <v/>
      </c>
      <c r="AM277" s="62">
        <f> AM$177</f>
        <v/>
      </c>
      <c r="AN277" s="62">
        <f> AN$177</f>
        <v/>
      </c>
      <c r="AO277" s="62">
        <f> AO$177</f>
        <v/>
      </c>
      <c r="AP277" s="62">
        <f> AP$177</f>
        <v/>
      </c>
      <c r="AQ277" s="62">
        <f> AQ$177</f>
        <v/>
      </c>
      <c r="AR277" s="62">
        <f> AR$177</f>
        <v/>
      </c>
      <c r="AS277" s="62">
        <f> AS$177</f>
        <v/>
      </c>
      <c r="AT277" s="62">
        <f> AT$177</f>
        <v/>
      </c>
      <c r="AU277" s="62">
        <f> AU$177</f>
        <v/>
      </c>
      <c r="AV277" s="62">
        <f> AV$177</f>
        <v/>
      </c>
      <c r="AW277" s="62">
        <f> AW$177</f>
        <v/>
      </c>
      <c r="AX277" s="62">
        <f> AX$177</f>
        <v/>
      </c>
      <c r="AY277" s="62">
        <f> AY$177</f>
        <v/>
      </c>
      <c r="AZ277" s="62">
        <f> AZ$177</f>
        <v/>
      </c>
      <c r="BA277" s="62">
        <f> BA$177</f>
        <v/>
      </c>
      <c r="BB277" s="62">
        <f> BB$177</f>
        <v/>
      </c>
      <c r="BC277" s="62">
        <f> BC$177</f>
        <v/>
      </c>
      <c r="BD277" s="62">
        <f> BD$177</f>
        <v/>
      </c>
      <c r="BE277" s="62">
        <f> BE$177</f>
        <v/>
      </c>
      <c r="BF277" s="62">
        <f> BF$177</f>
        <v/>
      </c>
      <c r="BG277" s="62">
        <f> BG$177</f>
        <v/>
      </c>
      <c r="BH277" s="62">
        <f> BH$177</f>
        <v/>
      </c>
    </row>
    <row r="278">
      <c r="E278" s="62">
        <f> E$178</f>
        <v/>
      </c>
      <c r="F278" s="62">
        <f> F$178</f>
        <v/>
      </c>
      <c r="G278" s="62">
        <f> G$178</f>
        <v/>
      </c>
      <c r="H278" s="62">
        <f> H$178</f>
        <v/>
      </c>
      <c r="I278" s="62" t="n"/>
      <c r="J278" s="62">
        <f> J$178</f>
        <v/>
      </c>
      <c r="K278" s="62">
        <f> K$178</f>
        <v/>
      </c>
      <c r="L278" s="62">
        <f> L$178</f>
        <v/>
      </c>
      <c r="M278" s="62">
        <f> M$178</f>
        <v/>
      </c>
      <c r="N278" s="62">
        <f> N$178</f>
        <v/>
      </c>
      <c r="O278" s="62">
        <f> O$178</f>
        <v/>
      </c>
      <c r="P278" s="62">
        <f> P$178</f>
        <v/>
      </c>
      <c r="Q278" s="62">
        <f> Q$178</f>
        <v/>
      </c>
      <c r="R278" s="62">
        <f> R$178</f>
        <v/>
      </c>
      <c r="S278" s="62">
        <f> S$178</f>
        <v/>
      </c>
      <c r="T278" s="62">
        <f> T$178</f>
        <v/>
      </c>
      <c r="U278" s="62">
        <f> U$178</f>
        <v/>
      </c>
      <c r="V278" s="62">
        <f> V$178</f>
        <v/>
      </c>
      <c r="W278" s="62">
        <f> W$178</f>
        <v/>
      </c>
      <c r="X278" s="62">
        <f> X$178</f>
        <v/>
      </c>
      <c r="Y278" s="62">
        <f> Y$178</f>
        <v/>
      </c>
      <c r="Z278" s="62">
        <f> Z$178</f>
        <v/>
      </c>
      <c r="AA278" s="62">
        <f> AA$178</f>
        <v/>
      </c>
      <c r="AB278" s="62">
        <f> AB$178</f>
        <v/>
      </c>
      <c r="AC278" s="62">
        <f> AC$178</f>
        <v/>
      </c>
      <c r="AD278" s="62">
        <f> AD$178</f>
        <v/>
      </c>
      <c r="AE278" s="62">
        <f> AE$178</f>
        <v/>
      </c>
      <c r="AF278" s="62">
        <f> AF$178</f>
        <v/>
      </c>
      <c r="AG278" s="62">
        <f> AG$178</f>
        <v/>
      </c>
      <c r="AH278" s="62">
        <f> AH$178</f>
        <v/>
      </c>
      <c r="AI278" s="62">
        <f> AI$178</f>
        <v/>
      </c>
      <c r="AJ278" s="62">
        <f> AJ$178</f>
        <v/>
      </c>
      <c r="AK278" s="62">
        <f> AK$178</f>
        <v/>
      </c>
      <c r="AL278" s="62">
        <f> AL$178</f>
        <v/>
      </c>
      <c r="AM278" s="62">
        <f> AM$178</f>
        <v/>
      </c>
      <c r="AN278" s="62">
        <f> AN$178</f>
        <v/>
      </c>
      <c r="AO278" s="62">
        <f> AO$178</f>
        <v/>
      </c>
      <c r="AP278" s="62">
        <f> AP$178</f>
        <v/>
      </c>
      <c r="AQ278" s="62">
        <f> AQ$178</f>
        <v/>
      </c>
      <c r="AR278" s="62">
        <f> AR$178</f>
        <v/>
      </c>
      <c r="AS278" s="62">
        <f> AS$178</f>
        <v/>
      </c>
      <c r="AT278" s="62">
        <f> AT$178</f>
        <v/>
      </c>
      <c r="AU278" s="62">
        <f> AU$178</f>
        <v/>
      </c>
      <c r="AV278" s="62">
        <f> AV$178</f>
        <v/>
      </c>
      <c r="AW278" s="62">
        <f> AW$178</f>
        <v/>
      </c>
      <c r="AX278" s="62">
        <f> AX$178</f>
        <v/>
      </c>
      <c r="AY278" s="62">
        <f> AY$178</f>
        <v/>
      </c>
      <c r="AZ278" s="62">
        <f> AZ$178</f>
        <v/>
      </c>
      <c r="BA278" s="62">
        <f> BA$178</f>
        <v/>
      </c>
      <c r="BB278" s="62">
        <f> BB$178</f>
        <v/>
      </c>
      <c r="BC278" s="62">
        <f> BC$178</f>
        <v/>
      </c>
      <c r="BD278" s="62">
        <f> BD$178</f>
        <v/>
      </c>
      <c r="BE278" s="62">
        <f> BE$178</f>
        <v/>
      </c>
      <c r="BF278" s="62">
        <f> BF$178</f>
        <v/>
      </c>
      <c r="BG278" s="62">
        <f> BG$178</f>
        <v/>
      </c>
      <c r="BH278" s="62">
        <f> BH$178</f>
        <v/>
      </c>
    </row>
    <row r="279">
      <c r="E279" s="81">
        <f> E$222</f>
        <v/>
      </c>
      <c r="F279" s="81">
        <f> F$222</f>
        <v/>
      </c>
      <c r="G279" s="81">
        <f> G$222</f>
        <v/>
      </c>
      <c r="H279" s="81">
        <f> H$222</f>
        <v/>
      </c>
      <c r="I279" s="81" t="n"/>
      <c r="J279" s="81">
        <f> J$222</f>
        <v/>
      </c>
      <c r="K279" s="81">
        <f> K$222</f>
        <v/>
      </c>
      <c r="L279" s="81">
        <f> L$222</f>
        <v/>
      </c>
      <c r="M279" s="81">
        <f> M$222</f>
        <v/>
      </c>
      <c r="N279" s="81">
        <f> N$222</f>
        <v/>
      </c>
      <c r="O279" s="81">
        <f> O$222</f>
        <v/>
      </c>
      <c r="P279" s="81">
        <f> P$222</f>
        <v/>
      </c>
      <c r="Q279" s="81">
        <f> Q$222</f>
        <v/>
      </c>
      <c r="R279" s="81">
        <f> R$222</f>
        <v/>
      </c>
      <c r="S279" s="81">
        <f> S$222</f>
        <v/>
      </c>
      <c r="T279" s="81">
        <f> T$222</f>
        <v/>
      </c>
      <c r="U279" s="81">
        <f> U$222</f>
        <v/>
      </c>
      <c r="V279" s="81">
        <f> V$222</f>
        <v/>
      </c>
      <c r="W279" s="81">
        <f> W$222</f>
        <v/>
      </c>
      <c r="X279" s="81">
        <f> X$222</f>
        <v/>
      </c>
      <c r="Y279" s="81">
        <f> Y$222</f>
        <v/>
      </c>
      <c r="Z279" s="81">
        <f> Z$222</f>
        <v/>
      </c>
      <c r="AA279" s="81">
        <f> AA$222</f>
        <v/>
      </c>
      <c r="AB279" s="81">
        <f> AB$222</f>
        <v/>
      </c>
      <c r="AC279" s="81">
        <f> AC$222</f>
        <v/>
      </c>
      <c r="AD279" s="81">
        <f> AD$222</f>
        <v/>
      </c>
      <c r="AE279" s="81">
        <f> AE$222</f>
        <v/>
      </c>
      <c r="AF279" s="81">
        <f> AF$222</f>
        <v/>
      </c>
      <c r="AG279" s="81">
        <f> AG$222</f>
        <v/>
      </c>
      <c r="AH279" s="81">
        <f> AH$222</f>
        <v/>
      </c>
      <c r="AI279" s="81">
        <f> AI$222</f>
        <v/>
      </c>
      <c r="AJ279" s="81">
        <f> AJ$222</f>
        <v/>
      </c>
      <c r="AK279" s="81">
        <f> AK$222</f>
        <v/>
      </c>
      <c r="AL279" s="81">
        <f> AL$222</f>
        <v/>
      </c>
      <c r="AM279" s="81">
        <f> AM$222</f>
        <v/>
      </c>
      <c r="AN279" s="81">
        <f> AN$222</f>
        <v/>
      </c>
      <c r="AO279" s="81">
        <f> AO$222</f>
        <v/>
      </c>
      <c r="AP279" s="81">
        <f> AP$222</f>
        <v/>
      </c>
      <c r="AQ279" s="81">
        <f> AQ$222</f>
        <v/>
      </c>
      <c r="AR279" s="81">
        <f> AR$222</f>
        <v/>
      </c>
      <c r="AS279" s="81">
        <f> AS$222</f>
        <v/>
      </c>
      <c r="AT279" s="81">
        <f> AT$222</f>
        <v/>
      </c>
      <c r="AU279" s="81">
        <f> AU$222</f>
        <v/>
      </c>
      <c r="AV279" s="81">
        <f> AV$222</f>
        <v/>
      </c>
      <c r="AW279" s="81">
        <f> AW$222</f>
        <v/>
      </c>
      <c r="AX279" s="81">
        <f> AX$222</f>
        <v/>
      </c>
      <c r="AY279" s="81">
        <f> AY$222</f>
        <v/>
      </c>
      <c r="AZ279" s="81">
        <f> AZ$222</f>
        <v/>
      </c>
      <c r="BA279" s="81">
        <f> BA$222</f>
        <v/>
      </c>
      <c r="BB279" s="81">
        <f> BB$222</f>
        <v/>
      </c>
      <c r="BC279" s="81">
        <f> BC$222</f>
        <v/>
      </c>
      <c r="BD279" s="81">
        <f> BD$222</f>
        <v/>
      </c>
      <c r="BE279" s="81">
        <f> BE$222</f>
        <v/>
      </c>
      <c r="BF279" s="81">
        <f> BF$222</f>
        <v/>
      </c>
      <c r="BG279" s="81">
        <f> BG$222</f>
        <v/>
      </c>
      <c r="BH279" s="81">
        <f> BH$222</f>
        <v/>
      </c>
    </row>
    <row r="280">
      <c r="E280" s="81">
        <f> E$247</f>
        <v/>
      </c>
      <c r="F280" s="81">
        <f> F$247</f>
        <v/>
      </c>
      <c r="G280" s="81">
        <f> G$247</f>
        <v/>
      </c>
      <c r="H280" s="81">
        <f> H$247</f>
        <v/>
      </c>
      <c r="I280" s="81" t="n"/>
      <c r="J280" s="81">
        <f> J$247</f>
        <v/>
      </c>
      <c r="K280" s="81">
        <f> K$247</f>
        <v/>
      </c>
      <c r="L280" s="81">
        <f> L$247</f>
        <v/>
      </c>
      <c r="M280" s="81">
        <f> M$247</f>
        <v/>
      </c>
      <c r="N280" s="81">
        <f> N$247</f>
        <v/>
      </c>
      <c r="O280" s="81">
        <f> O$247</f>
        <v/>
      </c>
      <c r="P280" s="81">
        <f> P$247</f>
        <v/>
      </c>
      <c r="Q280" s="81">
        <f> Q$247</f>
        <v/>
      </c>
      <c r="R280" s="81">
        <f> R$247</f>
        <v/>
      </c>
      <c r="S280" s="81">
        <f> S$247</f>
        <v/>
      </c>
      <c r="T280" s="81">
        <f> T$247</f>
        <v/>
      </c>
      <c r="U280" s="81">
        <f> U$247</f>
        <v/>
      </c>
      <c r="V280" s="81">
        <f> V$247</f>
        <v/>
      </c>
      <c r="W280" s="81">
        <f> W$247</f>
        <v/>
      </c>
      <c r="X280" s="81">
        <f> X$247</f>
        <v/>
      </c>
      <c r="Y280" s="81">
        <f> Y$247</f>
        <v/>
      </c>
      <c r="Z280" s="81">
        <f> Z$247</f>
        <v/>
      </c>
      <c r="AA280" s="81">
        <f> AA$247</f>
        <v/>
      </c>
      <c r="AB280" s="81">
        <f> AB$247</f>
        <v/>
      </c>
      <c r="AC280" s="81">
        <f> AC$247</f>
        <v/>
      </c>
      <c r="AD280" s="81">
        <f> AD$247</f>
        <v/>
      </c>
      <c r="AE280" s="81">
        <f> AE$247</f>
        <v/>
      </c>
      <c r="AF280" s="81">
        <f> AF$247</f>
        <v/>
      </c>
      <c r="AG280" s="81">
        <f> AG$247</f>
        <v/>
      </c>
      <c r="AH280" s="81">
        <f> AH$247</f>
        <v/>
      </c>
      <c r="AI280" s="81">
        <f> AI$247</f>
        <v/>
      </c>
      <c r="AJ280" s="81">
        <f> AJ$247</f>
        <v/>
      </c>
      <c r="AK280" s="81">
        <f> AK$247</f>
        <v/>
      </c>
      <c r="AL280" s="81">
        <f> AL$247</f>
        <v/>
      </c>
      <c r="AM280" s="81">
        <f> AM$247</f>
        <v/>
      </c>
      <c r="AN280" s="81">
        <f> AN$247</f>
        <v/>
      </c>
      <c r="AO280" s="81">
        <f> AO$247</f>
        <v/>
      </c>
      <c r="AP280" s="81">
        <f> AP$247</f>
        <v/>
      </c>
      <c r="AQ280" s="81">
        <f> AQ$247</f>
        <v/>
      </c>
      <c r="AR280" s="81">
        <f> AR$247</f>
        <v/>
      </c>
      <c r="AS280" s="81">
        <f> AS$247</f>
        <v/>
      </c>
      <c r="AT280" s="81">
        <f> AT$247</f>
        <v/>
      </c>
      <c r="AU280" s="81">
        <f> AU$247</f>
        <v/>
      </c>
      <c r="AV280" s="81">
        <f> AV$247</f>
        <v/>
      </c>
      <c r="AW280" s="81">
        <f> AW$247</f>
        <v/>
      </c>
      <c r="AX280" s="81">
        <f> AX$247</f>
        <v/>
      </c>
      <c r="AY280" s="81">
        <f> AY$247</f>
        <v/>
      </c>
      <c r="AZ280" s="81">
        <f> AZ$247</f>
        <v/>
      </c>
      <c r="BA280" s="81">
        <f> BA$247</f>
        <v/>
      </c>
      <c r="BB280" s="81">
        <f> BB$247</f>
        <v/>
      </c>
      <c r="BC280" s="81">
        <f> BC$247</f>
        <v/>
      </c>
      <c r="BD280" s="81">
        <f> BD$247</f>
        <v/>
      </c>
      <c r="BE280" s="81">
        <f> BE$247</f>
        <v/>
      </c>
      <c r="BF280" s="81">
        <f> BF$247</f>
        <v/>
      </c>
      <c r="BG280" s="81">
        <f> BG$247</f>
        <v/>
      </c>
      <c r="BH280" s="81">
        <f> BH$247</f>
        <v/>
      </c>
    </row>
    <row r="282">
      <c r="E282" s="92">
        <f>"NPV of"&amp;" "&amp;E277</f>
        <v/>
      </c>
      <c r="G282" s="92">
        <f>SMU</f>
        <v/>
      </c>
      <c r="H282" s="92">
        <f>XNPV($F$266,$J277:$BH277,$J$264:$BH$264)</f>
        <v/>
      </c>
    </row>
    <row r="283">
      <c r="E283" s="92">
        <f>"NPV of"&amp;" "&amp;E278</f>
        <v/>
      </c>
      <c r="G283" s="92">
        <f>SMU</f>
        <v/>
      </c>
      <c r="H283" s="92">
        <f>XNPV($F$266,$J278:$BH278,$J$264:$BH$264)</f>
        <v/>
      </c>
    </row>
    <row r="284">
      <c r="E284" s="92">
        <f>"NPV of"&amp;" "&amp;E279</f>
        <v/>
      </c>
      <c r="G284" s="92">
        <f>SMU</f>
        <v/>
      </c>
      <c r="H284" s="92">
        <f>XNPV($F$266,$J279:$BH279,$J$264:$BH$264)</f>
        <v/>
      </c>
    </row>
    <row r="285">
      <c r="E285" s="92">
        <f>"NPV of"&amp;" "&amp;E280</f>
        <v/>
      </c>
      <c r="G285" s="92">
        <f>SMU</f>
        <v/>
      </c>
      <c r="H285" s="92">
        <f>XNPV($F$266,$J280:$BH280,$J$264:$BH$264)</f>
        <v/>
      </c>
    </row>
    <row r="287">
      <c r="E287" s="92" t="inlineStr">
        <is>
          <t>Fixed O&amp;M Tariff - Check</t>
        </is>
      </c>
      <c r="H287" s="163">
        <f>ROUND(H282-H284,2)</f>
        <v/>
      </c>
    </row>
    <row r="288">
      <c r="E288" s="92" t="inlineStr">
        <is>
          <t>Variable O&amp;M Tariff - Check</t>
        </is>
      </c>
      <c r="H288" s="163">
        <f>ROUND(H283-H285,2)</f>
        <v/>
      </c>
    </row>
    <row r="290" customFormat="1" s="64">
      <c r="A290" s="65" t="inlineStr">
        <is>
          <t>Fixed Asset &amp; Depreciation</t>
        </is>
      </c>
    </row>
    <row r="292">
      <c r="E292" s="81">
        <f> E$37</f>
        <v/>
      </c>
      <c r="F292" s="81">
        <f> F$37</f>
        <v/>
      </c>
      <c r="G292" s="81">
        <f> G$37</f>
        <v/>
      </c>
      <c r="H292" s="81">
        <f> H$37</f>
        <v/>
      </c>
      <c r="I292" s="81" t="n"/>
      <c r="J292" s="81">
        <f> J$37</f>
        <v/>
      </c>
      <c r="K292" s="81">
        <f> K$37</f>
        <v/>
      </c>
      <c r="L292" s="81">
        <f> L$37</f>
        <v/>
      </c>
      <c r="M292" s="81">
        <f> M$37</f>
        <v/>
      </c>
      <c r="N292" s="81">
        <f> N$37</f>
        <v/>
      </c>
      <c r="O292" s="81">
        <f> O$37</f>
        <v/>
      </c>
      <c r="P292" s="81">
        <f> P$37</f>
        <v/>
      </c>
      <c r="Q292" s="81">
        <f> Q$37</f>
        <v/>
      </c>
      <c r="R292" s="81">
        <f> R$37</f>
        <v/>
      </c>
      <c r="S292" s="81">
        <f> S$37</f>
        <v/>
      </c>
      <c r="T292" s="81">
        <f> T$37</f>
        <v/>
      </c>
      <c r="U292" s="81">
        <f> U$37</f>
        <v/>
      </c>
      <c r="V292" s="81">
        <f> V$37</f>
        <v/>
      </c>
      <c r="W292" s="81">
        <f> W$37</f>
        <v/>
      </c>
      <c r="X292" s="81">
        <f> X$37</f>
        <v/>
      </c>
      <c r="Y292" s="81">
        <f> Y$37</f>
        <v/>
      </c>
      <c r="Z292" s="81">
        <f> Z$37</f>
        <v/>
      </c>
      <c r="AA292" s="81">
        <f> AA$37</f>
        <v/>
      </c>
      <c r="AB292" s="81">
        <f> AB$37</f>
        <v/>
      </c>
      <c r="AC292" s="81">
        <f> AC$37</f>
        <v/>
      </c>
      <c r="AD292" s="81">
        <f> AD$37</f>
        <v/>
      </c>
      <c r="AE292" s="81">
        <f> AE$37</f>
        <v/>
      </c>
      <c r="AF292" s="81">
        <f> AF$37</f>
        <v/>
      </c>
      <c r="AG292" s="81">
        <f> AG$37</f>
        <v/>
      </c>
      <c r="AH292" s="81">
        <f> AH$37</f>
        <v/>
      </c>
      <c r="AI292" s="81">
        <f> AI$37</f>
        <v/>
      </c>
      <c r="AJ292" s="81">
        <f> AJ$37</f>
        <v/>
      </c>
      <c r="AK292" s="81">
        <f> AK$37</f>
        <v/>
      </c>
      <c r="AL292" s="81">
        <f> AL$37</f>
        <v/>
      </c>
      <c r="AM292" s="81">
        <f> AM$37</f>
        <v/>
      </c>
      <c r="AN292" s="81">
        <f> AN$37</f>
        <v/>
      </c>
      <c r="AO292" s="81">
        <f> AO$37</f>
        <v/>
      </c>
      <c r="AP292" s="81">
        <f> AP$37</f>
        <v/>
      </c>
      <c r="AQ292" s="81">
        <f> AQ$37</f>
        <v/>
      </c>
      <c r="AR292" s="81">
        <f> AR$37</f>
        <v/>
      </c>
      <c r="AS292" s="81">
        <f> AS$37</f>
        <v/>
      </c>
      <c r="AT292" s="81">
        <f> AT$37</f>
        <v/>
      </c>
      <c r="AU292" s="81">
        <f> AU$37</f>
        <v/>
      </c>
      <c r="AV292" s="81">
        <f> AV$37</f>
        <v/>
      </c>
      <c r="AW292" s="81">
        <f> AW$37</f>
        <v/>
      </c>
      <c r="AX292" s="81">
        <f> AX$37</f>
        <v/>
      </c>
      <c r="AY292" s="81">
        <f> AY$37</f>
        <v/>
      </c>
      <c r="AZ292" s="81">
        <f> AZ$37</f>
        <v/>
      </c>
      <c r="BA292" s="81">
        <f> BA$37</f>
        <v/>
      </c>
      <c r="BB292" s="81">
        <f> BB$37</f>
        <v/>
      </c>
      <c r="BC292" s="81">
        <f> BC$37</f>
        <v/>
      </c>
      <c r="BD292" s="81">
        <f> BD$37</f>
        <v/>
      </c>
      <c r="BE292" s="81">
        <f> BE$37</f>
        <v/>
      </c>
      <c r="BF292" s="81">
        <f> BF$37</f>
        <v/>
      </c>
      <c r="BG292" s="81">
        <f> BG$37</f>
        <v/>
      </c>
      <c r="BH292" s="81">
        <f> BH$37</f>
        <v/>
      </c>
    </row>
    <row r="294">
      <c r="B294" s="12" t="inlineStr">
        <is>
          <t>Fixed Asset</t>
        </is>
      </c>
    </row>
    <row r="295">
      <c r="E295" s="92">
        <f>$B$294&amp;"-"&amp;"Opening Balance"</f>
        <v/>
      </c>
      <c r="G295" s="92">
        <f>SMU</f>
        <v/>
      </c>
      <c r="J295" s="92">
        <f>I298</f>
        <v/>
      </c>
      <c r="K295" s="92">
        <f>J298</f>
        <v/>
      </c>
      <c r="L295" s="92">
        <f>K298</f>
        <v/>
      </c>
      <c r="M295" s="92">
        <f>L298</f>
        <v/>
      </c>
      <c r="N295" s="92">
        <f>M298</f>
        <v/>
      </c>
      <c r="O295" s="92">
        <f>N298</f>
        <v/>
      </c>
      <c r="P295" s="92">
        <f>O298</f>
        <v/>
      </c>
      <c r="Q295" s="92">
        <f>P298</f>
        <v/>
      </c>
      <c r="R295" s="92">
        <f>Q298</f>
        <v/>
      </c>
      <c r="S295" s="92">
        <f>R298</f>
        <v/>
      </c>
      <c r="T295" s="92">
        <f>S298</f>
        <v/>
      </c>
      <c r="U295" s="92">
        <f>T298</f>
        <v/>
      </c>
      <c r="V295" s="92">
        <f>U298</f>
        <v/>
      </c>
      <c r="W295" s="92">
        <f>V298</f>
        <v/>
      </c>
      <c r="X295" s="92">
        <f>W298</f>
        <v/>
      </c>
      <c r="Y295" s="92">
        <f>X298</f>
        <v/>
      </c>
      <c r="Z295" s="92">
        <f>Y298</f>
        <v/>
      </c>
      <c r="AA295" s="92">
        <f>Z298</f>
        <v/>
      </c>
      <c r="AB295" s="92">
        <f>AA298</f>
        <v/>
      </c>
      <c r="AC295" s="92">
        <f>AB298</f>
        <v/>
      </c>
      <c r="AD295" s="92">
        <f>AC298</f>
        <v/>
      </c>
      <c r="AE295" s="92">
        <f>AD298</f>
        <v/>
      </c>
      <c r="AF295" s="92">
        <f>AE298</f>
        <v/>
      </c>
      <c r="AG295" s="92">
        <f>AF298</f>
        <v/>
      </c>
      <c r="AH295" s="92">
        <f>AG298</f>
        <v/>
      </c>
      <c r="AI295" s="92">
        <f>AH298</f>
        <v/>
      </c>
      <c r="AJ295" s="92">
        <f>AI298</f>
        <v/>
      </c>
      <c r="AK295" s="92">
        <f>AJ298</f>
        <v/>
      </c>
      <c r="AL295" s="92">
        <f>AK298</f>
        <v/>
      </c>
      <c r="AM295" s="92">
        <f>AL298</f>
        <v/>
      </c>
      <c r="AN295" s="92">
        <f>AM298</f>
        <v/>
      </c>
      <c r="AO295" s="92">
        <f>AN298</f>
        <v/>
      </c>
      <c r="AP295" s="92">
        <f>AO298</f>
        <v/>
      </c>
      <c r="AQ295" s="92">
        <f>AP298</f>
        <v/>
      </c>
      <c r="AR295" s="92">
        <f>AQ298</f>
        <v/>
      </c>
      <c r="AS295" s="92">
        <f>AR298</f>
        <v/>
      </c>
      <c r="AT295" s="92">
        <f>AS298</f>
        <v/>
      </c>
      <c r="AU295" s="92">
        <f>AT298</f>
        <v/>
      </c>
      <c r="AV295" s="92">
        <f>AU298</f>
        <v/>
      </c>
      <c r="AW295" s="92">
        <f>AV298</f>
        <v/>
      </c>
      <c r="AX295" s="92">
        <f>AW298</f>
        <v/>
      </c>
      <c r="AY295" s="92">
        <f>AX298</f>
        <v/>
      </c>
      <c r="AZ295" s="92">
        <f>AY298</f>
        <v/>
      </c>
      <c r="BA295" s="92">
        <f>AZ298</f>
        <v/>
      </c>
      <c r="BB295" s="92">
        <f>BA298</f>
        <v/>
      </c>
      <c r="BC295" s="92">
        <f>BB298</f>
        <v/>
      </c>
      <c r="BD295" s="92">
        <f>BC298</f>
        <v/>
      </c>
      <c r="BE295" s="92">
        <f>BD298</f>
        <v/>
      </c>
      <c r="BF295" s="92">
        <f>BE298</f>
        <v/>
      </c>
      <c r="BG295" s="92">
        <f>BF298</f>
        <v/>
      </c>
      <c r="BH295" s="92">
        <f>BG298</f>
        <v/>
      </c>
    </row>
    <row r="296">
      <c r="E296" s="92">
        <f>$B$294&amp;"-"&amp;"Addition"</f>
        <v/>
      </c>
      <c r="G296" s="92">
        <f>SMU</f>
        <v/>
      </c>
      <c r="H296" s="92">
        <f> SUM(J296:BH296)</f>
        <v/>
      </c>
      <c r="J296" s="92">
        <f>SUM(J98:J99)</f>
        <v/>
      </c>
      <c r="K296" s="92">
        <f>SUM(K98:K99)</f>
        <v/>
      </c>
      <c r="L296" s="92">
        <f>SUM(L98:L99)</f>
        <v/>
      </c>
      <c r="M296" s="92">
        <f>SUM(M98:M99)</f>
        <v/>
      </c>
      <c r="N296" s="92">
        <f>SUM(N98:N99)</f>
        <v/>
      </c>
      <c r="O296" s="92">
        <f>SUM(O98:O99)</f>
        <v/>
      </c>
      <c r="P296" s="92">
        <f>SUM(P98:P99)</f>
        <v/>
      </c>
      <c r="Q296" s="92">
        <f>SUM(Q98:Q99)</f>
        <v/>
      </c>
      <c r="R296" s="92">
        <f>SUM(R98:R99)</f>
        <v/>
      </c>
      <c r="S296" s="92">
        <f>SUM(S98:S99)</f>
        <v/>
      </c>
      <c r="T296" s="92">
        <f>SUM(T98:T99)</f>
        <v/>
      </c>
      <c r="U296" s="92">
        <f>SUM(U98:U99)</f>
        <v/>
      </c>
      <c r="V296" s="92">
        <f>SUM(V98:V99)</f>
        <v/>
      </c>
      <c r="W296" s="92">
        <f>SUM(W98:W99)</f>
        <v/>
      </c>
      <c r="X296" s="92">
        <f>SUM(X98:X99)</f>
        <v/>
      </c>
      <c r="Y296" s="92">
        <f>SUM(Y98:Y99)</f>
        <v/>
      </c>
      <c r="Z296" s="92">
        <f>SUM(Z98:Z99)</f>
        <v/>
      </c>
      <c r="AA296" s="92">
        <f>SUM(AA98:AA99)</f>
        <v/>
      </c>
      <c r="AB296" s="92">
        <f>SUM(AB98:AB99)</f>
        <v/>
      </c>
      <c r="AC296" s="92">
        <f>SUM(AC98:AC99)</f>
        <v/>
      </c>
      <c r="AD296" s="92">
        <f>SUM(AD98:AD99)</f>
        <v/>
      </c>
      <c r="AE296" s="92">
        <f>SUM(AE98:AE99)</f>
        <v/>
      </c>
      <c r="AF296" s="92">
        <f>SUM(AF98:AF99)</f>
        <v/>
      </c>
      <c r="AG296" s="92">
        <f>SUM(AG98:AG99)</f>
        <v/>
      </c>
      <c r="AH296" s="92">
        <f>SUM(AH98:AH99)</f>
        <v/>
      </c>
      <c r="AI296" s="92">
        <f>SUM(AI98:AI99)</f>
        <v/>
      </c>
      <c r="AJ296" s="92">
        <f>SUM(AJ98:AJ99)</f>
        <v/>
      </c>
      <c r="AK296" s="92">
        <f>SUM(AK98:AK99)</f>
        <v/>
      </c>
      <c r="AL296" s="92">
        <f>SUM(AL98:AL99)</f>
        <v/>
      </c>
      <c r="AM296" s="92">
        <f>SUM(AM98:AM99)</f>
        <v/>
      </c>
      <c r="AN296" s="92">
        <f>SUM(AN98:AN99)</f>
        <v/>
      </c>
      <c r="AO296" s="92">
        <f>SUM(AO98:AO99)</f>
        <v/>
      </c>
      <c r="AP296" s="92">
        <f>SUM(AP98:AP99)</f>
        <v/>
      </c>
      <c r="AQ296" s="92">
        <f>SUM(AQ98:AQ99)</f>
        <v/>
      </c>
      <c r="AR296" s="92">
        <f>SUM(AR98:AR99)</f>
        <v/>
      </c>
      <c r="AS296" s="92">
        <f>SUM(AS98:AS99)</f>
        <v/>
      </c>
      <c r="AT296" s="92">
        <f>SUM(AT98:AT99)</f>
        <v/>
      </c>
      <c r="AU296" s="92">
        <f>SUM(AU98:AU99)</f>
        <v/>
      </c>
      <c r="AV296" s="92">
        <f>SUM(AV98:AV99)</f>
        <v/>
      </c>
      <c r="AW296" s="92">
        <f>SUM(AW98:AW99)</f>
        <v/>
      </c>
      <c r="AX296" s="92">
        <f>SUM(AX98:AX99)</f>
        <v/>
      </c>
      <c r="AY296" s="92">
        <f>SUM(AY98:AY99)</f>
        <v/>
      </c>
      <c r="AZ296" s="92">
        <f>SUM(AZ98:AZ99)</f>
        <v/>
      </c>
      <c r="BA296" s="92">
        <f>SUM(BA98:BA99)</f>
        <v/>
      </c>
      <c r="BB296" s="92">
        <f>SUM(BB98:BB99)</f>
        <v/>
      </c>
      <c r="BC296" s="92">
        <f>SUM(BC98:BC99)</f>
        <v/>
      </c>
      <c r="BD296" s="92">
        <f>SUM(BD98:BD99)</f>
        <v/>
      </c>
      <c r="BE296" s="92">
        <f>SUM(BE98:BE99)</f>
        <v/>
      </c>
      <c r="BF296" s="92">
        <f>SUM(BF98:BF99)</f>
        <v/>
      </c>
      <c r="BG296" s="92">
        <f>SUM(BG98:BG99)</f>
        <v/>
      </c>
      <c r="BH296" s="92">
        <f>SUM(BH98:BH99)</f>
        <v/>
      </c>
    </row>
    <row r="297">
      <c r="E297" s="92">
        <f>$B$294&amp;"-"&amp;"Depreciation"</f>
        <v/>
      </c>
      <c r="G297" s="92">
        <f>SMU</f>
        <v/>
      </c>
      <c r="H297" s="92">
        <f> SUM(J297:BH297)</f>
        <v/>
      </c>
      <c r="J297" s="92">
        <f>IF(J$292=1,-$H$296/SUM($J$292:$BH$292),0)</f>
        <v/>
      </c>
      <c r="K297" s="92">
        <f>IF(K$292=1,-$H$296/SUM($J$292:$BH$292),0)</f>
        <v/>
      </c>
      <c r="L297" s="92">
        <f>IF(L$292=1,-$H$296/SUM($J$292:$BH$292),0)</f>
        <v/>
      </c>
      <c r="M297" s="92">
        <f>IF(M$292=1,-$H$296/SUM($J$292:$BH$292),0)</f>
        <v/>
      </c>
      <c r="N297" s="92">
        <f>IF(N$292=1,-$H$296/SUM($J$292:$BH$292),0)</f>
        <v/>
      </c>
      <c r="O297" s="92">
        <f>IF(O$292=1,-$H$296/SUM($J$292:$BH$292),0)</f>
        <v/>
      </c>
      <c r="P297" s="92">
        <f>IF(P$292=1,-$H$296/SUM($J$292:$BH$292),0)</f>
        <v/>
      </c>
      <c r="Q297" s="92">
        <f>IF(Q$292=1,-$H$296/SUM($J$292:$BH$292),0)</f>
        <v/>
      </c>
      <c r="R297" s="92">
        <f>IF(R$292=1,-$H$296/SUM($J$292:$BH$292),0)</f>
        <v/>
      </c>
      <c r="S297" s="92">
        <f>IF(S$292=1,-$H$296/SUM($J$292:$BH$292),0)</f>
        <v/>
      </c>
      <c r="T297" s="92">
        <f>IF(T$292=1,-$H$296/SUM($J$292:$BH$292),0)</f>
        <v/>
      </c>
      <c r="U297" s="92">
        <f>IF(U$292=1,-$H$296/SUM($J$292:$BH$292),0)</f>
        <v/>
      </c>
      <c r="V297" s="92">
        <f>IF(V$292=1,-$H$296/SUM($J$292:$BH$292),0)</f>
        <v/>
      </c>
      <c r="W297" s="92">
        <f>IF(W$292=1,-$H$296/SUM($J$292:$BH$292),0)</f>
        <v/>
      </c>
      <c r="X297" s="92">
        <f>IF(X$292=1,-$H$296/SUM($J$292:$BH$292),0)</f>
        <v/>
      </c>
      <c r="Y297" s="92">
        <f>IF(Y$292=1,-$H$296/SUM($J$292:$BH$292),0)</f>
        <v/>
      </c>
      <c r="Z297" s="92">
        <f>IF(Z$292=1,-$H$296/SUM($J$292:$BH$292),0)</f>
        <v/>
      </c>
      <c r="AA297" s="92">
        <f>IF(AA$292=1,-$H$296/SUM($J$292:$BH$292),0)</f>
        <v/>
      </c>
      <c r="AB297" s="92">
        <f>IF(AB$292=1,-$H$296/SUM($J$292:$BH$292),0)</f>
        <v/>
      </c>
      <c r="AC297" s="92">
        <f>IF(AC$292=1,-$H$296/SUM($J$292:$BH$292),0)</f>
        <v/>
      </c>
      <c r="AD297" s="92">
        <f>IF(AD$292=1,-$H$296/SUM($J$292:$BH$292),0)</f>
        <v/>
      </c>
      <c r="AE297" s="92">
        <f>IF(AE$292=1,-$H$296/SUM($J$292:$BH$292),0)</f>
        <v/>
      </c>
      <c r="AF297" s="92">
        <f>IF(AF$292=1,-$H$296/SUM($J$292:$BH$292),0)</f>
        <v/>
      </c>
      <c r="AG297" s="92">
        <f>IF(AG$292=1,-$H$296/SUM($J$292:$BH$292),0)</f>
        <v/>
      </c>
      <c r="AH297" s="92">
        <f>IF(AH$292=1,-$H$296/SUM($J$292:$BH$292),0)</f>
        <v/>
      </c>
      <c r="AI297" s="92">
        <f>IF(AI$292=1,-$H$296/SUM($J$292:$BH$292),0)</f>
        <v/>
      </c>
      <c r="AJ297" s="92">
        <f>IF(AJ$292=1,-$H$296/SUM($J$292:$BH$292),0)</f>
        <v/>
      </c>
      <c r="AK297" s="92">
        <f>IF(AK$292=1,-$H$296/SUM($J$292:$BH$292),0)</f>
        <v/>
      </c>
      <c r="AL297" s="92">
        <f>IF(AL$292=1,-$H$296/SUM($J$292:$BH$292),0)</f>
        <v/>
      </c>
      <c r="AM297" s="92">
        <f>IF(AM$292=1,-$H$296/SUM($J$292:$BH$292),0)</f>
        <v/>
      </c>
      <c r="AN297" s="92">
        <f>IF(AN$292=1,-$H$296/SUM($J$292:$BH$292),0)</f>
        <v/>
      </c>
      <c r="AO297" s="92">
        <f>IF(AO$292=1,-$H$296/SUM($J$292:$BH$292),0)</f>
        <v/>
      </c>
      <c r="AP297" s="92">
        <f>IF(AP$292=1,-$H$296/SUM($J$292:$BH$292),0)</f>
        <v/>
      </c>
      <c r="AQ297" s="92">
        <f>IF(AQ$292=1,-$H$296/SUM($J$292:$BH$292),0)</f>
        <v/>
      </c>
      <c r="AR297" s="92">
        <f>IF(AR$292=1,-$H$296/SUM($J$292:$BH$292),0)</f>
        <v/>
      </c>
      <c r="AS297" s="92">
        <f>IF(AS$292=1,-$H$296/SUM($J$292:$BH$292),0)</f>
        <v/>
      </c>
      <c r="AT297" s="92">
        <f>IF(AT$292=1,-$H$296/SUM($J$292:$BH$292),0)</f>
        <v/>
      </c>
      <c r="AU297" s="92">
        <f>IF(AU$292=1,-$H$296/SUM($J$292:$BH$292),0)</f>
        <v/>
      </c>
      <c r="AV297" s="92">
        <f>IF(AV$292=1,-$H$296/SUM($J$292:$BH$292),0)</f>
        <v/>
      </c>
      <c r="AW297" s="92">
        <f>IF(AW$292=1,-$H$296/SUM($J$292:$BH$292),0)</f>
        <v/>
      </c>
      <c r="AX297" s="92">
        <f>IF(AX$292=1,-$H$296/SUM($J$292:$BH$292),0)</f>
        <v/>
      </c>
      <c r="AY297" s="92">
        <f>IF(AY$292=1,-$H$296/SUM($J$292:$BH$292),0)</f>
        <v/>
      </c>
      <c r="AZ297" s="92">
        <f>IF(AZ$292=1,-$H$296/SUM($J$292:$BH$292),0)</f>
        <v/>
      </c>
      <c r="BA297" s="92">
        <f>IF(BA$292=1,-$H$296/SUM($J$292:$BH$292),0)</f>
        <v/>
      </c>
      <c r="BB297" s="92">
        <f>IF(BB$292=1,-$H$296/SUM($J$292:$BH$292),0)</f>
        <v/>
      </c>
      <c r="BC297" s="92">
        <f>IF(BC$292=1,-$H$296/SUM($J$292:$BH$292),0)</f>
        <v/>
      </c>
      <c r="BD297" s="92">
        <f>IF(BD$292=1,-$H$296/SUM($J$292:$BH$292),0)</f>
        <v/>
      </c>
      <c r="BE297" s="92">
        <f>IF(BE$292=1,-$H$296/SUM($J$292:$BH$292),0)</f>
        <v/>
      </c>
      <c r="BF297" s="92">
        <f>IF(BF$292=1,-$H$296/SUM($J$292:$BH$292),0)</f>
        <v/>
      </c>
      <c r="BG297" s="92">
        <f>IF(BG$292=1,-$H$296/SUM($J$292:$BH$292),0)</f>
        <v/>
      </c>
      <c r="BH297" s="92">
        <f>IF(BH$292=1,-$H$296/SUM($J$292:$BH$292),0)</f>
        <v/>
      </c>
    </row>
    <row r="298" ht="15.65" customFormat="1" customHeight="1" s="80" thickBot="1">
      <c r="E298" s="80">
        <f>$B$294&amp;"-"&amp;"Closing Balance"</f>
        <v/>
      </c>
      <c r="G298" s="80">
        <f>SMU</f>
        <v/>
      </c>
      <c r="J298" s="80">
        <f>SUM(J295:J297)</f>
        <v/>
      </c>
      <c r="K298" s="80">
        <f>SUM(K295:K297)</f>
        <v/>
      </c>
      <c r="L298" s="80">
        <f>SUM(L295:L297)</f>
        <v/>
      </c>
      <c r="M298" s="80">
        <f>SUM(M295:M297)</f>
        <v/>
      </c>
      <c r="N298" s="80">
        <f>SUM(N295:N297)</f>
        <v/>
      </c>
      <c r="O298" s="80">
        <f>SUM(O295:O297)</f>
        <v/>
      </c>
      <c r="P298" s="80">
        <f>SUM(P295:P297)</f>
        <v/>
      </c>
      <c r="Q298" s="80">
        <f>SUM(Q295:Q297)</f>
        <v/>
      </c>
      <c r="R298" s="80">
        <f>SUM(R295:R297)</f>
        <v/>
      </c>
      <c r="S298" s="80">
        <f>SUM(S295:S297)</f>
        <v/>
      </c>
      <c r="T298" s="80">
        <f>SUM(T295:T297)</f>
        <v/>
      </c>
      <c r="U298" s="80">
        <f>SUM(U295:U297)</f>
        <v/>
      </c>
      <c r="V298" s="80">
        <f>SUM(V295:V297)</f>
        <v/>
      </c>
      <c r="W298" s="80">
        <f>SUM(W295:W297)</f>
        <v/>
      </c>
      <c r="X298" s="80">
        <f>SUM(X295:X297)</f>
        <v/>
      </c>
      <c r="Y298" s="80">
        <f>SUM(Y295:Y297)</f>
        <v/>
      </c>
      <c r="Z298" s="80">
        <f>SUM(Z295:Z297)</f>
        <v/>
      </c>
      <c r="AA298" s="80">
        <f>SUM(AA295:AA297)</f>
        <v/>
      </c>
      <c r="AB298" s="80">
        <f>SUM(AB295:AB297)</f>
        <v/>
      </c>
      <c r="AC298" s="80">
        <f>SUM(AC295:AC297)</f>
        <v/>
      </c>
      <c r="AD298" s="80">
        <f>SUM(AD295:AD297)</f>
        <v/>
      </c>
      <c r="AE298" s="80">
        <f>SUM(AE295:AE297)</f>
        <v/>
      </c>
      <c r="AF298" s="80">
        <f>SUM(AF295:AF297)</f>
        <v/>
      </c>
      <c r="AG298" s="80">
        <f>SUM(AG295:AG297)</f>
        <v/>
      </c>
      <c r="AH298" s="80">
        <f>SUM(AH295:AH297)</f>
        <v/>
      </c>
      <c r="AI298" s="80">
        <f>SUM(AI295:AI297)</f>
        <v/>
      </c>
      <c r="AJ298" s="80">
        <f>SUM(AJ295:AJ297)</f>
        <v/>
      </c>
      <c r="AK298" s="80">
        <f>SUM(AK295:AK297)</f>
        <v/>
      </c>
      <c r="AL298" s="80">
        <f>SUM(AL295:AL297)</f>
        <v/>
      </c>
      <c r="AM298" s="80">
        <f>SUM(AM295:AM297)</f>
        <v/>
      </c>
      <c r="AN298" s="80">
        <f>SUM(AN295:AN297)</f>
        <v/>
      </c>
      <c r="AO298" s="80">
        <f>SUM(AO295:AO297)</f>
        <v/>
      </c>
      <c r="AP298" s="80">
        <f>SUM(AP295:AP297)</f>
        <v/>
      </c>
      <c r="AQ298" s="80">
        <f>SUM(AQ295:AQ297)</f>
        <v/>
      </c>
      <c r="AR298" s="80">
        <f>SUM(AR295:AR297)</f>
        <v/>
      </c>
      <c r="AS298" s="80">
        <f>SUM(AS295:AS297)</f>
        <v/>
      </c>
      <c r="AT298" s="80">
        <f>SUM(AT295:AT297)</f>
        <v/>
      </c>
      <c r="AU298" s="80">
        <f>SUM(AU295:AU297)</f>
        <v/>
      </c>
      <c r="AV298" s="80">
        <f>SUM(AV295:AV297)</f>
        <v/>
      </c>
      <c r="AW298" s="80">
        <f>SUM(AW295:AW297)</f>
        <v/>
      </c>
      <c r="AX298" s="80">
        <f>SUM(AX295:AX297)</f>
        <v/>
      </c>
      <c r="AY298" s="80">
        <f>SUM(AY295:AY297)</f>
        <v/>
      </c>
      <c r="AZ298" s="80">
        <f>SUM(AZ295:AZ297)</f>
        <v/>
      </c>
      <c r="BA298" s="80">
        <f>SUM(BA295:BA297)</f>
        <v/>
      </c>
      <c r="BB298" s="80">
        <f>SUM(BB295:BB297)</f>
        <v/>
      </c>
      <c r="BC298" s="80">
        <f>SUM(BC295:BC297)</f>
        <v/>
      </c>
      <c r="BD298" s="80">
        <f>SUM(BD295:BD297)</f>
        <v/>
      </c>
      <c r="BE298" s="80">
        <f>SUM(BE295:BE297)</f>
        <v/>
      </c>
      <c r="BF298" s="80">
        <f>SUM(BF295:BF297)</f>
        <v/>
      </c>
      <c r="BG298" s="80">
        <f>SUM(BG295:BG297)</f>
        <v/>
      </c>
      <c r="BH298" s="80">
        <f>SUM(BH295:BH297)</f>
        <v/>
      </c>
    </row>
    <row r="300" customFormat="1" s="64">
      <c r="A300" s="65" t="inlineStr">
        <is>
          <t>Senior Debt</t>
        </is>
      </c>
    </row>
    <row r="302">
      <c r="E302" s="41">
        <f> Inp_C!E$80</f>
        <v/>
      </c>
      <c r="F302" s="151">
        <f>INDEX(Inp_C!$J80:$K80,MATCH(Phase_2!$A$1,Inp_C!$J$4:$K$4,0))</f>
        <v/>
      </c>
      <c r="G302" s="92" t="inlineStr">
        <is>
          <t>%</t>
        </is>
      </c>
    </row>
    <row r="304">
      <c r="D304" s="12" t="inlineStr">
        <is>
          <t>Term Loan</t>
        </is>
      </c>
    </row>
    <row r="305">
      <c r="E305" s="92">
        <f>$D$304&amp;" "&amp;"Opening Balance"</f>
        <v/>
      </c>
      <c r="G305" s="92">
        <f>SMU</f>
        <v/>
      </c>
      <c r="J305" s="92">
        <f>I308</f>
        <v/>
      </c>
      <c r="K305" s="92">
        <f>J308</f>
        <v/>
      </c>
      <c r="L305" s="92">
        <f>K308</f>
        <v/>
      </c>
      <c r="M305" s="92">
        <f>L308</f>
        <v/>
      </c>
      <c r="N305" s="92">
        <f>M308</f>
        <v/>
      </c>
      <c r="O305" s="92">
        <f>N308</f>
        <v/>
      </c>
      <c r="P305" s="92">
        <f>O308</f>
        <v/>
      </c>
      <c r="Q305" s="92">
        <f>P308</f>
        <v/>
      </c>
      <c r="R305" s="92">
        <f>Q308</f>
        <v/>
      </c>
      <c r="S305" s="92">
        <f>R308</f>
        <v/>
      </c>
      <c r="T305" s="92">
        <f>S308</f>
        <v/>
      </c>
      <c r="U305" s="92">
        <f>T308</f>
        <v/>
      </c>
      <c r="V305" s="92">
        <f>U308</f>
        <v/>
      </c>
      <c r="W305" s="92">
        <f>V308</f>
        <v/>
      </c>
      <c r="X305" s="92">
        <f>W308</f>
        <v/>
      </c>
      <c r="Y305" s="92">
        <f>X308</f>
        <v/>
      </c>
      <c r="Z305" s="92">
        <f>Y308</f>
        <v/>
      </c>
      <c r="AA305" s="92">
        <f>Z308</f>
        <v/>
      </c>
      <c r="AB305" s="92">
        <f>AA308</f>
        <v/>
      </c>
      <c r="AC305" s="92">
        <f>AB308</f>
        <v/>
      </c>
      <c r="AD305" s="92">
        <f>AC308</f>
        <v/>
      </c>
      <c r="AE305" s="92">
        <f>AD308</f>
        <v/>
      </c>
      <c r="AF305" s="92">
        <f>AE308</f>
        <v/>
      </c>
      <c r="AG305" s="92">
        <f>AF308</f>
        <v/>
      </c>
      <c r="AH305" s="92">
        <f>AG308</f>
        <v/>
      </c>
      <c r="AI305" s="92">
        <f>AH308</f>
        <v/>
      </c>
      <c r="AJ305" s="92">
        <f>AI308</f>
        <v/>
      </c>
      <c r="AK305" s="92">
        <f>AJ308</f>
        <v/>
      </c>
      <c r="AL305" s="92">
        <f>AK308</f>
        <v/>
      </c>
      <c r="AM305" s="92">
        <f>AL308</f>
        <v/>
      </c>
      <c r="AN305" s="92">
        <f>AM308</f>
        <v/>
      </c>
      <c r="AO305" s="92">
        <f>AN308</f>
        <v/>
      </c>
      <c r="AP305" s="92">
        <f>AO308</f>
        <v/>
      </c>
      <c r="AQ305" s="92">
        <f>AP308</f>
        <v/>
      </c>
      <c r="AR305" s="92">
        <f>AQ308</f>
        <v/>
      </c>
      <c r="AS305" s="92">
        <f>AR308</f>
        <v/>
      </c>
      <c r="AT305" s="92">
        <f>AS308</f>
        <v/>
      </c>
      <c r="AU305" s="92">
        <f>AT308</f>
        <v/>
      </c>
      <c r="AV305" s="92">
        <f>AU308</f>
        <v/>
      </c>
      <c r="AW305" s="92">
        <f>AV308</f>
        <v/>
      </c>
      <c r="AX305" s="92">
        <f>AW308</f>
        <v/>
      </c>
      <c r="AY305" s="92">
        <f>AX308</f>
        <v/>
      </c>
      <c r="AZ305" s="92">
        <f>AY308</f>
        <v/>
      </c>
      <c r="BA305" s="92">
        <f>AZ308</f>
        <v/>
      </c>
      <c r="BB305" s="92">
        <f>BA308</f>
        <v/>
      </c>
      <c r="BC305" s="92">
        <f>BB308</f>
        <v/>
      </c>
      <c r="BD305" s="92">
        <f>BC308</f>
        <v/>
      </c>
      <c r="BE305" s="92">
        <f>BD308</f>
        <v/>
      </c>
      <c r="BF305" s="92">
        <f>BE308</f>
        <v/>
      </c>
      <c r="BG305" s="92">
        <f>BF308</f>
        <v/>
      </c>
      <c r="BH305" s="92">
        <f>BG308</f>
        <v/>
      </c>
    </row>
    <row r="306">
      <c r="E306" s="92">
        <f>$D$304&amp;" "&amp;"Addition"</f>
        <v/>
      </c>
      <c r="G306" s="92">
        <f>SMU</f>
        <v/>
      </c>
      <c r="H306" s="92">
        <f> SUM(J306:BH306)</f>
        <v/>
      </c>
      <c r="J306" s="92">
        <f>-J114</f>
        <v/>
      </c>
      <c r="K306" s="92">
        <f>-K114</f>
        <v/>
      </c>
      <c r="L306" s="92">
        <f>-L114</f>
        <v/>
      </c>
      <c r="M306" s="92">
        <f>-M114</f>
        <v/>
      </c>
      <c r="N306" s="92">
        <f>-N114</f>
        <v/>
      </c>
      <c r="O306" s="92">
        <f>-O114</f>
        <v/>
      </c>
      <c r="P306" s="92">
        <f>-P114</f>
        <v/>
      </c>
      <c r="Q306" s="92">
        <f>-Q114</f>
        <v/>
      </c>
      <c r="R306" s="92">
        <f>-R114</f>
        <v/>
      </c>
      <c r="S306" s="92">
        <f>-S114</f>
        <v/>
      </c>
      <c r="T306" s="92">
        <f>-T114</f>
        <v/>
      </c>
      <c r="U306" s="92">
        <f>-U114</f>
        <v/>
      </c>
      <c r="V306" s="92">
        <f>-V114</f>
        <v/>
      </c>
      <c r="W306" s="92">
        <f>-W114</f>
        <v/>
      </c>
      <c r="X306" s="92">
        <f>-X114</f>
        <v/>
      </c>
      <c r="Y306" s="92">
        <f>-Y114</f>
        <v/>
      </c>
      <c r="Z306" s="92">
        <f>-Z114</f>
        <v/>
      </c>
      <c r="AA306" s="92">
        <f>-AA114</f>
        <v/>
      </c>
      <c r="AB306" s="92">
        <f>-AB114</f>
        <v/>
      </c>
      <c r="AC306" s="92">
        <f>-AC114</f>
        <v/>
      </c>
      <c r="AD306" s="92">
        <f>-AD114</f>
        <v/>
      </c>
      <c r="AE306" s="92">
        <f>-AE114</f>
        <v/>
      </c>
      <c r="AF306" s="92">
        <f>-AF114</f>
        <v/>
      </c>
      <c r="AG306" s="92">
        <f>-AG114</f>
        <v/>
      </c>
      <c r="AH306" s="92">
        <f>-AH114</f>
        <v/>
      </c>
      <c r="AI306" s="92">
        <f>-AI114</f>
        <v/>
      </c>
      <c r="AJ306" s="92">
        <f>-AJ114</f>
        <v/>
      </c>
      <c r="AK306" s="92">
        <f>-AK114</f>
        <v/>
      </c>
      <c r="AL306" s="92">
        <f>-AL114</f>
        <v/>
      </c>
      <c r="AM306" s="92">
        <f>-AM114</f>
        <v/>
      </c>
      <c r="AN306" s="92">
        <f>-AN114</f>
        <v/>
      </c>
      <c r="AO306" s="92">
        <f>-AO114</f>
        <v/>
      </c>
      <c r="AP306" s="92">
        <f>-AP114</f>
        <v/>
      </c>
      <c r="AQ306" s="92">
        <f>-AQ114</f>
        <v/>
      </c>
      <c r="AR306" s="92">
        <f>-AR114</f>
        <v/>
      </c>
      <c r="AS306" s="92">
        <f>-AS114</f>
        <v/>
      </c>
      <c r="AT306" s="92">
        <f>-AT114</f>
        <v/>
      </c>
      <c r="AU306" s="92">
        <f>-AU114</f>
        <v/>
      </c>
      <c r="AV306" s="92">
        <f>-AV114</f>
        <v/>
      </c>
      <c r="AW306" s="92">
        <f>-AW114</f>
        <v/>
      </c>
      <c r="AX306" s="92">
        <f>-AX114</f>
        <v/>
      </c>
      <c r="AY306" s="92">
        <f>-AY114</f>
        <v/>
      </c>
      <c r="AZ306" s="92">
        <f>-AZ114</f>
        <v/>
      </c>
      <c r="BA306" s="92">
        <f>-BA114</f>
        <v/>
      </c>
      <c r="BB306" s="92">
        <f>-BB114</f>
        <v/>
      </c>
      <c r="BC306" s="92">
        <f>-BC114</f>
        <v/>
      </c>
      <c r="BD306" s="92">
        <f>-BD114</f>
        <v/>
      </c>
      <c r="BE306" s="92">
        <f>-BE114</f>
        <v/>
      </c>
      <c r="BF306" s="92">
        <f>-BF114</f>
        <v/>
      </c>
      <c r="BG306" s="92">
        <f>-BG114</f>
        <v/>
      </c>
      <c r="BH306" s="92">
        <f>-BH114</f>
        <v/>
      </c>
    </row>
    <row r="307">
      <c r="E307" s="92">
        <f>$D$304&amp;" "&amp;"Repayment"</f>
        <v/>
      </c>
      <c r="G307" s="92">
        <f>SMU</f>
        <v/>
      </c>
      <c r="H307" s="92">
        <f> SUM(J307:BH307)</f>
        <v/>
      </c>
      <c r="J307" s="81">
        <f> J$313</f>
        <v/>
      </c>
      <c r="K307" s="81">
        <f> K$313</f>
        <v/>
      </c>
      <c r="L307" s="81">
        <f> L$313</f>
        <v/>
      </c>
      <c r="M307" s="81">
        <f> M$313</f>
        <v/>
      </c>
      <c r="N307" s="81">
        <f> N$313</f>
        <v/>
      </c>
      <c r="O307" s="81">
        <f> O$313</f>
        <v/>
      </c>
      <c r="P307" s="81">
        <f> P$313</f>
        <v/>
      </c>
      <c r="Q307" s="81">
        <f> Q$313</f>
        <v/>
      </c>
      <c r="R307" s="81">
        <f> R$313</f>
        <v/>
      </c>
      <c r="S307" s="81">
        <f> S$313</f>
        <v/>
      </c>
      <c r="T307" s="81">
        <f> T$313</f>
        <v/>
      </c>
      <c r="U307" s="81">
        <f> U$313</f>
        <v/>
      </c>
      <c r="V307" s="81">
        <f> V$313</f>
        <v/>
      </c>
      <c r="W307" s="81">
        <f> W$313</f>
        <v/>
      </c>
      <c r="X307" s="81">
        <f> X$313</f>
        <v/>
      </c>
      <c r="Y307" s="81">
        <f> Y$313</f>
        <v/>
      </c>
      <c r="Z307" s="81">
        <f> Z$313</f>
        <v/>
      </c>
      <c r="AA307" s="81">
        <f> AA$313</f>
        <v/>
      </c>
      <c r="AB307" s="81">
        <f> AB$313</f>
        <v/>
      </c>
      <c r="AC307" s="81">
        <f> AC$313</f>
        <v/>
      </c>
      <c r="AD307" s="81">
        <f> AD$313</f>
        <v/>
      </c>
      <c r="AE307" s="81">
        <f> AE$313</f>
        <v/>
      </c>
      <c r="AF307" s="81">
        <f> AF$313</f>
        <v/>
      </c>
      <c r="AG307" s="81">
        <f> AG$313</f>
        <v/>
      </c>
      <c r="AH307" s="81">
        <f> AH$313</f>
        <v/>
      </c>
      <c r="AI307" s="81">
        <f> AI$313</f>
        <v/>
      </c>
      <c r="AJ307" s="81">
        <f> AJ$313</f>
        <v/>
      </c>
      <c r="AK307" s="81">
        <f> AK$313</f>
        <v/>
      </c>
      <c r="AL307" s="81">
        <f> AL$313</f>
        <v/>
      </c>
      <c r="AM307" s="81">
        <f> AM$313</f>
        <v/>
      </c>
      <c r="AN307" s="81">
        <f> AN$313</f>
        <v/>
      </c>
      <c r="AO307" s="81">
        <f> AO$313</f>
        <v/>
      </c>
      <c r="AP307" s="81">
        <f> AP$313</f>
        <v/>
      </c>
      <c r="AQ307" s="81">
        <f> AQ$313</f>
        <v/>
      </c>
      <c r="AR307" s="81">
        <f> AR$313</f>
        <v/>
      </c>
      <c r="AS307" s="81">
        <f> AS$313</f>
        <v/>
      </c>
      <c r="AT307" s="81">
        <f> AT$313</f>
        <v/>
      </c>
      <c r="AU307" s="81">
        <f> AU$313</f>
        <v/>
      </c>
      <c r="AV307" s="81">
        <f> AV$313</f>
        <v/>
      </c>
      <c r="AW307" s="81">
        <f> AW$313</f>
        <v/>
      </c>
      <c r="AX307" s="81">
        <f> AX$313</f>
        <v/>
      </c>
      <c r="AY307" s="81">
        <f> AY$313</f>
        <v/>
      </c>
      <c r="AZ307" s="81">
        <f> AZ$313</f>
        <v/>
      </c>
      <c r="BA307" s="81">
        <f> BA$313</f>
        <v/>
      </c>
      <c r="BB307" s="81">
        <f> BB$313</f>
        <v/>
      </c>
      <c r="BC307" s="81">
        <f> BC$313</f>
        <v/>
      </c>
      <c r="BD307" s="81">
        <f> BD$313</f>
        <v/>
      </c>
      <c r="BE307" s="81">
        <f> BE$313</f>
        <v/>
      </c>
      <c r="BF307" s="81">
        <f> BF$313</f>
        <v/>
      </c>
      <c r="BG307" s="81">
        <f> BG$313</f>
        <v/>
      </c>
      <c r="BH307" s="81">
        <f> BH$313</f>
        <v/>
      </c>
    </row>
    <row r="308" ht="15.65" customFormat="1" customHeight="1" s="80" thickBot="1">
      <c r="E308" s="80">
        <f>$D$304&amp;" "&amp;"Closing Balance"</f>
        <v/>
      </c>
      <c r="G308" s="80">
        <f>SMU</f>
        <v/>
      </c>
      <c r="J308" s="80">
        <f>SUM(J305:J307)</f>
        <v/>
      </c>
      <c r="K308" s="80">
        <f>SUM(K305:K307)</f>
        <v/>
      </c>
      <c r="L308" s="80">
        <f>SUM(L305:L307)</f>
        <v/>
      </c>
      <c r="M308" s="80">
        <f>SUM(M305:M307)</f>
        <v/>
      </c>
      <c r="N308" s="80">
        <f>SUM(N305:N307)</f>
        <v/>
      </c>
      <c r="O308" s="80">
        <f>SUM(O305:O307)</f>
        <v/>
      </c>
      <c r="P308" s="80">
        <f>SUM(P305:P307)</f>
        <v/>
      </c>
      <c r="Q308" s="80">
        <f>SUM(Q305:Q307)</f>
        <v/>
      </c>
      <c r="R308" s="80">
        <f>SUM(R305:R307)</f>
        <v/>
      </c>
      <c r="S308" s="80">
        <f>SUM(S305:S307)</f>
        <v/>
      </c>
      <c r="T308" s="80">
        <f>SUM(T305:T307)</f>
        <v/>
      </c>
      <c r="U308" s="80">
        <f>SUM(U305:U307)</f>
        <v/>
      </c>
      <c r="V308" s="80">
        <f>SUM(V305:V307)</f>
        <v/>
      </c>
      <c r="W308" s="80">
        <f>SUM(W305:W307)</f>
        <v/>
      </c>
      <c r="X308" s="80">
        <f>SUM(X305:X307)</f>
        <v/>
      </c>
      <c r="Y308" s="80">
        <f>SUM(Y305:Y307)</f>
        <v/>
      </c>
      <c r="Z308" s="80">
        <f>SUM(Z305:Z307)</f>
        <v/>
      </c>
      <c r="AA308" s="80">
        <f>SUM(AA305:AA307)</f>
        <v/>
      </c>
      <c r="AB308" s="80">
        <f>SUM(AB305:AB307)</f>
        <v/>
      </c>
      <c r="AC308" s="80">
        <f>SUM(AC305:AC307)</f>
        <v/>
      </c>
      <c r="AD308" s="80">
        <f>SUM(AD305:AD307)</f>
        <v/>
      </c>
      <c r="AE308" s="80">
        <f>SUM(AE305:AE307)</f>
        <v/>
      </c>
      <c r="AF308" s="80">
        <f>SUM(AF305:AF307)</f>
        <v/>
      </c>
      <c r="AG308" s="80">
        <f>SUM(AG305:AG307)</f>
        <v/>
      </c>
      <c r="AH308" s="80">
        <f>SUM(AH305:AH307)</f>
        <v/>
      </c>
      <c r="AI308" s="80">
        <f>SUM(AI305:AI307)</f>
        <v/>
      </c>
      <c r="AJ308" s="80">
        <f>SUM(AJ305:AJ307)</f>
        <v/>
      </c>
      <c r="AK308" s="80">
        <f>SUM(AK305:AK307)</f>
        <v/>
      </c>
      <c r="AL308" s="80">
        <f>SUM(AL305:AL307)</f>
        <v/>
      </c>
      <c r="AM308" s="80">
        <f>SUM(AM305:AM307)</f>
        <v/>
      </c>
      <c r="AN308" s="80">
        <f>SUM(AN305:AN307)</f>
        <v/>
      </c>
      <c r="AO308" s="80">
        <f>SUM(AO305:AO307)</f>
        <v/>
      </c>
      <c r="AP308" s="80">
        <f>SUM(AP305:AP307)</f>
        <v/>
      </c>
      <c r="AQ308" s="80">
        <f>SUM(AQ305:AQ307)</f>
        <v/>
      </c>
      <c r="AR308" s="80">
        <f>SUM(AR305:AR307)</f>
        <v/>
      </c>
      <c r="AS308" s="80">
        <f>SUM(AS305:AS307)</f>
        <v/>
      </c>
      <c r="AT308" s="80">
        <f>SUM(AT305:AT307)</f>
        <v/>
      </c>
      <c r="AU308" s="80">
        <f>SUM(AU305:AU307)</f>
        <v/>
      </c>
      <c r="AV308" s="80">
        <f>SUM(AV305:AV307)</f>
        <v/>
      </c>
      <c r="AW308" s="80">
        <f>SUM(AW305:AW307)</f>
        <v/>
      </c>
      <c r="AX308" s="80">
        <f>SUM(AX305:AX307)</f>
        <v/>
      </c>
      <c r="AY308" s="80">
        <f>SUM(AY305:AY307)</f>
        <v/>
      </c>
      <c r="AZ308" s="80">
        <f>SUM(AZ305:AZ307)</f>
        <v/>
      </c>
      <c r="BA308" s="80">
        <f>SUM(BA305:BA307)</f>
        <v/>
      </c>
      <c r="BB308" s="80">
        <f>SUM(BB305:BB307)</f>
        <v/>
      </c>
      <c r="BC308" s="80">
        <f>SUM(BC305:BC307)</f>
        <v/>
      </c>
      <c r="BD308" s="80">
        <f>SUM(BD305:BD307)</f>
        <v/>
      </c>
      <c r="BE308" s="80">
        <f>SUM(BE305:BE307)</f>
        <v/>
      </c>
      <c r="BF308" s="80">
        <f>SUM(BF305:BF307)</f>
        <v/>
      </c>
      <c r="BG308" s="80">
        <f>SUM(BG305:BG307)</f>
        <v/>
      </c>
      <c r="BH308" s="80">
        <f>SUM(BH305:BH307)</f>
        <v/>
      </c>
    </row>
    <row r="310">
      <c r="E310" s="81">
        <f> E$45</f>
        <v/>
      </c>
      <c r="F310" s="81">
        <f> F$45</f>
        <v/>
      </c>
      <c r="G310" s="81">
        <f> G$45</f>
        <v/>
      </c>
      <c r="H310" s="81">
        <f> H$45</f>
        <v/>
      </c>
      <c r="I310" s="81" t="n"/>
      <c r="J310" s="81">
        <f> J$45</f>
        <v/>
      </c>
      <c r="K310" s="81">
        <f> K$45</f>
        <v/>
      </c>
      <c r="L310" s="81">
        <f> L$45</f>
        <v/>
      </c>
      <c r="M310" s="81">
        <f> M$45</f>
        <v/>
      </c>
      <c r="N310" s="81">
        <f> N$45</f>
        <v/>
      </c>
      <c r="O310" s="81">
        <f> O$45</f>
        <v/>
      </c>
      <c r="P310" s="81">
        <f> P$45</f>
        <v/>
      </c>
      <c r="Q310" s="81">
        <f> Q$45</f>
        <v/>
      </c>
      <c r="R310" s="81">
        <f> R$45</f>
        <v/>
      </c>
      <c r="S310" s="81">
        <f> S$45</f>
        <v/>
      </c>
      <c r="T310" s="81">
        <f> T$45</f>
        <v/>
      </c>
      <c r="U310" s="81">
        <f> U$45</f>
        <v/>
      </c>
      <c r="V310" s="81">
        <f> V$45</f>
        <v/>
      </c>
      <c r="W310" s="81">
        <f> W$45</f>
        <v/>
      </c>
      <c r="X310" s="81">
        <f> X$45</f>
        <v/>
      </c>
      <c r="Y310" s="81">
        <f> Y$45</f>
        <v/>
      </c>
      <c r="Z310" s="81">
        <f> Z$45</f>
        <v/>
      </c>
      <c r="AA310" s="81">
        <f> AA$45</f>
        <v/>
      </c>
      <c r="AB310" s="81">
        <f> AB$45</f>
        <v/>
      </c>
      <c r="AC310" s="81">
        <f> AC$45</f>
        <v/>
      </c>
      <c r="AD310" s="81">
        <f> AD$45</f>
        <v/>
      </c>
      <c r="AE310" s="81">
        <f> AE$45</f>
        <v/>
      </c>
      <c r="AF310" s="81">
        <f> AF$45</f>
        <v/>
      </c>
      <c r="AG310" s="81">
        <f> AG$45</f>
        <v/>
      </c>
      <c r="AH310" s="81">
        <f> AH$45</f>
        <v/>
      </c>
      <c r="AI310" s="81">
        <f> AI$45</f>
        <v/>
      </c>
      <c r="AJ310" s="81">
        <f> AJ$45</f>
        <v/>
      </c>
      <c r="AK310" s="81">
        <f> AK$45</f>
        <v/>
      </c>
      <c r="AL310" s="81">
        <f> AL$45</f>
        <v/>
      </c>
      <c r="AM310" s="81">
        <f> AM$45</f>
        <v/>
      </c>
      <c r="AN310" s="81">
        <f> AN$45</f>
        <v/>
      </c>
      <c r="AO310" s="81">
        <f> AO$45</f>
        <v/>
      </c>
      <c r="AP310" s="81">
        <f> AP$45</f>
        <v/>
      </c>
      <c r="AQ310" s="81">
        <f> AQ$45</f>
        <v/>
      </c>
      <c r="AR310" s="81">
        <f> AR$45</f>
        <v/>
      </c>
      <c r="AS310" s="81">
        <f> AS$45</f>
        <v/>
      </c>
      <c r="AT310" s="81">
        <f> AT$45</f>
        <v/>
      </c>
      <c r="AU310" s="81">
        <f> AU$45</f>
        <v/>
      </c>
      <c r="AV310" s="81">
        <f> AV$45</f>
        <v/>
      </c>
      <c r="AW310" s="81">
        <f> AW$45</f>
        <v/>
      </c>
      <c r="AX310" s="81">
        <f> AX$45</f>
        <v/>
      </c>
      <c r="AY310" s="81">
        <f> AY$45</f>
        <v/>
      </c>
      <c r="AZ310" s="81">
        <f> AZ$45</f>
        <v/>
      </c>
      <c r="BA310" s="81">
        <f> BA$45</f>
        <v/>
      </c>
      <c r="BB310" s="81">
        <f> BB$45</f>
        <v/>
      </c>
      <c r="BC310" s="81">
        <f> BC$45</f>
        <v/>
      </c>
      <c r="BD310" s="81">
        <f> BD$45</f>
        <v/>
      </c>
      <c r="BE310" s="81">
        <f> BE$45</f>
        <v/>
      </c>
      <c r="BF310" s="81">
        <f> BF$45</f>
        <v/>
      </c>
      <c r="BG310" s="81">
        <f> BG$45</f>
        <v/>
      </c>
      <c r="BH310" s="81">
        <f> BH$45</f>
        <v/>
      </c>
    </row>
    <row r="311">
      <c r="E311" s="81">
        <f> E$46</f>
        <v/>
      </c>
      <c r="F311" s="81">
        <f> F$46</f>
        <v/>
      </c>
      <c r="G311" s="81">
        <f> G$46</f>
        <v/>
      </c>
      <c r="H311" s="81">
        <f> H$46</f>
        <v/>
      </c>
      <c r="I311" s="81" t="n"/>
      <c r="J311" s="81">
        <f> J$46</f>
        <v/>
      </c>
      <c r="K311" s="81">
        <f> K$46</f>
        <v/>
      </c>
      <c r="L311" s="81">
        <f> L$46</f>
        <v/>
      </c>
      <c r="M311" s="81">
        <f> M$46</f>
        <v/>
      </c>
      <c r="N311" s="81">
        <f> N$46</f>
        <v/>
      </c>
      <c r="O311" s="81">
        <f> O$46</f>
        <v/>
      </c>
      <c r="P311" s="81">
        <f> P$46</f>
        <v/>
      </c>
      <c r="Q311" s="81">
        <f> Q$46</f>
        <v/>
      </c>
      <c r="R311" s="81">
        <f> R$46</f>
        <v/>
      </c>
      <c r="S311" s="81">
        <f> S$46</f>
        <v/>
      </c>
      <c r="T311" s="81">
        <f> T$46</f>
        <v/>
      </c>
      <c r="U311" s="81">
        <f> U$46</f>
        <v/>
      </c>
      <c r="V311" s="81">
        <f> V$46</f>
        <v/>
      </c>
      <c r="W311" s="81">
        <f> W$46</f>
        <v/>
      </c>
      <c r="X311" s="81">
        <f> X$46</f>
        <v/>
      </c>
      <c r="Y311" s="81">
        <f> Y$46</f>
        <v/>
      </c>
      <c r="Z311" s="81">
        <f> Z$46</f>
        <v/>
      </c>
      <c r="AA311" s="81">
        <f> AA$46</f>
        <v/>
      </c>
      <c r="AB311" s="81">
        <f> AB$46</f>
        <v/>
      </c>
      <c r="AC311" s="81">
        <f> AC$46</f>
        <v/>
      </c>
      <c r="AD311" s="81">
        <f> AD$46</f>
        <v/>
      </c>
      <c r="AE311" s="81">
        <f> AE$46</f>
        <v/>
      </c>
      <c r="AF311" s="81">
        <f> AF$46</f>
        <v/>
      </c>
      <c r="AG311" s="81">
        <f> AG$46</f>
        <v/>
      </c>
      <c r="AH311" s="81">
        <f> AH$46</f>
        <v/>
      </c>
      <c r="AI311" s="81">
        <f> AI$46</f>
        <v/>
      </c>
      <c r="AJ311" s="81">
        <f> AJ$46</f>
        <v/>
      </c>
      <c r="AK311" s="81">
        <f> AK$46</f>
        <v/>
      </c>
      <c r="AL311" s="81">
        <f> AL$46</f>
        <v/>
      </c>
      <c r="AM311" s="81">
        <f> AM$46</f>
        <v/>
      </c>
      <c r="AN311" s="81">
        <f> AN$46</f>
        <v/>
      </c>
      <c r="AO311" s="81">
        <f> AO$46</f>
        <v/>
      </c>
      <c r="AP311" s="81">
        <f> AP$46</f>
        <v/>
      </c>
      <c r="AQ311" s="81">
        <f> AQ$46</f>
        <v/>
      </c>
      <c r="AR311" s="81">
        <f> AR$46</f>
        <v/>
      </c>
      <c r="AS311" s="81">
        <f> AS$46</f>
        <v/>
      </c>
      <c r="AT311" s="81">
        <f> AT$46</f>
        <v/>
      </c>
      <c r="AU311" s="81">
        <f> AU$46</f>
        <v/>
      </c>
      <c r="AV311" s="81">
        <f> AV$46</f>
        <v/>
      </c>
      <c r="AW311" s="81">
        <f> AW$46</f>
        <v/>
      </c>
      <c r="AX311" s="81">
        <f> AX$46</f>
        <v/>
      </c>
      <c r="AY311" s="81">
        <f> AY$46</f>
        <v/>
      </c>
      <c r="AZ311" s="81">
        <f> AZ$46</f>
        <v/>
      </c>
      <c r="BA311" s="81">
        <f> BA$46</f>
        <v/>
      </c>
      <c r="BB311" s="81">
        <f> BB$46</f>
        <v/>
      </c>
      <c r="BC311" s="81">
        <f> BC$46</f>
        <v/>
      </c>
      <c r="BD311" s="81">
        <f> BD$46</f>
        <v/>
      </c>
      <c r="BE311" s="81">
        <f> BE$46</f>
        <v/>
      </c>
      <c r="BF311" s="81">
        <f> BF$46</f>
        <v/>
      </c>
      <c r="BG311" s="81">
        <f> BG$46</f>
        <v/>
      </c>
      <c r="BH311" s="81">
        <f> BH$46</f>
        <v/>
      </c>
    </row>
    <row r="313">
      <c r="E313" s="92" t="inlineStr">
        <is>
          <t>Debt Repayment</t>
        </is>
      </c>
      <c r="G313" s="92">
        <f>SMU</f>
        <v/>
      </c>
      <c r="H313" s="92">
        <f> SUM(J313:BH313)</f>
        <v/>
      </c>
      <c r="J313" s="92">
        <f>IF(J$310=1,PPMT($F$302,J310,J311,J305,,1),0)</f>
        <v/>
      </c>
      <c r="K313" s="92">
        <f>IF(K$310=1,PPMT($F$302,K310,K311,K305,,1),0)</f>
        <v/>
      </c>
      <c r="L313" s="92">
        <f>IF(L$310=1,PPMT($F$302,L310,L311,L305,,1),0)</f>
        <v/>
      </c>
      <c r="M313" s="92">
        <f>IF(M$310=1,PPMT($F$302,M310,M311,M305,,1),0)</f>
        <v/>
      </c>
      <c r="N313" s="92">
        <f>IF(N$310=1,PPMT($F$302,N310,N311,N305,,1),0)</f>
        <v/>
      </c>
      <c r="O313" s="92">
        <f>IF(O$310=1,PPMT($F$302,O310,O311,O305,,1),0)</f>
        <v/>
      </c>
      <c r="P313" s="92">
        <f>IF(P$310=1,PPMT($F$302,P310,P311,P305,,1),0)</f>
        <v/>
      </c>
      <c r="Q313" s="92">
        <f>IF(Q$310=1,PPMT($F$302,Q310,Q311,Q305,,1),0)</f>
        <v/>
      </c>
      <c r="R313" s="92">
        <f>IF(R$310=1,PPMT($F$302,R310,R311,R305,,1),0)</f>
        <v/>
      </c>
      <c r="S313" s="92">
        <f>IF(S$310=1,PPMT($F$302,S310,S311,S305,,1),0)</f>
        <v/>
      </c>
      <c r="T313" s="92">
        <f>IF(T$310=1,PPMT($F$302,T310,T311,T305,,1),0)</f>
        <v/>
      </c>
      <c r="U313" s="92">
        <f>IF(U$310=1,PPMT($F$302,U310,U311,U305,,1),0)</f>
        <v/>
      </c>
      <c r="V313" s="92">
        <f>IF(V$310=1,PPMT($F$302,V310,V311,V305,,1),0)</f>
        <v/>
      </c>
      <c r="W313" s="92">
        <f>IF(W$310=1,PPMT($F$302,W310,W311,W305,,1),0)</f>
        <v/>
      </c>
      <c r="X313" s="92">
        <f>IF(X$310=1,PPMT($F$302,X310,X311,X305,,1),0)</f>
        <v/>
      </c>
      <c r="Y313" s="92">
        <f>IF(Y$310=1,PPMT($F$302,Y310,Y311,Y305,,1),0)</f>
        <v/>
      </c>
      <c r="Z313" s="92">
        <f>IF(Z$310=1,PPMT($F$302,Z310,Z311,Z305,,1),0)</f>
        <v/>
      </c>
      <c r="AA313" s="92">
        <f>IF(AA$310=1,PPMT($F$302,AA310,AA311,AA305,,1),0)</f>
        <v/>
      </c>
      <c r="AB313" s="92">
        <f>IF(AB$310=1,PPMT($F$302,AB310,AB311,AB305,,1),0)</f>
        <v/>
      </c>
      <c r="AC313" s="92">
        <f>IF(AC$310=1,PPMT($F$302,AC310,AC311,AC305,,1),0)</f>
        <v/>
      </c>
      <c r="AD313" s="92">
        <f>IF(AD$310=1,PPMT($F$302,AD310,AD311,AD305,,1),0)</f>
        <v/>
      </c>
      <c r="AE313" s="92">
        <f>IF(AE$310=1,PPMT($F$302,AE310,AE311,AE305,,1),0)</f>
        <v/>
      </c>
      <c r="AF313" s="92">
        <f>IF(AF$310=1,PPMT($F$302,AF310,AF311,AF305,,1),0)</f>
        <v/>
      </c>
      <c r="AG313" s="92">
        <f>IF(AG$310=1,PPMT($F$302,AG310,AG311,AG305,,1),0)</f>
        <v/>
      </c>
      <c r="AH313" s="92">
        <f>IF(AH$310=1,PPMT($F$302,AH310,AH311,AH305,,1),0)</f>
        <v/>
      </c>
      <c r="AI313" s="92">
        <f>IF(AI$310=1,PPMT($F$302,AI310,AI311,AI305,,1),0)</f>
        <v/>
      </c>
      <c r="AJ313" s="92">
        <f>IF(AJ$310=1,PPMT($F$302,AJ310,AJ311,AJ305,,1),0)</f>
        <v/>
      </c>
      <c r="AK313" s="92">
        <f>IF(AK$310=1,PPMT($F$302,AK310,AK311,AK305,,1),0)</f>
        <v/>
      </c>
      <c r="AL313" s="92">
        <f>IF(AL$310=1,PPMT($F$302,AL310,AL311,AL305,,1),0)</f>
        <v/>
      </c>
      <c r="AM313" s="92">
        <f>IF(AM$310=1,PPMT($F$302,AM310,AM311,AM305,,1),0)</f>
        <v/>
      </c>
      <c r="AN313" s="92">
        <f>IF(AN$310=1,PPMT($F$302,AN310,AN311,AN305,,1),0)</f>
        <v/>
      </c>
      <c r="AO313" s="92">
        <f>IF(AO$310=1,PPMT($F$302,AO310,AO311,AO305,,1),0)</f>
        <v/>
      </c>
      <c r="AP313" s="92">
        <f>IF(AP$310=1,PPMT($F$302,AP310,AP311,AP305,,1),0)</f>
        <v/>
      </c>
      <c r="AQ313" s="92">
        <f>IF(AQ$310=1,PPMT($F$302,AQ310,AQ311,AQ305,,1),0)</f>
        <v/>
      </c>
      <c r="AR313" s="92">
        <f>IF(AR$310=1,PPMT($F$302,AR310,AR311,AR305,,1),0)</f>
        <v/>
      </c>
      <c r="AS313" s="92">
        <f>IF(AS$310=1,PPMT($F$302,AS310,AS311,AS305,,1),0)</f>
        <v/>
      </c>
      <c r="AT313" s="92">
        <f>IF(AT$310=1,PPMT($F$302,AT310,AT311,AT305,,1),0)</f>
        <v/>
      </c>
      <c r="AU313" s="92">
        <f>IF(AU$310=1,PPMT($F$302,AU310,AU311,AU305,,1),0)</f>
        <v/>
      </c>
      <c r="AV313" s="92">
        <f>IF(AV$310=1,PPMT($F$302,AV310,AV311,AV305,,1),0)</f>
        <v/>
      </c>
      <c r="AW313" s="92">
        <f>IF(AW$310=1,PPMT($F$302,AW310,AW311,AW305,,1),0)</f>
        <v/>
      </c>
      <c r="AX313" s="92">
        <f>IF(AX$310=1,PPMT($F$302,AX310,AX311,AX305,,1),0)</f>
        <v/>
      </c>
      <c r="AY313" s="92">
        <f>IF(AY$310=1,PPMT($F$302,AY310,AY311,AY305,,1),0)</f>
        <v/>
      </c>
      <c r="AZ313" s="92">
        <f>IF(AZ$310=1,PPMT($F$302,AZ310,AZ311,AZ305,,1),0)</f>
        <v/>
      </c>
      <c r="BA313" s="92">
        <f>IF(BA$310=1,PPMT($F$302,BA310,BA311,BA305,,1),0)</f>
        <v/>
      </c>
      <c r="BB313" s="92">
        <f>IF(BB$310=1,PPMT($F$302,BB310,BB311,BB305,,1),0)</f>
        <v/>
      </c>
      <c r="BC313" s="92">
        <f>IF(BC$310=1,PPMT($F$302,BC310,BC311,BC305,,1),0)</f>
        <v/>
      </c>
      <c r="BD313" s="92">
        <f>IF(BD$310=1,PPMT($F$302,BD310,BD311,BD305,,1),0)</f>
        <v/>
      </c>
      <c r="BE313" s="92">
        <f>IF(BE$310=1,PPMT($F$302,BE310,BE311,BE305,,1),0)</f>
        <v/>
      </c>
      <c r="BF313" s="92">
        <f>IF(BF$310=1,PPMT($F$302,BF310,BF311,BF305,,1),0)</f>
        <v/>
      </c>
      <c r="BG313" s="92">
        <f>IF(BG$310=1,PPMT($F$302,BG310,BG311,BG305,,1),0)</f>
        <v/>
      </c>
      <c r="BH313" s="92">
        <f>IF(BH$310=1,PPMT($F$302,BH310,BH311,BH305,,1),0)</f>
        <v/>
      </c>
    </row>
    <row r="315">
      <c r="E315" s="92" t="inlineStr">
        <is>
          <t>Interest Expense</t>
        </is>
      </c>
      <c r="G315" s="92">
        <f>SMU</f>
        <v/>
      </c>
      <c r="H315" s="92">
        <f> SUM(J315:BH315)</f>
        <v/>
      </c>
      <c r="J315" s="92">
        <f>IF(J$310=1,SUM(J305:J306)*$F$302,0)</f>
        <v/>
      </c>
      <c r="K315" s="92">
        <f>IF(K$310=1,SUM(K305:K306)*$F$302,0)</f>
        <v/>
      </c>
      <c r="L315" s="92">
        <f>IF(L$310=1,SUM(L305:L306)*$F$302,0)</f>
        <v/>
      </c>
      <c r="M315" s="92">
        <f>IF(M$310=1,SUM(M305:M306)*$F$302,0)</f>
        <v/>
      </c>
      <c r="N315" s="92">
        <f>IF(N$310=1,SUM(N305:N306)*$F$302,0)</f>
        <v/>
      </c>
      <c r="O315" s="92">
        <f>IF(O$310=1,SUM(O305:O306)*$F$302,0)</f>
        <v/>
      </c>
      <c r="P315" s="92">
        <f>IF(P$310=1,SUM(P305:P306)*$F$302,0)</f>
        <v/>
      </c>
      <c r="Q315" s="92">
        <f>IF(Q$310=1,SUM(Q305:Q306)*$F$302,0)</f>
        <v/>
      </c>
      <c r="R315" s="92">
        <f>IF(R$310=1,SUM(R305:R306)*$F$302,0)</f>
        <v/>
      </c>
      <c r="S315" s="92">
        <f>IF(S$310=1,SUM(S305:S306)*$F$302,0)</f>
        <v/>
      </c>
      <c r="T315" s="92">
        <f>IF(T$310=1,SUM(T305:T306)*$F$302,0)</f>
        <v/>
      </c>
      <c r="U315" s="92">
        <f>IF(U$310=1,SUM(U305:U306)*$F$302,0)</f>
        <v/>
      </c>
      <c r="V315" s="92">
        <f>IF(V$310=1,SUM(V305:V306)*$F$302,0)</f>
        <v/>
      </c>
      <c r="W315" s="92">
        <f>IF(W$310=1,SUM(W305:W306)*$F$302,0)</f>
        <v/>
      </c>
      <c r="X315" s="92">
        <f>IF(X$310=1,SUM(X305:X306)*$F$302,0)</f>
        <v/>
      </c>
      <c r="Y315" s="92">
        <f>IF(Y$310=1,SUM(Y305:Y306)*$F$302,0)</f>
        <v/>
      </c>
      <c r="Z315" s="92">
        <f>IF(Z$310=1,SUM(Z305:Z306)*$F$302,0)</f>
        <v/>
      </c>
      <c r="AA315" s="92">
        <f>IF(AA$310=1,SUM(AA305:AA306)*$F$302,0)</f>
        <v/>
      </c>
      <c r="AB315" s="92">
        <f>IF(AB$310=1,SUM(AB305:AB306)*$F$302,0)</f>
        <v/>
      </c>
      <c r="AC315" s="92">
        <f>IF(AC$310=1,SUM(AC305:AC306)*$F$302,0)</f>
        <v/>
      </c>
      <c r="AD315" s="92">
        <f>IF(AD$310=1,SUM(AD305:AD306)*$F$302,0)</f>
        <v/>
      </c>
      <c r="AE315" s="92">
        <f>IF(AE$310=1,SUM(AE305:AE306)*$F$302,0)</f>
        <v/>
      </c>
      <c r="AF315" s="92">
        <f>IF(AF$310=1,SUM(AF305:AF306)*$F$302,0)</f>
        <v/>
      </c>
      <c r="AG315" s="92">
        <f>IF(AG$310=1,SUM(AG305:AG306)*$F$302,0)</f>
        <v/>
      </c>
      <c r="AH315" s="92">
        <f>IF(AH$310=1,SUM(AH305:AH306)*$F$302,0)</f>
        <v/>
      </c>
      <c r="AI315" s="92">
        <f>IF(AI$310=1,SUM(AI305:AI306)*$F$302,0)</f>
        <v/>
      </c>
      <c r="AJ315" s="92">
        <f>IF(AJ$310=1,SUM(AJ305:AJ306)*$F$302,0)</f>
        <v/>
      </c>
      <c r="AK315" s="92">
        <f>IF(AK$310=1,SUM(AK305:AK306)*$F$302,0)</f>
        <v/>
      </c>
      <c r="AL315" s="92">
        <f>IF(AL$310=1,SUM(AL305:AL306)*$F$302,0)</f>
        <v/>
      </c>
      <c r="AM315" s="92">
        <f>IF(AM$310=1,SUM(AM305:AM306)*$F$302,0)</f>
        <v/>
      </c>
      <c r="AN315" s="92">
        <f>IF(AN$310=1,SUM(AN305:AN306)*$F$302,0)</f>
        <v/>
      </c>
      <c r="AO315" s="92">
        <f>IF(AO$310=1,SUM(AO305:AO306)*$F$302,0)</f>
        <v/>
      </c>
      <c r="AP315" s="92">
        <f>IF(AP$310=1,SUM(AP305:AP306)*$F$302,0)</f>
        <v/>
      </c>
      <c r="AQ315" s="92">
        <f>IF(AQ$310=1,SUM(AQ305:AQ306)*$F$302,0)</f>
        <v/>
      </c>
      <c r="AR315" s="92">
        <f>IF(AR$310=1,SUM(AR305:AR306)*$F$302,0)</f>
        <v/>
      </c>
      <c r="AS315" s="92">
        <f>IF(AS$310=1,SUM(AS305:AS306)*$F$302,0)</f>
        <v/>
      </c>
      <c r="AT315" s="92">
        <f>IF(AT$310=1,SUM(AT305:AT306)*$F$302,0)</f>
        <v/>
      </c>
      <c r="AU315" s="92">
        <f>IF(AU$310=1,SUM(AU305:AU306)*$F$302,0)</f>
        <v/>
      </c>
      <c r="AV315" s="92">
        <f>IF(AV$310=1,SUM(AV305:AV306)*$F$302,0)</f>
        <v/>
      </c>
      <c r="AW315" s="92">
        <f>IF(AW$310=1,SUM(AW305:AW306)*$F$302,0)</f>
        <v/>
      </c>
      <c r="AX315" s="92">
        <f>IF(AX$310=1,SUM(AX305:AX306)*$F$302,0)</f>
        <v/>
      </c>
      <c r="AY315" s="92">
        <f>IF(AY$310=1,SUM(AY305:AY306)*$F$302,0)</f>
        <v/>
      </c>
      <c r="AZ315" s="92">
        <f>IF(AZ$310=1,SUM(AZ305:AZ306)*$F$302,0)</f>
        <v/>
      </c>
      <c r="BA315" s="92">
        <f>IF(BA$310=1,SUM(BA305:BA306)*$F$302,0)</f>
        <v/>
      </c>
      <c r="BB315" s="92">
        <f>IF(BB$310=1,SUM(BB305:BB306)*$F$302,0)</f>
        <v/>
      </c>
      <c r="BC315" s="92">
        <f>IF(BC$310=1,SUM(BC305:BC306)*$F$302,0)</f>
        <v/>
      </c>
      <c r="BD315" s="92">
        <f>IF(BD$310=1,SUM(BD305:BD306)*$F$302,0)</f>
        <v/>
      </c>
      <c r="BE315" s="92">
        <f>IF(BE$310=1,SUM(BE305:BE306)*$F$302,0)</f>
        <v/>
      </c>
      <c r="BF315" s="92">
        <f>IF(BF$310=1,SUM(BF305:BF306)*$F$302,0)</f>
        <v/>
      </c>
      <c r="BG315" s="92">
        <f>IF(BG$310=1,SUM(BG305:BG306)*$F$302,0)</f>
        <v/>
      </c>
      <c r="BH315" s="92">
        <f>IF(BH$310=1,SUM(BH305:BH306)*$F$302,0)</f>
        <v/>
      </c>
    </row>
    <row r="317" customFormat="1" s="64">
      <c r="A317" s="65" t="inlineStr">
        <is>
          <t>Taxation</t>
        </is>
      </c>
    </row>
    <row r="319">
      <c r="E319" s="81">
        <f> E$182</f>
        <v/>
      </c>
      <c r="F319" s="81">
        <f> F$182</f>
        <v/>
      </c>
      <c r="G319" s="81">
        <f> G$182</f>
        <v/>
      </c>
      <c r="H319" s="81">
        <f> H$182</f>
        <v/>
      </c>
      <c r="I319" s="81" t="n"/>
      <c r="J319" s="81">
        <f> J$182</f>
        <v/>
      </c>
      <c r="K319" s="81">
        <f> K$182</f>
        <v/>
      </c>
      <c r="L319" s="81">
        <f> L$182</f>
        <v/>
      </c>
      <c r="M319" s="81">
        <f> M$182</f>
        <v/>
      </c>
      <c r="N319" s="81">
        <f> N$182</f>
        <v/>
      </c>
      <c r="O319" s="81">
        <f> O$182</f>
        <v/>
      </c>
      <c r="P319" s="81">
        <f> P$182</f>
        <v/>
      </c>
      <c r="Q319" s="81">
        <f> Q$182</f>
        <v/>
      </c>
      <c r="R319" s="81">
        <f> R$182</f>
        <v/>
      </c>
      <c r="S319" s="81">
        <f> S$182</f>
        <v/>
      </c>
      <c r="T319" s="81">
        <f> T$182</f>
        <v/>
      </c>
      <c r="U319" s="81">
        <f> U$182</f>
        <v/>
      </c>
      <c r="V319" s="81">
        <f> V$182</f>
        <v/>
      </c>
      <c r="W319" s="81">
        <f> W$182</f>
        <v/>
      </c>
      <c r="X319" s="81">
        <f> X$182</f>
        <v/>
      </c>
      <c r="Y319" s="81">
        <f> Y$182</f>
        <v/>
      </c>
      <c r="Z319" s="81">
        <f> Z$182</f>
        <v/>
      </c>
      <c r="AA319" s="81">
        <f> AA$182</f>
        <v/>
      </c>
      <c r="AB319" s="81">
        <f> AB$182</f>
        <v/>
      </c>
      <c r="AC319" s="81">
        <f> AC$182</f>
        <v/>
      </c>
      <c r="AD319" s="81">
        <f> AD$182</f>
        <v/>
      </c>
      <c r="AE319" s="81">
        <f> AE$182</f>
        <v/>
      </c>
      <c r="AF319" s="81">
        <f> AF$182</f>
        <v/>
      </c>
      <c r="AG319" s="81">
        <f> AG$182</f>
        <v/>
      </c>
      <c r="AH319" s="81">
        <f> AH$182</f>
        <v/>
      </c>
      <c r="AI319" s="81">
        <f> AI$182</f>
        <v/>
      </c>
      <c r="AJ319" s="81">
        <f> AJ$182</f>
        <v/>
      </c>
      <c r="AK319" s="81">
        <f> AK$182</f>
        <v/>
      </c>
      <c r="AL319" s="81">
        <f> AL$182</f>
        <v/>
      </c>
      <c r="AM319" s="81">
        <f> AM$182</f>
        <v/>
      </c>
      <c r="AN319" s="81">
        <f> AN$182</f>
        <v/>
      </c>
      <c r="AO319" s="81">
        <f> AO$182</f>
        <v/>
      </c>
      <c r="AP319" s="81">
        <f> AP$182</f>
        <v/>
      </c>
      <c r="AQ319" s="81">
        <f> AQ$182</f>
        <v/>
      </c>
      <c r="AR319" s="81">
        <f> AR$182</f>
        <v/>
      </c>
      <c r="AS319" s="81">
        <f> AS$182</f>
        <v/>
      </c>
      <c r="AT319" s="81">
        <f> AT$182</f>
        <v/>
      </c>
      <c r="AU319" s="81">
        <f> AU$182</f>
        <v/>
      </c>
      <c r="AV319" s="81">
        <f> AV$182</f>
        <v/>
      </c>
      <c r="AW319" s="81">
        <f> AW$182</f>
        <v/>
      </c>
      <c r="AX319" s="81">
        <f> AX$182</f>
        <v/>
      </c>
      <c r="AY319" s="81">
        <f> AY$182</f>
        <v/>
      </c>
      <c r="AZ319" s="81">
        <f> AZ$182</f>
        <v/>
      </c>
      <c r="BA319" s="81">
        <f> BA$182</f>
        <v/>
      </c>
      <c r="BB319" s="81">
        <f> BB$182</f>
        <v/>
      </c>
      <c r="BC319" s="81">
        <f> BC$182</f>
        <v/>
      </c>
      <c r="BD319" s="81">
        <f> BD$182</f>
        <v/>
      </c>
      <c r="BE319" s="81">
        <f> BE$182</f>
        <v/>
      </c>
      <c r="BF319" s="81">
        <f> BF$182</f>
        <v/>
      </c>
      <c r="BG319" s="81">
        <f> BG$182</f>
        <v/>
      </c>
      <c r="BH319" s="81">
        <f> BH$182</f>
        <v/>
      </c>
    </row>
    <row r="320">
      <c r="E320" s="81">
        <f> E$253</f>
        <v/>
      </c>
      <c r="F320" s="81">
        <f> F$253</f>
        <v/>
      </c>
      <c r="G320" s="81">
        <f> G$253</f>
        <v/>
      </c>
      <c r="H320" s="81">
        <f> SUM(J320:BH320)</f>
        <v/>
      </c>
      <c r="I320" s="81" t="n"/>
      <c r="J320" s="81">
        <f> -J$253</f>
        <v/>
      </c>
      <c r="K320" s="81">
        <f> -K$253</f>
        <v/>
      </c>
      <c r="L320" s="81">
        <f> -L$253</f>
        <v/>
      </c>
      <c r="M320" s="81">
        <f> -M$253</f>
        <v/>
      </c>
      <c r="N320" s="81">
        <f> -N$253</f>
        <v/>
      </c>
      <c r="O320" s="81">
        <f> -O$253</f>
        <v/>
      </c>
      <c r="P320" s="81">
        <f> -P$253</f>
        <v/>
      </c>
      <c r="Q320" s="81">
        <f> -Q$253</f>
        <v/>
      </c>
      <c r="R320" s="81">
        <f> -R$253</f>
        <v/>
      </c>
      <c r="S320" s="81">
        <f> -S$253</f>
        <v/>
      </c>
      <c r="T320" s="81">
        <f> -T$253</f>
        <v/>
      </c>
      <c r="U320" s="81">
        <f> -U$253</f>
        <v/>
      </c>
      <c r="V320" s="81">
        <f> -V$253</f>
        <v/>
      </c>
      <c r="W320" s="81">
        <f> -W$253</f>
        <v/>
      </c>
      <c r="X320" s="81">
        <f> -X$253</f>
        <v/>
      </c>
      <c r="Y320" s="81">
        <f> -Y$253</f>
        <v/>
      </c>
      <c r="Z320" s="81">
        <f> -Z$253</f>
        <v/>
      </c>
      <c r="AA320" s="81">
        <f> -AA$253</f>
        <v/>
      </c>
      <c r="AB320" s="81">
        <f> -AB$253</f>
        <v/>
      </c>
      <c r="AC320" s="81">
        <f> -AC$253</f>
        <v/>
      </c>
      <c r="AD320" s="81">
        <f> -AD$253</f>
        <v/>
      </c>
      <c r="AE320" s="81">
        <f> -AE$253</f>
        <v/>
      </c>
      <c r="AF320" s="81">
        <f> -AF$253</f>
        <v/>
      </c>
      <c r="AG320" s="81">
        <f> -AG$253</f>
        <v/>
      </c>
      <c r="AH320" s="81">
        <f> -AH$253</f>
        <v/>
      </c>
      <c r="AI320" s="81">
        <f> -AI$253</f>
        <v/>
      </c>
      <c r="AJ320" s="81">
        <f> -AJ$253</f>
        <v/>
      </c>
      <c r="AK320" s="81">
        <f> -AK$253</f>
        <v/>
      </c>
      <c r="AL320" s="81">
        <f> -AL$253</f>
        <v/>
      </c>
      <c r="AM320" s="81">
        <f> -AM$253</f>
        <v/>
      </c>
      <c r="AN320" s="81">
        <f> -AN$253</f>
        <v/>
      </c>
      <c r="AO320" s="81">
        <f> -AO$253</f>
        <v/>
      </c>
      <c r="AP320" s="81">
        <f> -AP$253</f>
        <v/>
      </c>
      <c r="AQ320" s="81">
        <f> -AQ$253</f>
        <v/>
      </c>
      <c r="AR320" s="81">
        <f> -AR$253</f>
        <v/>
      </c>
      <c r="AS320" s="81">
        <f> -AS$253</f>
        <v/>
      </c>
      <c r="AT320" s="81">
        <f> -AT$253</f>
        <v/>
      </c>
      <c r="AU320" s="81">
        <f> -AU$253</f>
        <v/>
      </c>
      <c r="AV320" s="81">
        <f> -AV$253</f>
        <v/>
      </c>
      <c r="AW320" s="81">
        <f> -AW$253</f>
        <v/>
      </c>
      <c r="AX320" s="81">
        <f> -AX$253</f>
        <v/>
      </c>
      <c r="AY320" s="81">
        <f> -AY$253</f>
        <v/>
      </c>
      <c r="AZ320" s="81">
        <f> -AZ$253</f>
        <v/>
      </c>
      <c r="BA320" s="81">
        <f> -BA$253</f>
        <v/>
      </c>
      <c r="BB320" s="81">
        <f> -BB$253</f>
        <v/>
      </c>
      <c r="BC320" s="81">
        <f> -BC$253</f>
        <v/>
      </c>
      <c r="BD320" s="81">
        <f> -BD$253</f>
        <v/>
      </c>
      <c r="BE320" s="81">
        <f> -BE$253</f>
        <v/>
      </c>
      <c r="BF320" s="81">
        <f> -BF$253</f>
        <v/>
      </c>
      <c r="BG320" s="81">
        <f> -BG$253</f>
        <v/>
      </c>
      <c r="BH320" s="81">
        <f> -BH$253</f>
        <v/>
      </c>
    </row>
    <row r="321">
      <c r="E321" s="81">
        <f> E$297</f>
        <v/>
      </c>
      <c r="F321" s="81">
        <f> F$297</f>
        <v/>
      </c>
      <c r="G321" s="81">
        <f> G$297</f>
        <v/>
      </c>
      <c r="H321" s="81">
        <f> H$297</f>
        <v/>
      </c>
      <c r="I321" s="81" t="n"/>
      <c r="J321" s="81">
        <f> J$297</f>
        <v/>
      </c>
      <c r="K321" s="81">
        <f> K$297</f>
        <v/>
      </c>
      <c r="L321" s="81">
        <f> L$297</f>
        <v/>
      </c>
      <c r="M321" s="81">
        <f> M$297</f>
        <v/>
      </c>
      <c r="N321" s="81">
        <f> N$297</f>
        <v/>
      </c>
      <c r="O321" s="81">
        <f> O$297</f>
        <v/>
      </c>
      <c r="P321" s="81">
        <f> P$297</f>
        <v/>
      </c>
      <c r="Q321" s="81">
        <f> Q$297</f>
        <v/>
      </c>
      <c r="R321" s="81">
        <f> R$297</f>
        <v/>
      </c>
      <c r="S321" s="81">
        <f> S$297</f>
        <v/>
      </c>
      <c r="T321" s="81">
        <f> T$297</f>
        <v/>
      </c>
      <c r="U321" s="81">
        <f> U$297</f>
        <v/>
      </c>
      <c r="V321" s="81">
        <f> V$297</f>
        <v/>
      </c>
      <c r="W321" s="81">
        <f> W$297</f>
        <v/>
      </c>
      <c r="X321" s="81">
        <f> X$297</f>
        <v/>
      </c>
      <c r="Y321" s="81">
        <f> Y$297</f>
        <v/>
      </c>
      <c r="Z321" s="81">
        <f> Z$297</f>
        <v/>
      </c>
      <c r="AA321" s="81">
        <f> AA$297</f>
        <v/>
      </c>
      <c r="AB321" s="81">
        <f> AB$297</f>
        <v/>
      </c>
      <c r="AC321" s="81">
        <f> AC$297</f>
        <v/>
      </c>
      <c r="AD321" s="81">
        <f> AD$297</f>
        <v/>
      </c>
      <c r="AE321" s="81">
        <f> AE$297</f>
        <v/>
      </c>
      <c r="AF321" s="81">
        <f> AF$297</f>
        <v/>
      </c>
      <c r="AG321" s="81">
        <f> AG$297</f>
        <v/>
      </c>
      <c r="AH321" s="81">
        <f> AH$297</f>
        <v/>
      </c>
      <c r="AI321" s="81">
        <f> AI$297</f>
        <v/>
      </c>
      <c r="AJ321" s="81">
        <f> AJ$297</f>
        <v/>
      </c>
      <c r="AK321" s="81">
        <f> AK$297</f>
        <v/>
      </c>
      <c r="AL321" s="81">
        <f> AL$297</f>
        <v/>
      </c>
      <c r="AM321" s="81">
        <f> AM$297</f>
        <v/>
      </c>
      <c r="AN321" s="81">
        <f> AN$297</f>
        <v/>
      </c>
      <c r="AO321" s="81">
        <f> AO$297</f>
        <v/>
      </c>
      <c r="AP321" s="81">
        <f> AP$297</f>
        <v/>
      </c>
      <c r="AQ321" s="81">
        <f> AQ$297</f>
        <v/>
      </c>
      <c r="AR321" s="81">
        <f> AR$297</f>
        <v/>
      </c>
      <c r="AS321" s="81">
        <f> AS$297</f>
        <v/>
      </c>
      <c r="AT321" s="81">
        <f> AT$297</f>
        <v/>
      </c>
      <c r="AU321" s="81">
        <f> AU$297</f>
        <v/>
      </c>
      <c r="AV321" s="81">
        <f> AV$297</f>
        <v/>
      </c>
      <c r="AW321" s="81">
        <f> AW$297</f>
        <v/>
      </c>
      <c r="AX321" s="81">
        <f> AX$297</f>
        <v/>
      </c>
      <c r="AY321" s="81">
        <f> AY$297</f>
        <v/>
      </c>
      <c r="AZ321" s="81">
        <f> AZ$297</f>
        <v/>
      </c>
      <c r="BA321" s="81">
        <f> BA$297</f>
        <v/>
      </c>
      <c r="BB321" s="81">
        <f> BB$297</f>
        <v/>
      </c>
      <c r="BC321" s="81">
        <f> BC$297</f>
        <v/>
      </c>
      <c r="BD321" s="81">
        <f> BD$297</f>
        <v/>
      </c>
      <c r="BE321" s="81">
        <f> BE$297</f>
        <v/>
      </c>
      <c r="BF321" s="81">
        <f> BF$297</f>
        <v/>
      </c>
      <c r="BG321" s="81">
        <f> BG$297</f>
        <v/>
      </c>
      <c r="BH321" s="81">
        <f> BH$297</f>
        <v/>
      </c>
    </row>
    <row r="322">
      <c r="E322" s="81">
        <f> E$315</f>
        <v/>
      </c>
      <c r="F322" s="81">
        <f> F$315</f>
        <v/>
      </c>
      <c r="G322" s="81">
        <f> G$315</f>
        <v/>
      </c>
      <c r="H322" s="81">
        <f> SUM(J322:BH322)</f>
        <v/>
      </c>
      <c r="I322" s="81" t="n"/>
      <c r="J322" s="81">
        <f>- J$315</f>
        <v/>
      </c>
      <c r="K322" s="81">
        <f>- K$315</f>
        <v/>
      </c>
      <c r="L322" s="81">
        <f>- L$315</f>
        <v/>
      </c>
      <c r="M322" s="81">
        <f>- M$315</f>
        <v/>
      </c>
      <c r="N322" s="81">
        <f>- N$315</f>
        <v/>
      </c>
      <c r="O322" s="81">
        <f>- O$315</f>
        <v/>
      </c>
      <c r="P322" s="81">
        <f>- P$315</f>
        <v/>
      </c>
      <c r="Q322" s="81">
        <f>- Q$315</f>
        <v/>
      </c>
      <c r="R322" s="81">
        <f>- R$315</f>
        <v/>
      </c>
      <c r="S322" s="81">
        <f>- S$315</f>
        <v/>
      </c>
      <c r="T322" s="81">
        <f>- T$315</f>
        <v/>
      </c>
      <c r="U322" s="81">
        <f>- U$315</f>
        <v/>
      </c>
      <c r="V322" s="81">
        <f>- V$315</f>
        <v/>
      </c>
      <c r="W322" s="81">
        <f>- W$315</f>
        <v/>
      </c>
      <c r="X322" s="81">
        <f>- X$315</f>
        <v/>
      </c>
      <c r="Y322" s="81">
        <f>- Y$315</f>
        <v/>
      </c>
      <c r="Z322" s="81">
        <f>- Z$315</f>
        <v/>
      </c>
      <c r="AA322" s="81">
        <f>- AA$315</f>
        <v/>
      </c>
      <c r="AB322" s="81">
        <f>- AB$315</f>
        <v/>
      </c>
      <c r="AC322" s="81">
        <f>- AC$315</f>
        <v/>
      </c>
      <c r="AD322" s="81">
        <f>- AD$315</f>
        <v/>
      </c>
      <c r="AE322" s="81">
        <f>- AE$315</f>
        <v/>
      </c>
      <c r="AF322" s="81">
        <f>- AF$315</f>
        <v/>
      </c>
      <c r="AG322" s="81">
        <f>- AG$315</f>
        <v/>
      </c>
      <c r="AH322" s="81">
        <f>- AH$315</f>
        <v/>
      </c>
      <c r="AI322" s="81">
        <f>- AI$315</f>
        <v/>
      </c>
      <c r="AJ322" s="81">
        <f>- AJ$315</f>
        <v/>
      </c>
      <c r="AK322" s="81">
        <f>- AK$315</f>
        <v/>
      </c>
      <c r="AL322" s="81">
        <f>- AL$315</f>
        <v/>
      </c>
      <c r="AM322" s="81">
        <f>- AM$315</f>
        <v/>
      </c>
      <c r="AN322" s="81">
        <f>- AN$315</f>
        <v/>
      </c>
      <c r="AO322" s="81">
        <f>- AO$315</f>
        <v/>
      </c>
      <c r="AP322" s="81">
        <f>- AP$315</f>
        <v/>
      </c>
      <c r="AQ322" s="81">
        <f>- AQ$315</f>
        <v/>
      </c>
      <c r="AR322" s="81">
        <f>- AR$315</f>
        <v/>
      </c>
      <c r="AS322" s="81">
        <f>- AS$315</f>
        <v/>
      </c>
      <c r="AT322" s="81">
        <f>- AT$315</f>
        <v/>
      </c>
      <c r="AU322" s="81">
        <f>- AU$315</f>
        <v/>
      </c>
      <c r="AV322" s="81">
        <f>- AV$315</f>
        <v/>
      </c>
      <c r="AW322" s="81">
        <f>- AW$315</f>
        <v/>
      </c>
      <c r="AX322" s="81">
        <f>- AX$315</f>
        <v/>
      </c>
      <c r="AY322" s="81">
        <f>- AY$315</f>
        <v/>
      </c>
      <c r="AZ322" s="81">
        <f>- AZ$315</f>
        <v/>
      </c>
      <c r="BA322" s="81">
        <f>- BA$315</f>
        <v/>
      </c>
      <c r="BB322" s="81">
        <f>- BB$315</f>
        <v/>
      </c>
      <c r="BC322" s="81">
        <f>- BC$315</f>
        <v/>
      </c>
      <c r="BD322" s="81">
        <f>- BD$315</f>
        <v/>
      </c>
      <c r="BE322" s="81">
        <f>- BE$315</f>
        <v/>
      </c>
      <c r="BF322" s="81">
        <f>- BF$315</f>
        <v/>
      </c>
      <c r="BG322" s="81">
        <f>- BG$315</f>
        <v/>
      </c>
      <c r="BH322" s="81">
        <f>- BH$315</f>
        <v/>
      </c>
    </row>
    <row r="324">
      <c r="E324" s="92" t="inlineStr">
        <is>
          <t>Total Profit before tax</t>
        </is>
      </c>
      <c r="G324" s="92">
        <f>SMU</f>
        <v/>
      </c>
      <c r="H324" s="92">
        <f> SUM(J324:BH324)</f>
        <v/>
      </c>
      <c r="J324" s="92">
        <f>SUM(J319:J323)</f>
        <v/>
      </c>
      <c r="K324" s="92">
        <f>SUM(K319:K323)</f>
        <v/>
      </c>
      <c r="L324" s="92">
        <f>SUM(L319:L323)</f>
        <v/>
      </c>
      <c r="M324" s="92">
        <f>SUM(M319:M323)</f>
        <v/>
      </c>
      <c r="N324" s="92">
        <f>SUM(N319:N323)</f>
        <v/>
      </c>
      <c r="O324" s="92">
        <f>SUM(O319:O323)</f>
        <v/>
      </c>
      <c r="P324" s="92">
        <f>SUM(P319:P323)</f>
        <v/>
      </c>
      <c r="Q324" s="92">
        <f>SUM(Q319:Q323)</f>
        <v/>
      </c>
      <c r="R324" s="92">
        <f>SUM(R319:R323)</f>
        <v/>
      </c>
      <c r="S324" s="92">
        <f>SUM(S319:S323)</f>
        <v/>
      </c>
      <c r="T324" s="92">
        <f>SUM(T319:T323)</f>
        <v/>
      </c>
      <c r="U324" s="92">
        <f>SUM(U319:U323)</f>
        <v/>
      </c>
      <c r="V324" s="92">
        <f>SUM(V319:V323)</f>
        <v/>
      </c>
      <c r="W324" s="92">
        <f>SUM(W319:W323)</f>
        <v/>
      </c>
      <c r="X324" s="92">
        <f>SUM(X319:X323)</f>
        <v/>
      </c>
      <c r="Y324" s="92">
        <f>SUM(Y319:Y323)</f>
        <v/>
      </c>
      <c r="Z324" s="92">
        <f>SUM(Z319:Z323)</f>
        <v/>
      </c>
      <c r="AA324" s="92">
        <f>SUM(AA319:AA323)</f>
        <v/>
      </c>
      <c r="AB324" s="92">
        <f>SUM(AB319:AB323)</f>
        <v/>
      </c>
      <c r="AC324" s="92">
        <f>SUM(AC319:AC323)</f>
        <v/>
      </c>
      <c r="AD324" s="92">
        <f>SUM(AD319:AD323)</f>
        <v/>
      </c>
      <c r="AE324" s="92">
        <f>SUM(AE319:AE323)</f>
        <v/>
      </c>
      <c r="AF324" s="92">
        <f>SUM(AF319:AF323)</f>
        <v/>
      </c>
      <c r="AG324" s="92">
        <f>SUM(AG319:AG323)</f>
        <v/>
      </c>
      <c r="AH324" s="92">
        <f>SUM(AH319:AH323)</f>
        <v/>
      </c>
      <c r="AI324" s="92">
        <f>SUM(AI319:AI323)</f>
        <v/>
      </c>
      <c r="AJ324" s="92">
        <f>SUM(AJ319:AJ323)</f>
        <v/>
      </c>
      <c r="AK324" s="92">
        <f>SUM(AK319:AK323)</f>
        <v/>
      </c>
      <c r="AL324" s="92">
        <f>SUM(AL319:AL323)</f>
        <v/>
      </c>
      <c r="AM324" s="92">
        <f>SUM(AM319:AM323)</f>
        <v/>
      </c>
      <c r="AN324" s="92">
        <f>SUM(AN319:AN323)</f>
        <v/>
      </c>
      <c r="AO324" s="92">
        <f>SUM(AO319:AO323)</f>
        <v/>
      </c>
      <c r="AP324" s="92">
        <f>SUM(AP319:AP323)</f>
        <v/>
      </c>
      <c r="AQ324" s="92">
        <f>SUM(AQ319:AQ323)</f>
        <v/>
      </c>
      <c r="AR324" s="92">
        <f>SUM(AR319:AR323)</f>
        <v/>
      </c>
      <c r="AS324" s="92">
        <f>SUM(AS319:AS323)</f>
        <v/>
      </c>
      <c r="AT324" s="92">
        <f>SUM(AT319:AT323)</f>
        <v/>
      </c>
      <c r="AU324" s="92">
        <f>SUM(AU319:AU323)</f>
        <v/>
      </c>
      <c r="AV324" s="92">
        <f>SUM(AV319:AV323)</f>
        <v/>
      </c>
      <c r="AW324" s="92">
        <f>SUM(AW319:AW323)</f>
        <v/>
      </c>
      <c r="AX324" s="92">
        <f>SUM(AX319:AX323)</f>
        <v/>
      </c>
      <c r="AY324" s="92">
        <f>SUM(AY319:AY323)</f>
        <v/>
      </c>
      <c r="AZ324" s="92">
        <f>SUM(AZ319:AZ323)</f>
        <v/>
      </c>
      <c r="BA324" s="92">
        <f>SUM(BA319:BA323)</f>
        <v/>
      </c>
      <c r="BB324" s="92">
        <f>SUM(BB319:BB323)</f>
        <v/>
      </c>
      <c r="BC324" s="92">
        <f>SUM(BC319:BC323)</f>
        <v/>
      </c>
      <c r="BD324" s="92">
        <f>SUM(BD319:BD323)</f>
        <v/>
      </c>
      <c r="BE324" s="92">
        <f>SUM(BE319:BE323)</f>
        <v/>
      </c>
      <c r="BF324" s="92">
        <f>SUM(BF319:BF323)</f>
        <v/>
      </c>
      <c r="BG324" s="92">
        <f>SUM(BG319:BG323)</f>
        <v/>
      </c>
      <c r="BH324" s="92">
        <f>SUM(BH319:BH323)</f>
        <v/>
      </c>
    </row>
    <row r="326">
      <c r="E326" s="41">
        <f> Inp_C!E$86</f>
        <v/>
      </c>
      <c r="F326" s="151">
        <f>INDEX(Inp_C!$J86:$K86,MATCH(Phase_2!$A$1,Inp_C!$J$4:$K$4,0))</f>
        <v/>
      </c>
      <c r="G326" s="92" t="inlineStr">
        <is>
          <t>%</t>
        </is>
      </c>
    </row>
    <row r="328">
      <c r="E328" s="92" t="inlineStr">
        <is>
          <t>Corporate Income Tax Expense</t>
        </is>
      </c>
      <c r="G328" s="92">
        <f>SMU</f>
        <v/>
      </c>
      <c r="H328" s="92">
        <f> SUM(J328:BH328)</f>
        <v/>
      </c>
      <c r="J328" s="92">
        <f>MAX(0,J$324*$F326)</f>
        <v/>
      </c>
      <c r="K328" s="92">
        <f>MAX(0,K$324*$F326)</f>
        <v/>
      </c>
      <c r="L328" s="92">
        <f>MAX(0,L$324*$F326)</f>
        <v/>
      </c>
      <c r="M328" s="92">
        <f>MAX(0,M$324*$F326)</f>
        <v/>
      </c>
      <c r="N328" s="92">
        <f>MAX(0,N$324*$F326)</f>
        <v/>
      </c>
      <c r="O328" s="92">
        <f>MAX(0,O$324*$F326)</f>
        <v/>
      </c>
      <c r="P328" s="92">
        <f>MAX(0,P$324*$F326)</f>
        <v/>
      </c>
      <c r="Q328" s="92">
        <f>MAX(0,Q$324*$F326)</f>
        <v/>
      </c>
      <c r="R328" s="92">
        <f>MAX(0,R$324*$F326)</f>
        <v/>
      </c>
      <c r="S328" s="92">
        <f>MAX(0,S$324*$F326)</f>
        <v/>
      </c>
      <c r="T328" s="92">
        <f>MAX(0,T$324*$F326)</f>
        <v/>
      </c>
      <c r="U328" s="92">
        <f>MAX(0,U$324*$F326)</f>
        <v/>
      </c>
      <c r="V328" s="92">
        <f>MAX(0,V$324*$F326)</f>
        <v/>
      </c>
      <c r="W328" s="92">
        <f>MAX(0,W$324*$F326)</f>
        <v/>
      </c>
      <c r="X328" s="92">
        <f>MAX(0,X$324*$F326)</f>
        <v/>
      </c>
      <c r="Y328" s="92">
        <f>MAX(0,Y$324*$F326)</f>
        <v/>
      </c>
      <c r="Z328" s="92">
        <f>MAX(0,Z$324*$F326)</f>
        <v/>
      </c>
      <c r="AA328" s="92">
        <f>MAX(0,AA$324*$F326)</f>
        <v/>
      </c>
      <c r="AB328" s="92">
        <f>MAX(0,AB$324*$F326)</f>
        <v/>
      </c>
      <c r="AC328" s="92">
        <f>MAX(0,AC$324*$F326)</f>
        <v/>
      </c>
      <c r="AD328" s="92">
        <f>MAX(0,AD$324*$F326)</f>
        <v/>
      </c>
      <c r="AE328" s="92">
        <f>MAX(0,AE$324*$F326)</f>
        <v/>
      </c>
      <c r="AF328" s="92">
        <f>MAX(0,AF$324*$F326)</f>
        <v/>
      </c>
      <c r="AG328" s="92">
        <f>MAX(0,AG$324*$F326)</f>
        <v/>
      </c>
      <c r="AH328" s="92">
        <f>MAX(0,AH$324*$F326)</f>
        <v/>
      </c>
      <c r="AI328" s="92">
        <f>MAX(0,AI$324*$F326)</f>
        <v/>
      </c>
      <c r="AJ328" s="92">
        <f>MAX(0,AJ$324*$F326)</f>
        <v/>
      </c>
      <c r="AK328" s="92">
        <f>MAX(0,AK$324*$F326)</f>
        <v/>
      </c>
      <c r="AL328" s="92">
        <f>MAX(0,AL$324*$F326)</f>
        <v/>
      </c>
      <c r="AM328" s="92">
        <f>MAX(0,AM$324*$F326)</f>
        <v/>
      </c>
      <c r="AN328" s="92">
        <f>MAX(0,AN$324*$F326)</f>
        <v/>
      </c>
      <c r="AO328" s="92">
        <f>MAX(0,AO$324*$F326)</f>
        <v/>
      </c>
      <c r="AP328" s="92">
        <f>MAX(0,AP$324*$F326)</f>
        <v/>
      </c>
      <c r="AQ328" s="92">
        <f>MAX(0,AQ$324*$F326)</f>
        <v/>
      </c>
      <c r="AR328" s="92">
        <f>MAX(0,AR$324*$F326)</f>
        <v/>
      </c>
      <c r="AS328" s="92">
        <f>MAX(0,AS$324*$F326)</f>
        <v/>
      </c>
      <c r="AT328" s="92">
        <f>MAX(0,AT$324*$F326)</f>
        <v/>
      </c>
      <c r="AU328" s="92">
        <f>MAX(0,AU$324*$F326)</f>
        <v/>
      </c>
      <c r="AV328" s="92">
        <f>MAX(0,AV$324*$F326)</f>
        <v/>
      </c>
      <c r="AW328" s="92">
        <f>MAX(0,AW$324*$F326)</f>
        <v/>
      </c>
      <c r="AX328" s="92">
        <f>MAX(0,AX$324*$F326)</f>
        <v/>
      </c>
      <c r="AY328" s="92">
        <f>MAX(0,AY$324*$F326)</f>
        <v/>
      </c>
      <c r="AZ328" s="92">
        <f>MAX(0,AZ$324*$F326)</f>
        <v/>
      </c>
      <c r="BA328" s="92">
        <f>MAX(0,BA$324*$F326)</f>
        <v/>
      </c>
      <c r="BB328" s="92">
        <f>MAX(0,BB$324*$F326)</f>
        <v/>
      </c>
      <c r="BC328" s="92">
        <f>MAX(0,BC$324*$F326)</f>
        <v/>
      </c>
      <c r="BD328" s="92">
        <f>MAX(0,BD$324*$F326)</f>
        <v/>
      </c>
      <c r="BE328" s="92">
        <f>MAX(0,BE$324*$F326)</f>
        <v/>
      </c>
      <c r="BF328" s="92">
        <f>MAX(0,BF$324*$F326)</f>
        <v/>
      </c>
      <c r="BG328" s="92">
        <f>MAX(0,BG$324*$F326)</f>
        <v/>
      </c>
      <c r="BH328" s="92">
        <f>MAX(0,BH$324*$F326)</f>
        <v/>
      </c>
    </row>
    <row r="330" customFormat="1" s="64">
      <c r="A330" s="65" t="inlineStr">
        <is>
          <t>Paid Up Capital</t>
        </is>
      </c>
    </row>
    <row r="332">
      <c r="E332" s="81">
        <f> E$36</f>
        <v/>
      </c>
      <c r="F332" s="81">
        <f> F$36</f>
        <v/>
      </c>
      <c r="G332" s="81">
        <f> G$36</f>
        <v/>
      </c>
      <c r="H332" s="81">
        <f> H$36</f>
        <v/>
      </c>
      <c r="I332" s="81" t="n"/>
      <c r="J332" s="81">
        <f> J$36</f>
        <v/>
      </c>
      <c r="K332" s="81">
        <f> K$36</f>
        <v/>
      </c>
      <c r="L332" s="81">
        <f> L$36</f>
        <v/>
      </c>
      <c r="M332" s="81">
        <f> M$36</f>
        <v/>
      </c>
      <c r="N332" s="81">
        <f> N$36</f>
        <v/>
      </c>
      <c r="O332" s="81">
        <f> O$36</f>
        <v/>
      </c>
      <c r="P332" s="81">
        <f> P$36</f>
        <v/>
      </c>
      <c r="Q332" s="81">
        <f> Q$36</f>
        <v/>
      </c>
      <c r="R332" s="81">
        <f> R$36</f>
        <v/>
      </c>
      <c r="S332" s="81">
        <f> S$36</f>
        <v/>
      </c>
      <c r="T332" s="81">
        <f> T$36</f>
        <v/>
      </c>
      <c r="U332" s="81">
        <f> U$36</f>
        <v/>
      </c>
      <c r="V332" s="81">
        <f> V$36</f>
        <v/>
      </c>
      <c r="W332" s="81">
        <f> W$36</f>
        <v/>
      </c>
      <c r="X332" s="81">
        <f> X$36</f>
        <v/>
      </c>
      <c r="Y332" s="81">
        <f> Y$36</f>
        <v/>
      </c>
      <c r="Z332" s="81">
        <f> Z$36</f>
        <v/>
      </c>
      <c r="AA332" s="81">
        <f> AA$36</f>
        <v/>
      </c>
      <c r="AB332" s="81">
        <f> AB$36</f>
        <v/>
      </c>
      <c r="AC332" s="81">
        <f> AC$36</f>
        <v/>
      </c>
      <c r="AD332" s="81">
        <f> AD$36</f>
        <v/>
      </c>
      <c r="AE332" s="81">
        <f> AE$36</f>
        <v/>
      </c>
      <c r="AF332" s="81">
        <f> AF$36</f>
        <v/>
      </c>
      <c r="AG332" s="81">
        <f> AG$36</f>
        <v/>
      </c>
      <c r="AH332" s="81">
        <f> AH$36</f>
        <v/>
      </c>
      <c r="AI332" s="81">
        <f> AI$36</f>
        <v/>
      </c>
      <c r="AJ332" s="81">
        <f> AJ$36</f>
        <v/>
      </c>
      <c r="AK332" s="81">
        <f> AK$36</f>
        <v/>
      </c>
      <c r="AL332" s="81">
        <f> AL$36</f>
        <v/>
      </c>
      <c r="AM332" s="81">
        <f> AM$36</f>
        <v/>
      </c>
      <c r="AN332" s="81">
        <f> AN$36</f>
        <v/>
      </c>
      <c r="AO332" s="81">
        <f> AO$36</f>
        <v/>
      </c>
      <c r="AP332" s="81">
        <f> AP$36</f>
        <v/>
      </c>
      <c r="AQ332" s="81">
        <f> AQ$36</f>
        <v/>
      </c>
      <c r="AR332" s="81">
        <f> AR$36</f>
        <v/>
      </c>
      <c r="AS332" s="81">
        <f> AS$36</f>
        <v/>
      </c>
      <c r="AT332" s="81">
        <f> AT$36</f>
        <v/>
      </c>
      <c r="AU332" s="81">
        <f> AU$36</f>
        <v/>
      </c>
      <c r="AV332" s="81">
        <f> AV$36</f>
        <v/>
      </c>
      <c r="AW332" s="81">
        <f> AW$36</f>
        <v/>
      </c>
      <c r="AX332" s="81">
        <f> AX$36</f>
        <v/>
      </c>
      <c r="AY332" s="81">
        <f> AY$36</f>
        <v/>
      </c>
      <c r="AZ332" s="81">
        <f> AZ$36</f>
        <v/>
      </c>
      <c r="BA332" s="81">
        <f> BA$36</f>
        <v/>
      </c>
      <c r="BB332" s="81">
        <f> BB$36</f>
        <v/>
      </c>
      <c r="BC332" s="81">
        <f> BC$36</f>
        <v/>
      </c>
      <c r="BD332" s="81">
        <f> BD$36</f>
        <v/>
      </c>
      <c r="BE332" s="81">
        <f> BE$36</f>
        <v/>
      </c>
      <c r="BF332" s="81">
        <f> BF$36</f>
        <v/>
      </c>
      <c r="BG332" s="81">
        <f> BG$36</f>
        <v/>
      </c>
      <c r="BH332" s="81">
        <f> BH$36</f>
        <v/>
      </c>
    </row>
    <row r="333">
      <c r="B333" s="12" t="inlineStr">
        <is>
          <t>Paid Up Capital</t>
        </is>
      </c>
    </row>
    <row r="334">
      <c r="E334" s="92">
        <f>$B$333&amp;"-"&amp;"Opening Balance"</f>
        <v/>
      </c>
      <c r="G334" s="92">
        <f>SMU</f>
        <v/>
      </c>
      <c r="J334" s="92">
        <f>I338</f>
        <v/>
      </c>
      <c r="K334" s="92">
        <f>J338</f>
        <v/>
      </c>
      <c r="L334" s="92">
        <f>K338</f>
        <v/>
      </c>
      <c r="M334" s="92">
        <f>L338</f>
        <v/>
      </c>
      <c r="N334" s="92">
        <f>M338</f>
        <v/>
      </c>
      <c r="O334" s="92">
        <f>N338</f>
        <v/>
      </c>
      <c r="P334" s="92">
        <f>O338</f>
        <v/>
      </c>
      <c r="Q334" s="92">
        <f>P338</f>
        <v/>
      </c>
      <c r="R334" s="92">
        <f>Q338</f>
        <v/>
      </c>
      <c r="S334" s="92">
        <f>R338</f>
        <v/>
      </c>
      <c r="T334" s="92">
        <f>S338</f>
        <v/>
      </c>
      <c r="U334" s="92">
        <f>T338</f>
        <v/>
      </c>
      <c r="V334" s="92">
        <f>U338</f>
        <v/>
      </c>
      <c r="W334" s="92">
        <f>V338</f>
        <v/>
      </c>
      <c r="X334" s="92">
        <f>W338</f>
        <v/>
      </c>
      <c r="Y334" s="92">
        <f>X338</f>
        <v/>
      </c>
      <c r="Z334" s="92">
        <f>Y338</f>
        <v/>
      </c>
      <c r="AA334" s="92">
        <f>Z338</f>
        <v/>
      </c>
      <c r="AB334" s="92">
        <f>AA338</f>
        <v/>
      </c>
      <c r="AC334" s="92">
        <f>AB338</f>
        <v/>
      </c>
      <c r="AD334" s="92">
        <f>AC338</f>
        <v/>
      </c>
      <c r="AE334" s="92">
        <f>AD338</f>
        <v/>
      </c>
      <c r="AF334" s="92">
        <f>AE338</f>
        <v/>
      </c>
      <c r="AG334" s="92">
        <f>AF338</f>
        <v/>
      </c>
      <c r="AH334" s="92">
        <f>AG338</f>
        <v/>
      </c>
      <c r="AI334" s="92">
        <f>AH338</f>
        <v/>
      </c>
      <c r="AJ334" s="92">
        <f>AI338</f>
        <v/>
      </c>
      <c r="AK334" s="92">
        <f>AJ338</f>
        <v/>
      </c>
      <c r="AL334" s="92">
        <f>AK338</f>
        <v/>
      </c>
      <c r="AM334" s="92">
        <f>AL338</f>
        <v/>
      </c>
      <c r="AN334" s="92">
        <f>AM338</f>
        <v/>
      </c>
      <c r="AO334" s="92">
        <f>AN338</f>
        <v/>
      </c>
      <c r="AP334" s="92">
        <f>AO338</f>
        <v/>
      </c>
      <c r="AQ334" s="92">
        <f>AP338</f>
        <v/>
      </c>
      <c r="AR334" s="92">
        <f>AQ338</f>
        <v/>
      </c>
      <c r="AS334" s="92">
        <f>AR338</f>
        <v/>
      </c>
      <c r="AT334" s="92">
        <f>AS338</f>
        <v/>
      </c>
      <c r="AU334" s="92">
        <f>AT338</f>
        <v/>
      </c>
      <c r="AV334" s="92">
        <f>AU338</f>
        <v/>
      </c>
      <c r="AW334" s="92">
        <f>AV338</f>
        <v/>
      </c>
      <c r="AX334" s="92">
        <f>AW338</f>
        <v/>
      </c>
      <c r="AY334" s="92">
        <f>AX338</f>
        <v/>
      </c>
      <c r="AZ334" s="92">
        <f>AY338</f>
        <v/>
      </c>
      <c r="BA334" s="92">
        <f>AZ338</f>
        <v/>
      </c>
      <c r="BB334" s="92">
        <f>BA338</f>
        <v/>
      </c>
      <c r="BC334" s="92">
        <f>BB338</f>
        <v/>
      </c>
      <c r="BD334" s="92">
        <f>BC338</f>
        <v/>
      </c>
      <c r="BE334" s="92">
        <f>BD338</f>
        <v/>
      </c>
      <c r="BF334" s="92">
        <f>BE338</f>
        <v/>
      </c>
      <c r="BG334" s="92">
        <f>BF338</f>
        <v/>
      </c>
      <c r="BH334" s="92">
        <f>BG338</f>
        <v/>
      </c>
    </row>
    <row r="335">
      <c r="E335" s="92">
        <f>$B$333&amp;"-"&amp;"Drawdown"</f>
        <v/>
      </c>
      <c r="G335" s="92">
        <f>SMU</f>
        <v/>
      </c>
      <c r="H335" s="92">
        <f> SUM(J335:BH335)</f>
        <v/>
      </c>
      <c r="J335" s="92">
        <f>J99</f>
        <v/>
      </c>
      <c r="K335" s="92">
        <f>K99</f>
        <v/>
      </c>
      <c r="L335" s="92">
        <f>L99</f>
        <v/>
      </c>
      <c r="M335" s="92">
        <f>M99</f>
        <v/>
      </c>
      <c r="N335" s="92">
        <f>N99</f>
        <v/>
      </c>
      <c r="O335" s="92">
        <f>O99</f>
        <v/>
      </c>
      <c r="P335" s="92">
        <f>P99</f>
        <v/>
      </c>
      <c r="Q335" s="92">
        <f>Q99</f>
        <v/>
      </c>
      <c r="R335" s="92">
        <f>R99</f>
        <v/>
      </c>
      <c r="S335" s="92">
        <f>S99</f>
        <v/>
      </c>
      <c r="T335" s="92">
        <f>T99</f>
        <v/>
      </c>
      <c r="U335" s="92">
        <f>U99</f>
        <v/>
      </c>
      <c r="V335" s="92">
        <f>V99</f>
        <v/>
      </c>
      <c r="W335" s="92">
        <f>W99</f>
        <v/>
      </c>
      <c r="X335" s="92">
        <f>X99</f>
        <v/>
      </c>
      <c r="Y335" s="92">
        <f>Y99</f>
        <v/>
      </c>
      <c r="Z335" s="92">
        <f>Z99</f>
        <v/>
      </c>
      <c r="AA335" s="92">
        <f>AA99</f>
        <v/>
      </c>
      <c r="AB335" s="92">
        <f>AB99</f>
        <v/>
      </c>
      <c r="AC335" s="92">
        <f>AC99</f>
        <v/>
      </c>
      <c r="AD335" s="92">
        <f>AD99</f>
        <v/>
      </c>
      <c r="AE335" s="92">
        <f>AE99</f>
        <v/>
      </c>
      <c r="AF335" s="92">
        <f>AF99</f>
        <v/>
      </c>
      <c r="AG335" s="92">
        <f>AG99</f>
        <v/>
      </c>
      <c r="AH335" s="92">
        <f>AH99</f>
        <v/>
      </c>
      <c r="AI335" s="92">
        <f>AI99</f>
        <v/>
      </c>
      <c r="AJ335" s="92">
        <f>AJ99</f>
        <v/>
      </c>
      <c r="AK335" s="92">
        <f>AK99</f>
        <v/>
      </c>
      <c r="AL335" s="92">
        <f>AL99</f>
        <v/>
      </c>
      <c r="AM335" s="92">
        <f>AM99</f>
        <v/>
      </c>
      <c r="AN335" s="92">
        <f>AN99</f>
        <v/>
      </c>
      <c r="AO335" s="92">
        <f>AO99</f>
        <v/>
      </c>
      <c r="AP335" s="92">
        <f>AP99</f>
        <v/>
      </c>
      <c r="AQ335" s="92">
        <f>AQ99</f>
        <v/>
      </c>
      <c r="AR335" s="92">
        <f>AR99</f>
        <v/>
      </c>
      <c r="AS335" s="92">
        <f>AS99</f>
        <v/>
      </c>
      <c r="AT335" s="92">
        <f>AT99</f>
        <v/>
      </c>
      <c r="AU335" s="92">
        <f>AU99</f>
        <v/>
      </c>
      <c r="AV335" s="92">
        <f>AV99</f>
        <v/>
      </c>
      <c r="AW335" s="92">
        <f>AW99</f>
        <v/>
      </c>
      <c r="AX335" s="92">
        <f>AX99</f>
        <v/>
      </c>
      <c r="AY335" s="92">
        <f>AY99</f>
        <v/>
      </c>
      <c r="AZ335" s="92">
        <f>AZ99</f>
        <v/>
      </c>
      <c r="BA335" s="92">
        <f>BA99</f>
        <v/>
      </c>
      <c r="BB335" s="92">
        <f>BB99</f>
        <v/>
      </c>
      <c r="BC335" s="92">
        <f>BC99</f>
        <v/>
      </c>
      <c r="BD335" s="92">
        <f>BD99</f>
        <v/>
      </c>
      <c r="BE335" s="92">
        <f>BE99</f>
        <v/>
      </c>
      <c r="BF335" s="92">
        <f>BF99</f>
        <v/>
      </c>
      <c r="BG335" s="92">
        <f>BG99</f>
        <v/>
      </c>
      <c r="BH335" s="92">
        <f>BH99</f>
        <v/>
      </c>
    </row>
    <row r="336">
      <c r="E336" s="92" t="inlineStr">
        <is>
          <t>Equity Shortfall Funded</t>
        </is>
      </c>
      <c r="G336" s="92">
        <f>SMU</f>
        <v/>
      </c>
      <c r="H336" s="92">
        <f> SUM(J336:BH336)</f>
        <v/>
      </c>
      <c r="J336" s="92">
        <f>MAX(0,-MIN(0,J393))</f>
        <v/>
      </c>
      <c r="K336" s="92">
        <f>MAX(0,-MIN(0,K393))</f>
        <v/>
      </c>
      <c r="L336" s="92">
        <f>MAX(0,-MIN(0,L393))</f>
        <v/>
      </c>
      <c r="M336" s="92">
        <f>MAX(0,-MIN(0,M393))</f>
        <v/>
      </c>
      <c r="N336" s="92">
        <f>MAX(0,-MIN(0,N393))</f>
        <v/>
      </c>
      <c r="O336" s="92">
        <f>MAX(0,-MIN(0,O393))</f>
        <v/>
      </c>
      <c r="P336" s="92">
        <f>MAX(0,-MIN(0,P393))</f>
        <v/>
      </c>
      <c r="Q336" s="92">
        <f>MAX(0,-MIN(0,Q393))</f>
        <v/>
      </c>
      <c r="R336" s="92">
        <f>MAX(0,-MIN(0,R393))</f>
        <v/>
      </c>
      <c r="S336" s="92">
        <f>MAX(0,-MIN(0,S393))</f>
        <v/>
      </c>
      <c r="T336" s="92">
        <f>MAX(0,-MIN(0,T393))</f>
        <v/>
      </c>
      <c r="U336" s="92">
        <f>MAX(0,-MIN(0,U393))</f>
        <v/>
      </c>
      <c r="V336" s="92">
        <f>MAX(0,-MIN(0,V393))</f>
        <v/>
      </c>
      <c r="W336" s="92">
        <f>MAX(0,-MIN(0,W393))</f>
        <v/>
      </c>
      <c r="X336" s="92">
        <f>MAX(0,-MIN(0,X393))</f>
        <v/>
      </c>
      <c r="Y336" s="92">
        <f>MAX(0,-MIN(0,Y393))</f>
        <v/>
      </c>
      <c r="Z336" s="92">
        <f>MAX(0,-MIN(0,Z393))</f>
        <v/>
      </c>
      <c r="AA336" s="92">
        <f>MAX(0,-MIN(0,AA393))</f>
        <v/>
      </c>
      <c r="AB336" s="92">
        <f>MAX(0,-MIN(0,AB393))</f>
        <v/>
      </c>
      <c r="AC336" s="92">
        <f>MAX(0,-MIN(0,AC393))</f>
        <v/>
      </c>
      <c r="AD336" s="92">
        <f>MAX(0,-MIN(0,AD393))</f>
        <v/>
      </c>
      <c r="AE336" s="92">
        <f>MAX(0,-MIN(0,AE393))</f>
        <v/>
      </c>
      <c r="AF336" s="92">
        <f>MAX(0,-MIN(0,AF393))</f>
        <v/>
      </c>
      <c r="AG336" s="92">
        <f>MAX(0,-MIN(0,AG393))</f>
        <v/>
      </c>
      <c r="AH336" s="92">
        <f>MAX(0,-MIN(0,AH393))</f>
        <v/>
      </c>
      <c r="AI336" s="92">
        <f>MAX(0,-MIN(0,AI393))</f>
        <v/>
      </c>
      <c r="AJ336" s="92">
        <f>MAX(0,-MIN(0,AJ393))</f>
        <v/>
      </c>
      <c r="AK336" s="92">
        <f>MAX(0,-MIN(0,AK393))</f>
        <v/>
      </c>
      <c r="AL336" s="92">
        <f>MAX(0,-MIN(0,AL393))</f>
        <v/>
      </c>
      <c r="AM336" s="92">
        <f>MAX(0,-MIN(0,AM393))</f>
        <v/>
      </c>
      <c r="AN336" s="92">
        <f>MAX(0,-MIN(0,AN393))</f>
        <v/>
      </c>
      <c r="AO336" s="92">
        <f>MAX(0,-MIN(0,AO393))</f>
        <v/>
      </c>
      <c r="AP336" s="92">
        <f>MAX(0,-MIN(0,AP393))</f>
        <v/>
      </c>
      <c r="AQ336" s="92">
        <f>MAX(0,-MIN(0,AQ393))</f>
        <v/>
      </c>
      <c r="AR336" s="92">
        <f>MAX(0,-MIN(0,AR393))</f>
        <v/>
      </c>
      <c r="AS336" s="92">
        <f>MAX(0,-MIN(0,AS393))</f>
        <v/>
      </c>
      <c r="AT336" s="92">
        <f>MAX(0,-MIN(0,AT393))</f>
        <v/>
      </c>
      <c r="AU336" s="92">
        <f>MAX(0,-MIN(0,AU393))</f>
        <v/>
      </c>
      <c r="AV336" s="92">
        <f>MAX(0,-MIN(0,AV393))</f>
        <v/>
      </c>
      <c r="AW336" s="92">
        <f>MAX(0,-MIN(0,AW393))</f>
        <v/>
      </c>
      <c r="AX336" s="92">
        <f>MAX(0,-MIN(0,AX393))</f>
        <v/>
      </c>
      <c r="AY336" s="92">
        <f>MAX(0,-MIN(0,AY393))</f>
        <v/>
      </c>
      <c r="AZ336" s="92">
        <f>MAX(0,-MIN(0,AZ393))</f>
        <v/>
      </c>
      <c r="BA336" s="92">
        <f>MAX(0,-MIN(0,BA393))</f>
        <v/>
      </c>
      <c r="BB336" s="92">
        <f>MAX(0,-MIN(0,BB393))</f>
        <v/>
      </c>
      <c r="BC336" s="92">
        <f>MAX(0,-MIN(0,BC393))</f>
        <v/>
      </c>
      <c r="BD336" s="92">
        <f>MAX(0,-MIN(0,BD393))</f>
        <v/>
      </c>
      <c r="BE336" s="92">
        <f>MAX(0,-MIN(0,BE393))</f>
        <v/>
      </c>
      <c r="BF336" s="92">
        <f>MAX(0,-MIN(0,BF393))</f>
        <v/>
      </c>
      <c r="BG336" s="92">
        <f>MAX(0,-MIN(0,BG393))</f>
        <v/>
      </c>
      <c r="BH336" s="92">
        <f>MAX(0,-MIN(0,BH393))</f>
        <v/>
      </c>
    </row>
    <row r="337">
      <c r="E337" s="81">
        <f> E$342</f>
        <v/>
      </c>
      <c r="F337" s="81">
        <f> F$342</f>
        <v/>
      </c>
      <c r="G337" s="81">
        <f> G$342</f>
        <v/>
      </c>
      <c r="H337" s="81">
        <f> H$342</f>
        <v/>
      </c>
      <c r="I337" s="81" t="n"/>
      <c r="J337" s="81">
        <f> J$342</f>
        <v/>
      </c>
      <c r="K337" s="81">
        <f> K$342</f>
        <v/>
      </c>
      <c r="L337" s="81">
        <f> L$342</f>
        <v/>
      </c>
      <c r="M337" s="81">
        <f> M$342</f>
        <v/>
      </c>
      <c r="N337" s="81">
        <f> N$342</f>
        <v/>
      </c>
      <c r="O337" s="81">
        <f> O$342</f>
        <v/>
      </c>
      <c r="P337" s="81">
        <f> P$342</f>
        <v/>
      </c>
      <c r="Q337" s="81">
        <f> Q$342</f>
        <v/>
      </c>
      <c r="R337" s="81">
        <f> R$342</f>
        <v/>
      </c>
      <c r="S337" s="81">
        <f> S$342</f>
        <v/>
      </c>
      <c r="T337" s="81">
        <f> T$342</f>
        <v/>
      </c>
      <c r="U337" s="81">
        <f> U$342</f>
        <v/>
      </c>
      <c r="V337" s="81">
        <f> V$342</f>
        <v/>
      </c>
      <c r="W337" s="81">
        <f> W$342</f>
        <v/>
      </c>
      <c r="X337" s="81">
        <f> X$342</f>
        <v/>
      </c>
      <c r="Y337" s="81">
        <f> Y$342</f>
        <v/>
      </c>
      <c r="Z337" s="81">
        <f> Z$342</f>
        <v/>
      </c>
      <c r="AA337" s="81">
        <f> AA$342</f>
        <v/>
      </c>
      <c r="AB337" s="81">
        <f> AB$342</f>
        <v/>
      </c>
      <c r="AC337" s="81">
        <f> AC$342</f>
        <v/>
      </c>
      <c r="AD337" s="81">
        <f> AD$342</f>
        <v/>
      </c>
      <c r="AE337" s="81">
        <f> AE$342</f>
        <v/>
      </c>
      <c r="AF337" s="81">
        <f> AF$342</f>
        <v/>
      </c>
      <c r="AG337" s="81">
        <f> AG$342</f>
        <v/>
      </c>
      <c r="AH337" s="81">
        <f> AH$342</f>
        <v/>
      </c>
      <c r="AI337" s="81">
        <f> AI$342</f>
        <v/>
      </c>
      <c r="AJ337" s="81">
        <f> AJ$342</f>
        <v/>
      </c>
      <c r="AK337" s="81">
        <f> AK$342</f>
        <v/>
      </c>
      <c r="AL337" s="81">
        <f> AL$342</f>
        <v/>
      </c>
      <c r="AM337" s="81">
        <f> AM$342</f>
        <v/>
      </c>
      <c r="AN337" s="81">
        <f> AN$342</f>
        <v/>
      </c>
      <c r="AO337" s="81">
        <f> AO$342</f>
        <v/>
      </c>
      <c r="AP337" s="81">
        <f> AP$342</f>
        <v/>
      </c>
      <c r="AQ337" s="81">
        <f> AQ$342</f>
        <v/>
      </c>
      <c r="AR337" s="81">
        <f> AR$342</f>
        <v/>
      </c>
      <c r="AS337" s="81">
        <f> AS$342</f>
        <v/>
      </c>
      <c r="AT337" s="81">
        <f> AT$342</f>
        <v/>
      </c>
      <c r="AU337" s="81">
        <f> AU$342</f>
        <v/>
      </c>
      <c r="AV337" s="81">
        <f> AV$342</f>
        <v/>
      </c>
      <c r="AW337" s="81">
        <f> AW$342</f>
        <v/>
      </c>
      <c r="AX337" s="81">
        <f> AX$342</f>
        <v/>
      </c>
      <c r="AY337" s="81">
        <f> AY$342</f>
        <v/>
      </c>
      <c r="AZ337" s="81">
        <f> AZ$342</f>
        <v/>
      </c>
      <c r="BA337" s="81">
        <f> BA$342</f>
        <v/>
      </c>
      <c r="BB337" s="81">
        <f> BB$342</f>
        <v/>
      </c>
      <c r="BC337" s="81">
        <f> BC$342</f>
        <v/>
      </c>
      <c r="BD337" s="81">
        <f> BD$342</f>
        <v/>
      </c>
      <c r="BE337" s="81">
        <f> BE$342</f>
        <v/>
      </c>
      <c r="BF337" s="81">
        <f> BF$342</f>
        <v/>
      </c>
      <c r="BG337" s="81">
        <f> BG$342</f>
        <v/>
      </c>
      <c r="BH337" s="81">
        <f> BH$342</f>
        <v/>
      </c>
    </row>
    <row r="338" ht="15.65" customFormat="1" customHeight="1" s="28" thickBot="1">
      <c r="B338" s="80" t="n"/>
      <c r="C338" s="80" t="n"/>
      <c r="D338" s="80" t="n"/>
      <c r="E338" s="80">
        <f>$B$333&amp;"-"&amp;"Closing Balance"</f>
        <v/>
      </c>
      <c r="F338" s="80" t="n"/>
      <c r="G338" s="80">
        <f>SMU</f>
        <v/>
      </c>
      <c r="J338" s="28">
        <f>SUM(J334:J337)</f>
        <v/>
      </c>
      <c r="K338" s="28">
        <f>SUM(K334:K337)</f>
        <v/>
      </c>
      <c r="L338" s="28">
        <f>SUM(L334:L337)</f>
        <v/>
      </c>
      <c r="M338" s="28">
        <f>SUM(M334:M337)</f>
        <v/>
      </c>
      <c r="N338" s="28">
        <f>SUM(N334:N337)</f>
        <v/>
      </c>
      <c r="O338" s="28">
        <f>SUM(O334:O337)</f>
        <v/>
      </c>
      <c r="P338" s="28">
        <f>SUM(P334:P337)</f>
        <v/>
      </c>
      <c r="Q338" s="28">
        <f>SUM(Q334:Q337)</f>
        <v/>
      </c>
      <c r="R338" s="28">
        <f>SUM(R334:R337)</f>
        <v/>
      </c>
      <c r="S338" s="28">
        <f>SUM(S334:S337)</f>
        <v/>
      </c>
      <c r="T338" s="28">
        <f>SUM(T334:T337)</f>
        <v/>
      </c>
      <c r="U338" s="28">
        <f>SUM(U334:U337)</f>
        <v/>
      </c>
      <c r="V338" s="28">
        <f>SUM(V334:V337)</f>
        <v/>
      </c>
      <c r="W338" s="28">
        <f>SUM(W334:W337)</f>
        <v/>
      </c>
      <c r="X338" s="28">
        <f>SUM(X334:X337)</f>
        <v/>
      </c>
      <c r="Y338" s="28">
        <f>SUM(Y334:Y337)</f>
        <v/>
      </c>
      <c r="Z338" s="28">
        <f>SUM(Z334:Z337)</f>
        <v/>
      </c>
      <c r="AA338" s="28">
        <f>SUM(AA334:AA337)</f>
        <v/>
      </c>
      <c r="AB338" s="28">
        <f>SUM(AB334:AB337)</f>
        <v/>
      </c>
      <c r="AC338" s="28">
        <f>SUM(AC334:AC337)</f>
        <v/>
      </c>
      <c r="AD338" s="28">
        <f>SUM(AD334:AD337)</f>
        <v/>
      </c>
      <c r="AE338" s="28">
        <f>SUM(AE334:AE337)</f>
        <v/>
      </c>
      <c r="AF338" s="28">
        <f>SUM(AF334:AF337)</f>
        <v/>
      </c>
      <c r="AG338" s="28">
        <f>SUM(AG334:AG337)</f>
        <v/>
      </c>
      <c r="AH338" s="28">
        <f>SUM(AH334:AH337)</f>
        <v/>
      </c>
      <c r="AI338" s="28">
        <f>SUM(AI334:AI337)</f>
        <v/>
      </c>
      <c r="AJ338" s="28">
        <f>SUM(AJ334:AJ337)</f>
        <v/>
      </c>
      <c r="AK338" s="28">
        <f>SUM(AK334:AK337)</f>
        <v/>
      </c>
      <c r="AL338" s="28">
        <f>SUM(AL334:AL337)</f>
        <v/>
      </c>
      <c r="AM338" s="28">
        <f>SUM(AM334:AM337)</f>
        <v/>
      </c>
      <c r="AN338" s="28">
        <f>SUM(AN334:AN337)</f>
        <v/>
      </c>
      <c r="AO338" s="28">
        <f>SUM(AO334:AO337)</f>
        <v/>
      </c>
      <c r="AP338" s="28">
        <f>SUM(AP334:AP337)</f>
        <v/>
      </c>
      <c r="AQ338" s="28">
        <f>SUM(AQ334:AQ337)</f>
        <v/>
      </c>
      <c r="AR338" s="28">
        <f>SUM(AR334:AR337)</f>
        <v/>
      </c>
      <c r="AS338" s="28">
        <f>SUM(AS334:AS337)</f>
        <v/>
      </c>
      <c r="AT338" s="28">
        <f>SUM(AT334:AT337)</f>
        <v/>
      </c>
      <c r="AU338" s="28">
        <f>SUM(AU334:AU337)</f>
        <v/>
      </c>
      <c r="AV338" s="28">
        <f>SUM(AV334:AV337)</f>
        <v/>
      </c>
      <c r="AW338" s="28">
        <f>SUM(AW334:AW337)</f>
        <v/>
      </c>
      <c r="AX338" s="28">
        <f>SUM(AX334:AX337)</f>
        <v/>
      </c>
      <c r="AY338" s="28">
        <f>SUM(AY334:AY337)</f>
        <v/>
      </c>
      <c r="AZ338" s="28">
        <f>SUM(AZ334:AZ337)</f>
        <v/>
      </c>
      <c r="BA338" s="28">
        <f>SUM(BA334:BA337)</f>
        <v/>
      </c>
      <c r="BB338" s="28">
        <f>SUM(BB334:BB337)</f>
        <v/>
      </c>
      <c r="BC338" s="28">
        <f>SUM(BC334:BC337)</f>
        <v/>
      </c>
      <c r="BD338" s="28">
        <f>SUM(BD334:BD337)</f>
        <v/>
      </c>
      <c r="BE338" s="28">
        <f>SUM(BE334:BE337)</f>
        <v/>
      </c>
      <c r="BF338" s="28">
        <f>SUM(BF334:BF337)</f>
        <v/>
      </c>
      <c r="BG338" s="28">
        <f>SUM(BG334:BG337)</f>
        <v/>
      </c>
      <c r="BH338" s="28">
        <f>SUM(BH334:BH337)</f>
        <v/>
      </c>
    </row>
    <row r="340">
      <c r="E340" s="81">
        <f> E$404</f>
        <v/>
      </c>
      <c r="F340" s="81">
        <f> F$404</f>
        <v/>
      </c>
      <c r="G340" s="81">
        <f> G$404</f>
        <v/>
      </c>
      <c r="H340" s="81">
        <f> H$404</f>
        <v/>
      </c>
      <c r="I340" s="81" t="n"/>
      <c r="J340" s="81">
        <f> J$404</f>
        <v/>
      </c>
      <c r="K340" s="81">
        <f> K$404</f>
        <v/>
      </c>
      <c r="L340" s="81">
        <f> L$404</f>
        <v/>
      </c>
      <c r="M340" s="81">
        <f> M$404</f>
        <v/>
      </c>
      <c r="N340" s="81">
        <f> N$404</f>
        <v/>
      </c>
      <c r="O340" s="81">
        <f> O$404</f>
        <v/>
      </c>
      <c r="P340" s="81">
        <f> P$404</f>
        <v/>
      </c>
      <c r="Q340" s="81">
        <f> Q$404</f>
        <v/>
      </c>
      <c r="R340" s="81">
        <f> R$404</f>
        <v/>
      </c>
      <c r="S340" s="81">
        <f> S$404</f>
        <v/>
      </c>
      <c r="T340" s="81">
        <f> T$404</f>
        <v/>
      </c>
      <c r="U340" s="81">
        <f> U$404</f>
        <v/>
      </c>
      <c r="V340" s="81">
        <f> V$404</f>
        <v/>
      </c>
      <c r="W340" s="81">
        <f> W$404</f>
        <v/>
      </c>
      <c r="X340" s="81">
        <f> X$404</f>
        <v/>
      </c>
      <c r="Y340" s="81">
        <f> Y$404</f>
        <v/>
      </c>
      <c r="Z340" s="81">
        <f> Z$404</f>
        <v/>
      </c>
      <c r="AA340" s="81">
        <f> AA$404</f>
        <v/>
      </c>
      <c r="AB340" s="81">
        <f> AB$404</f>
        <v/>
      </c>
      <c r="AC340" s="81">
        <f> AC$404</f>
        <v/>
      </c>
      <c r="AD340" s="81">
        <f> AD$404</f>
        <v/>
      </c>
      <c r="AE340" s="81">
        <f> AE$404</f>
        <v/>
      </c>
      <c r="AF340" s="81">
        <f> AF$404</f>
        <v/>
      </c>
      <c r="AG340" s="81">
        <f> AG$404</f>
        <v/>
      </c>
      <c r="AH340" s="81">
        <f> AH$404</f>
        <v/>
      </c>
      <c r="AI340" s="81">
        <f> AI$404</f>
        <v/>
      </c>
      <c r="AJ340" s="81">
        <f> AJ$404</f>
        <v/>
      </c>
      <c r="AK340" s="81">
        <f> AK$404</f>
        <v/>
      </c>
      <c r="AL340" s="81">
        <f> AL$404</f>
        <v/>
      </c>
      <c r="AM340" s="81">
        <f> AM$404</f>
        <v/>
      </c>
      <c r="AN340" s="81">
        <f> AN$404</f>
        <v/>
      </c>
      <c r="AO340" s="81">
        <f> AO$404</f>
        <v/>
      </c>
      <c r="AP340" s="81">
        <f> AP$404</f>
        <v/>
      </c>
      <c r="AQ340" s="81">
        <f> AQ$404</f>
        <v/>
      </c>
      <c r="AR340" s="81">
        <f> AR$404</f>
        <v/>
      </c>
      <c r="AS340" s="81">
        <f> AS$404</f>
        <v/>
      </c>
      <c r="AT340" s="81">
        <f> AT$404</f>
        <v/>
      </c>
      <c r="AU340" s="81">
        <f> AU$404</f>
        <v/>
      </c>
      <c r="AV340" s="81">
        <f> AV$404</f>
        <v/>
      </c>
      <c r="AW340" s="81">
        <f> AW$404</f>
        <v/>
      </c>
      <c r="AX340" s="81">
        <f> AX$404</f>
        <v/>
      </c>
      <c r="AY340" s="81">
        <f> AY$404</f>
        <v/>
      </c>
      <c r="AZ340" s="81">
        <f> AZ$404</f>
        <v/>
      </c>
      <c r="BA340" s="81">
        <f> BA$404</f>
        <v/>
      </c>
      <c r="BB340" s="81">
        <f> BB$404</f>
        <v/>
      </c>
      <c r="BC340" s="81">
        <f> BC$404</f>
        <v/>
      </c>
      <c r="BD340" s="81">
        <f> BD$404</f>
        <v/>
      </c>
      <c r="BE340" s="81">
        <f> BE$404</f>
        <v/>
      </c>
      <c r="BF340" s="81">
        <f> BF$404</f>
        <v/>
      </c>
      <c r="BG340" s="81">
        <f> BG$404</f>
        <v/>
      </c>
      <c r="BH340" s="81">
        <f> BH$404</f>
        <v/>
      </c>
    </row>
    <row r="341">
      <c r="E341" s="81">
        <f> E$399</f>
        <v/>
      </c>
      <c r="F341" s="81">
        <f> F$399</f>
        <v/>
      </c>
      <c r="G341" s="81">
        <f> G$399</f>
        <v/>
      </c>
      <c r="H341" s="81">
        <f> H$399</f>
        <v/>
      </c>
      <c r="I341" s="81" t="n"/>
      <c r="J341" s="81">
        <f> J$399</f>
        <v/>
      </c>
      <c r="K341" s="81">
        <f> K$399</f>
        <v/>
      </c>
      <c r="L341" s="81">
        <f> L$399</f>
        <v/>
      </c>
      <c r="M341" s="81">
        <f> M$399</f>
        <v/>
      </c>
      <c r="N341" s="81">
        <f> N$399</f>
        <v/>
      </c>
      <c r="O341" s="81">
        <f> O$399</f>
        <v/>
      </c>
      <c r="P341" s="81">
        <f> P$399</f>
        <v/>
      </c>
      <c r="Q341" s="81">
        <f> Q$399</f>
        <v/>
      </c>
      <c r="R341" s="81">
        <f> R$399</f>
        <v/>
      </c>
      <c r="S341" s="81">
        <f> S$399</f>
        <v/>
      </c>
      <c r="T341" s="81">
        <f> T$399</f>
        <v/>
      </c>
      <c r="U341" s="81">
        <f> U$399</f>
        <v/>
      </c>
      <c r="V341" s="81">
        <f> V$399</f>
        <v/>
      </c>
      <c r="W341" s="81">
        <f> W$399</f>
        <v/>
      </c>
      <c r="X341" s="81">
        <f> X$399</f>
        <v/>
      </c>
      <c r="Y341" s="81">
        <f> Y$399</f>
        <v/>
      </c>
      <c r="Z341" s="81">
        <f> Z$399</f>
        <v/>
      </c>
      <c r="AA341" s="81">
        <f> AA$399</f>
        <v/>
      </c>
      <c r="AB341" s="81">
        <f> AB$399</f>
        <v/>
      </c>
      <c r="AC341" s="81">
        <f> AC$399</f>
        <v/>
      </c>
      <c r="AD341" s="81">
        <f> AD$399</f>
        <v/>
      </c>
      <c r="AE341" s="81">
        <f> AE$399</f>
        <v/>
      </c>
      <c r="AF341" s="81">
        <f> AF$399</f>
        <v/>
      </c>
      <c r="AG341" s="81">
        <f> AG$399</f>
        <v/>
      </c>
      <c r="AH341" s="81">
        <f> AH$399</f>
        <v/>
      </c>
      <c r="AI341" s="81">
        <f> AI$399</f>
        <v/>
      </c>
      <c r="AJ341" s="81">
        <f> AJ$399</f>
        <v/>
      </c>
      <c r="AK341" s="81">
        <f> AK$399</f>
        <v/>
      </c>
      <c r="AL341" s="81">
        <f> AL$399</f>
        <v/>
      </c>
      <c r="AM341" s="81">
        <f> AM$399</f>
        <v/>
      </c>
      <c r="AN341" s="81">
        <f> AN$399</f>
        <v/>
      </c>
      <c r="AO341" s="81">
        <f> AO$399</f>
        <v/>
      </c>
      <c r="AP341" s="81">
        <f> AP$399</f>
        <v/>
      </c>
      <c r="AQ341" s="81">
        <f> AQ$399</f>
        <v/>
      </c>
      <c r="AR341" s="81">
        <f> AR$399</f>
        <v/>
      </c>
      <c r="AS341" s="81">
        <f> AS$399</f>
        <v/>
      </c>
      <c r="AT341" s="81">
        <f> AT$399</f>
        <v/>
      </c>
      <c r="AU341" s="81">
        <f> AU$399</f>
        <v/>
      </c>
      <c r="AV341" s="81">
        <f> AV$399</f>
        <v/>
      </c>
      <c r="AW341" s="81">
        <f> AW$399</f>
        <v/>
      </c>
      <c r="AX341" s="81">
        <f> AX$399</f>
        <v/>
      </c>
      <c r="AY341" s="81">
        <f> AY$399</f>
        <v/>
      </c>
      <c r="AZ341" s="81">
        <f> AZ$399</f>
        <v/>
      </c>
      <c r="BA341" s="81">
        <f> BA$399</f>
        <v/>
      </c>
      <c r="BB341" s="81">
        <f> BB$399</f>
        <v/>
      </c>
      <c r="BC341" s="81">
        <f> BC$399</f>
        <v/>
      </c>
      <c r="BD341" s="81">
        <f> BD$399</f>
        <v/>
      </c>
      <c r="BE341" s="81">
        <f> BE$399</f>
        <v/>
      </c>
      <c r="BF341" s="81">
        <f> BF$399</f>
        <v/>
      </c>
      <c r="BG341" s="81">
        <f> BG$399</f>
        <v/>
      </c>
      <c r="BH341" s="81">
        <f> BH$399</f>
        <v/>
      </c>
    </row>
    <row r="342">
      <c r="E342" s="81" t="inlineStr">
        <is>
          <t>Paid up Capital - Redemption</t>
        </is>
      </c>
      <c r="F342" s="81" t="n"/>
      <c r="G342" s="81">
        <f>SMU</f>
        <v/>
      </c>
      <c r="H342" s="81">
        <f> SUM(J342:BH342)</f>
        <v/>
      </c>
      <c r="I342" s="81" t="n"/>
      <c r="J342" s="81">
        <f>-MAX(0,MIN(SUM(J340:J341),SUM(J334:J335)))*J$332</f>
        <v/>
      </c>
      <c r="K342" s="81">
        <f>-MAX(0,MIN(SUM(K340:K341),SUM(K334:K335)))*K$332</f>
        <v/>
      </c>
      <c r="L342" s="81">
        <f>-MAX(0,MIN(SUM(L340:L341),SUM(L334:L335)))*L$332</f>
        <v/>
      </c>
      <c r="M342" s="81">
        <f>-MAX(0,MIN(SUM(M340:M341),SUM(M334:M335)))*M$332</f>
        <v/>
      </c>
      <c r="N342" s="81">
        <f>-MAX(0,MIN(SUM(N340:N341),SUM(N334:N335)))*N$332</f>
        <v/>
      </c>
      <c r="O342" s="81">
        <f>-MAX(0,MIN(SUM(O340:O341),SUM(O334:O335)))*O$332</f>
        <v/>
      </c>
      <c r="P342" s="81">
        <f>-MAX(0,MIN(SUM(P340:P341),SUM(P334:P335)))*P$332</f>
        <v/>
      </c>
      <c r="Q342" s="81">
        <f>-MAX(0,MIN(SUM(Q340:Q341),SUM(Q334:Q335)))*Q$332</f>
        <v/>
      </c>
      <c r="R342" s="81">
        <f>-MAX(0,MIN(SUM(R340:R341),SUM(R334:R335)))*R$332</f>
        <v/>
      </c>
      <c r="S342" s="81">
        <f>-MAX(0,MIN(SUM(S340:S341),SUM(S334:S335)))*S$332</f>
        <v/>
      </c>
      <c r="T342" s="81">
        <f>-MAX(0,MIN(SUM(T340:T341),SUM(T334:T335)))*T$332</f>
        <v/>
      </c>
      <c r="U342" s="81">
        <f>-MAX(0,MIN(SUM(U340:U341),SUM(U334:U335)))*U$332</f>
        <v/>
      </c>
      <c r="V342" s="81">
        <f>-MAX(0,MIN(SUM(V340:V341),SUM(V334:V335)))*V$332</f>
        <v/>
      </c>
      <c r="W342" s="81">
        <f>-MAX(0,MIN(SUM(W340:W341),SUM(W334:W335)))*W$332</f>
        <v/>
      </c>
      <c r="X342" s="81">
        <f>-MAX(0,MIN(SUM(X340:X341),SUM(X334:X335)))*X$332</f>
        <v/>
      </c>
      <c r="Y342" s="81">
        <f>-MAX(0,MIN(SUM(Y340:Y341),SUM(Y334:Y335)))*Y$332</f>
        <v/>
      </c>
      <c r="Z342" s="81">
        <f>-MAX(0,MIN(SUM(Z340:Z341),SUM(Z334:Z335)))*Z$332</f>
        <v/>
      </c>
      <c r="AA342" s="81">
        <f>-MAX(0,MIN(SUM(AA340:AA341),SUM(AA334:AA335)))*AA$332</f>
        <v/>
      </c>
      <c r="AB342" s="81">
        <f>-MAX(0,MIN(SUM(AB340:AB341),SUM(AB334:AB335)))*AB$332</f>
        <v/>
      </c>
      <c r="AC342" s="81">
        <f>-MAX(0,MIN(SUM(AC340:AC341),SUM(AC334:AC335)))*AC$332</f>
        <v/>
      </c>
      <c r="AD342" s="81">
        <f>-MAX(0,MIN(SUM(AD340:AD341),SUM(AD334:AD335)))*AD$332</f>
        <v/>
      </c>
      <c r="AE342" s="81">
        <f>-MAX(0,MIN(SUM(AE340:AE341),SUM(AE334:AE335)))*AE$332</f>
        <v/>
      </c>
      <c r="AF342" s="81">
        <f>-MAX(0,MIN(SUM(AF340:AF341),SUM(AF334:AF335)))*AF$332</f>
        <v/>
      </c>
      <c r="AG342" s="81">
        <f>-MAX(0,MIN(SUM(AG340:AG341),SUM(AG334:AG335)))*AG$332</f>
        <v/>
      </c>
      <c r="AH342" s="81">
        <f>-MAX(0,MIN(SUM(AH340:AH341),SUM(AH334:AH335)))*AH$332</f>
        <v/>
      </c>
      <c r="AI342" s="81">
        <f>-MAX(0,MIN(SUM(AI340:AI341),SUM(AI334:AI335)))*AI$332</f>
        <v/>
      </c>
      <c r="AJ342" s="81">
        <f>-MAX(0,MIN(SUM(AJ340:AJ341),SUM(AJ334:AJ335)))*AJ$332</f>
        <v/>
      </c>
      <c r="AK342" s="81">
        <f>-MAX(0,MIN(SUM(AK340:AK341),SUM(AK334:AK335)))*AK$332</f>
        <v/>
      </c>
      <c r="AL342" s="81">
        <f>-MAX(0,MIN(SUM(AL340:AL341),SUM(AL334:AL335)))*AL$332</f>
        <v/>
      </c>
      <c r="AM342" s="81">
        <f>-MAX(0,MIN(SUM(AM340:AM341),SUM(AM334:AM335)))*AM$332</f>
        <v/>
      </c>
      <c r="AN342" s="81">
        <f>-MAX(0,MIN(SUM(AN340:AN341),SUM(AN334:AN335)))*AN$332</f>
        <v/>
      </c>
      <c r="AO342" s="81">
        <f>-MAX(0,MIN(SUM(AO340:AO341),SUM(AO334:AO335)))*AO$332</f>
        <v/>
      </c>
      <c r="AP342" s="81">
        <f>-MAX(0,MIN(SUM(AP340:AP341),SUM(AP334:AP335)))*AP$332</f>
        <v/>
      </c>
      <c r="AQ342" s="81">
        <f>-MAX(0,MIN(SUM(AQ340:AQ341),SUM(AQ334:AQ335)))*AQ$332</f>
        <v/>
      </c>
      <c r="AR342" s="81">
        <f>-MAX(0,MIN(SUM(AR340:AR341),SUM(AR334:AR335)))*AR$332</f>
        <v/>
      </c>
      <c r="AS342" s="81">
        <f>-MAX(0,MIN(SUM(AS340:AS341),SUM(AS334:AS335)))*AS$332</f>
        <v/>
      </c>
      <c r="AT342" s="81">
        <f>-MAX(0,MIN(SUM(AT340:AT341),SUM(AT334:AT335)))*AT$332</f>
        <v/>
      </c>
      <c r="AU342" s="81">
        <f>-MAX(0,MIN(SUM(AU340:AU341),SUM(AU334:AU335)))*AU$332</f>
        <v/>
      </c>
      <c r="AV342" s="81">
        <f>-MAX(0,MIN(SUM(AV340:AV341),SUM(AV334:AV335)))*AV$332</f>
        <v/>
      </c>
      <c r="AW342" s="81">
        <f>-MAX(0,MIN(SUM(AW340:AW341),SUM(AW334:AW335)))*AW$332</f>
        <v/>
      </c>
      <c r="AX342" s="81">
        <f>-MAX(0,MIN(SUM(AX340:AX341),SUM(AX334:AX335)))*AX$332</f>
        <v/>
      </c>
      <c r="AY342" s="81">
        <f>-MAX(0,MIN(SUM(AY340:AY341),SUM(AY334:AY335)))*AY$332</f>
        <v/>
      </c>
      <c r="AZ342" s="81">
        <f>-MAX(0,MIN(SUM(AZ340:AZ341),SUM(AZ334:AZ335)))*AZ$332</f>
        <v/>
      </c>
      <c r="BA342" s="81">
        <f>-MAX(0,MIN(SUM(BA340:BA341),SUM(BA334:BA335)))*BA$332</f>
        <v/>
      </c>
      <c r="BB342" s="81">
        <f>-MAX(0,MIN(SUM(BB340:BB341),SUM(BB334:BB335)))*BB$332</f>
        <v/>
      </c>
      <c r="BC342" s="81">
        <f>-MAX(0,MIN(SUM(BC340:BC341),SUM(BC334:BC335)))*BC$332</f>
        <v/>
      </c>
      <c r="BD342" s="81">
        <f>-MAX(0,MIN(SUM(BD340:BD341),SUM(BD334:BD335)))*BD$332</f>
        <v/>
      </c>
      <c r="BE342" s="81">
        <f>-MAX(0,MIN(SUM(BE340:BE341),SUM(BE334:BE335)))*BE$332</f>
        <v/>
      </c>
      <c r="BF342" s="81">
        <f>-MAX(0,MIN(SUM(BF340:BF341),SUM(BF334:BF335)))*BF$332</f>
        <v/>
      </c>
      <c r="BG342" s="81">
        <f>-MAX(0,MIN(SUM(BG340:BG341),SUM(BG334:BG335)))*BG$332</f>
        <v/>
      </c>
      <c r="BH342" s="81">
        <f>-MAX(0,MIN(SUM(BH340:BH341),SUM(BH334:BH335)))*BH$332</f>
        <v/>
      </c>
    </row>
    <row r="344" customFormat="1" s="64">
      <c r="A344" s="65" t="inlineStr">
        <is>
          <t>Retained Earnings</t>
        </is>
      </c>
    </row>
    <row r="346">
      <c r="D346" s="12" t="inlineStr">
        <is>
          <t>Retained Earnings</t>
        </is>
      </c>
    </row>
    <row r="347">
      <c r="E347" s="92">
        <f>D346&amp;" "&amp;"Opening Balance"</f>
        <v/>
      </c>
      <c r="G347" s="92">
        <f>SMU</f>
        <v/>
      </c>
      <c r="J347" s="92">
        <f>I350</f>
        <v/>
      </c>
      <c r="K347" s="92">
        <f>J350</f>
        <v/>
      </c>
      <c r="L347" s="92">
        <f>K350</f>
        <v/>
      </c>
      <c r="M347" s="92">
        <f>L350</f>
        <v/>
      </c>
      <c r="N347" s="92">
        <f>M350</f>
        <v/>
      </c>
      <c r="O347" s="92">
        <f>N350</f>
        <v/>
      </c>
      <c r="P347" s="92">
        <f>O350</f>
        <v/>
      </c>
      <c r="Q347" s="92">
        <f>P350</f>
        <v/>
      </c>
      <c r="R347" s="92">
        <f>Q350</f>
        <v/>
      </c>
      <c r="S347" s="92">
        <f>R350</f>
        <v/>
      </c>
      <c r="T347" s="92">
        <f>S350</f>
        <v/>
      </c>
      <c r="U347" s="92">
        <f>T350</f>
        <v/>
      </c>
      <c r="V347" s="92">
        <f>U350</f>
        <v/>
      </c>
      <c r="W347" s="92">
        <f>V350</f>
        <v/>
      </c>
      <c r="X347" s="92">
        <f>W350</f>
        <v/>
      </c>
      <c r="Y347" s="92">
        <f>X350</f>
        <v/>
      </c>
      <c r="Z347" s="92">
        <f>Y350</f>
        <v/>
      </c>
      <c r="AA347" s="92">
        <f>Z350</f>
        <v/>
      </c>
      <c r="AB347" s="92">
        <f>AA350</f>
        <v/>
      </c>
      <c r="AC347" s="92">
        <f>AB350</f>
        <v/>
      </c>
      <c r="AD347" s="92">
        <f>AC350</f>
        <v/>
      </c>
      <c r="AE347" s="92">
        <f>AD350</f>
        <v/>
      </c>
      <c r="AF347" s="92">
        <f>AE350</f>
        <v/>
      </c>
      <c r="AG347" s="92">
        <f>AF350</f>
        <v/>
      </c>
      <c r="AH347" s="92">
        <f>AG350</f>
        <v/>
      </c>
      <c r="AI347" s="92">
        <f>AH350</f>
        <v/>
      </c>
      <c r="AJ347" s="92">
        <f>AI350</f>
        <v/>
      </c>
      <c r="AK347" s="92">
        <f>AJ350</f>
        <v/>
      </c>
      <c r="AL347" s="92">
        <f>AK350</f>
        <v/>
      </c>
      <c r="AM347" s="92">
        <f>AL350</f>
        <v/>
      </c>
      <c r="AN347" s="92">
        <f>AM350</f>
        <v/>
      </c>
      <c r="AO347" s="92">
        <f>AN350</f>
        <v/>
      </c>
      <c r="AP347" s="92">
        <f>AO350</f>
        <v/>
      </c>
      <c r="AQ347" s="92">
        <f>AP350</f>
        <v/>
      </c>
      <c r="AR347" s="92">
        <f>AQ350</f>
        <v/>
      </c>
      <c r="AS347" s="92">
        <f>AR350</f>
        <v/>
      </c>
      <c r="AT347" s="92">
        <f>AS350</f>
        <v/>
      </c>
      <c r="AU347" s="92">
        <f>AT350</f>
        <v/>
      </c>
      <c r="AV347" s="92">
        <f>AU350</f>
        <v/>
      </c>
      <c r="AW347" s="92">
        <f>AV350</f>
        <v/>
      </c>
      <c r="AX347" s="92">
        <f>AW350</f>
        <v/>
      </c>
      <c r="AY347" s="92">
        <f>AX350</f>
        <v/>
      </c>
      <c r="AZ347" s="92">
        <f>AY350</f>
        <v/>
      </c>
      <c r="BA347" s="92">
        <f>AZ350</f>
        <v/>
      </c>
      <c r="BB347" s="92">
        <f>BA350</f>
        <v/>
      </c>
      <c r="BC347" s="92">
        <f>BB350</f>
        <v/>
      </c>
      <c r="BD347" s="92">
        <f>BC350</f>
        <v/>
      </c>
      <c r="BE347" s="92">
        <f>BD350</f>
        <v/>
      </c>
      <c r="BF347" s="92">
        <f>BE350</f>
        <v/>
      </c>
      <c r="BG347" s="92">
        <f>BF350</f>
        <v/>
      </c>
      <c r="BH347" s="92">
        <f>BG350</f>
        <v/>
      </c>
    </row>
    <row r="348">
      <c r="E348" s="92" t="inlineStr">
        <is>
          <t>Profit After Tax</t>
        </is>
      </c>
      <c r="G348" s="92">
        <f>SMU</f>
        <v/>
      </c>
      <c r="J348" s="92">
        <f>J324-J328</f>
        <v/>
      </c>
      <c r="K348" s="92">
        <f>K324-K328</f>
        <v/>
      </c>
      <c r="L348" s="92">
        <f>L324-L328</f>
        <v/>
      </c>
      <c r="M348" s="92">
        <f>M324-M328</f>
        <v/>
      </c>
      <c r="N348" s="92">
        <f>N324-N328</f>
        <v/>
      </c>
      <c r="O348" s="92">
        <f>O324-O328</f>
        <v/>
      </c>
      <c r="P348" s="92">
        <f>P324-P328</f>
        <v/>
      </c>
      <c r="Q348" s="92">
        <f>Q324-Q328</f>
        <v/>
      </c>
      <c r="R348" s="92">
        <f>R324-R328</f>
        <v/>
      </c>
      <c r="S348" s="92">
        <f>S324-S328</f>
        <v/>
      </c>
      <c r="T348" s="92">
        <f>T324-T328</f>
        <v/>
      </c>
      <c r="U348" s="92">
        <f>U324-U328</f>
        <v/>
      </c>
      <c r="V348" s="92">
        <f>V324-V328</f>
        <v/>
      </c>
      <c r="W348" s="92">
        <f>W324-W328</f>
        <v/>
      </c>
      <c r="X348" s="92">
        <f>X324-X328</f>
        <v/>
      </c>
      <c r="Y348" s="92">
        <f>Y324-Y328</f>
        <v/>
      </c>
      <c r="Z348" s="92">
        <f>Z324-Z328</f>
        <v/>
      </c>
      <c r="AA348" s="92">
        <f>AA324-AA328</f>
        <v/>
      </c>
      <c r="AB348" s="92">
        <f>AB324-AB328</f>
        <v/>
      </c>
      <c r="AC348" s="92">
        <f>AC324-AC328</f>
        <v/>
      </c>
      <c r="AD348" s="92">
        <f>AD324-AD328</f>
        <v/>
      </c>
      <c r="AE348" s="92">
        <f>AE324-AE328</f>
        <v/>
      </c>
      <c r="AF348" s="92">
        <f>AF324-AF328</f>
        <v/>
      </c>
      <c r="AG348" s="92">
        <f>AG324-AG328</f>
        <v/>
      </c>
      <c r="AH348" s="92">
        <f>AH324-AH328</f>
        <v/>
      </c>
      <c r="AI348" s="92">
        <f>AI324-AI328</f>
        <v/>
      </c>
      <c r="AJ348" s="92">
        <f>AJ324-AJ328</f>
        <v/>
      </c>
      <c r="AK348" s="92">
        <f>AK324-AK328</f>
        <v/>
      </c>
      <c r="AL348" s="92">
        <f>AL324-AL328</f>
        <v/>
      </c>
      <c r="AM348" s="92">
        <f>AM324-AM328</f>
        <v/>
      </c>
      <c r="AN348" s="92">
        <f>AN324-AN328</f>
        <v/>
      </c>
      <c r="AO348" s="92">
        <f>AO324-AO328</f>
        <v/>
      </c>
      <c r="AP348" s="92">
        <f>AP324-AP328</f>
        <v/>
      </c>
      <c r="AQ348" s="92">
        <f>AQ324-AQ328</f>
        <v/>
      </c>
      <c r="AR348" s="92">
        <f>AR324-AR328</f>
        <v/>
      </c>
      <c r="AS348" s="92">
        <f>AS324-AS328</f>
        <v/>
      </c>
      <c r="AT348" s="92">
        <f>AT324-AT328</f>
        <v/>
      </c>
      <c r="AU348" s="92">
        <f>AU324-AU328</f>
        <v/>
      </c>
      <c r="AV348" s="92">
        <f>AV324-AV328</f>
        <v/>
      </c>
      <c r="AW348" s="92">
        <f>AW324-AW328</f>
        <v/>
      </c>
      <c r="AX348" s="92">
        <f>AX324-AX328</f>
        <v/>
      </c>
      <c r="AY348" s="92">
        <f>AY324-AY328</f>
        <v/>
      </c>
      <c r="AZ348" s="92">
        <f>AZ324-AZ328</f>
        <v/>
      </c>
      <c r="BA348" s="92">
        <f>BA324-BA328</f>
        <v/>
      </c>
      <c r="BB348" s="92">
        <f>BB324-BB328</f>
        <v/>
      </c>
      <c r="BC348" s="92">
        <f>BC324-BC328</f>
        <v/>
      </c>
      <c r="BD348" s="92">
        <f>BD324-BD328</f>
        <v/>
      </c>
      <c r="BE348" s="92">
        <f>BE324-BE328</f>
        <v/>
      </c>
      <c r="BF348" s="92">
        <f>BF324-BF328</f>
        <v/>
      </c>
      <c r="BG348" s="92">
        <f>BG324-BG328</f>
        <v/>
      </c>
      <c r="BH348" s="92">
        <f>BH324-BH328</f>
        <v/>
      </c>
    </row>
    <row r="349">
      <c r="E349" s="81">
        <f> E$354</f>
        <v/>
      </c>
      <c r="F349" s="81">
        <f> F$354</f>
        <v/>
      </c>
      <c r="G349" s="81">
        <f> G$354</f>
        <v/>
      </c>
      <c r="H349" s="81">
        <f> H$354</f>
        <v/>
      </c>
      <c r="I349" s="81" t="n"/>
      <c r="J349" s="81">
        <f> J$354</f>
        <v/>
      </c>
      <c r="K349" s="81">
        <f> K$354</f>
        <v/>
      </c>
      <c r="L349" s="81">
        <f> L$354</f>
        <v/>
      </c>
      <c r="M349" s="81">
        <f> M$354</f>
        <v/>
      </c>
      <c r="N349" s="81">
        <f> N$354</f>
        <v/>
      </c>
      <c r="O349" s="81">
        <f> O$354</f>
        <v/>
      </c>
      <c r="P349" s="81">
        <f> P$354</f>
        <v/>
      </c>
      <c r="Q349" s="81">
        <f> Q$354</f>
        <v/>
      </c>
      <c r="R349" s="81">
        <f> R$354</f>
        <v/>
      </c>
      <c r="S349" s="81">
        <f> S$354</f>
        <v/>
      </c>
      <c r="T349" s="81">
        <f> T$354</f>
        <v/>
      </c>
      <c r="U349" s="81">
        <f> U$354</f>
        <v/>
      </c>
      <c r="V349" s="81">
        <f> V$354</f>
        <v/>
      </c>
      <c r="W349" s="81">
        <f> W$354</f>
        <v/>
      </c>
      <c r="X349" s="81">
        <f> X$354</f>
        <v/>
      </c>
      <c r="Y349" s="81">
        <f> Y$354</f>
        <v/>
      </c>
      <c r="Z349" s="81">
        <f> Z$354</f>
        <v/>
      </c>
      <c r="AA349" s="81">
        <f> AA$354</f>
        <v/>
      </c>
      <c r="AB349" s="81">
        <f> AB$354</f>
        <v/>
      </c>
      <c r="AC349" s="81">
        <f> AC$354</f>
        <v/>
      </c>
      <c r="AD349" s="81">
        <f> AD$354</f>
        <v/>
      </c>
      <c r="AE349" s="81">
        <f> AE$354</f>
        <v/>
      </c>
      <c r="AF349" s="81">
        <f> AF$354</f>
        <v/>
      </c>
      <c r="AG349" s="81">
        <f> AG$354</f>
        <v/>
      </c>
      <c r="AH349" s="81">
        <f> AH$354</f>
        <v/>
      </c>
      <c r="AI349" s="81">
        <f> AI$354</f>
        <v/>
      </c>
      <c r="AJ349" s="81">
        <f> AJ$354</f>
        <v/>
      </c>
      <c r="AK349" s="81">
        <f> AK$354</f>
        <v/>
      </c>
      <c r="AL349" s="81">
        <f> AL$354</f>
        <v/>
      </c>
      <c r="AM349" s="81">
        <f> AM$354</f>
        <v/>
      </c>
      <c r="AN349" s="81">
        <f> AN$354</f>
        <v/>
      </c>
      <c r="AO349" s="81">
        <f> AO$354</f>
        <v/>
      </c>
      <c r="AP349" s="81">
        <f> AP$354</f>
        <v/>
      </c>
      <c r="AQ349" s="81">
        <f> AQ$354</f>
        <v/>
      </c>
      <c r="AR349" s="81">
        <f> AR$354</f>
        <v/>
      </c>
      <c r="AS349" s="81">
        <f> AS$354</f>
        <v/>
      </c>
      <c r="AT349" s="81">
        <f> AT$354</f>
        <v/>
      </c>
      <c r="AU349" s="81">
        <f> AU$354</f>
        <v/>
      </c>
      <c r="AV349" s="81">
        <f> AV$354</f>
        <v/>
      </c>
      <c r="AW349" s="81">
        <f> AW$354</f>
        <v/>
      </c>
      <c r="AX349" s="81">
        <f> AX$354</f>
        <v/>
      </c>
      <c r="AY349" s="81">
        <f> AY$354</f>
        <v/>
      </c>
      <c r="AZ349" s="81">
        <f> AZ$354</f>
        <v/>
      </c>
      <c r="BA349" s="81">
        <f> BA$354</f>
        <v/>
      </c>
      <c r="BB349" s="81">
        <f> BB$354</f>
        <v/>
      </c>
      <c r="BC349" s="81">
        <f> BC$354</f>
        <v/>
      </c>
      <c r="BD349" s="81">
        <f> BD$354</f>
        <v/>
      </c>
      <c r="BE349" s="81">
        <f> BE$354</f>
        <v/>
      </c>
      <c r="BF349" s="81">
        <f> BF$354</f>
        <v/>
      </c>
      <c r="BG349" s="81">
        <f> BG$354</f>
        <v/>
      </c>
      <c r="BH349" s="81">
        <f> BH$354</f>
        <v/>
      </c>
    </row>
    <row r="350" ht="15.65" customFormat="1" customHeight="1" s="80" thickBot="1">
      <c r="E350" s="80">
        <f>D346&amp;" "&amp;"Closing Balance"</f>
        <v/>
      </c>
      <c r="G350" s="80">
        <f>SMU</f>
        <v/>
      </c>
      <c r="J350" s="80">
        <f>SUM(J347:J349)</f>
        <v/>
      </c>
      <c r="K350" s="80">
        <f>SUM(K347:K349)</f>
        <v/>
      </c>
      <c r="L350" s="80">
        <f>SUM(L347:L349)</f>
        <v/>
      </c>
      <c r="M350" s="80">
        <f>SUM(M347:M349)</f>
        <v/>
      </c>
      <c r="N350" s="80">
        <f>SUM(N347:N349)</f>
        <v/>
      </c>
      <c r="O350" s="80">
        <f>SUM(O347:O349)</f>
        <v/>
      </c>
      <c r="P350" s="80">
        <f>SUM(P347:P349)</f>
        <v/>
      </c>
      <c r="Q350" s="80">
        <f>SUM(Q347:Q349)</f>
        <v/>
      </c>
      <c r="R350" s="80">
        <f>SUM(R347:R349)</f>
        <v/>
      </c>
      <c r="S350" s="80">
        <f>SUM(S347:S349)</f>
        <v/>
      </c>
      <c r="T350" s="80">
        <f>SUM(T347:T349)</f>
        <v/>
      </c>
      <c r="U350" s="80">
        <f>SUM(U347:U349)</f>
        <v/>
      </c>
      <c r="V350" s="80">
        <f>SUM(V347:V349)</f>
        <v/>
      </c>
      <c r="W350" s="80">
        <f>SUM(W347:W349)</f>
        <v/>
      </c>
      <c r="X350" s="80">
        <f>SUM(X347:X349)</f>
        <v/>
      </c>
      <c r="Y350" s="80">
        <f>SUM(Y347:Y349)</f>
        <v/>
      </c>
      <c r="Z350" s="80">
        <f>SUM(Z347:Z349)</f>
        <v/>
      </c>
      <c r="AA350" s="80">
        <f>SUM(AA347:AA349)</f>
        <v/>
      </c>
      <c r="AB350" s="80">
        <f>SUM(AB347:AB349)</f>
        <v/>
      </c>
      <c r="AC350" s="80">
        <f>SUM(AC347:AC349)</f>
        <v/>
      </c>
      <c r="AD350" s="80">
        <f>SUM(AD347:AD349)</f>
        <v/>
      </c>
      <c r="AE350" s="80">
        <f>SUM(AE347:AE349)</f>
        <v/>
      </c>
      <c r="AF350" s="80">
        <f>SUM(AF347:AF349)</f>
        <v/>
      </c>
      <c r="AG350" s="80">
        <f>SUM(AG347:AG349)</f>
        <v/>
      </c>
      <c r="AH350" s="80">
        <f>SUM(AH347:AH349)</f>
        <v/>
      </c>
      <c r="AI350" s="80">
        <f>SUM(AI347:AI349)</f>
        <v/>
      </c>
      <c r="AJ350" s="80">
        <f>SUM(AJ347:AJ349)</f>
        <v/>
      </c>
      <c r="AK350" s="80">
        <f>SUM(AK347:AK349)</f>
        <v/>
      </c>
      <c r="AL350" s="80">
        <f>SUM(AL347:AL349)</f>
        <v/>
      </c>
      <c r="AM350" s="80">
        <f>SUM(AM347:AM349)</f>
        <v/>
      </c>
      <c r="AN350" s="80">
        <f>SUM(AN347:AN349)</f>
        <v/>
      </c>
      <c r="AO350" s="80">
        <f>SUM(AO347:AO349)</f>
        <v/>
      </c>
      <c r="AP350" s="80">
        <f>SUM(AP347:AP349)</f>
        <v/>
      </c>
      <c r="AQ350" s="80">
        <f>SUM(AQ347:AQ349)</f>
        <v/>
      </c>
      <c r="AR350" s="80">
        <f>SUM(AR347:AR349)</f>
        <v/>
      </c>
      <c r="AS350" s="80">
        <f>SUM(AS347:AS349)</f>
        <v/>
      </c>
      <c r="AT350" s="80">
        <f>SUM(AT347:AT349)</f>
        <v/>
      </c>
      <c r="AU350" s="80">
        <f>SUM(AU347:AU349)</f>
        <v/>
      </c>
      <c r="AV350" s="80">
        <f>SUM(AV347:AV349)</f>
        <v/>
      </c>
      <c r="AW350" s="80">
        <f>SUM(AW347:AW349)</f>
        <v/>
      </c>
      <c r="AX350" s="80">
        <f>SUM(AX347:AX349)</f>
        <v/>
      </c>
      <c r="AY350" s="80">
        <f>SUM(AY347:AY349)</f>
        <v/>
      </c>
      <c r="AZ350" s="80">
        <f>SUM(AZ347:AZ349)</f>
        <v/>
      </c>
      <c r="BA350" s="80">
        <f>SUM(BA347:BA349)</f>
        <v/>
      </c>
      <c r="BB350" s="80">
        <f>SUM(BB347:BB349)</f>
        <v/>
      </c>
      <c r="BC350" s="80">
        <f>SUM(BC347:BC349)</f>
        <v/>
      </c>
      <c r="BD350" s="80">
        <f>SUM(BD347:BD349)</f>
        <v/>
      </c>
      <c r="BE350" s="80">
        <f>SUM(BE347:BE349)</f>
        <v/>
      </c>
      <c r="BF350" s="80">
        <f>SUM(BF347:BF349)</f>
        <v/>
      </c>
      <c r="BG350" s="80">
        <f>SUM(BG347:BG349)</f>
        <v/>
      </c>
      <c r="BH350" s="80">
        <f>SUM(BH347:BH349)</f>
        <v/>
      </c>
    </row>
    <row r="352">
      <c r="E352" s="81">
        <f> E$404</f>
        <v/>
      </c>
      <c r="F352" s="81">
        <f> F$404</f>
        <v/>
      </c>
      <c r="G352" s="81">
        <f> G$404</f>
        <v/>
      </c>
      <c r="H352" s="81">
        <f> H$404</f>
        <v/>
      </c>
      <c r="I352" s="81" t="n"/>
      <c r="J352" s="81">
        <f> J$404</f>
        <v/>
      </c>
      <c r="K352" s="81">
        <f> K$404</f>
        <v/>
      </c>
      <c r="L352" s="81">
        <f> L$404</f>
        <v/>
      </c>
      <c r="M352" s="81">
        <f> M$404</f>
        <v/>
      </c>
      <c r="N352" s="81">
        <f> N$404</f>
        <v/>
      </c>
      <c r="O352" s="81">
        <f> O$404</f>
        <v/>
      </c>
      <c r="P352" s="81">
        <f> P$404</f>
        <v/>
      </c>
      <c r="Q352" s="81">
        <f> Q$404</f>
        <v/>
      </c>
      <c r="R352" s="81">
        <f> R$404</f>
        <v/>
      </c>
      <c r="S352" s="81">
        <f> S$404</f>
        <v/>
      </c>
      <c r="T352" s="81">
        <f> T$404</f>
        <v/>
      </c>
      <c r="U352" s="81">
        <f> U$404</f>
        <v/>
      </c>
      <c r="V352" s="81">
        <f> V$404</f>
        <v/>
      </c>
      <c r="W352" s="81">
        <f> W$404</f>
        <v/>
      </c>
      <c r="X352" s="81">
        <f> X$404</f>
        <v/>
      </c>
      <c r="Y352" s="81">
        <f> Y$404</f>
        <v/>
      </c>
      <c r="Z352" s="81">
        <f> Z$404</f>
        <v/>
      </c>
      <c r="AA352" s="81">
        <f> AA$404</f>
        <v/>
      </c>
      <c r="AB352" s="81">
        <f> AB$404</f>
        <v/>
      </c>
      <c r="AC352" s="81">
        <f> AC$404</f>
        <v/>
      </c>
      <c r="AD352" s="81">
        <f> AD$404</f>
        <v/>
      </c>
      <c r="AE352" s="81">
        <f> AE$404</f>
        <v/>
      </c>
      <c r="AF352" s="81">
        <f> AF$404</f>
        <v/>
      </c>
      <c r="AG352" s="81">
        <f> AG$404</f>
        <v/>
      </c>
      <c r="AH352" s="81">
        <f> AH$404</f>
        <v/>
      </c>
      <c r="AI352" s="81">
        <f> AI$404</f>
        <v/>
      </c>
      <c r="AJ352" s="81">
        <f> AJ$404</f>
        <v/>
      </c>
      <c r="AK352" s="81">
        <f> AK$404</f>
        <v/>
      </c>
      <c r="AL352" s="81">
        <f> AL$404</f>
        <v/>
      </c>
      <c r="AM352" s="81">
        <f> AM$404</f>
        <v/>
      </c>
      <c r="AN352" s="81">
        <f> AN$404</f>
        <v/>
      </c>
      <c r="AO352" s="81">
        <f> AO$404</f>
        <v/>
      </c>
      <c r="AP352" s="81">
        <f> AP$404</f>
        <v/>
      </c>
      <c r="AQ352" s="81">
        <f> AQ$404</f>
        <v/>
      </c>
      <c r="AR352" s="81">
        <f> AR$404</f>
        <v/>
      </c>
      <c r="AS352" s="81">
        <f> AS$404</f>
        <v/>
      </c>
      <c r="AT352" s="81">
        <f> AT$404</f>
        <v/>
      </c>
      <c r="AU352" s="81">
        <f> AU$404</f>
        <v/>
      </c>
      <c r="AV352" s="81">
        <f> AV$404</f>
        <v/>
      </c>
      <c r="AW352" s="81">
        <f> AW$404</f>
        <v/>
      </c>
      <c r="AX352" s="81">
        <f> AX$404</f>
        <v/>
      </c>
      <c r="AY352" s="81">
        <f> AY$404</f>
        <v/>
      </c>
      <c r="AZ352" s="81">
        <f> AZ$404</f>
        <v/>
      </c>
      <c r="BA352" s="81">
        <f> BA$404</f>
        <v/>
      </c>
      <c r="BB352" s="81">
        <f> BB$404</f>
        <v/>
      </c>
      <c r="BC352" s="81">
        <f> BC$404</f>
        <v/>
      </c>
      <c r="BD352" s="81">
        <f> BD$404</f>
        <v/>
      </c>
      <c r="BE352" s="81">
        <f> BE$404</f>
        <v/>
      </c>
      <c r="BF352" s="81">
        <f> BF$404</f>
        <v/>
      </c>
      <c r="BG352" s="81">
        <f> BG$404</f>
        <v/>
      </c>
      <c r="BH352" s="81">
        <f> BH$404</f>
        <v/>
      </c>
    </row>
    <row r="353">
      <c r="E353" s="81">
        <f> E$396</f>
        <v/>
      </c>
      <c r="F353" s="81">
        <f> F$396</f>
        <v/>
      </c>
      <c r="G353" s="81">
        <f> G$396</f>
        <v/>
      </c>
      <c r="H353" s="81">
        <f> H$396</f>
        <v/>
      </c>
      <c r="I353" s="81" t="n"/>
      <c r="J353" s="81">
        <f> J$396</f>
        <v/>
      </c>
      <c r="K353" s="81">
        <f> K$396</f>
        <v/>
      </c>
      <c r="L353" s="81">
        <f> L$396</f>
        <v/>
      </c>
      <c r="M353" s="81">
        <f> M$396</f>
        <v/>
      </c>
      <c r="N353" s="81">
        <f> N$396</f>
        <v/>
      </c>
      <c r="O353" s="81">
        <f> O$396</f>
        <v/>
      </c>
      <c r="P353" s="81">
        <f> P$396</f>
        <v/>
      </c>
      <c r="Q353" s="81">
        <f> Q$396</f>
        <v/>
      </c>
      <c r="R353" s="81">
        <f> R$396</f>
        <v/>
      </c>
      <c r="S353" s="81">
        <f> S$396</f>
        <v/>
      </c>
      <c r="T353" s="81">
        <f> T$396</f>
        <v/>
      </c>
      <c r="U353" s="81">
        <f> U$396</f>
        <v/>
      </c>
      <c r="V353" s="81">
        <f> V$396</f>
        <v/>
      </c>
      <c r="W353" s="81">
        <f> W$396</f>
        <v/>
      </c>
      <c r="X353" s="81">
        <f> X$396</f>
        <v/>
      </c>
      <c r="Y353" s="81">
        <f> Y$396</f>
        <v/>
      </c>
      <c r="Z353" s="81">
        <f> Z$396</f>
        <v/>
      </c>
      <c r="AA353" s="81">
        <f> AA$396</f>
        <v/>
      </c>
      <c r="AB353" s="81">
        <f> AB$396</f>
        <v/>
      </c>
      <c r="AC353" s="81">
        <f> AC$396</f>
        <v/>
      </c>
      <c r="AD353" s="81">
        <f> AD$396</f>
        <v/>
      </c>
      <c r="AE353" s="81">
        <f> AE$396</f>
        <v/>
      </c>
      <c r="AF353" s="81">
        <f> AF$396</f>
        <v/>
      </c>
      <c r="AG353" s="81">
        <f> AG$396</f>
        <v/>
      </c>
      <c r="AH353" s="81">
        <f> AH$396</f>
        <v/>
      </c>
      <c r="AI353" s="81">
        <f> AI$396</f>
        <v/>
      </c>
      <c r="AJ353" s="81">
        <f> AJ$396</f>
        <v/>
      </c>
      <c r="AK353" s="81">
        <f> AK$396</f>
        <v/>
      </c>
      <c r="AL353" s="81">
        <f> AL$396</f>
        <v/>
      </c>
      <c r="AM353" s="81">
        <f> AM$396</f>
        <v/>
      </c>
      <c r="AN353" s="81">
        <f> AN$396</f>
        <v/>
      </c>
      <c r="AO353" s="81">
        <f> AO$396</f>
        <v/>
      </c>
      <c r="AP353" s="81">
        <f> AP$396</f>
        <v/>
      </c>
      <c r="AQ353" s="81">
        <f> AQ$396</f>
        <v/>
      </c>
      <c r="AR353" s="81">
        <f> AR$396</f>
        <v/>
      </c>
      <c r="AS353" s="81">
        <f> AS$396</f>
        <v/>
      </c>
      <c r="AT353" s="81">
        <f> AT$396</f>
        <v/>
      </c>
      <c r="AU353" s="81">
        <f> AU$396</f>
        <v/>
      </c>
      <c r="AV353" s="81">
        <f> AV$396</f>
        <v/>
      </c>
      <c r="AW353" s="81">
        <f> AW$396</f>
        <v/>
      </c>
      <c r="AX353" s="81">
        <f> AX$396</f>
        <v/>
      </c>
      <c r="AY353" s="81">
        <f> AY$396</f>
        <v/>
      </c>
      <c r="AZ353" s="81">
        <f> AZ$396</f>
        <v/>
      </c>
      <c r="BA353" s="81">
        <f> BA$396</f>
        <v/>
      </c>
      <c r="BB353" s="81">
        <f> BB$396</f>
        <v/>
      </c>
      <c r="BC353" s="81">
        <f> BC$396</f>
        <v/>
      </c>
      <c r="BD353" s="81">
        <f> BD$396</f>
        <v/>
      </c>
      <c r="BE353" s="81">
        <f> BE$396</f>
        <v/>
      </c>
      <c r="BF353" s="81">
        <f> BF$396</f>
        <v/>
      </c>
      <c r="BG353" s="81">
        <f> BG$396</f>
        <v/>
      </c>
      <c r="BH353" s="81">
        <f> BH$396</f>
        <v/>
      </c>
    </row>
    <row r="354">
      <c r="E354" s="81" t="inlineStr">
        <is>
          <t>Dividends Paid</t>
        </is>
      </c>
      <c r="F354" s="81" t="n"/>
      <c r="G354" s="81">
        <f>SMU</f>
        <v/>
      </c>
      <c r="H354" s="81" t="n"/>
      <c r="I354" s="81" t="n"/>
      <c r="J354" s="81">
        <f>-MAX(0,MIN(SUM(J352:J353),SUM(J347:J348)))</f>
        <v/>
      </c>
      <c r="K354" s="81">
        <f>-MAX(0,MIN(SUM(K352:K353),SUM(K347:K348)))</f>
        <v/>
      </c>
      <c r="L354" s="81">
        <f>-MAX(0,MIN(SUM(L352:L353),SUM(L347:L348)))</f>
        <v/>
      </c>
      <c r="M354" s="81">
        <f>-MAX(0,MIN(SUM(M352:M353),SUM(M347:M348)))</f>
        <v/>
      </c>
      <c r="N354" s="81">
        <f>-MAX(0,MIN(SUM(N352:N353),SUM(N347:N348)))</f>
        <v/>
      </c>
      <c r="O354" s="81">
        <f>-MAX(0,MIN(SUM(O352:O353),SUM(O347:O348)))</f>
        <v/>
      </c>
      <c r="P354" s="81">
        <f>-MAX(0,MIN(SUM(P352:P353),SUM(P347:P348)))</f>
        <v/>
      </c>
      <c r="Q354" s="81">
        <f>-MAX(0,MIN(SUM(Q352:Q353),SUM(Q347:Q348)))</f>
        <v/>
      </c>
      <c r="R354" s="81">
        <f>-MAX(0,MIN(SUM(R352:R353),SUM(R347:R348)))</f>
        <v/>
      </c>
      <c r="S354" s="81">
        <f>-MAX(0,MIN(SUM(S352:S353),SUM(S347:S348)))</f>
        <v/>
      </c>
      <c r="T354" s="81">
        <f>-MAX(0,MIN(SUM(T352:T353),SUM(T347:T348)))</f>
        <v/>
      </c>
      <c r="U354" s="81">
        <f>-MAX(0,MIN(SUM(U352:U353),SUM(U347:U348)))</f>
        <v/>
      </c>
      <c r="V354" s="81">
        <f>-MAX(0,MIN(SUM(V352:V353),SUM(V347:V348)))</f>
        <v/>
      </c>
      <c r="W354" s="81">
        <f>-MAX(0,MIN(SUM(W352:W353),SUM(W347:W348)))</f>
        <v/>
      </c>
      <c r="X354" s="81">
        <f>-MAX(0,MIN(SUM(X352:X353),SUM(X347:X348)))</f>
        <v/>
      </c>
      <c r="Y354" s="81">
        <f>-MAX(0,MIN(SUM(Y352:Y353),SUM(Y347:Y348)))</f>
        <v/>
      </c>
      <c r="Z354" s="81">
        <f>-MAX(0,MIN(SUM(Z352:Z353),SUM(Z347:Z348)))</f>
        <v/>
      </c>
      <c r="AA354" s="81">
        <f>-MAX(0,MIN(SUM(AA352:AA353),SUM(AA347:AA348)))</f>
        <v/>
      </c>
      <c r="AB354" s="81">
        <f>-MAX(0,MIN(SUM(AB352:AB353),SUM(AB347:AB348)))</f>
        <v/>
      </c>
      <c r="AC354" s="81">
        <f>-MAX(0,MIN(SUM(AC352:AC353),SUM(AC347:AC348)))</f>
        <v/>
      </c>
      <c r="AD354" s="81">
        <f>-MAX(0,MIN(SUM(AD352:AD353),SUM(AD347:AD348)))</f>
        <v/>
      </c>
      <c r="AE354" s="81">
        <f>-MAX(0,MIN(SUM(AE352:AE353),SUM(AE347:AE348)))</f>
        <v/>
      </c>
      <c r="AF354" s="81">
        <f>-MAX(0,MIN(SUM(AF352:AF353),SUM(AF347:AF348)))</f>
        <v/>
      </c>
      <c r="AG354" s="81">
        <f>-MAX(0,MIN(SUM(AG352:AG353),SUM(AG347:AG348)))</f>
        <v/>
      </c>
      <c r="AH354" s="81">
        <f>-MAX(0,MIN(SUM(AH352:AH353),SUM(AH347:AH348)))</f>
        <v/>
      </c>
      <c r="AI354" s="81">
        <f>-MAX(0,MIN(SUM(AI352:AI353),SUM(AI347:AI348)))</f>
        <v/>
      </c>
      <c r="AJ354" s="81">
        <f>-MAX(0,MIN(SUM(AJ352:AJ353),SUM(AJ347:AJ348)))</f>
        <v/>
      </c>
      <c r="AK354" s="81">
        <f>-MAX(0,MIN(SUM(AK352:AK353),SUM(AK347:AK348)))</f>
        <v/>
      </c>
      <c r="AL354" s="81">
        <f>-MAX(0,MIN(SUM(AL352:AL353),SUM(AL347:AL348)))</f>
        <v/>
      </c>
      <c r="AM354" s="81">
        <f>-MAX(0,MIN(SUM(AM352:AM353),SUM(AM347:AM348)))</f>
        <v/>
      </c>
      <c r="AN354" s="81">
        <f>-MAX(0,MIN(SUM(AN352:AN353),SUM(AN347:AN348)))</f>
        <v/>
      </c>
      <c r="AO354" s="81">
        <f>-MAX(0,MIN(SUM(AO352:AO353),SUM(AO347:AO348)))</f>
        <v/>
      </c>
      <c r="AP354" s="81">
        <f>-MAX(0,MIN(SUM(AP352:AP353),SUM(AP347:AP348)))</f>
        <v/>
      </c>
      <c r="AQ354" s="81">
        <f>-MAX(0,MIN(SUM(AQ352:AQ353),SUM(AQ347:AQ348)))</f>
        <v/>
      </c>
      <c r="AR354" s="81">
        <f>-MAX(0,MIN(SUM(AR352:AR353),SUM(AR347:AR348)))</f>
        <v/>
      </c>
      <c r="AS354" s="81">
        <f>-MAX(0,MIN(SUM(AS352:AS353),SUM(AS347:AS348)))</f>
        <v/>
      </c>
      <c r="AT354" s="81">
        <f>-MAX(0,MIN(SUM(AT352:AT353),SUM(AT347:AT348)))</f>
        <v/>
      </c>
      <c r="AU354" s="81">
        <f>-MAX(0,MIN(SUM(AU352:AU353),SUM(AU347:AU348)))</f>
        <v/>
      </c>
      <c r="AV354" s="81">
        <f>-MAX(0,MIN(SUM(AV352:AV353),SUM(AV347:AV348)))</f>
        <v/>
      </c>
      <c r="AW354" s="81">
        <f>-MAX(0,MIN(SUM(AW352:AW353),SUM(AW347:AW348)))</f>
        <v/>
      </c>
      <c r="AX354" s="81">
        <f>-MAX(0,MIN(SUM(AX352:AX353),SUM(AX347:AX348)))</f>
        <v/>
      </c>
      <c r="AY354" s="81">
        <f>-MAX(0,MIN(SUM(AY352:AY353),SUM(AY347:AY348)))</f>
        <v/>
      </c>
      <c r="AZ354" s="81">
        <f>-MAX(0,MIN(SUM(AZ352:AZ353),SUM(AZ347:AZ348)))</f>
        <v/>
      </c>
      <c r="BA354" s="81">
        <f>-MAX(0,MIN(SUM(BA352:BA353),SUM(BA347:BA348)))</f>
        <v/>
      </c>
      <c r="BB354" s="81">
        <f>-MAX(0,MIN(SUM(BB352:BB353),SUM(BB347:BB348)))</f>
        <v/>
      </c>
      <c r="BC354" s="81">
        <f>-MAX(0,MIN(SUM(BC352:BC353),SUM(BC347:BC348)))</f>
        <v/>
      </c>
      <c r="BD354" s="81">
        <f>-MAX(0,MIN(SUM(BD352:BD353),SUM(BD347:BD348)))</f>
        <v/>
      </c>
      <c r="BE354" s="81">
        <f>-MAX(0,MIN(SUM(BE352:BE353),SUM(BE347:BE348)))</f>
        <v/>
      </c>
      <c r="BF354" s="81">
        <f>-MAX(0,MIN(SUM(BF352:BF353),SUM(BF347:BF348)))</f>
        <v/>
      </c>
      <c r="BG354" s="81">
        <f>-MAX(0,MIN(SUM(BG352:BG353),SUM(BG347:BG348)))</f>
        <v/>
      </c>
      <c r="BH354" s="81">
        <f>-MAX(0,MIN(SUM(BH352:BH353),SUM(BH347:BH348)))</f>
        <v/>
      </c>
    </row>
    <row r="355">
      <c r="E355" s="81" t="n"/>
      <c r="F355" s="81" t="n"/>
      <c r="G355" s="81" t="n"/>
      <c r="H355" s="81" t="n"/>
      <c r="I355" s="81" t="n"/>
      <c r="J355" s="81" t="n"/>
      <c r="K355" s="81" t="n"/>
      <c r="L355" s="81" t="n"/>
      <c r="M355" s="81" t="n"/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X355" s="81" t="n"/>
      <c r="Y355" s="81" t="n"/>
      <c r="Z355" s="81" t="n"/>
      <c r="AA355" s="81" t="n"/>
      <c r="AB355" s="81" t="n"/>
      <c r="AC355" s="81" t="n"/>
      <c r="AD355" s="81" t="n"/>
      <c r="AE355" s="81" t="n"/>
      <c r="AF355" s="81" t="n"/>
      <c r="AG355" s="81" t="n"/>
      <c r="AH355" s="81" t="n"/>
      <c r="AI355" s="81" t="n"/>
      <c r="AJ355" s="81" t="n"/>
      <c r="AK355" s="81" t="n"/>
      <c r="AL355" s="81" t="n"/>
      <c r="AM355" s="81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1" t="n"/>
      <c r="AX355" s="81" t="n"/>
      <c r="AY355" s="81" t="n"/>
      <c r="AZ355" s="81" t="n"/>
      <c r="BA355" s="81" t="n"/>
      <c r="BB355" s="81" t="n"/>
      <c r="BC355" s="81" t="n"/>
      <c r="BD355" s="81" t="n"/>
      <c r="BE355" s="81" t="n"/>
      <c r="BF355" s="81" t="n"/>
      <c r="BG355" s="81" t="n"/>
      <c r="BH355" s="81" t="n"/>
    </row>
    <row r="356">
      <c r="E356" s="81" t="n"/>
      <c r="F356" s="81" t="n"/>
      <c r="G356" s="81" t="n"/>
      <c r="H356" s="81" t="n"/>
      <c r="I356" s="81" t="n"/>
      <c r="J356" s="81" t="n"/>
      <c r="K356" s="81" t="n"/>
      <c r="L356" s="81" t="n"/>
      <c r="M356" s="81" t="n"/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X356" s="81" t="n"/>
      <c r="Y356" s="81" t="n"/>
      <c r="Z356" s="81" t="n"/>
      <c r="AA356" s="81" t="n"/>
      <c r="AB356" s="81" t="n"/>
      <c r="AC356" s="81" t="n"/>
      <c r="AD356" s="81" t="n"/>
      <c r="AE356" s="81" t="n"/>
      <c r="AF356" s="81" t="n"/>
      <c r="AG356" s="81" t="n"/>
      <c r="AH356" s="81" t="n"/>
      <c r="AI356" s="81" t="n"/>
      <c r="AJ356" s="81" t="n"/>
      <c r="AK356" s="81" t="n"/>
      <c r="AL356" s="81" t="n"/>
      <c r="AM356" s="81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1" t="n"/>
      <c r="AX356" s="81" t="n"/>
      <c r="AY356" s="81" t="n"/>
      <c r="AZ356" s="81" t="n"/>
      <c r="BA356" s="81" t="n"/>
      <c r="BB356" s="81" t="n"/>
      <c r="BC356" s="81" t="n"/>
      <c r="BD356" s="81" t="n"/>
      <c r="BE356" s="81" t="n"/>
      <c r="BF356" s="81" t="n"/>
      <c r="BG356" s="81" t="n"/>
      <c r="BH356" s="81" t="n"/>
    </row>
    <row r="358" customFormat="1" s="64">
      <c r="A358" s="65" t="inlineStr">
        <is>
          <t>Cash Waterfall</t>
        </is>
      </c>
    </row>
    <row r="360">
      <c r="C360" s="69" t="inlineStr">
        <is>
          <t>Cash Water Fall</t>
        </is>
      </c>
      <c r="D360" s="70" t="n"/>
      <c r="E360" s="70" t="n"/>
      <c r="F360" s="71" t="n"/>
    </row>
    <row r="361">
      <c r="C361" s="70" t="n"/>
      <c r="D361" s="70" t="n"/>
      <c r="E361" s="72">
        <f> E$182</f>
        <v/>
      </c>
      <c r="F361" s="72">
        <f> F$182</f>
        <v/>
      </c>
      <c r="G361" s="72">
        <f> G$182</f>
        <v/>
      </c>
      <c r="H361" s="72">
        <f> H$182</f>
        <v/>
      </c>
      <c r="I361" s="72" t="n"/>
      <c r="J361" s="72">
        <f> J$182</f>
        <v/>
      </c>
      <c r="K361" s="72">
        <f> K$182</f>
        <v/>
      </c>
      <c r="L361" s="72">
        <f> L$182</f>
        <v/>
      </c>
      <c r="M361" s="72">
        <f> M$182</f>
        <v/>
      </c>
      <c r="N361" s="72">
        <f> N$182</f>
        <v/>
      </c>
      <c r="O361" s="72">
        <f> O$182</f>
        <v/>
      </c>
      <c r="P361" s="72">
        <f> P$182</f>
        <v/>
      </c>
      <c r="Q361" s="72">
        <f> Q$182</f>
        <v/>
      </c>
      <c r="R361" s="72">
        <f> R$182</f>
        <v/>
      </c>
      <c r="S361" s="72">
        <f> S$182</f>
        <v/>
      </c>
      <c r="T361" s="72">
        <f> T$182</f>
        <v/>
      </c>
      <c r="U361" s="72">
        <f> U$182</f>
        <v/>
      </c>
      <c r="V361" s="72">
        <f> V$182</f>
        <v/>
      </c>
      <c r="W361" s="72">
        <f> W$182</f>
        <v/>
      </c>
      <c r="X361" s="72">
        <f> X$182</f>
        <v/>
      </c>
      <c r="Y361" s="72">
        <f> Y$182</f>
        <v/>
      </c>
      <c r="Z361" s="72">
        <f> Z$182</f>
        <v/>
      </c>
      <c r="AA361" s="72">
        <f> AA$182</f>
        <v/>
      </c>
      <c r="AB361" s="72">
        <f> AB$182</f>
        <v/>
      </c>
      <c r="AC361" s="72">
        <f> AC$182</f>
        <v/>
      </c>
      <c r="AD361" s="72">
        <f> AD$182</f>
        <v/>
      </c>
      <c r="AE361" s="72">
        <f> AE$182</f>
        <v/>
      </c>
      <c r="AF361" s="72">
        <f> AF$182</f>
        <v/>
      </c>
      <c r="AG361" s="72">
        <f> AG$182</f>
        <v/>
      </c>
      <c r="AH361" s="72">
        <f> AH$182</f>
        <v/>
      </c>
      <c r="AI361" s="72">
        <f> AI$182</f>
        <v/>
      </c>
      <c r="AJ361" s="72">
        <f> AJ$182</f>
        <v/>
      </c>
      <c r="AK361" s="72">
        <f> AK$182</f>
        <v/>
      </c>
      <c r="AL361" s="72">
        <f> AL$182</f>
        <v/>
      </c>
      <c r="AM361" s="72">
        <f> AM$182</f>
        <v/>
      </c>
      <c r="AN361" s="72">
        <f> AN$182</f>
        <v/>
      </c>
      <c r="AO361" s="72">
        <f> AO$182</f>
        <v/>
      </c>
      <c r="AP361" s="72">
        <f> AP$182</f>
        <v/>
      </c>
      <c r="AQ361" s="72">
        <f> AQ$182</f>
        <v/>
      </c>
      <c r="AR361" s="72">
        <f> AR$182</f>
        <v/>
      </c>
      <c r="AS361" s="72">
        <f> AS$182</f>
        <v/>
      </c>
      <c r="AT361" s="72">
        <f> AT$182</f>
        <v/>
      </c>
      <c r="AU361" s="72">
        <f> AU$182</f>
        <v/>
      </c>
      <c r="AV361" s="72">
        <f> AV$182</f>
        <v/>
      </c>
      <c r="AW361" s="72">
        <f> AW$182</f>
        <v/>
      </c>
      <c r="AX361" s="72">
        <f> AX$182</f>
        <v/>
      </c>
      <c r="AY361" s="72">
        <f> AY$182</f>
        <v/>
      </c>
      <c r="AZ361" s="72">
        <f> AZ$182</f>
        <v/>
      </c>
      <c r="BA361" s="72">
        <f> BA$182</f>
        <v/>
      </c>
      <c r="BB361" s="72">
        <f> BB$182</f>
        <v/>
      </c>
      <c r="BC361" s="72">
        <f> BC$182</f>
        <v/>
      </c>
      <c r="BD361" s="72">
        <f> BD$182</f>
        <v/>
      </c>
      <c r="BE361" s="72">
        <f> BE$182</f>
        <v/>
      </c>
      <c r="BF361" s="72">
        <f> BF$182</f>
        <v/>
      </c>
      <c r="BG361" s="72">
        <f> BG$182</f>
        <v/>
      </c>
      <c r="BH361" s="72">
        <f> BH$182</f>
        <v/>
      </c>
    </row>
    <row r="362">
      <c r="C362" s="70" t="n"/>
      <c r="D362" s="70" t="n"/>
      <c r="E362" s="81">
        <f> E$253</f>
        <v/>
      </c>
      <c r="F362" s="81">
        <f> F$253</f>
        <v/>
      </c>
      <c r="G362" s="81">
        <f> G$253</f>
        <v/>
      </c>
      <c r="H362" s="81">
        <f> H$253</f>
        <v/>
      </c>
      <c r="I362" s="81" t="n"/>
      <c r="J362" s="81">
        <f> J$253</f>
        <v/>
      </c>
      <c r="K362" s="81">
        <f> K$253</f>
        <v/>
      </c>
      <c r="L362" s="81">
        <f> L$253</f>
        <v/>
      </c>
      <c r="M362" s="81">
        <f> M$253</f>
        <v/>
      </c>
      <c r="N362" s="81">
        <f> N$253</f>
        <v/>
      </c>
      <c r="O362" s="81">
        <f> O$253</f>
        <v/>
      </c>
      <c r="P362" s="81">
        <f> P$253</f>
        <v/>
      </c>
      <c r="Q362" s="81">
        <f> Q$253</f>
        <v/>
      </c>
      <c r="R362" s="81">
        <f> R$253</f>
        <v/>
      </c>
      <c r="S362" s="81">
        <f> S$253</f>
        <v/>
      </c>
      <c r="T362" s="81">
        <f> T$253</f>
        <v/>
      </c>
      <c r="U362" s="81">
        <f> U$253</f>
        <v/>
      </c>
      <c r="V362" s="81">
        <f> V$253</f>
        <v/>
      </c>
      <c r="W362" s="81">
        <f> W$253</f>
        <v/>
      </c>
      <c r="X362" s="81">
        <f> X$253</f>
        <v/>
      </c>
      <c r="Y362" s="81">
        <f> Y$253</f>
        <v/>
      </c>
      <c r="Z362" s="81">
        <f> Z$253</f>
        <v/>
      </c>
      <c r="AA362" s="81">
        <f> AA$253</f>
        <v/>
      </c>
      <c r="AB362" s="81">
        <f> AB$253</f>
        <v/>
      </c>
      <c r="AC362" s="81">
        <f> AC$253</f>
        <v/>
      </c>
      <c r="AD362" s="81">
        <f> AD$253</f>
        <v/>
      </c>
      <c r="AE362" s="81">
        <f> AE$253</f>
        <v/>
      </c>
      <c r="AF362" s="81">
        <f> AF$253</f>
        <v/>
      </c>
      <c r="AG362" s="81">
        <f> AG$253</f>
        <v/>
      </c>
      <c r="AH362" s="81">
        <f> AH$253</f>
        <v/>
      </c>
      <c r="AI362" s="81">
        <f> AI$253</f>
        <v/>
      </c>
      <c r="AJ362" s="81">
        <f> AJ$253</f>
        <v/>
      </c>
      <c r="AK362" s="81">
        <f> AK$253</f>
        <v/>
      </c>
      <c r="AL362" s="81">
        <f> AL$253</f>
        <v/>
      </c>
      <c r="AM362" s="81">
        <f> AM$253</f>
        <v/>
      </c>
      <c r="AN362" s="81">
        <f> AN$253</f>
        <v/>
      </c>
      <c r="AO362" s="81">
        <f> AO$253</f>
        <v/>
      </c>
      <c r="AP362" s="81">
        <f> AP$253</f>
        <v/>
      </c>
      <c r="AQ362" s="81">
        <f> AQ$253</f>
        <v/>
      </c>
      <c r="AR362" s="81">
        <f> AR$253</f>
        <v/>
      </c>
      <c r="AS362" s="81">
        <f> AS$253</f>
        <v/>
      </c>
      <c r="AT362" s="81">
        <f> AT$253</f>
        <v/>
      </c>
      <c r="AU362" s="81">
        <f> AU$253</f>
        <v/>
      </c>
      <c r="AV362" s="81">
        <f> AV$253</f>
        <v/>
      </c>
      <c r="AW362" s="81">
        <f> AW$253</f>
        <v/>
      </c>
      <c r="AX362" s="81">
        <f> AX$253</f>
        <v/>
      </c>
      <c r="AY362" s="81">
        <f> AY$253</f>
        <v/>
      </c>
      <c r="AZ362" s="81">
        <f> AZ$253</f>
        <v/>
      </c>
      <c r="BA362" s="81">
        <f> BA$253</f>
        <v/>
      </c>
      <c r="BB362" s="81">
        <f> BB$253</f>
        <v/>
      </c>
      <c r="BC362" s="81">
        <f> BC$253</f>
        <v/>
      </c>
      <c r="BD362" s="81">
        <f> BD$253</f>
        <v/>
      </c>
      <c r="BE362" s="81">
        <f> BE$253</f>
        <v/>
      </c>
      <c r="BF362" s="81">
        <f> BF$253</f>
        <v/>
      </c>
      <c r="BG362" s="81">
        <f> BG$253</f>
        <v/>
      </c>
      <c r="BH362" s="81">
        <f> BH$253</f>
        <v/>
      </c>
    </row>
    <row r="363" customFormat="1" s="79">
      <c r="C363" s="73" t="n"/>
      <c r="D363" s="73" t="n"/>
      <c r="E363" s="73" t="inlineStr">
        <is>
          <t>Operating Cash Flow</t>
        </is>
      </c>
      <c r="F363" s="74" t="n"/>
      <c r="G363" s="79">
        <f>SMU</f>
        <v/>
      </c>
      <c r="H363" s="79">
        <f> SUM(J363:BH363)</f>
        <v/>
      </c>
      <c r="J363" s="79">
        <f>J361-J362</f>
        <v/>
      </c>
      <c r="K363" s="79">
        <f>K361-K362</f>
        <v/>
      </c>
      <c r="L363" s="79">
        <f>L361-L362</f>
        <v/>
      </c>
      <c r="M363" s="79">
        <f>M361-M362</f>
        <v/>
      </c>
      <c r="N363" s="79">
        <f>N361-N362</f>
        <v/>
      </c>
      <c r="O363" s="79">
        <f>O361-O362</f>
        <v/>
      </c>
      <c r="P363" s="79">
        <f>P361-P362</f>
        <v/>
      </c>
      <c r="Q363" s="79">
        <f>Q361-Q362</f>
        <v/>
      </c>
      <c r="R363" s="79">
        <f>R361-R362</f>
        <v/>
      </c>
      <c r="S363" s="79">
        <f>S361-S362</f>
        <v/>
      </c>
      <c r="T363" s="79">
        <f>T361-T362</f>
        <v/>
      </c>
      <c r="U363" s="79">
        <f>U361-U362</f>
        <v/>
      </c>
      <c r="V363" s="79">
        <f>V361-V362</f>
        <v/>
      </c>
      <c r="W363" s="79">
        <f>W361-W362</f>
        <v/>
      </c>
      <c r="X363" s="79">
        <f>X361-X362</f>
        <v/>
      </c>
      <c r="Y363" s="79">
        <f>Y361-Y362</f>
        <v/>
      </c>
      <c r="Z363" s="79">
        <f>Z361-Z362</f>
        <v/>
      </c>
      <c r="AA363" s="79">
        <f>AA361-AA362</f>
        <v/>
      </c>
      <c r="AB363" s="79">
        <f>AB361-AB362</f>
        <v/>
      </c>
      <c r="AC363" s="79">
        <f>AC361-AC362</f>
        <v/>
      </c>
      <c r="AD363" s="79">
        <f>AD361-AD362</f>
        <v/>
      </c>
      <c r="AE363" s="79">
        <f>AE361-AE362</f>
        <v/>
      </c>
      <c r="AF363" s="79">
        <f>AF361-AF362</f>
        <v/>
      </c>
      <c r="AG363" s="79">
        <f>AG361-AG362</f>
        <v/>
      </c>
      <c r="AH363" s="79">
        <f>AH361-AH362</f>
        <v/>
      </c>
      <c r="AI363" s="79">
        <f>AI361-AI362</f>
        <v/>
      </c>
      <c r="AJ363" s="79">
        <f>AJ361-AJ362</f>
        <v/>
      </c>
      <c r="AK363" s="79">
        <f>AK361-AK362</f>
        <v/>
      </c>
      <c r="AL363" s="79">
        <f>AL361-AL362</f>
        <v/>
      </c>
      <c r="AM363" s="79">
        <f>AM361-AM362</f>
        <v/>
      </c>
      <c r="AN363" s="79">
        <f>AN361-AN362</f>
        <v/>
      </c>
      <c r="AO363" s="79">
        <f>AO361-AO362</f>
        <v/>
      </c>
      <c r="AP363" s="79">
        <f>AP361-AP362</f>
        <v/>
      </c>
      <c r="AQ363" s="79">
        <f>AQ361-AQ362</f>
        <v/>
      </c>
      <c r="AR363" s="79">
        <f>AR361-AR362</f>
        <v/>
      </c>
      <c r="AS363" s="79">
        <f>AS361-AS362</f>
        <v/>
      </c>
      <c r="AT363" s="79">
        <f>AT361-AT362</f>
        <v/>
      </c>
      <c r="AU363" s="79">
        <f>AU361-AU362</f>
        <v/>
      </c>
      <c r="AV363" s="79">
        <f>AV361-AV362</f>
        <v/>
      </c>
      <c r="AW363" s="79">
        <f>AW361-AW362</f>
        <v/>
      </c>
      <c r="AX363" s="79">
        <f>AX361-AX362</f>
        <v/>
      </c>
      <c r="AY363" s="79">
        <f>AY361-AY362</f>
        <v/>
      </c>
      <c r="AZ363" s="79">
        <f>AZ361-AZ362</f>
        <v/>
      </c>
      <c r="BA363" s="79">
        <f>BA361-BA362</f>
        <v/>
      </c>
      <c r="BB363" s="79">
        <f>BB361-BB362</f>
        <v/>
      </c>
      <c r="BC363" s="79">
        <f>BC361-BC362</f>
        <v/>
      </c>
      <c r="BD363" s="79">
        <f>BD361-BD362</f>
        <v/>
      </c>
      <c r="BE363" s="79">
        <f>BE361-BE362</f>
        <v/>
      </c>
      <c r="BF363" s="79">
        <f>BF361-BF362</f>
        <v/>
      </c>
      <c r="BG363" s="79">
        <f>BG361-BG362</f>
        <v/>
      </c>
      <c r="BH363" s="79">
        <f>BH361-BH362</f>
        <v/>
      </c>
    </row>
    <row r="364">
      <c r="C364" s="70" t="n"/>
      <c r="D364" s="70" t="n"/>
      <c r="E364" s="70" t="n"/>
      <c r="F364" s="71" t="n"/>
    </row>
    <row r="365">
      <c r="C365" s="70" t="n"/>
      <c r="D365" s="70" t="n"/>
      <c r="E365" s="95">
        <f> E$69</f>
        <v/>
      </c>
      <c r="F365" s="95">
        <f> F$69</f>
        <v/>
      </c>
      <c r="G365" s="95">
        <f> G$69</f>
        <v/>
      </c>
      <c r="H365" s="95">
        <f> H$69</f>
        <v/>
      </c>
      <c r="I365" s="95" t="n"/>
      <c r="J365" s="95">
        <f> J$69</f>
        <v/>
      </c>
      <c r="K365" s="95">
        <f> K$69</f>
        <v/>
      </c>
      <c r="L365" s="95">
        <f> L$69</f>
        <v/>
      </c>
      <c r="M365" s="95">
        <f> M$69</f>
        <v/>
      </c>
      <c r="N365" s="95">
        <f> N$69</f>
        <v/>
      </c>
      <c r="O365" s="95">
        <f> O$69</f>
        <v/>
      </c>
      <c r="P365" s="95">
        <f> P$69</f>
        <v/>
      </c>
      <c r="Q365" s="95">
        <f> Q$69</f>
        <v/>
      </c>
      <c r="R365" s="95">
        <f> R$69</f>
        <v/>
      </c>
      <c r="S365" s="95">
        <f> S$69</f>
        <v/>
      </c>
      <c r="T365" s="95">
        <f> T$69</f>
        <v/>
      </c>
      <c r="U365" s="95">
        <f> U$69</f>
        <v/>
      </c>
      <c r="V365" s="95">
        <f> V$69</f>
        <v/>
      </c>
      <c r="W365" s="95">
        <f> W$69</f>
        <v/>
      </c>
      <c r="X365" s="95">
        <f> X$69</f>
        <v/>
      </c>
      <c r="Y365" s="95">
        <f> Y$69</f>
        <v/>
      </c>
      <c r="Z365" s="95">
        <f> Z$69</f>
        <v/>
      </c>
      <c r="AA365" s="95">
        <f> AA$69</f>
        <v/>
      </c>
      <c r="AB365" s="95">
        <f> AB$69</f>
        <v/>
      </c>
      <c r="AC365" s="95">
        <f> AC$69</f>
        <v/>
      </c>
      <c r="AD365" s="95">
        <f> AD$69</f>
        <v/>
      </c>
      <c r="AE365" s="95">
        <f> AE$69</f>
        <v/>
      </c>
      <c r="AF365" s="95">
        <f> AF$69</f>
        <v/>
      </c>
      <c r="AG365" s="95">
        <f> AG$69</f>
        <v/>
      </c>
      <c r="AH365" s="95">
        <f> AH$69</f>
        <v/>
      </c>
      <c r="AI365" s="95">
        <f> AI$69</f>
        <v/>
      </c>
      <c r="AJ365" s="95">
        <f> AJ$69</f>
        <v/>
      </c>
      <c r="AK365" s="95">
        <f> AK$69</f>
        <v/>
      </c>
      <c r="AL365" s="95">
        <f> AL$69</f>
        <v/>
      </c>
      <c r="AM365" s="95">
        <f> AM$69</f>
        <v/>
      </c>
      <c r="AN365" s="95">
        <f> AN$69</f>
        <v/>
      </c>
      <c r="AO365" s="95">
        <f> AO$69</f>
        <v/>
      </c>
      <c r="AP365" s="95">
        <f> AP$69</f>
        <v/>
      </c>
      <c r="AQ365" s="95">
        <f> AQ$69</f>
        <v/>
      </c>
      <c r="AR365" s="95">
        <f> AR$69</f>
        <v/>
      </c>
      <c r="AS365" s="95">
        <f> AS$69</f>
        <v/>
      </c>
      <c r="AT365" s="95">
        <f> AT$69</f>
        <v/>
      </c>
      <c r="AU365" s="95">
        <f> AU$69</f>
        <v/>
      </c>
      <c r="AV365" s="95">
        <f> AV$69</f>
        <v/>
      </c>
      <c r="AW365" s="95">
        <f> AW$69</f>
        <v/>
      </c>
      <c r="AX365" s="95">
        <f> AX$69</f>
        <v/>
      </c>
      <c r="AY365" s="95">
        <f> AY$69</f>
        <v/>
      </c>
      <c r="AZ365" s="95">
        <f> AZ$69</f>
        <v/>
      </c>
      <c r="BA365" s="95">
        <f> BA$69</f>
        <v/>
      </c>
      <c r="BB365" s="95">
        <f> BB$69</f>
        <v/>
      </c>
      <c r="BC365" s="95">
        <f> BC$69</f>
        <v/>
      </c>
      <c r="BD365" s="95">
        <f> BD$69</f>
        <v/>
      </c>
      <c r="BE365" s="95">
        <f> BE$69</f>
        <v/>
      </c>
      <c r="BF365" s="95">
        <f> BF$69</f>
        <v/>
      </c>
      <c r="BG365" s="95">
        <f> BG$69</f>
        <v/>
      </c>
      <c r="BH365" s="95">
        <f> BH$69</f>
        <v/>
      </c>
    </row>
    <row r="366">
      <c r="C366" s="70" t="n"/>
      <c r="D366" s="70" t="n"/>
      <c r="E366" s="95" t="n"/>
      <c r="F366" s="95" t="n"/>
      <c r="G366" s="95" t="n"/>
      <c r="H366" s="95" t="n"/>
      <c r="I366" s="95" t="n"/>
      <c r="J366" s="95" t="n"/>
      <c r="K366" s="95" t="n"/>
      <c r="L366" s="95" t="n"/>
      <c r="M366" s="95" t="n"/>
      <c r="N366" s="95" t="n"/>
      <c r="O366" s="95" t="n"/>
      <c r="P366" s="95" t="n"/>
      <c r="Q366" s="95" t="n"/>
      <c r="R366" s="95" t="n"/>
      <c r="S366" s="95" t="n"/>
      <c r="T366" s="95" t="n"/>
      <c r="U366" s="95" t="n"/>
      <c r="V366" s="95" t="n"/>
      <c r="W366" s="95" t="n"/>
      <c r="X366" s="95" t="n"/>
      <c r="Y366" s="95" t="n"/>
      <c r="Z366" s="95" t="n"/>
      <c r="AA366" s="95" t="n"/>
      <c r="AB366" s="95" t="n"/>
      <c r="AC366" s="95" t="n"/>
      <c r="AD366" s="95" t="n"/>
      <c r="AE366" s="95" t="n"/>
      <c r="AF366" s="95" t="n"/>
      <c r="AG366" s="95" t="n"/>
      <c r="AH366" s="95" t="n"/>
      <c r="AI366" s="95" t="n"/>
      <c r="AJ366" s="95" t="n"/>
      <c r="AK366" s="95" t="n"/>
      <c r="AL366" s="95" t="n"/>
      <c r="AM366" s="95" t="n"/>
      <c r="AN366" s="95" t="n"/>
      <c r="AO366" s="95" t="n"/>
      <c r="AP366" s="95" t="n"/>
      <c r="AQ366" s="95" t="n"/>
      <c r="AR366" s="95" t="n"/>
      <c r="AS366" s="95" t="n"/>
      <c r="AT366" s="95" t="n"/>
      <c r="AU366" s="95" t="n"/>
      <c r="AV366" s="95" t="n"/>
      <c r="AW366" s="95" t="n"/>
      <c r="AX366" s="95" t="n"/>
      <c r="AY366" s="95" t="n"/>
      <c r="AZ366" s="95" t="n"/>
      <c r="BA366" s="95" t="n"/>
      <c r="BB366" s="95" t="n"/>
      <c r="BC366" s="95" t="n"/>
      <c r="BD366" s="95" t="n"/>
      <c r="BE366" s="95" t="n"/>
      <c r="BF366" s="95" t="n"/>
      <c r="BG366" s="95" t="n"/>
      <c r="BH366" s="95" t="n"/>
    </row>
    <row r="367" customFormat="1" s="79">
      <c r="C367" s="75" t="n"/>
      <c r="D367" s="75" t="n"/>
      <c r="E367" s="75" t="inlineStr">
        <is>
          <t>Pre-tax operating Cash flow</t>
        </is>
      </c>
      <c r="F367" s="76" t="n"/>
      <c r="G367" s="79">
        <f>SMU</f>
        <v/>
      </c>
      <c r="H367" s="79">
        <f> SUM(J367:BH367)</f>
        <v/>
      </c>
      <c r="J367" s="79">
        <f>J363-SUM(J365:J366)</f>
        <v/>
      </c>
      <c r="K367" s="79">
        <f>K363-SUM(K365:K366)</f>
        <v/>
      </c>
      <c r="L367" s="79">
        <f>L363-SUM(L365:L366)</f>
        <v/>
      </c>
      <c r="M367" s="79">
        <f>M363-SUM(M365:M366)</f>
        <v/>
      </c>
      <c r="N367" s="79">
        <f>N363-SUM(N365:N366)</f>
        <v/>
      </c>
      <c r="O367" s="79">
        <f>O363-SUM(O365:O366)</f>
        <v/>
      </c>
      <c r="P367" s="79">
        <f>P363-SUM(P365:P366)</f>
        <v/>
      </c>
      <c r="Q367" s="79">
        <f>Q363-SUM(Q365:Q366)</f>
        <v/>
      </c>
      <c r="R367" s="79">
        <f>R363-SUM(R365:R366)</f>
        <v/>
      </c>
      <c r="S367" s="79">
        <f>S363-SUM(S365:S366)</f>
        <v/>
      </c>
      <c r="T367" s="79">
        <f>T363-SUM(T365:T366)</f>
        <v/>
      </c>
      <c r="U367" s="79">
        <f>U363-SUM(U365:U366)</f>
        <v/>
      </c>
      <c r="V367" s="79">
        <f>V363-SUM(V365:V366)</f>
        <v/>
      </c>
      <c r="W367" s="79">
        <f>W363-SUM(W365:W366)</f>
        <v/>
      </c>
      <c r="X367" s="79">
        <f>X363-SUM(X365:X366)</f>
        <v/>
      </c>
      <c r="Y367" s="79">
        <f>Y363-SUM(Y365:Y366)</f>
        <v/>
      </c>
      <c r="Z367" s="79">
        <f>Z363-SUM(Z365:Z366)</f>
        <v/>
      </c>
      <c r="AA367" s="79">
        <f>AA363-SUM(AA365:AA366)</f>
        <v/>
      </c>
      <c r="AB367" s="79">
        <f>AB363-SUM(AB365:AB366)</f>
        <v/>
      </c>
      <c r="AC367" s="79">
        <f>AC363-SUM(AC365:AC366)</f>
        <v/>
      </c>
      <c r="AD367" s="79">
        <f>AD363-SUM(AD365:AD366)</f>
        <v/>
      </c>
      <c r="AE367" s="79">
        <f>AE363-SUM(AE365:AE366)</f>
        <v/>
      </c>
      <c r="AF367" s="79">
        <f>AF363-SUM(AF365:AF366)</f>
        <v/>
      </c>
      <c r="AG367" s="79">
        <f>AG363-SUM(AG365:AG366)</f>
        <v/>
      </c>
      <c r="AH367" s="79">
        <f>AH363-SUM(AH365:AH366)</f>
        <v/>
      </c>
      <c r="AI367" s="79">
        <f>AI363-SUM(AI365:AI366)</f>
        <v/>
      </c>
      <c r="AJ367" s="79">
        <f>AJ363-SUM(AJ365:AJ366)</f>
        <v/>
      </c>
      <c r="AK367" s="79">
        <f>AK363-SUM(AK365:AK366)</f>
        <v/>
      </c>
      <c r="AL367" s="79">
        <f>AL363-SUM(AL365:AL366)</f>
        <v/>
      </c>
      <c r="AM367" s="79">
        <f>AM363-SUM(AM365:AM366)</f>
        <v/>
      </c>
      <c r="AN367" s="79">
        <f>AN363-SUM(AN365:AN366)</f>
        <v/>
      </c>
      <c r="AO367" s="79">
        <f>AO363-SUM(AO365:AO366)</f>
        <v/>
      </c>
      <c r="AP367" s="79">
        <f>AP363-SUM(AP365:AP366)</f>
        <v/>
      </c>
      <c r="AQ367" s="79">
        <f>AQ363-SUM(AQ365:AQ366)</f>
        <v/>
      </c>
      <c r="AR367" s="79">
        <f>AR363-SUM(AR365:AR366)</f>
        <v/>
      </c>
      <c r="AS367" s="79">
        <f>AS363-SUM(AS365:AS366)</f>
        <v/>
      </c>
      <c r="AT367" s="79">
        <f>AT363-SUM(AT365:AT366)</f>
        <v/>
      </c>
      <c r="AU367" s="79">
        <f>AU363-SUM(AU365:AU366)</f>
        <v/>
      </c>
      <c r="AV367" s="79">
        <f>AV363-SUM(AV365:AV366)</f>
        <v/>
      </c>
      <c r="AW367" s="79">
        <f>AW363-SUM(AW365:AW366)</f>
        <v/>
      </c>
      <c r="AX367" s="79">
        <f>AX363-SUM(AX365:AX366)</f>
        <v/>
      </c>
      <c r="AY367" s="79">
        <f>AY363-SUM(AY365:AY366)</f>
        <v/>
      </c>
      <c r="AZ367" s="79">
        <f>AZ363-SUM(AZ365:AZ366)</f>
        <v/>
      </c>
      <c r="BA367" s="79">
        <f>BA363-SUM(BA365:BA366)</f>
        <v/>
      </c>
      <c r="BB367" s="79">
        <f>BB363-SUM(BB365:BB366)</f>
        <v/>
      </c>
      <c r="BC367" s="79">
        <f>BC363-SUM(BC365:BC366)</f>
        <v/>
      </c>
      <c r="BD367" s="79">
        <f>BD363-SUM(BD365:BD366)</f>
        <v/>
      </c>
      <c r="BE367" s="79">
        <f>BE363-SUM(BE365:BE366)</f>
        <v/>
      </c>
      <c r="BF367" s="79">
        <f>BF363-SUM(BF365:BF366)</f>
        <v/>
      </c>
      <c r="BG367" s="79">
        <f>BG363-SUM(BG365:BG366)</f>
        <v/>
      </c>
      <c r="BH367" s="79">
        <f>BH363-SUM(BH365:BH366)</f>
        <v/>
      </c>
    </row>
    <row r="368">
      <c r="C368" s="70" t="n"/>
      <c r="D368" s="70" t="n"/>
      <c r="E368" s="70" t="n"/>
      <c r="F368" s="71" t="n"/>
    </row>
    <row r="369">
      <c r="C369" s="70" t="n"/>
      <c r="D369" s="70" t="n"/>
      <c r="E369" s="95">
        <f> E$328</f>
        <v/>
      </c>
      <c r="F369" s="95">
        <f> F$328</f>
        <v/>
      </c>
      <c r="G369" s="95">
        <f> G$328</f>
        <v/>
      </c>
      <c r="H369" s="95">
        <f> H$328</f>
        <v/>
      </c>
      <c r="I369" s="95" t="n"/>
      <c r="J369" s="95">
        <f> J$328</f>
        <v/>
      </c>
      <c r="K369" s="95">
        <f> K$328</f>
        <v/>
      </c>
      <c r="L369" s="95">
        <f> L$328</f>
        <v/>
      </c>
      <c r="M369" s="95">
        <f> M$328</f>
        <v/>
      </c>
      <c r="N369" s="95">
        <f> N$328</f>
        <v/>
      </c>
      <c r="O369" s="95">
        <f> O$328</f>
        <v/>
      </c>
      <c r="P369" s="95">
        <f> P$328</f>
        <v/>
      </c>
      <c r="Q369" s="95">
        <f> Q$328</f>
        <v/>
      </c>
      <c r="R369" s="95">
        <f> R$328</f>
        <v/>
      </c>
      <c r="S369" s="95">
        <f> S$328</f>
        <v/>
      </c>
      <c r="T369" s="95">
        <f> T$328</f>
        <v/>
      </c>
      <c r="U369" s="95">
        <f> U$328</f>
        <v/>
      </c>
      <c r="V369" s="95">
        <f> V$328</f>
        <v/>
      </c>
      <c r="W369" s="95">
        <f> W$328</f>
        <v/>
      </c>
      <c r="X369" s="95">
        <f> X$328</f>
        <v/>
      </c>
      <c r="Y369" s="95">
        <f> Y$328</f>
        <v/>
      </c>
      <c r="Z369" s="95">
        <f> Z$328</f>
        <v/>
      </c>
      <c r="AA369" s="95">
        <f> AA$328</f>
        <v/>
      </c>
      <c r="AB369" s="95">
        <f> AB$328</f>
        <v/>
      </c>
      <c r="AC369" s="95">
        <f> AC$328</f>
        <v/>
      </c>
      <c r="AD369" s="95">
        <f> AD$328</f>
        <v/>
      </c>
      <c r="AE369" s="95">
        <f> AE$328</f>
        <v/>
      </c>
      <c r="AF369" s="95">
        <f> AF$328</f>
        <v/>
      </c>
      <c r="AG369" s="95">
        <f> AG$328</f>
        <v/>
      </c>
      <c r="AH369" s="95">
        <f> AH$328</f>
        <v/>
      </c>
      <c r="AI369" s="95">
        <f> AI$328</f>
        <v/>
      </c>
      <c r="AJ369" s="95">
        <f> AJ$328</f>
        <v/>
      </c>
      <c r="AK369" s="95">
        <f> AK$328</f>
        <v/>
      </c>
      <c r="AL369" s="95">
        <f> AL$328</f>
        <v/>
      </c>
      <c r="AM369" s="95">
        <f> AM$328</f>
        <v/>
      </c>
      <c r="AN369" s="95">
        <f> AN$328</f>
        <v/>
      </c>
      <c r="AO369" s="95">
        <f> AO$328</f>
        <v/>
      </c>
      <c r="AP369" s="95">
        <f> AP$328</f>
        <v/>
      </c>
      <c r="AQ369" s="95">
        <f> AQ$328</f>
        <v/>
      </c>
      <c r="AR369" s="95">
        <f> AR$328</f>
        <v/>
      </c>
      <c r="AS369" s="95">
        <f> AS$328</f>
        <v/>
      </c>
      <c r="AT369" s="95">
        <f> AT$328</f>
        <v/>
      </c>
      <c r="AU369" s="95">
        <f> AU$328</f>
        <v/>
      </c>
      <c r="AV369" s="95">
        <f> AV$328</f>
        <v/>
      </c>
      <c r="AW369" s="95">
        <f> AW$328</f>
        <v/>
      </c>
      <c r="AX369" s="95">
        <f> AX$328</f>
        <v/>
      </c>
      <c r="AY369" s="95">
        <f> AY$328</f>
        <v/>
      </c>
      <c r="AZ369" s="95">
        <f> AZ$328</f>
        <v/>
      </c>
      <c r="BA369" s="95">
        <f> BA$328</f>
        <v/>
      </c>
      <c r="BB369" s="95">
        <f> BB$328</f>
        <v/>
      </c>
      <c r="BC369" s="95">
        <f> BC$328</f>
        <v/>
      </c>
      <c r="BD369" s="95">
        <f> BD$328</f>
        <v/>
      </c>
      <c r="BE369" s="95">
        <f> BE$328</f>
        <v/>
      </c>
      <c r="BF369" s="95">
        <f> BF$328</f>
        <v/>
      </c>
      <c r="BG369" s="95">
        <f> BG$328</f>
        <v/>
      </c>
      <c r="BH369" s="95">
        <f> BH$328</f>
        <v/>
      </c>
    </row>
    <row r="370" customFormat="1" s="79">
      <c r="C370" s="73" t="n"/>
      <c r="D370" s="73" t="n"/>
      <c r="E370" s="73" t="inlineStr">
        <is>
          <t>Post-tax operating Cash flow</t>
        </is>
      </c>
      <c r="F370" s="74" t="n"/>
      <c r="G370" s="79">
        <f>SMU</f>
        <v/>
      </c>
      <c r="H370" s="79">
        <f> SUM(J370:BH370)</f>
        <v/>
      </c>
      <c r="J370" s="79">
        <f>J367-J369</f>
        <v/>
      </c>
      <c r="K370" s="79">
        <f>K367-K369</f>
        <v/>
      </c>
      <c r="L370" s="79">
        <f>L367-L369</f>
        <v/>
      </c>
      <c r="M370" s="79">
        <f>M367-M369</f>
        <v/>
      </c>
      <c r="N370" s="79">
        <f>N367-N369</f>
        <v/>
      </c>
      <c r="O370" s="79">
        <f>O367-O369</f>
        <v/>
      </c>
      <c r="P370" s="79">
        <f>P367-P369</f>
        <v/>
      </c>
      <c r="Q370" s="79">
        <f>Q367-Q369</f>
        <v/>
      </c>
      <c r="R370" s="79">
        <f>R367-R369</f>
        <v/>
      </c>
      <c r="S370" s="79">
        <f>S367-S369</f>
        <v/>
      </c>
      <c r="T370" s="79">
        <f>T367-T369</f>
        <v/>
      </c>
      <c r="U370" s="79">
        <f>U367-U369</f>
        <v/>
      </c>
      <c r="V370" s="79">
        <f>V367-V369</f>
        <v/>
      </c>
      <c r="W370" s="79">
        <f>W367-W369</f>
        <v/>
      </c>
      <c r="X370" s="79">
        <f>X367-X369</f>
        <v/>
      </c>
      <c r="Y370" s="79">
        <f>Y367-Y369</f>
        <v/>
      </c>
      <c r="Z370" s="79">
        <f>Z367-Z369</f>
        <v/>
      </c>
      <c r="AA370" s="79">
        <f>AA367-AA369</f>
        <v/>
      </c>
      <c r="AB370" s="79">
        <f>AB367-AB369</f>
        <v/>
      </c>
      <c r="AC370" s="79">
        <f>AC367-AC369</f>
        <v/>
      </c>
      <c r="AD370" s="79">
        <f>AD367-AD369</f>
        <v/>
      </c>
      <c r="AE370" s="79">
        <f>AE367-AE369</f>
        <v/>
      </c>
      <c r="AF370" s="79">
        <f>AF367-AF369</f>
        <v/>
      </c>
      <c r="AG370" s="79">
        <f>AG367-AG369</f>
        <v/>
      </c>
      <c r="AH370" s="79">
        <f>AH367-AH369</f>
        <v/>
      </c>
      <c r="AI370" s="79">
        <f>AI367-AI369</f>
        <v/>
      </c>
      <c r="AJ370" s="79">
        <f>AJ367-AJ369</f>
        <v/>
      </c>
      <c r="AK370" s="79">
        <f>AK367-AK369</f>
        <v/>
      </c>
      <c r="AL370" s="79">
        <f>AL367-AL369</f>
        <v/>
      </c>
      <c r="AM370" s="79">
        <f>AM367-AM369</f>
        <v/>
      </c>
      <c r="AN370" s="79">
        <f>AN367-AN369</f>
        <v/>
      </c>
      <c r="AO370" s="79">
        <f>AO367-AO369</f>
        <v/>
      </c>
      <c r="AP370" s="79">
        <f>AP367-AP369</f>
        <v/>
      </c>
      <c r="AQ370" s="79">
        <f>AQ367-AQ369</f>
        <v/>
      </c>
      <c r="AR370" s="79">
        <f>AR367-AR369</f>
        <v/>
      </c>
      <c r="AS370" s="79">
        <f>AS367-AS369</f>
        <v/>
      </c>
      <c r="AT370" s="79">
        <f>AT367-AT369</f>
        <v/>
      </c>
      <c r="AU370" s="79">
        <f>AU367-AU369</f>
        <v/>
      </c>
      <c r="AV370" s="79">
        <f>AV367-AV369</f>
        <v/>
      </c>
      <c r="AW370" s="79">
        <f>AW367-AW369</f>
        <v/>
      </c>
      <c r="AX370" s="79">
        <f>AX367-AX369</f>
        <v/>
      </c>
      <c r="AY370" s="79">
        <f>AY367-AY369</f>
        <v/>
      </c>
      <c r="AZ370" s="79">
        <f>AZ367-AZ369</f>
        <v/>
      </c>
      <c r="BA370" s="79">
        <f>BA367-BA369</f>
        <v/>
      </c>
      <c r="BB370" s="79">
        <f>BB367-BB369</f>
        <v/>
      </c>
      <c r="BC370" s="79">
        <f>BC367-BC369</f>
        <v/>
      </c>
      <c r="BD370" s="79">
        <f>BD367-BD369</f>
        <v/>
      </c>
      <c r="BE370" s="79">
        <f>BE367-BE369</f>
        <v/>
      </c>
      <c r="BF370" s="79">
        <f>BF367-BF369</f>
        <v/>
      </c>
      <c r="BG370" s="79">
        <f>BG367-BG369</f>
        <v/>
      </c>
      <c r="BH370" s="79">
        <f>BH367-BH369</f>
        <v/>
      </c>
    </row>
    <row r="371">
      <c r="C371" s="70" t="n"/>
      <c r="D371" s="70" t="n"/>
      <c r="E371" s="70" t="n"/>
      <c r="F371" s="71" t="n"/>
    </row>
    <row r="372">
      <c r="C372" s="70" t="n"/>
      <c r="D372" s="70" t="n"/>
      <c r="E372" s="95">
        <f> E$139</f>
        <v/>
      </c>
      <c r="F372" s="95">
        <f> F$139</f>
        <v/>
      </c>
      <c r="G372" s="95">
        <f> G$139</f>
        <v/>
      </c>
      <c r="H372" s="95">
        <f> H$139</f>
        <v/>
      </c>
      <c r="I372" s="95" t="n"/>
      <c r="J372" s="95">
        <f> J$139</f>
        <v/>
      </c>
      <c r="K372" s="95">
        <f> K$139</f>
        <v/>
      </c>
      <c r="L372" s="95">
        <f> L$139</f>
        <v/>
      </c>
      <c r="M372" s="95">
        <f> M$139</f>
        <v/>
      </c>
      <c r="N372" s="95">
        <f> N$139</f>
        <v/>
      </c>
      <c r="O372" s="95">
        <f> O$139</f>
        <v/>
      </c>
      <c r="P372" s="95">
        <f> P$139</f>
        <v/>
      </c>
      <c r="Q372" s="95">
        <f> Q$139</f>
        <v/>
      </c>
      <c r="R372" s="95">
        <f> R$139</f>
        <v/>
      </c>
      <c r="S372" s="95">
        <f> S$139</f>
        <v/>
      </c>
      <c r="T372" s="95">
        <f> T$139</f>
        <v/>
      </c>
      <c r="U372" s="95">
        <f> U$139</f>
        <v/>
      </c>
      <c r="V372" s="95">
        <f> V$139</f>
        <v/>
      </c>
      <c r="W372" s="95">
        <f> W$139</f>
        <v/>
      </c>
      <c r="X372" s="95">
        <f> X$139</f>
        <v/>
      </c>
      <c r="Y372" s="95">
        <f> Y$139</f>
        <v/>
      </c>
      <c r="Z372" s="95">
        <f> Z$139</f>
        <v/>
      </c>
      <c r="AA372" s="95">
        <f> AA$139</f>
        <v/>
      </c>
      <c r="AB372" s="95">
        <f> AB$139</f>
        <v/>
      </c>
      <c r="AC372" s="95">
        <f> AC$139</f>
        <v/>
      </c>
      <c r="AD372" s="95">
        <f> AD$139</f>
        <v/>
      </c>
      <c r="AE372" s="95">
        <f> AE$139</f>
        <v/>
      </c>
      <c r="AF372" s="95">
        <f> AF$139</f>
        <v/>
      </c>
      <c r="AG372" s="95">
        <f> AG$139</f>
        <v/>
      </c>
      <c r="AH372" s="95">
        <f> AH$139</f>
        <v/>
      </c>
      <c r="AI372" s="95">
        <f> AI$139</f>
        <v/>
      </c>
      <c r="AJ372" s="95">
        <f> AJ$139</f>
        <v/>
      </c>
      <c r="AK372" s="95">
        <f> AK$139</f>
        <v/>
      </c>
      <c r="AL372" s="95">
        <f> AL$139</f>
        <v/>
      </c>
      <c r="AM372" s="95">
        <f> AM$139</f>
        <v/>
      </c>
      <c r="AN372" s="95">
        <f> AN$139</f>
        <v/>
      </c>
      <c r="AO372" s="95">
        <f> AO$139</f>
        <v/>
      </c>
      <c r="AP372" s="95">
        <f> AP$139</f>
        <v/>
      </c>
      <c r="AQ372" s="95">
        <f> AQ$139</f>
        <v/>
      </c>
      <c r="AR372" s="95">
        <f> AR$139</f>
        <v/>
      </c>
      <c r="AS372" s="95">
        <f> AS$139</f>
        <v/>
      </c>
      <c r="AT372" s="95">
        <f> AT$139</f>
        <v/>
      </c>
      <c r="AU372" s="95">
        <f> AU$139</f>
        <v/>
      </c>
      <c r="AV372" s="95">
        <f> AV$139</f>
        <v/>
      </c>
      <c r="AW372" s="95">
        <f> AW$139</f>
        <v/>
      </c>
      <c r="AX372" s="95">
        <f> AX$139</f>
        <v/>
      </c>
      <c r="AY372" s="95">
        <f> AY$139</f>
        <v/>
      </c>
      <c r="AZ372" s="95">
        <f> AZ$139</f>
        <v/>
      </c>
      <c r="BA372" s="95">
        <f> BA$139</f>
        <v/>
      </c>
      <c r="BB372" s="95">
        <f> BB$139</f>
        <v/>
      </c>
      <c r="BC372" s="95">
        <f> BC$139</f>
        <v/>
      </c>
      <c r="BD372" s="95">
        <f> BD$139</f>
        <v/>
      </c>
      <c r="BE372" s="95">
        <f> BE$139</f>
        <v/>
      </c>
      <c r="BF372" s="95">
        <f> BF$139</f>
        <v/>
      </c>
      <c r="BG372" s="95">
        <f> BG$139</f>
        <v/>
      </c>
      <c r="BH372" s="95">
        <f> BH$139</f>
        <v/>
      </c>
    </row>
    <row r="373" customFormat="1" s="79">
      <c r="C373" s="73" t="n"/>
      <c r="D373" s="73" t="n"/>
      <c r="E373" s="73" t="inlineStr">
        <is>
          <t>Operating cash flow before drawdowns</t>
        </is>
      </c>
      <c r="F373" s="74" t="n"/>
      <c r="G373" s="79">
        <f>SMU</f>
        <v/>
      </c>
      <c r="H373" s="79">
        <f> SUM(J373:BH373)</f>
        <v/>
      </c>
      <c r="J373" s="79">
        <f>J370-J372</f>
        <v/>
      </c>
      <c r="K373" s="79">
        <f>K370-K372</f>
        <v/>
      </c>
      <c r="L373" s="79">
        <f>L370-L372</f>
        <v/>
      </c>
      <c r="M373" s="79">
        <f>M370-M372</f>
        <v/>
      </c>
      <c r="N373" s="79">
        <f>N370-N372</f>
        <v/>
      </c>
      <c r="O373" s="79">
        <f>O370-O372</f>
        <v/>
      </c>
      <c r="P373" s="79">
        <f>P370-P372</f>
        <v/>
      </c>
      <c r="Q373" s="79">
        <f>Q370-Q372</f>
        <v/>
      </c>
      <c r="R373" s="79">
        <f>R370-R372</f>
        <v/>
      </c>
      <c r="S373" s="79">
        <f>S370-S372</f>
        <v/>
      </c>
      <c r="T373" s="79">
        <f>T370-T372</f>
        <v/>
      </c>
      <c r="U373" s="79">
        <f>U370-U372</f>
        <v/>
      </c>
      <c r="V373" s="79">
        <f>V370-V372</f>
        <v/>
      </c>
      <c r="W373" s="79">
        <f>W370-W372</f>
        <v/>
      </c>
      <c r="X373" s="79">
        <f>X370-X372</f>
        <v/>
      </c>
      <c r="Y373" s="79">
        <f>Y370-Y372</f>
        <v/>
      </c>
      <c r="Z373" s="79">
        <f>Z370-Z372</f>
        <v/>
      </c>
      <c r="AA373" s="79">
        <f>AA370-AA372</f>
        <v/>
      </c>
      <c r="AB373" s="79">
        <f>AB370-AB372</f>
        <v/>
      </c>
      <c r="AC373" s="79">
        <f>AC370-AC372</f>
        <v/>
      </c>
      <c r="AD373" s="79">
        <f>AD370-AD372</f>
        <v/>
      </c>
      <c r="AE373" s="79">
        <f>AE370-AE372</f>
        <v/>
      </c>
      <c r="AF373" s="79">
        <f>AF370-AF372</f>
        <v/>
      </c>
      <c r="AG373" s="79">
        <f>AG370-AG372</f>
        <v/>
      </c>
      <c r="AH373" s="79">
        <f>AH370-AH372</f>
        <v/>
      </c>
      <c r="AI373" s="79">
        <f>AI370-AI372</f>
        <v/>
      </c>
      <c r="AJ373" s="79">
        <f>AJ370-AJ372</f>
        <v/>
      </c>
      <c r="AK373" s="79">
        <f>AK370-AK372</f>
        <v/>
      </c>
      <c r="AL373" s="79">
        <f>AL370-AL372</f>
        <v/>
      </c>
      <c r="AM373" s="79">
        <f>AM370-AM372</f>
        <v/>
      </c>
      <c r="AN373" s="79">
        <f>AN370-AN372</f>
        <v/>
      </c>
      <c r="AO373" s="79">
        <f>AO370-AO372</f>
        <v/>
      </c>
      <c r="AP373" s="79">
        <f>AP370-AP372</f>
        <v/>
      </c>
      <c r="AQ373" s="79">
        <f>AQ370-AQ372</f>
        <v/>
      </c>
      <c r="AR373" s="79">
        <f>AR370-AR372</f>
        <v/>
      </c>
      <c r="AS373" s="79">
        <f>AS370-AS372</f>
        <v/>
      </c>
      <c r="AT373" s="79">
        <f>AT370-AT372</f>
        <v/>
      </c>
      <c r="AU373" s="79">
        <f>AU370-AU372</f>
        <v/>
      </c>
      <c r="AV373" s="79">
        <f>AV370-AV372</f>
        <v/>
      </c>
      <c r="AW373" s="79">
        <f>AW370-AW372</f>
        <v/>
      </c>
      <c r="AX373" s="79">
        <f>AX370-AX372</f>
        <v/>
      </c>
      <c r="AY373" s="79">
        <f>AY370-AY372</f>
        <v/>
      </c>
      <c r="AZ373" s="79">
        <f>AZ370-AZ372</f>
        <v/>
      </c>
      <c r="BA373" s="79">
        <f>BA370-BA372</f>
        <v/>
      </c>
      <c r="BB373" s="79">
        <f>BB370-BB372</f>
        <v/>
      </c>
      <c r="BC373" s="79">
        <f>BC370-BC372</f>
        <v/>
      </c>
      <c r="BD373" s="79">
        <f>BD370-BD372</f>
        <v/>
      </c>
      <c r="BE373" s="79">
        <f>BE370-BE372</f>
        <v/>
      </c>
      <c r="BF373" s="79">
        <f>BF370-BF372</f>
        <v/>
      </c>
      <c r="BG373" s="79">
        <f>BG370-BG372</f>
        <v/>
      </c>
      <c r="BH373" s="79">
        <f>BH370-BH372</f>
        <v/>
      </c>
    </row>
    <row r="374">
      <c r="C374" s="70" t="n"/>
      <c r="D374" s="70" t="n"/>
      <c r="E374" s="70" t="n"/>
      <c r="F374" s="71" t="n"/>
    </row>
    <row r="375">
      <c r="C375" s="70" t="n"/>
      <c r="D375" s="70" t="n"/>
      <c r="E375" s="95">
        <f> E$99</f>
        <v/>
      </c>
      <c r="F375" s="95">
        <f> F$99</f>
        <v/>
      </c>
      <c r="G375" s="95">
        <f> G$99</f>
        <v/>
      </c>
      <c r="H375" s="95">
        <f> H$99</f>
        <v/>
      </c>
      <c r="I375" s="95" t="n"/>
      <c r="J375" s="95">
        <f> J$99</f>
        <v/>
      </c>
      <c r="K375" s="95">
        <f> K$99</f>
        <v/>
      </c>
      <c r="L375" s="95">
        <f> L$99</f>
        <v/>
      </c>
      <c r="M375" s="95">
        <f> M$99</f>
        <v/>
      </c>
      <c r="N375" s="95">
        <f> N$99</f>
        <v/>
      </c>
      <c r="O375" s="95">
        <f> O$99</f>
        <v/>
      </c>
      <c r="P375" s="95">
        <f> P$99</f>
        <v/>
      </c>
      <c r="Q375" s="95">
        <f> Q$99</f>
        <v/>
      </c>
      <c r="R375" s="95">
        <f> R$99</f>
        <v/>
      </c>
      <c r="S375" s="95">
        <f> S$99</f>
        <v/>
      </c>
      <c r="T375" s="95">
        <f> T$99</f>
        <v/>
      </c>
      <c r="U375" s="95">
        <f> U$99</f>
        <v/>
      </c>
      <c r="V375" s="95">
        <f> V$99</f>
        <v/>
      </c>
      <c r="W375" s="95">
        <f> W$99</f>
        <v/>
      </c>
      <c r="X375" s="95">
        <f> X$99</f>
        <v/>
      </c>
      <c r="Y375" s="95">
        <f> Y$99</f>
        <v/>
      </c>
      <c r="Z375" s="95">
        <f> Z$99</f>
        <v/>
      </c>
      <c r="AA375" s="95">
        <f> AA$99</f>
        <v/>
      </c>
      <c r="AB375" s="95">
        <f> AB$99</f>
        <v/>
      </c>
      <c r="AC375" s="95">
        <f> AC$99</f>
        <v/>
      </c>
      <c r="AD375" s="95">
        <f> AD$99</f>
        <v/>
      </c>
      <c r="AE375" s="95">
        <f> AE$99</f>
        <v/>
      </c>
      <c r="AF375" s="95">
        <f> AF$99</f>
        <v/>
      </c>
      <c r="AG375" s="95">
        <f> AG$99</f>
        <v/>
      </c>
      <c r="AH375" s="95">
        <f> AH$99</f>
        <v/>
      </c>
      <c r="AI375" s="95">
        <f> AI$99</f>
        <v/>
      </c>
      <c r="AJ375" s="95">
        <f> AJ$99</f>
        <v/>
      </c>
      <c r="AK375" s="95">
        <f> AK$99</f>
        <v/>
      </c>
      <c r="AL375" s="95">
        <f> AL$99</f>
        <v/>
      </c>
      <c r="AM375" s="95">
        <f> AM$99</f>
        <v/>
      </c>
      <c r="AN375" s="95">
        <f> AN$99</f>
        <v/>
      </c>
      <c r="AO375" s="95">
        <f> AO$99</f>
        <v/>
      </c>
      <c r="AP375" s="95">
        <f> AP$99</f>
        <v/>
      </c>
      <c r="AQ375" s="95">
        <f> AQ$99</f>
        <v/>
      </c>
      <c r="AR375" s="95">
        <f> AR$99</f>
        <v/>
      </c>
      <c r="AS375" s="95">
        <f> AS$99</f>
        <v/>
      </c>
      <c r="AT375" s="95">
        <f> AT$99</f>
        <v/>
      </c>
      <c r="AU375" s="95">
        <f> AU$99</f>
        <v/>
      </c>
      <c r="AV375" s="95">
        <f> AV$99</f>
        <v/>
      </c>
      <c r="AW375" s="95">
        <f> AW$99</f>
        <v/>
      </c>
      <c r="AX375" s="95">
        <f> AX$99</f>
        <v/>
      </c>
      <c r="AY375" s="95">
        <f> AY$99</f>
        <v/>
      </c>
      <c r="AZ375" s="95">
        <f> AZ$99</f>
        <v/>
      </c>
      <c r="BA375" s="95">
        <f> BA$99</f>
        <v/>
      </c>
      <c r="BB375" s="95">
        <f> BB$99</f>
        <v/>
      </c>
      <c r="BC375" s="95">
        <f> BC$99</f>
        <v/>
      </c>
      <c r="BD375" s="95">
        <f> BD$99</f>
        <v/>
      </c>
      <c r="BE375" s="95">
        <f> BE$99</f>
        <v/>
      </c>
      <c r="BF375" s="95">
        <f> BF$99</f>
        <v/>
      </c>
      <c r="BG375" s="95">
        <f> BG$99</f>
        <v/>
      </c>
      <c r="BH375" s="95">
        <f> BH$99</f>
        <v/>
      </c>
    </row>
    <row r="376">
      <c r="C376" s="70" t="n"/>
      <c r="D376" s="70" t="n"/>
      <c r="E376" s="95">
        <f> E$98</f>
        <v/>
      </c>
      <c r="F376" s="95">
        <f> F$98</f>
        <v/>
      </c>
      <c r="G376" s="95">
        <f> G$98</f>
        <v/>
      </c>
      <c r="H376" s="95">
        <f> H$98</f>
        <v/>
      </c>
      <c r="I376" s="95" t="n"/>
      <c r="J376" s="95">
        <f> J$98</f>
        <v/>
      </c>
      <c r="K376" s="95">
        <f> K$98</f>
        <v/>
      </c>
      <c r="L376" s="95">
        <f> L$98</f>
        <v/>
      </c>
      <c r="M376" s="95">
        <f> M$98</f>
        <v/>
      </c>
      <c r="N376" s="95">
        <f> N$98</f>
        <v/>
      </c>
      <c r="O376" s="95">
        <f> O$98</f>
        <v/>
      </c>
      <c r="P376" s="95">
        <f> P$98</f>
        <v/>
      </c>
      <c r="Q376" s="95">
        <f> Q$98</f>
        <v/>
      </c>
      <c r="R376" s="95">
        <f> R$98</f>
        <v/>
      </c>
      <c r="S376" s="95">
        <f> S$98</f>
        <v/>
      </c>
      <c r="T376" s="95">
        <f> T$98</f>
        <v/>
      </c>
      <c r="U376" s="95">
        <f> U$98</f>
        <v/>
      </c>
      <c r="V376" s="95">
        <f> V$98</f>
        <v/>
      </c>
      <c r="W376" s="95">
        <f> W$98</f>
        <v/>
      </c>
      <c r="X376" s="95">
        <f> X$98</f>
        <v/>
      </c>
      <c r="Y376" s="95">
        <f> Y$98</f>
        <v/>
      </c>
      <c r="Z376" s="95">
        <f> Z$98</f>
        <v/>
      </c>
      <c r="AA376" s="95">
        <f> AA$98</f>
        <v/>
      </c>
      <c r="AB376" s="95">
        <f> AB$98</f>
        <v/>
      </c>
      <c r="AC376" s="95">
        <f> AC$98</f>
        <v/>
      </c>
      <c r="AD376" s="95">
        <f> AD$98</f>
        <v/>
      </c>
      <c r="AE376" s="95">
        <f> AE$98</f>
        <v/>
      </c>
      <c r="AF376" s="95">
        <f> AF$98</f>
        <v/>
      </c>
      <c r="AG376" s="95">
        <f> AG$98</f>
        <v/>
      </c>
      <c r="AH376" s="95">
        <f> AH$98</f>
        <v/>
      </c>
      <c r="AI376" s="95">
        <f> AI$98</f>
        <v/>
      </c>
      <c r="AJ376" s="95">
        <f> AJ$98</f>
        <v/>
      </c>
      <c r="AK376" s="95">
        <f> AK$98</f>
        <v/>
      </c>
      <c r="AL376" s="95">
        <f> AL$98</f>
        <v/>
      </c>
      <c r="AM376" s="95">
        <f> AM$98</f>
        <v/>
      </c>
      <c r="AN376" s="95">
        <f> AN$98</f>
        <v/>
      </c>
      <c r="AO376" s="95">
        <f> AO$98</f>
        <v/>
      </c>
      <c r="AP376" s="95">
        <f> AP$98</f>
        <v/>
      </c>
      <c r="AQ376" s="95">
        <f> AQ$98</f>
        <v/>
      </c>
      <c r="AR376" s="95">
        <f> AR$98</f>
        <v/>
      </c>
      <c r="AS376" s="95">
        <f> AS$98</f>
        <v/>
      </c>
      <c r="AT376" s="95">
        <f> AT$98</f>
        <v/>
      </c>
      <c r="AU376" s="95">
        <f> AU$98</f>
        <v/>
      </c>
      <c r="AV376" s="95">
        <f> AV$98</f>
        <v/>
      </c>
      <c r="AW376" s="95">
        <f> AW$98</f>
        <v/>
      </c>
      <c r="AX376" s="95">
        <f> AX$98</f>
        <v/>
      </c>
      <c r="AY376" s="95">
        <f> AY$98</f>
        <v/>
      </c>
      <c r="AZ376" s="95">
        <f> AZ$98</f>
        <v/>
      </c>
      <c r="BA376" s="95">
        <f> BA$98</f>
        <v/>
      </c>
      <c r="BB376" s="95">
        <f> BB$98</f>
        <v/>
      </c>
      <c r="BC376" s="95">
        <f> BC$98</f>
        <v/>
      </c>
      <c r="BD376" s="95">
        <f> BD$98</f>
        <v/>
      </c>
      <c r="BE376" s="95">
        <f> BE$98</f>
        <v/>
      </c>
      <c r="BF376" s="95">
        <f> BF$98</f>
        <v/>
      </c>
      <c r="BG376" s="95">
        <f> BG$98</f>
        <v/>
      </c>
      <c r="BH376" s="95">
        <f> BH$98</f>
        <v/>
      </c>
    </row>
    <row r="377">
      <c r="C377" s="70" t="n"/>
      <c r="D377" s="70" t="n"/>
      <c r="E377" s="95">
        <f> E$114</f>
        <v/>
      </c>
      <c r="F377" s="95">
        <f> F$114</f>
        <v/>
      </c>
      <c r="G377" s="95">
        <f> G$114</f>
        <v/>
      </c>
      <c r="H377" s="95">
        <f> H$114</f>
        <v/>
      </c>
      <c r="I377" s="95" t="n"/>
      <c r="J377" s="95">
        <f> J$114</f>
        <v/>
      </c>
      <c r="K377" s="95">
        <f> K$114</f>
        <v/>
      </c>
      <c r="L377" s="95">
        <f> L$114</f>
        <v/>
      </c>
      <c r="M377" s="95">
        <f> M$114</f>
        <v/>
      </c>
      <c r="N377" s="95">
        <f> N$114</f>
        <v/>
      </c>
      <c r="O377" s="95">
        <f> O$114</f>
        <v/>
      </c>
      <c r="P377" s="95">
        <f> P$114</f>
        <v/>
      </c>
      <c r="Q377" s="95">
        <f> Q$114</f>
        <v/>
      </c>
      <c r="R377" s="95">
        <f> R$114</f>
        <v/>
      </c>
      <c r="S377" s="95">
        <f> S$114</f>
        <v/>
      </c>
      <c r="T377" s="95">
        <f> T$114</f>
        <v/>
      </c>
      <c r="U377" s="95">
        <f> U$114</f>
        <v/>
      </c>
      <c r="V377" s="95">
        <f> V$114</f>
        <v/>
      </c>
      <c r="W377" s="95">
        <f> W$114</f>
        <v/>
      </c>
      <c r="X377" s="95">
        <f> X$114</f>
        <v/>
      </c>
      <c r="Y377" s="95">
        <f> Y$114</f>
        <v/>
      </c>
      <c r="Z377" s="95">
        <f> Z$114</f>
        <v/>
      </c>
      <c r="AA377" s="95">
        <f> AA$114</f>
        <v/>
      </c>
      <c r="AB377" s="95">
        <f> AB$114</f>
        <v/>
      </c>
      <c r="AC377" s="95">
        <f> AC$114</f>
        <v/>
      </c>
      <c r="AD377" s="95">
        <f> AD$114</f>
        <v/>
      </c>
      <c r="AE377" s="95">
        <f> AE$114</f>
        <v/>
      </c>
      <c r="AF377" s="95">
        <f> AF$114</f>
        <v/>
      </c>
      <c r="AG377" s="95">
        <f> AG$114</f>
        <v/>
      </c>
      <c r="AH377" s="95">
        <f> AH$114</f>
        <v/>
      </c>
      <c r="AI377" s="95">
        <f> AI$114</f>
        <v/>
      </c>
      <c r="AJ377" s="95">
        <f> AJ$114</f>
        <v/>
      </c>
      <c r="AK377" s="95">
        <f> AK$114</f>
        <v/>
      </c>
      <c r="AL377" s="95">
        <f> AL$114</f>
        <v/>
      </c>
      <c r="AM377" s="95">
        <f> AM$114</f>
        <v/>
      </c>
      <c r="AN377" s="95">
        <f> AN$114</f>
        <v/>
      </c>
      <c r="AO377" s="95">
        <f> AO$114</f>
        <v/>
      </c>
      <c r="AP377" s="95">
        <f> AP$114</f>
        <v/>
      </c>
      <c r="AQ377" s="95">
        <f> AQ$114</f>
        <v/>
      </c>
      <c r="AR377" s="95">
        <f> AR$114</f>
        <v/>
      </c>
      <c r="AS377" s="95">
        <f> AS$114</f>
        <v/>
      </c>
      <c r="AT377" s="95">
        <f> AT$114</f>
        <v/>
      </c>
      <c r="AU377" s="95">
        <f> AU$114</f>
        <v/>
      </c>
      <c r="AV377" s="95">
        <f> AV$114</f>
        <v/>
      </c>
      <c r="AW377" s="95">
        <f> AW$114</f>
        <v/>
      </c>
      <c r="AX377" s="95">
        <f> AX$114</f>
        <v/>
      </c>
      <c r="AY377" s="95">
        <f> AY$114</f>
        <v/>
      </c>
      <c r="AZ377" s="95">
        <f> AZ$114</f>
        <v/>
      </c>
      <c r="BA377" s="95">
        <f> BA$114</f>
        <v/>
      </c>
      <c r="BB377" s="95">
        <f> BB$114</f>
        <v/>
      </c>
      <c r="BC377" s="95">
        <f> BC$114</f>
        <v/>
      </c>
      <c r="BD377" s="95">
        <f> BD$114</f>
        <v/>
      </c>
      <c r="BE377" s="95">
        <f> BE$114</f>
        <v/>
      </c>
      <c r="BF377" s="95">
        <f> BF$114</f>
        <v/>
      </c>
      <c r="BG377" s="95">
        <f> BG$114</f>
        <v/>
      </c>
      <c r="BH377" s="95">
        <f> BH$114</f>
        <v/>
      </c>
    </row>
    <row r="378">
      <c r="C378" s="70" t="n"/>
      <c r="D378" s="70" t="n"/>
      <c r="E378" s="95">
        <f> E$306</f>
        <v/>
      </c>
      <c r="F378" s="95">
        <f> F$306</f>
        <v/>
      </c>
      <c r="G378" s="95">
        <f> G$306</f>
        <v/>
      </c>
      <c r="H378" s="95">
        <f> H$306</f>
        <v/>
      </c>
      <c r="I378" s="95" t="n"/>
      <c r="J378" s="95">
        <f> J$306</f>
        <v/>
      </c>
      <c r="K378" s="95">
        <f> K$306</f>
        <v/>
      </c>
      <c r="L378" s="95">
        <f> L$306</f>
        <v/>
      </c>
      <c r="M378" s="95">
        <f> M$306</f>
        <v/>
      </c>
      <c r="N378" s="95">
        <f> N$306</f>
        <v/>
      </c>
      <c r="O378" s="95">
        <f> O$306</f>
        <v/>
      </c>
      <c r="P378" s="95">
        <f> P$306</f>
        <v/>
      </c>
      <c r="Q378" s="95">
        <f> Q$306</f>
        <v/>
      </c>
      <c r="R378" s="95">
        <f> R$306</f>
        <v/>
      </c>
      <c r="S378" s="95">
        <f> S$306</f>
        <v/>
      </c>
      <c r="T378" s="95">
        <f> T$306</f>
        <v/>
      </c>
      <c r="U378" s="95">
        <f> U$306</f>
        <v/>
      </c>
      <c r="V378" s="95">
        <f> V$306</f>
        <v/>
      </c>
      <c r="W378" s="95">
        <f> W$306</f>
        <v/>
      </c>
      <c r="X378" s="95">
        <f> X$306</f>
        <v/>
      </c>
      <c r="Y378" s="95">
        <f> Y$306</f>
        <v/>
      </c>
      <c r="Z378" s="95">
        <f> Z$306</f>
        <v/>
      </c>
      <c r="AA378" s="95">
        <f> AA$306</f>
        <v/>
      </c>
      <c r="AB378" s="95">
        <f> AB$306</f>
        <v/>
      </c>
      <c r="AC378" s="95">
        <f> AC$306</f>
        <v/>
      </c>
      <c r="AD378" s="95">
        <f> AD$306</f>
        <v/>
      </c>
      <c r="AE378" s="95">
        <f> AE$306</f>
        <v/>
      </c>
      <c r="AF378" s="95">
        <f> AF$306</f>
        <v/>
      </c>
      <c r="AG378" s="95">
        <f> AG$306</f>
        <v/>
      </c>
      <c r="AH378" s="95">
        <f> AH$306</f>
        <v/>
      </c>
      <c r="AI378" s="95">
        <f> AI$306</f>
        <v/>
      </c>
      <c r="AJ378" s="95">
        <f> AJ$306</f>
        <v/>
      </c>
      <c r="AK378" s="95">
        <f> AK$306</f>
        <v/>
      </c>
      <c r="AL378" s="95">
        <f> AL$306</f>
        <v/>
      </c>
      <c r="AM378" s="95">
        <f> AM$306</f>
        <v/>
      </c>
      <c r="AN378" s="95">
        <f> AN$306</f>
        <v/>
      </c>
      <c r="AO378" s="95">
        <f> AO$306</f>
        <v/>
      </c>
      <c r="AP378" s="95">
        <f> AP$306</f>
        <v/>
      </c>
      <c r="AQ378" s="95">
        <f> AQ$306</f>
        <v/>
      </c>
      <c r="AR378" s="95">
        <f> AR$306</f>
        <v/>
      </c>
      <c r="AS378" s="95">
        <f> AS$306</f>
        <v/>
      </c>
      <c r="AT378" s="95">
        <f> AT$306</f>
        <v/>
      </c>
      <c r="AU378" s="95">
        <f> AU$306</f>
        <v/>
      </c>
      <c r="AV378" s="95">
        <f> AV$306</f>
        <v/>
      </c>
      <c r="AW378" s="95">
        <f> AW$306</f>
        <v/>
      </c>
      <c r="AX378" s="95">
        <f> AX$306</f>
        <v/>
      </c>
      <c r="AY378" s="95">
        <f> AY$306</f>
        <v/>
      </c>
      <c r="AZ378" s="95">
        <f> AZ$306</f>
        <v/>
      </c>
      <c r="BA378" s="95">
        <f> BA$306</f>
        <v/>
      </c>
      <c r="BB378" s="95">
        <f> BB$306</f>
        <v/>
      </c>
      <c r="BC378" s="95">
        <f> BC$306</f>
        <v/>
      </c>
      <c r="BD378" s="95">
        <f> BD$306</f>
        <v/>
      </c>
      <c r="BE378" s="95">
        <f> BE$306</f>
        <v/>
      </c>
      <c r="BF378" s="95">
        <f> BF$306</f>
        <v/>
      </c>
      <c r="BG378" s="95">
        <f> BG$306</f>
        <v/>
      </c>
      <c r="BH378" s="95">
        <f> BH$306</f>
        <v/>
      </c>
    </row>
    <row r="379">
      <c r="C379" s="70" t="n"/>
      <c r="D379" s="70" t="n"/>
      <c r="E379" s="72" t="n"/>
      <c r="F379" s="72" t="n"/>
    </row>
    <row r="380" customFormat="1" s="79">
      <c r="C380" s="73" t="n"/>
      <c r="D380" s="73" t="n"/>
      <c r="E380" s="73" t="inlineStr">
        <is>
          <t>Cash flow available before interest income</t>
        </is>
      </c>
      <c r="F380" s="74" t="n"/>
      <c r="G380" s="79">
        <f>SMU</f>
        <v/>
      </c>
      <c r="H380" s="79">
        <f> SUM(J380:BH380)</f>
        <v/>
      </c>
      <c r="J380" s="79">
        <f>J373+J375+J376+J377+J378</f>
        <v/>
      </c>
      <c r="K380" s="79">
        <f>K373+K375+K376+K377+K378</f>
        <v/>
      </c>
      <c r="L380" s="79">
        <f>L373+L375+L376+L377+L378</f>
        <v/>
      </c>
      <c r="M380" s="79">
        <f>M373+M375+M376+M377+M378</f>
        <v/>
      </c>
      <c r="N380" s="79">
        <f>N373+N375+N376+N377+N378</f>
        <v/>
      </c>
      <c r="O380" s="79">
        <f>O373+O375+O376+O377+O378</f>
        <v/>
      </c>
      <c r="P380" s="79">
        <f>P373+P375+P376+P377+P378</f>
        <v/>
      </c>
      <c r="Q380" s="79">
        <f>Q373+Q375+Q376+Q377+Q378</f>
        <v/>
      </c>
      <c r="R380" s="79">
        <f>R373+R375+R376+R377+R378</f>
        <v/>
      </c>
      <c r="S380" s="79">
        <f>S373+S375+S376+S377+S378</f>
        <v/>
      </c>
      <c r="T380" s="79">
        <f>T373+T375+T376+T377+T378</f>
        <v/>
      </c>
      <c r="U380" s="79">
        <f>U373+U375+U376+U377+U378</f>
        <v/>
      </c>
      <c r="V380" s="79">
        <f>V373+V375+V376+V377+V378</f>
        <v/>
      </c>
      <c r="W380" s="79">
        <f>W373+W375+W376+W377+W378</f>
        <v/>
      </c>
      <c r="X380" s="79">
        <f>X373+X375+X376+X377+X378</f>
        <v/>
      </c>
      <c r="Y380" s="79">
        <f>Y373+Y375+Y376+Y377+Y378</f>
        <v/>
      </c>
      <c r="Z380" s="79">
        <f>Z373+Z375+Z376+Z377+Z378</f>
        <v/>
      </c>
      <c r="AA380" s="79">
        <f>AA373+AA375+AA376+AA377+AA378</f>
        <v/>
      </c>
      <c r="AB380" s="79">
        <f>AB373+AB375+AB376+AB377+AB378</f>
        <v/>
      </c>
      <c r="AC380" s="79">
        <f>AC373+AC375+AC376+AC377+AC378</f>
        <v/>
      </c>
      <c r="AD380" s="79">
        <f>AD373+AD375+AD376+AD377+AD378</f>
        <v/>
      </c>
      <c r="AE380" s="79">
        <f>AE373+AE375+AE376+AE377+AE378</f>
        <v/>
      </c>
      <c r="AF380" s="79">
        <f>AF373+AF375+AF376+AF377+AF378</f>
        <v/>
      </c>
      <c r="AG380" s="79">
        <f>AG373+AG375+AG376+AG377+AG378</f>
        <v/>
      </c>
      <c r="AH380" s="79">
        <f>AH373+AH375+AH376+AH377+AH378</f>
        <v/>
      </c>
      <c r="AI380" s="79">
        <f>AI373+AI375+AI376+AI377+AI378</f>
        <v/>
      </c>
      <c r="AJ380" s="79">
        <f>AJ373+AJ375+AJ376+AJ377+AJ378</f>
        <v/>
      </c>
      <c r="AK380" s="79">
        <f>AK373+AK375+AK376+AK377+AK378</f>
        <v/>
      </c>
      <c r="AL380" s="79">
        <f>AL373+AL375+AL376+AL377+AL378</f>
        <v/>
      </c>
      <c r="AM380" s="79">
        <f>AM373+AM375+AM376+AM377+AM378</f>
        <v/>
      </c>
      <c r="AN380" s="79">
        <f>AN373+AN375+AN376+AN377+AN378</f>
        <v/>
      </c>
      <c r="AO380" s="79">
        <f>AO373+AO375+AO376+AO377+AO378</f>
        <v/>
      </c>
      <c r="AP380" s="79">
        <f>AP373+AP375+AP376+AP377+AP378</f>
        <v/>
      </c>
      <c r="AQ380" s="79">
        <f>AQ373+AQ375+AQ376+AQ377+AQ378</f>
        <v/>
      </c>
      <c r="AR380" s="79">
        <f>AR373+AR375+AR376+AR377+AR378</f>
        <v/>
      </c>
      <c r="AS380" s="79">
        <f>AS373+AS375+AS376+AS377+AS378</f>
        <v/>
      </c>
      <c r="AT380" s="79">
        <f>AT373+AT375+AT376+AT377+AT378</f>
        <v/>
      </c>
      <c r="AU380" s="79">
        <f>AU373+AU375+AU376+AU377+AU378</f>
        <v/>
      </c>
      <c r="AV380" s="79">
        <f>AV373+AV375+AV376+AV377+AV378</f>
        <v/>
      </c>
      <c r="AW380" s="79">
        <f>AW373+AW375+AW376+AW377+AW378</f>
        <v/>
      </c>
      <c r="AX380" s="79">
        <f>AX373+AX375+AX376+AX377+AX378</f>
        <v/>
      </c>
      <c r="AY380" s="79">
        <f>AY373+AY375+AY376+AY377+AY378</f>
        <v/>
      </c>
      <c r="AZ380" s="79">
        <f>AZ373+AZ375+AZ376+AZ377+AZ378</f>
        <v/>
      </c>
      <c r="BA380" s="79">
        <f>BA373+BA375+BA376+BA377+BA378</f>
        <v/>
      </c>
      <c r="BB380" s="79">
        <f>BB373+BB375+BB376+BB377+BB378</f>
        <v/>
      </c>
      <c r="BC380" s="79">
        <f>BC373+BC375+BC376+BC377+BC378</f>
        <v/>
      </c>
      <c r="BD380" s="79">
        <f>BD373+BD375+BD376+BD377+BD378</f>
        <v/>
      </c>
      <c r="BE380" s="79">
        <f>BE373+BE375+BE376+BE377+BE378</f>
        <v/>
      </c>
      <c r="BF380" s="79">
        <f>BF373+BF375+BF376+BF377+BF378</f>
        <v/>
      </c>
      <c r="BG380" s="79">
        <f>BG373+BG375+BG376+BG377+BG378</f>
        <v/>
      </c>
      <c r="BH380" s="79">
        <f>BH373+BH375+BH376+BH377+BH378</f>
        <v/>
      </c>
    </row>
    <row r="381">
      <c r="C381" s="70" t="n"/>
      <c r="D381" s="70" t="n"/>
      <c r="E381" s="70" t="n"/>
      <c r="F381" s="71" t="n"/>
    </row>
    <row r="382">
      <c r="C382" s="70" t="n"/>
      <c r="D382" s="70" t="n"/>
      <c r="E382" s="95">
        <f> E$124</f>
        <v/>
      </c>
      <c r="F382" s="95">
        <f> F$124</f>
        <v/>
      </c>
      <c r="G382" s="95">
        <f> G$124</f>
        <v/>
      </c>
      <c r="H382" s="95">
        <f> H$124</f>
        <v/>
      </c>
      <c r="I382" s="95" t="n"/>
      <c r="J382" s="95">
        <f> J$124</f>
        <v/>
      </c>
      <c r="K382" s="95">
        <f> K$124</f>
        <v/>
      </c>
      <c r="L382" s="95">
        <f> L$124</f>
        <v/>
      </c>
      <c r="M382" s="95">
        <f> M$124</f>
        <v/>
      </c>
      <c r="N382" s="95">
        <f> N$124</f>
        <v/>
      </c>
      <c r="O382" s="95">
        <f> O$124</f>
        <v/>
      </c>
      <c r="P382" s="95">
        <f> P$124</f>
        <v/>
      </c>
      <c r="Q382" s="95">
        <f> Q$124</f>
        <v/>
      </c>
      <c r="R382" s="95">
        <f> R$124</f>
        <v/>
      </c>
      <c r="S382" s="95">
        <f> S$124</f>
        <v/>
      </c>
      <c r="T382" s="95">
        <f> T$124</f>
        <v/>
      </c>
      <c r="U382" s="95">
        <f> U$124</f>
        <v/>
      </c>
      <c r="V382" s="95">
        <f> V$124</f>
        <v/>
      </c>
      <c r="W382" s="95">
        <f> W$124</f>
        <v/>
      </c>
      <c r="X382" s="95">
        <f> X$124</f>
        <v/>
      </c>
      <c r="Y382" s="95">
        <f> Y$124</f>
        <v/>
      </c>
      <c r="Z382" s="95">
        <f> Z$124</f>
        <v/>
      </c>
      <c r="AA382" s="95">
        <f> AA$124</f>
        <v/>
      </c>
      <c r="AB382" s="95">
        <f> AB$124</f>
        <v/>
      </c>
      <c r="AC382" s="95">
        <f> AC$124</f>
        <v/>
      </c>
      <c r="AD382" s="95">
        <f> AD$124</f>
        <v/>
      </c>
      <c r="AE382" s="95">
        <f> AE$124</f>
        <v/>
      </c>
      <c r="AF382" s="95">
        <f> AF$124</f>
        <v/>
      </c>
      <c r="AG382" s="95">
        <f> AG$124</f>
        <v/>
      </c>
      <c r="AH382" s="95">
        <f> AH$124</f>
        <v/>
      </c>
      <c r="AI382" s="95">
        <f> AI$124</f>
        <v/>
      </c>
      <c r="AJ382" s="95">
        <f> AJ$124</f>
        <v/>
      </c>
      <c r="AK382" s="95">
        <f> AK$124</f>
        <v/>
      </c>
      <c r="AL382" s="95">
        <f> AL$124</f>
        <v/>
      </c>
      <c r="AM382" s="95">
        <f> AM$124</f>
        <v/>
      </c>
      <c r="AN382" s="95">
        <f> AN$124</f>
        <v/>
      </c>
      <c r="AO382" s="95">
        <f> AO$124</f>
        <v/>
      </c>
      <c r="AP382" s="95">
        <f> AP$124</f>
        <v/>
      </c>
      <c r="AQ382" s="95">
        <f> AQ$124</f>
        <v/>
      </c>
      <c r="AR382" s="95">
        <f> AR$124</f>
        <v/>
      </c>
      <c r="AS382" s="95">
        <f> AS$124</f>
        <v/>
      </c>
      <c r="AT382" s="95">
        <f> AT$124</f>
        <v/>
      </c>
      <c r="AU382" s="95">
        <f> AU$124</f>
        <v/>
      </c>
      <c r="AV382" s="95">
        <f> AV$124</f>
        <v/>
      </c>
      <c r="AW382" s="95">
        <f> AW$124</f>
        <v/>
      </c>
      <c r="AX382" s="95">
        <f> AX$124</f>
        <v/>
      </c>
      <c r="AY382" s="95">
        <f> AY$124</f>
        <v/>
      </c>
      <c r="AZ382" s="95">
        <f> AZ$124</f>
        <v/>
      </c>
      <c r="BA382" s="95">
        <f> BA$124</f>
        <v/>
      </c>
      <c r="BB382" s="95">
        <f> BB$124</f>
        <v/>
      </c>
      <c r="BC382" s="95">
        <f> BC$124</f>
        <v/>
      </c>
      <c r="BD382" s="95">
        <f> BD$124</f>
        <v/>
      </c>
      <c r="BE382" s="95">
        <f> BE$124</f>
        <v/>
      </c>
      <c r="BF382" s="95">
        <f> BF$124</f>
        <v/>
      </c>
      <c r="BG382" s="95">
        <f> BG$124</f>
        <v/>
      </c>
      <c r="BH382" s="95">
        <f> BH$124</f>
        <v/>
      </c>
    </row>
    <row r="383">
      <c r="C383" s="70" t="n"/>
      <c r="D383" s="70" t="n"/>
      <c r="E383" s="95">
        <f> E$131</f>
        <v/>
      </c>
      <c r="F383" s="95">
        <f> F$131</f>
        <v/>
      </c>
      <c r="G383" s="95">
        <f> G$131</f>
        <v/>
      </c>
      <c r="H383" s="95">
        <f> H$131</f>
        <v/>
      </c>
      <c r="I383" s="95" t="n"/>
      <c r="J383" s="95">
        <f> J$131</f>
        <v/>
      </c>
      <c r="K383" s="95">
        <f> K$131</f>
        <v/>
      </c>
      <c r="L383" s="95">
        <f> L$131</f>
        <v/>
      </c>
      <c r="M383" s="95">
        <f> M$131</f>
        <v/>
      </c>
      <c r="N383" s="95">
        <f> N$131</f>
        <v/>
      </c>
      <c r="O383" s="95">
        <f> O$131</f>
        <v/>
      </c>
      <c r="P383" s="95">
        <f> P$131</f>
        <v/>
      </c>
      <c r="Q383" s="95">
        <f> Q$131</f>
        <v/>
      </c>
      <c r="R383" s="95">
        <f> R$131</f>
        <v/>
      </c>
      <c r="S383" s="95">
        <f> S$131</f>
        <v/>
      </c>
      <c r="T383" s="95">
        <f> T$131</f>
        <v/>
      </c>
      <c r="U383" s="95">
        <f> U$131</f>
        <v/>
      </c>
      <c r="V383" s="95">
        <f> V$131</f>
        <v/>
      </c>
      <c r="W383" s="95">
        <f> W$131</f>
        <v/>
      </c>
      <c r="X383" s="95">
        <f> X$131</f>
        <v/>
      </c>
      <c r="Y383" s="95">
        <f> Y$131</f>
        <v/>
      </c>
      <c r="Z383" s="95">
        <f> Z$131</f>
        <v/>
      </c>
      <c r="AA383" s="95">
        <f> AA$131</f>
        <v/>
      </c>
      <c r="AB383" s="95">
        <f> AB$131</f>
        <v/>
      </c>
      <c r="AC383" s="95">
        <f> AC$131</f>
        <v/>
      </c>
      <c r="AD383" s="95">
        <f> AD$131</f>
        <v/>
      </c>
      <c r="AE383" s="95">
        <f> AE$131</f>
        <v/>
      </c>
      <c r="AF383" s="95">
        <f> AF$131</f>
        <v/>
      </c>
      <c r="AG383" s="95">
        <f> AG$131</f>
        <v/>
      </c>
      <c r="AH383" s="95">
        <f> AH$131</f>
        <v/>
      </c>
      <c r="AI383" s="95">
        <f> AI$131</f>
        <v/>
      </c>
      <c r="AJ383" s="95">
        <f> AJ$131</f>
        <v/>
      </c>
      <c r="AK383" s="95">
        <f> AK$131</f>
        <v/>
      </c>
      <c r="AL383" s="95">
        <f> AL$131</f>
        <v/>
      </c>
      <c r="AM383" s="95">
        <f> AM$131</f>
        <v/>
      </c>
      <c r="AN383" s="95">
        <f> AN$131</f>
        <v/>
      </c>
      <c r="AO383" s="95">
        <f> AO$131</f>
        <v/>
      </c>
      <c r="AP383" s="95">
        <f> AP$131</f>
        <v/>
      </c>
      <c r="AQ383" s="95">
        <f> AQ$131</f>
        <v/>
      </c>
      <c r="AR383" s="95">
        <f> AR$131</f>
        <v/>
      </c>
      <c r="AS383" s="95">
        <f> AS$131</f>
        <v/>
      </c>
      <c r="AT383" s="95">
        <f> AT$131</f>
        <v/>
      </c>
      <c r="AU383" s="95">
        <f> AU$131</f>
        <v/>
      </c>
      <c r="AV383" s="95">
        <f> AV$131</f>
        <v/>
      </c>
      <c r="AW383" s="95">
        <f> AW$131</f>
        <v/>
      </c>
      <c r="AX383" s="95">
        <f> AX$131</f>
        <v/>
      </c>
      <c r="AY383" s="95">
        <f> AY$131</f>
        <v/>
      </c>
      <c r="AZ383" s="95">
        <f> AZ$131</f>
        <v/>
      </c>
      <c r="BA383" s="95">
        <f> BA$131</f>
        <v/>
      </c>
      <c r="BB383" s="95">
        <f> BB$131</f>
        <v/>
      </c>
      <c r="BC383" s="95">
        <f> BC$131</f>
        <v/>
      </c>
      <c r="BD383" s="95">
        <f> BD$131</f>
        <v/>
      </c>
      <c r="BE383" s="95">
        <f> BE$131</f>
        <v/>
      </c>
      <c r="BF383" s="95">
        <f> BF$131</f>
        <v/>
      </c>
      <c r="BG383" s="95">
        <f> BG$131</f>
        <v/>
      </c>
      <c r="BH383" s="95">
        <f> BH$131</f>
        <v/>
      </c>
    </row>
    <row r="384">
      <c r="C384" s="70" t="n"/>
      <c r="D384" s="70" t="n"/>
      <c r="E384" s="70" t="n"/>
      <c r="F384" s="71" t="n"/>
    </row>
    <row r="385" customFormat="1" s="83">
      <c r="C385" s="73" t="n"/>
      <c r="D385" s="73" t="n"/>
      <c r="E385" s="73" t="inlineStr">
        <is>
          <t>Cash availble for MRA</t>
        </is>
      </c>
      <c r="F385" s="74" t="n"/>
      <c r="G385" s="83">
        <f>SMU</f>
        <v/>
      </c>
      <c r="H385" s="83">
        <f> SUM(J385:BH385)</f>
        <v/>
      </c>
      <c r="J385" s="83">
        <f>J380-SUM(J382:J383)</f>
        <v/>
      </c>
      <c r="K385" s="83">
        <f>K380-SUM(K382:K383)</f>
        <v/>
      </c>
      <c r="L385" s="83">
        <f>L380-SUM(L382:L383)</f>
        <v/>
      </c>
      <c r="M385" s="83">
        <f>M380-SUM(M382:M383)</f>
        <v/>
      </c>
      <c r="N385" s="83">
        <f>N380-SUM(N382:N383)</f>
        <v/>
      </c>
      <c r="O385" s="83">
        <f>O380-SUM(O382:O383)</f>
        <v/>
      </c>
      <c r="P385" s="83">
        <f>P380-SUM(P382:P383)</f>
        <v/>
      </c>
      <c r="Q385" s="83">
        <f>Q380-SUM(Q382:Q383)</f>
        <v/>
      </c>
      <c r="R385" s="83">
        <f>R380-SUM(R382:R383)</f>
        <v/>
      </c>
      <c r="S385" s="83">
        <f>S380-SUM(S382:S383)</f>
        <v/>
      </c>
      <c r="T385" s="83">
        <f>T380-SUM(T382:T383)</f>
        <v/>
      </c>
      <c r="U385" s="83">
        <f>U380-SUM(U382:U383)</f>
        <v/>
      </c>
      <c r="V385" s="83">
        <f>V380-SUM(V382:V383)</f>
        <v/>
      </c>
      <c r="W385" s="83">
        <f>W380-SUM(W382:W383)</f>
        <v/>
      </c>
      <c r="X385" s="83">
        <f>X380-SUM(X382:X383)</f>
        <v/>
      </c>
      <c r="Y385" s="83">
        <f>Y380-SUM(Y382:Y383)</f>
        <v/>
      </c>
      <c r="Z385" s="83">
        <f>Z380-SUM(Z382:Z383)</f>
        <v/>
      </c>
      <c r="AA385" s="83">
        <f>AA380-SUM(AA382:AA383)</f>
        <v/>
      </c>
      <c r="AB385" s="83">
        <f>AB380-SUM(AB382:AB383)</f>
        <v/>
      </c>
      <c r="AC385" s="83">
        <f>AC380-SUM(AC382:AC383)</f>
        <v/>
      </c>
      <c r="AD385" s="83">
        <f>AD380-SUM(AD382:AD383)</f>
        <v/>
      </c>
      <c r="AE385" s="83">
        <f>AE380-SUM(AE382:AE383)</f>
        <v/>
      </c>
      <c r="AF385" s="83">
        <f>AF380-SUM(AF382:AF383)</f>
        <v/>
      </c>
      <c r="AG385" s="83">
        <f>AG380-SUM(AG382:AG383)</f>
        <v/>
      </c>
      <c r="AH385" s="83">
        <f>AH380-SUM(AH382:AH383)</f>
        <v/>
      </c>
      <c r="AI385" s="83">
        <f>AI380-SUM(AI382:AI383)</f>
        <v/>
      </c>
      <c r="AJ385" s="83">
        <f>AJ380-SUM(AJ382:AJ383)</f>
        <v/>
      </c>
      <c r="AK385" s="83">
        <f>AK380-SUM(AK382:AK383)</f>
        <v/>
      </c>
      <c r="AL385" s="83">
        <f>AL380-SUM(AL382:AL383)</f>
        <v/>
      </c>
      <c r="AM385" s="83">
        <f>AM380-SUM(AM382:AM383)</f>
        <v/>
      </c>
      <c r="AN385" s="83">
        <f>AN380-SUM(AN382:AN383)</f>
        <v/>
      </c>
      <c r="AO385" s="83">
        <f>AO380-SUM(AO382:AO383)</f>
        <v/>
      </c>
      <c r="AP385" s="83">
        <f>AP380-SUM(AP382:AP383)</f>
        <v/>
      </c>
      <c r="AQ385" s="83">
        <f>AQ380-SUM(AQ382:AQ383)</f>
        <v/>
      </c>
      <c r="AR385" s="83">
        <f>AR380-SUM(AR382:AR383)</f>
        <v/>
      </c>
      <c r="AS385" s="83">
        <f>AS380-SUM(AS382:AS383)</f>
        <v/>
      </c>
      <c r="AT385" s="83">
        <f>AT380-SUM(AT382:AT383)</f>
        <v/>
      </c>
      <c r="AU385" s="83">
        <f>AU380-SUM(AU382:AU383)</f>
        <v/>
      </c>
      <c r="AV385" s="83">
        <f>AV380-SUM(AV382:AV383)</f>
        <v/>
      </c>
      <c r="AW385" s="83">
        <f>AW380-SUM(AW382:AW383)</f>
        <v/>
      </c>
      <c r="AX385" s="83">
        <f>AX380-SUM(AX382:AX383)</f>
        <v/>
      </c>
      <c r="AY385" s="83">
        <f>AY380-SUM(AY382:AY383)</f>
        <v/>
      </c>
      <c r="AZ385" s="83">
        <f>AZ380-SUM(AZ382:AZ383)</f>
        <v/>
      </c>
      <c r="BA385" s="83">
        <f>BA380-SUM(BA382:BA383)</f>
        <v/>
      </c>
      <c r="BB385" s="83">
        <f>BB380-SUM(BB382:BB383)</f>
        <v/>
      </c>
      <c r="BC385" s="83">
        <f>BC380-SUM(BC382:BC383)</f>
        <v/>
      </c>
      <c r="BD385" s="83">
        <f>BD380-SUM(BD382:BD383)</f>
        <v/>
      </c>
      <c r="BE385" s="83">
        <f>BE380-SUM(BE382:BE383)</f>
        <v/>
      </c>
      <c r="BF385" s="83">
        <f>BF380-SUM(BF382:BF383)</f>
        <v/>
      </c>
      <c r="BG385" s="83">
        <f>BG380-SUM(BG382:BG383)</f>
        <v/>
      </c>
      <c r="BH385" s="83">
        <f>BH380-SUM(BH382:BH383)</f>
        <v/>
      </c>
    </row>
    <row r="386">
      <c r="C386" s="70" t="n"/>
      <c r="D386" s="70" t="n"/>
      <c r="E386" s="70" t="n"/>
      <c r="F386" s="71" t="n"/>
    </row>
    <row r="387">
      <c r="C387" s="70" t="n"/>
      <c r="D387" s="70" t="n"/>
      <c r="E387" s="72" t="inlineStr">
        <is>
          <t>Net movement in MMRA</t>
        </is>
      </c>
      <c r="F387" s="72" t="n">
        <v>0</v>
      </c>
      <c r="J387" s="64" t="n"/>
      <c r="K387" s="64" t="n"/>
      <c r="L387" s="64" t="n"/>
      <c r="M387" s="64" t="n"/>
      <c r="N387" s="64" t="n"/>
      <c r="O387" s="64" t="n"/>
      <c r="P387" s="64" t="n"/>
      <c r="Q387" s="64" t="n"/>
      <c r="R387" s="64" t="n"/>
      <c r="S387" s="64" t="n"/>
      <c r="T387" s="64" t="n"/>
      <c r="U387" s="64" t="n"/>
      <c r="V387" s="64" t="n"/>
      <c r="W387" s="64" t="n"/>
      <c r="X387" s="64" t="n"/>
      <c r="Y387" s="64" t="n"/>
      <c r="Z387" s="64" t="n"/>
      <c r="AA387" s="64" t="n"/>
      <c r="AB387" s="64" t="n"/>
      <c r="AC387" s="64" t="n"/>
      <c r="AD387" s="64" t="n"/>
      <c r="AE387" s="64" t="n"/>
      <c r="AF387" s="64" t="n"/>
      <c r="AG387" s="64" t="n"/>
      <c r="AH387" s="64" t="n"/>
      <c r="AI387" s="64" t="n"/>
      <c r="AJ387" s="64" t="n"/>
      <c r="AK387" s="64" t="n"/>
      <c r="AL387" s="64" t="n"/>
      <c r="AM387" s="64" t="n"/>
      <c r="AN387" s="64" t="n"/>
      <c r="AO387" s="64" t="n"/>
      <c r="AP387" s="64" t="n"/>
      <c r="AQ387" s="64" t="n"/>
      <c r="AR387" s="64" t="n"/>
      <c r="AS387" s="64" t="n"/>
      <c r="AT387" s="64" t="n"/>
      <c r="AU387" s="64" t="n"/>
      <c r="AV387" s="64" t="n"/>
      <c r="AW387" s="64" t="n"/>
      <c r="AX387" s="64" t="n"/>
      <c r="AY387" s="64" t="n"/>
      <c r="AZ387" s="64" t="n"/>
      <c r="BA387" s="64" t="n"/>
      <c r="BB387" s="64" t="n"/>
      <c r="BC387" s="64" t="n"/>
      <c r="BD387" s="64" t="n"/>
      <c r="BE387" s="64" t="n"/>
      <c r="BF387" s="64" t="n"/>
      <c r="BG387" s="64" t="n"/>
      <c r="BH387" s="64" t="n"/>
    </row>
    <row r="388" customFormat="1" s="79">
      <c r="C388" s="75" t="n"/>
      <c r="D388" s="75" t="n"/>
      <c r="E388" s="75" t="inlineStr">
        <is>
          <t>Cash flow available for Debt Service</t>
        </is>
      </c>
      <c r="F388" s="76" t="n"/>
      <c r="J388" s="79">
        <f>J385+J387</f>
        <v/>
      </c>
      <c r="K388" s="79">
        <f>K385+K387</f>
        <v/>
      </c>
      <c r="L388" s="79">
        <f>L385+L387</f>
        <v/>
      </c>
      <c r="M388" s="79">
        <f>M385+M387</f>
        <v/>
      </c>
      <c r="N388" s="79">
        <f>N385+N387</f>
        <v/>
      </c>
      <c r="O388" s="79">
        <f>O385+O387</f>
        <v/>
      </c>
      <c r="P388" s="79">
        <f>P385+P387</f>
        <v/>
      </c>
      <c r="Q388" s="79">
        <f>Q385+Q387</f>
        <v/>
      </c>
      <c r="R388" s="79">
        <f>R385+R387</f>
        <v/>
      </c>
      <c r="S388" s="79">
        <f>S385+S387</f>
        <v/>
      </c>
      <c r="T388" s="79">
        <f>T385+T387</f>
        <v/>
      </c>
      <c r="U388" s="79">
        <f>U385+U387</f>
        <v/>
      </c>
      <c r="V388" s="79">
        <f>V385+V387</f>
        <v/>
      </c>
      <c r="W388" s="79">
        <f>W385+W387</f>
        <v/>
      </c>
      <c r="X388" s="79">
        <f>X385+X387</f>
        <v/>
      </c>
      <c r="Y388" s="79">
        <f>Y385+Y387</f>
        <v/>
      </c>
      <c r="Z388" s="79">
        <f>Z385+Z387</f>
        <v/>
      </c>
      <c r="AA388" s="79">
        <f>AA385+AA387</f>
        <v/>
      </c>
      <c r="AB388" s="79">
        <f>AB385+AB387</f>
        <v/>
      </c>
      <c r="AC388" s="79">
        <f>AC385+AC387</f>
        <v/>
      </c>
      <c r="AD388" s="79">
        <f>AD385+AD387</f>
        <v/>
      </c>
      <c r="AE388" s="79">
        <f>AE385+AE387</f>
        <v/>
      </c>
      <c r="AF388" s="79">
        <f>AF385+AF387</f>
        <v/>
      </c>
      <c r="AG388" s="79">
        <f>AG385+AG387</f>
        <v/>
      </c>
      <c r="AH388" s="79">
        <f>AH385+AH387</f>
        <v/>
      </c>
      <c r="AI388" s="79">
        <f>AI385+AI387</f>
        <v/>
      </c>
      <c r="AJ388" s="79">
        <f>AJ385+AJ387</f>
        <v/>
      </c>
      <c r="AK388" s="79">
        <f>AK385+AK387</f>
        <v/>
      </c>
      <c r="AL388" s="79">
        <f>AL385+AL387</f>
        <v/>
      </c>
      <c r="AM388" s="79">
        <f>AM385+AM387</f>
        <v/>
      </c>
      <c r="AN388" s="79">
        <f>AN385+AN387</f>
        <v/>
      </c>
      <c r="AO388" s="79">
        <f>AO385+AO387</f>
        <v/>
      </c>
      <c r="AP388" s="79">
        <f>AP385+AP387</f>
        <v/>
      </c>
      <c r="AQ388" s="79">
        <f>AQ385+AQ387</f>
        <v/>
      </c>
      <c r="AR388" s="79">
        <f>AR385+AR387</f>
        <v/>
      </c>
      <c r="AS388" s="79">
        <f>AS385+AS387</f>
        <v/>
      </c>
      <c r="AT388" s="79">
        <f>AT385+AT387</f>
        <v/>
      </c>
      <c r="AU388" s="79">
        <f>AU385+AU387</f>
        <v/>
      </c>
      <c r="AV388" s="79">
        <f>AV385+AV387</f>
        <v/>
      </c>
      <c r="AW388" s="79">
        <f>AW385+AW387</f>
        <v/>
      </c>
      <c r="AX388" s="79">
        <f>AX385+AX387</f>
        <v/>
      </c>
      <c r="AY388" s="79">
        <f>AY385+AY387</f>
        <v/>
      </c>
      <c r="AZ388" s="79">
        <f>AZ385+AZ387</f>
        <v/>
      </c>
      <c r="BA388" s="79">
        <f>BA385+BA387</f>
        <v/>
      </c>
      <c r="BB388" s="79">
        <f>BB385+BB387</f>
        <v/>
      </c>
      <c r="BC388" s="79">
        <f>BC385+BC387</f>
        <v/>
      </c>
      <c r="BD388" s="79">
        <f>BD385+BD387</f>
        <v/>
      </c>
      <c r="BE388" s="79">
        <f>BE385+BE387</f>
        <v/>
      </c>
      <c r="BF388" s="79">
        <f>BF385+BF387</f>
        <v/>
      </c>
      <c r="BG388" s="79">
        <f>BG385+BG387</f>
        <v/>
      </c>
      <c r="BH388" s="79">
        <f>BH385+BH387</f>
        <v/>
      </c>
    </row>
    <row r="389">
      <c r="C389" s="70" t="n"/>
      <c r="D389" s="70" t="n"/>
      <c r="E389" s="70" t="n"/>
      <c r="F389" s="71" t="n"/>
    </row>
    <row r="390">
      <c r="C390" s="70" t="n"/>
      <c r="D390" s="70" t="n"/>
      <c r="E390" s="95">
        <f> E$315</f>
        <v/>
      </c>
      <c r="F390" s="95">
        <f> F$315</f>
        <v/>
      </c>
      <c r="G390" s="95">
        <f> G$315</f>
        <v/>
      </c>
      <c r="H390" s="95">
        <f> H$315</f>
        <v/>
      </c>
      <c r="I390" s="95" t="n"/>
      <c r="J390" s="95">
        <f> J$315</f>
        <v/>
      </c>
      <c r="K390" s="95">
        <f> K$315</f>
        <v/>
      </c>
      <c r="L390" s="95">
        <f> L$315</f>
        <v/>
      </c>
      <c r="M390" s="95">
        <f> M$315</f>
        <v/>
      </c>
      <c r="N390" s="95">
        <f> N$315</f>
        <v/>
      </c>
      <c r="O390" s="95">
        <f> O$315</f>
        <v/>
      </c>
      <c r="P390" s="95">
        <f> P$315</f>
        <v/>
      </c>
      <c r="Q390" s="95">
        <f> Q$315</f>
        <v/>
      </c>
      <c r="R390" s="95">
        <f> R$315</f>
        <v/>
      </c>
      <c r="S390" s="95">
        <f> S$315</f>
        <v/>
      </c>
      <c r="T390" s="95">
        <f> T$315</f>
        <v/>
      </c>
      <c r="U390" s="95">
        <f> U$315</f>
        <v/>
      </c>
      <c r="V390" s="95">
        <f> V$315</f>
        <v/>
      </c>
      <c r="W390" s="95">
        <f> W$315</f>
        <v/>
      </c>
      <c r="X390" s="95">
        <f> X$315</f>
        <v/>
      </c>
      <c r="Y390" s="95">
        <f> Y$315</f>
        <v/>
      </c>
      <c r="Z390" s="95">
        <f> Z$315</f>
        <v/>
      </c>
      <c r="AA390" s="95">
        <f> AA$315</f>
        <v/>
      </c>
      <c r="AB390" s="95">
        <f> AB$315</f>
        <v/>
      </c>
      <c r="AC390" s="95">
        <f> AC$315</f>
        <v/>
      </c>
      <c r="AD390" s="95">
        <f> AD$315</f>
        <v/>
      </c>
      <c r="AE390" s="95">
        <f> AE$315</f>
        <v/>
      </c>
      <c r="AF390" s="95">
        <f> AF$315</f>
        <v/>
      </c>
      <c r="AG390" s="95">
        <f> AG$315</f>
        <v/>
      </c>
      <c r="AH390" s="95">
        <f> AH$315</f>
        <v/>
      </c>
      <c r="AI390" s="95">
        <f> AI$315</f>
        <v/>
      </c>
      <c r="AJ390" s="95">
        <f> AJ$315</f>
        <v/>
      </c>
      <c r="AK390" s="95">
        <f> AK$315</f>
        <v/>
      </c>
      <c r="AL390" s="95">
        <f> AL$315</f>
        <v/>
      </c>
      <c r="AM390" s="95">
        <f> AM$315</f>
        <v/>
      </c>
      <c r="AN390" s="95">
        <f> AN$315</f>
        <v/>
      </c>
      <c r="AO390" s="95">
        <f> AO$315</f>
        <v/>
      </c>
      <c r="AP390" s="95">
        <f> AP$315</f>
        <v/>
      </c>
      <c r="AQ390" s="95">
        <f> AQ$315</f>
        <v/>
      </c>
      <c r="AR390" s="95">
        <f> AR$315</f>
        <v/>
      </c>
      <c r="AS390" s="95">
        <f> AS$315</f>
        <v/>
      </c>
      <c r="AT390" s="95">
        <f> AT$315</f>
        <v/>
      </c>
      <c r="AU390" s="95">
        <f> AU$315</f>
        <v/>
      </c>
      <c r="AV390" s="95">
        <f> AV$315</f>
        <v/>
      </c>
      <c r="AW390" s="95">
        <f> AW$315</f>
        <v/>
      </c>
      <c r="AX390" s="95">
        <f> AX$315</f>
        <v/>
      </c>
      <c r="AY390" s="95">
        <f> AY$315</f>
        <v/>
      </c>
      <c r="AZ390" s="95">
        <f> AZ$315</f>
        <v/>
      </c>
      <c r="BA390" s="95">
        <f> BA$315</f>
        <v/>
      </c>
      <c r="BB390" s="95">
        <f> BB$315</f>
        <v/>
      </c>
      <c r="BC390" s="95">
        <f> BC$315</f>
        <v/>
      </c>
      <c r="BD390" s="95">
        <f> BD$315</f>
        <v/>
      </c>
      <c r="BE390" s="95">
        <f> BE$315</f>
        <v/>
      </c>
      <c r="BF390" s="95">
        <f> BF$315</f>
        <v/>
      </c>
      <c r="BG390" s="95">
        <f> BG$315</f>
        <v/>
      </c>
      <c r="BH390" s="95">
        <f> BH$315</f>
        <v/>
      </c>
    </row>
    <row r="391">
      <c r="C391" s="70" t="n"/>
      <c r="D391" s="70" t="n"/>
      <c r="E391" s="95">
        <f> E$313</f>
        <v/>
      </c>
      <c r="F391" s="95">
        <f> F$313</f>
        <v/>
      </c>
      <c r="G391" s="95">
        <f> G$313</f>
        <v/>
      </c>
      <c r="H391" s="95">
        <f> H$313</f>
        <v/>
      </c>
      <c r="I391" s="95" t="n"/>
      <c r="J391" s="95">
        <f> J$313</f>
        <v/>
      </c>
      <c r="K391" s="95">
        <f> K$313</f>
        <v/>
      </c>
      <c r="L391" s="95">
        <f> L$313</f>
        <v/>
      </c>
      <c r="M391" s="95">
        <f> M$313</f>
        <v/>
      </c>
      <c r="N391" s="95">
        <f> N$313</f>
        <v/>
      </c>
      <c r="O391" s="95">
        <f> O$313</f>
        <v/>
      </c>
      <c r="P391" s="95">
        <f> P$313</f>
        <v/>
      </c>
      <c r="Q391" s="95">
        <f> Q$313</f>
        <v/>
      </c>
      <c r="R391" s="95">
        <f> R$313</f>
        <v/>
      </c>
      <c r="S391" s="95">
        <f> S$313</f>
        <v/>
      </c>
      <c r="T391" s="95">
        <f> T$313</f>
        <v/>
      </c>
      <c r="U391" s="95">
        <f> U$313</f>
        <v/>
      </c>
      <c r="V391" s="95">
        <f> V$313</f>
        <v/>
      </c>
      <c r="W391" s="95">
        <f> W$313</f>
        <v/>
      </c>
      <c r="X391" s="95">
        <f> X$313</f>
        <v/>
      </c>
      <c r="Y391" s="95">
        <f> Y$313</f>
        <v/>
      </c>
      <c r="Z391" s="95">
        <f> Z$313</f>
        <v/>
      </c>
      <c r="AA391" s="95">
        <f> AA$313</f>
        <v/>
      </c>
      <c r="AB391" s="95">
        <f> AB$313</f>
        <v/>
      </c>
      <c r="AC391" s="95">
        <f> AC$313</f>
        <v/>
      </c>
      <c r="AD391" s="95">
        <f> AD$313</f>
        <v/>
      </c>
      <c r="AE391" s="95">
        <f> AE$313</f>
        <v/>
      </c>
      <c r="AF391" s="95">
        <f> AF$313</f>
        <v/>
      </c>
      <c r="AG391" s="95">
        <f> AG$313</f>
        <v/>
      </c>
      <c r="AH391" s="95">
        <f> AH$313</f>
        <v/>
      </c>
      <c r="AI391" s="95">
        <f> AI$313</f>
        <v/>
      </c>
      <c r="AJ391" s="95">
        <f> AJ$313</f>
        <v/>
      </c>
      <c r="AK391" s="95">
        <f> AK$313</f>
        <v/>
      </c>
      <c r="AL391" s="95">
        <f> AL$313</f>
        <v/>
      </c>
      <c r="AM391" s="95">
        <f> AM$313</f>
        <v/>
      </c>
      <c r="AN391" s="95">
        <f> AN$313</f>
        <v/>
      </c>
      <c r="AO391" s="95">
        <f> AO$313</f>
        <v/>
      </c>
      <c r="AP391" s="95">
        <f> AP$313</f>
        <v/>
      </c>
      <c r="AQ391" s="95">
        <f> AQ$313</f>
        <v/>
      </c>
      <c r="AR391" s="95">
        <f> AR$313</f>
        <v/>
      </c>
      <c r="AS391" s="95">
        <f> AS$313</f>
        <v/>
      </c>
      <c r="AT391" s="95">
        <f> AT$313</f>
        <v/>
      </c>
      <c r="AU391" s="95">
        <f> AU$313</f>
        <v/>
      </c>
      <c r="AV391" s="95">
        <f> AV$313</f>
        <v/>
      </c>
      <c r="AW391" s="95">
        <f> AW$313</f>
        <v/>
      </c>
      <c r="AX391" s="95">
        <f> AX$313</f>
        <v/>
      </c>
      <c r="AY391" s="95">
        <f> AY$313</f>
        <v/>
      </c>
      <c r="AZ391" s="95">
        <f> AZ$313</f>
        <v/>
      </c>
      <c r="BA391" s="95">
        <f> BA$313</f>
        <v/>
      </c>
      <c r="BB391" s="95">
        <f> BB$313</f>
        <v/>
      </c>
      <c r="BC391" s="95">
        <f> BC$313</f>
        <v/>
      </c>
      <c r="BD391" s="95">
        <f> BD$313</f>
        <v/>
      </c>
      <c r="BE391" s="95">
        <f> BE$313</f>
        <v/>
      </c>
      <c r="BF391" s="95">
        <f> BF$313</f>
        <v/>
      </c>
      <c r="BG391" s="95">
        <f> BG$313</f>
        <v/>
      </c>
      <c r="BH391" s="95">
        <f> BH$313</f>
        <v/>
      </c>
    </row>
    <row r="392">
      <c r="C392" s="70" t="n"/>
      <c r="D392" s="70" t="n"/>
      <c r="E392" s="72" t="n"/>
      <c r="F392" s="72" t="n"/>
    </row>
    <row r="393" customFormat="1" s="79">
      <c r="C393" s="75" t="n"/>
      <c r="D393" s="75" t="n"/>
      <c r="E393" s="75" t="inlineStr">
        <is>
          <t>Cash flow available for DSRA</t>
        </is>
      </c>
      <c r="F393" s="76" t="n"/>
      <c r="G393" s="79">
        <f>SMU</f>
        <v/>
      </c>
      <c r="H393" s="79">
        <f> SUM(J393:BH393)</f>
        <v/>
      </c>
      <c r="J393" s="79">
        <f>J388-J390+J391</f>
        <v/>
      </c>
      <c r="K393" s="79">
        <f>K388-K390+K391</f>
        <v/>
      </c>
      <c r="L393" s="79">
        <f>L388-L390+L391</f>
        <v/>
      </c>
      <c r="M393" s="79">
        <f>M388-M390+M391</f>
        <v/>
      </c>
      <c r="N393" s="79">
        <f>N388-N390+N391</f>
        <v/>
      </c>
      <c r="O393" s="79">
        <f>O388-O390+O391</f>
        <v/>
      </c>
      <c r="P393" s="79">
        <f>P388-P390+P391</f>
        <v/>
      </c>
      <c r="Q393" s="79">
        <f>Q388-Q390+Q391</f>
        <v/>
      </c>
      <c r="R393" s="79">
        <f>R388-R390+R391</f>
        <v/>
      </c>
      <c r="S393" s="79">
        <f>S388-S390+S391</f>
        <v/>
      </c>
      <c r="T393" s="79">
        <f>T388-T390+T391</f>
        <v/>
      </c>
      <c r="U393" s="79">
        <f>U388-U390+U391</f>
        <v/>
      </c>
      <c r="V393" s="79">
        <f>V388-V390+V391</f>
        <v/>
      </c>
      <c r="W393" s="79">
        <f>W388-W390+W391</f>
        <v/>
      </c>
      <c r="X393" s="79">
        <f>X388-X390+X391</f>
        <v/>
      </c>
      <c r="Y393" s="79">
        <f>Y388-Y390+Y391</f>
        <v/>
      </c>
      <c r="Z393" s="79">
        <f>Z388-Z390+Z391</f>
        <v/>
      </c>
      <c r="AA393" s="79">
        <f>AA388-AA390+AA391</f>
        <v/>
      </c>
      <c r="AB393" s="79">
        <f>AB388-AB390+AB391</f>
        <v/>
      </c>
      <c r="AC393" s="79">
        <f>AC388-AC390+AC391</f>
        <v/>
      </c>
      <c r="AD393" s="79">
        <f>AD388-AD390+AD391</f>
        <v/>
      </c>
      <c r="AE393" s="79">
        <f>AE388-AE390+AE391</f>
        <v/>
      </c>
      <c r="AF393" s="79">
        <f>AF388-AF390+AF391</f>
        <v/>
      </c>
      <c r="AG393" s="79">
        <f>AG388-AG390+AG391</f>
        <v/>
      </c>
      <c r="AH393" s="79">
        <f>AH388-AH390+AH391</f>
        <v/>
      </c>
      <c r="AI393" s="79">
        <f>AI388-AI390+AI391</f>
        <v/>
      </c>
      <c r="AJ393" s="79">
        <f>AJ388-AJ390+AJ391</f>
        <v/>
      </c>
      <c r="AK393" s="79">
        <f>AK388-AK390+AK391</f>
        <v/>
      </c>
      <c r="AL393" s="79">
        <f>AL388-AL390+AL391</f>
        <v/>
      </c>
      <c r="AM393" s="79">
        <f>AM388-AM390+AM391</f>
        <v/>
      </c>
      <c r="AN393" s="79">
        <f>AN388-AN390+AN391</f>
        <v/>
      </c>
      <c r="AO393" s="79">
        <f>AO388-AO390+AO391</f>
        <v/>
      </c>
      <c r="AP393" s="79">
        <f>AP388-AP390+AP391</f>
        <v/>
      </c>
      <c r="AQ393" s="79">
        <f>AQ388-AQ390+AQ391</f>
        <v/>
      </c>
      <c r="AR393" s="79">
        <f>AR388-AR390+AR391</f>
        <v/>
      </c>
      <c r="AS393" s="79">
        <f>AS388-AS390+AS391</f>
        <v/>
      </c>
      <c r="AT393" s="79">
        <f>AT388-AT390+AT391</f>
        <v/>
      </c>
      <c r="AU393" s="79">
        <f>AU388-AU390+AU391</f>
        <v/>
      </c>
      <c r="AV393" s="79">
        <f>AV388-AV390+AV391</f>
        <v/>
      </c>
      <c r="AW393" s="79">
        <f>AW388-AW390+AW391</f>
        <v/>
      </c>
      <c r="AX393" s="79">
        <f>AX388-AX390+AX391</f>
        <v/>
      </c>
      <c r="AY393" s="79">
        <f>AY388-AY390+AY391</f>
        <v/>
      </c>
      <c r="AZ393" s="79">
        <f>AZ388-AZ390+AZ391</f>
        <v/>
      </c>
      <c r="BA393" s="79">
        <f>BA388-BA390+BA391</f>
        <v/>
      </c>
      <c r="BB393" s="79">
        <f>BB388-BB390+BB391</f>
        <v/>
      </c>
      <c r="BC393" s="79">
        <f>BC388-BC390+BC391</f>
        <v/>
      </c>
      <c r="BD393" s="79">
        <f>BD388-BD390+BD391</f>
        <v/>
      </c>
      <c r="BE393" s="79">
        <f>BE388-BE390+BE391</f>
        <v/>
      </c>
      <c r="BF393" s="79">
        <f>BF388-BF390+BF391</f>
        <v/>
      </c>
      <c r="BG393" s="79">
        <f>BG388-BG390+BG391</f>
        <v/>
      </c>
      <c r="BH393" s="79">
        <f>BH388-BH390+BH391</f>
        <v/>
      </c>
    </row>
    <row r="394">
      <c r="C394" s="70" t="n"/>
      <c r="D394" s="70" t="n"/>
      <c r="E394" s="70" t="n"/>
      <c r="F394" s="71" t="n"/>
    </row>
    <row r="395">
      <c r="C395" s="70" t="n"/>
      <c r="D395" s="70" t="n"/>
      <c r="E395" s="70" t="inlineStr">
        <is>
          <t>Equity Shortfall Funded</t>
        </is>
      </c>
      <c r="F395" s="71" t="n"/>
      <c r="G395" s="92">
        <f>SMU</f>
        <v/>
      </c>
      <c r="J395" s="92">
        <f>J336</f>
        <v/>
      </c>
      <c r="K395" s="92">
        <f>K336</f>
        <v/>
      </c>
      <c r="L395" s="92">
        <f>L336</f>
        <v/>
      </c>
      <c r="M395" s="92">
        <f>M336</f>
        <v/>
      </c>
      <c r="N395" s="92">
        <f>N336</f>
        <v/>
      </c>
      <c r="O395" s="92">
        <f>O336</f>
        <v/>
      </c>
      <c r="P395" s="92">
        <f>P336</f>
        <v/>
      </c>
      <c r="Q395" s="92">
        <f>Q336</f>
        <v/>
      </c>
      <c r="R395" s="92">
        <f>R336</f>
        <v/>
      </c>
      <c r="S395" s="92">
        <f>S336</f>
        <v/>
      </c>
      <c r="T395" s="92">
        <f>T336</f>
        <v/>
      </c>
      <c r="U395" s="92">
        <f>U336</f>
        <v/>
      </c>
      <c r="V395" s="92">
        <f>V336</f>
        <v/>
      </c>
      <c r="W395" s="92">
        <f>W336</f>
        <v/>
      </c>
      <c r="X395" s="92">
        <f>X336</f>
        <v/>
      </c>
      <c r="Y395" s="92">
        <f>Y336</f>
        <v/>
      </c>
      <c r="Z395" s="92">
        <f>Z336</f>
        <v/>
      </c>
      <c r="AA395" s="92">
        <f>AA336</f>
        <v/>
      </c>
      <c r="AB395" s="92">
        <f>AB336</f>
        <v/>
      </c>
      <c r="AC395" s="92">
        <f>AC336</f>
        <v/>
      </c>
      <c r="AD395" s="92">
        <f>AD336</f>
        <v/>
      </c>
      <c r="AE395" s="92">
        <f>AE336</f>
        <v/>
      </c>
      <c r="AF395" s="92">
        <f>AF336</f>
        <v/>
      </c>
      <c r="AG395" s="92">
        <f>AG336</f>
        <v/>
      </c>
      <c r="AH395" s="92">
        <f>AH336</f>
        <v/>
      </c>
      <c r="AI395" s="92">
        <f>AI336</f>
        <v/>
      </c>
      <c r="AJ395" s="92">
        <f>AJ336</f>
        <v/>
      </c>
      <c r="AK395" s="92">
        <f>AK336</f>
        <v/>
      </c>
      <c r="AL395" s="92">
        <f>AL336</f>
        <v/>
      </c>
      <c r="AM395" s="92">
        <f>AM336</f>
        <v/>
      </c>
      <c r="AN395" s="92">
        <f>AN336</f>
        <v/>
      </c>
      <c r="AO395" s="92">
        <f>AO336</f>
        <v/>
      </c>
      <c r="AP395" s="92">
        <f>AP336</f>
        <v/>
      </c>
      <c r="AQ395" s="92">
        <f>AQ336</f>
        <v/>
      </c>
      <c r="AR395" s="92">
        <f>AR336</f>
        <v/>
      </c>
      <c r="AS395" s="92">
        <f>AS336</f>
        <v/>
      </c>
      <c r="AT395" s="92">
        <f>AT336</f>
        <v/>
      </c>
      <c r="AU395" s="92">
        <f>AU336</f>
        <v/>
      </c>
      <c r="AV395" s="92">
        <f>AV336</f>
        <v/>
      </c>
      <c r="AW395" s="92">
        <f>AW336</f>
        <v/>
      </c>
      <c r="AX395" s="92">
        <f>AX336</f>
        <v/>
      </c>
      <c r="AY395" s="92">
        <f>AY336</f>
        <v/>
      </c>
      <c r="AZ395" s="92">
        <f>AZ336</f>
        <v/>
      </c>
      <c r="BA395" s="92">
        <f>BA336</f>
        <v/>
      </c>
      <c r="BB395" s="92">
        <f>BB336</f>
        <v/>
      </c>
      <c r="BC395" s="92">
        <f>BC336</f>
        <v/>
      </c>
      <c r="BD395" s="92">
        <f>BD336</f>
        <v/>
      </c>
      <c r="BE395" s="92">
        <f>BE336</f>
        <v/>
      </c>
      <c r="BF395" s="92">
        <f>BF336</f>
        <v/>
      </c>
      <c r="BG395" s="92">
        <f>BG336</f>
        <v/>
      </c>
      <c r="BH395" s="92">
        <f>BH336</f>
        <v/>
      </c>
    </row>
    <row r="396" customFormat="1" s="79">
      <c r="C396" s="73" t="n"/>
      <c r="D396" s="73" t="n"/>
      <c r="E396" s="73" t="inlineStr">
        <is>
          <t>Cash flow available for Equity</t>
        </is>
      </c>
      <c r="F396" s="74" t="n"/>
      <c r="G396" s="79">
        <f>SMU</f>
        <v/>
      </c>
      <c r="H396" s="79">
        <f> SUM(J396:BH396)</f>
        <v/>
      </c>
      <c r="J396" s="79">
        <f>J393+J395</f>
        <v/>
      </c>
      <c r="K396" s="79">
        <f>K393+K395</f>
        <v/>
      </c>
      <c r="L396" s="79">
        <f>L393+L395</f>
        <v/>
      </c>
      <c r="M396" s="79">
        <f>M393+M395</f>
        <v/>
      </c>
      <c r="N396" s="79">
        <f>N393+N395</f>
        <v/>
      </c>
      <c r="O396" s="79">
        <f>O393+O395</f>
        <v/>
      </c>
      <c r="P396" s="79">
        <f>P393+P395</f>
        <v/>
      </c>
      <c r="Q396" s="79">
        <f>Q393+Q395</f>
        <v/>
      </c>
      <c r="R396" s="79">
        <f>R393+R395</f>
        <v/>
      </c>
      <c r="S396" s="79">
        <f>S393+S395</f>
        <v/>
      </c>
      <c r="T396" s="79">
        <f>T393+T395</f>
        <v/>
      </c>
      <c r="U396" s="79">
        <f>U393+U395</f>
        <v/>
      </c>
      <c r="V396" s="79">
        <f>V393+V395</f>
        <v/>
      </c>
      <c r="W396" s="79">
        <f>W393+W395</f>
        <v/>
      </c>
      <c r="X396" s="79">
        <f>X393+X395</f>
        <v/>
      </c>
      <c r="Y396" s="79">
        <f>Y393+Y395</f>
        <v/>
      </c>
      <c r="Z396" s="79">
        <f>Z393+Z395</f>
        <v/>
      </c>
      <c r="AA396" s="79">
        <f>AA393+AA395</f>
        <v/>
      </c>
      <c r="AB396" s="79">
        <f>AB393+AB395</f>
        <v/>
      </c>
      <c r="AC396" s="79">
        <f>AC393+AC395</f>
        <v/>
      </c>
      <c r="AD396" s="79">
        <f>AD393+AD395</f>
        <v/>
      </c>
      <c r="AE396" s="79">
        <f>AE393+AE395</f>
        <v/>
      </c>
      <c r="AF396" s="79">
        <f>AF393+AF395</f>
        <v/>
      </c>
      <c r="AG396" s="79">
        <f>AG393+AG395</f>
        <v/>
      </c>
      <c r="AH396" s="79">
        <f>AH393+AH395</f>
        <v/>
      </c>
      <c r="AI396" s="79">
        <f>AI393+AI395</f>
        <v/>
      </c>
      <c r="AJ396" s="79">
        <f>AJ393+AJ395</f>
        <v/>
      </c>
      <c r="AK396" s="79">
        <f>AK393+AK395</f>
        <v/>
      </c>
      <c r="AL396" s="79">
        <f>AL393+AL395</f>
        <v/>
      </c>
      <c r="AM396" s="79">
        <f>AM393+AM395</f>
        <v/>
      </c>
      <c r="AN396" s="79">
        <f>AN393+AN395</f>
        <v/>
      </c>
      <c r="AO396" s="79">
        <f>AO393+AO395</f>
        <v/>
      </c>
      <c r="AP396" s="79">
        <f>AP393+AP395</f>
        <v/>
      </c>
      <c r="AQ396" s="79">
        <f>AQ393+AQ395</f>
        <v/>
      </c>
      <c r="AR396" s="79">
        <f>AR393+AR395</f>
        <v/>
      </c>
      <c r="AS396" s="79">
        <f>AS393+AS395</f>
        <v/>
      </c>
      <c r="AT396" s="79">
        <f>AT393+AT395</f>
        <v/>
      </c>
      <c r="AU396" s="79">
        <f>AU393+AU395</f>
        <v/>
      </c>
      <c r="AV396" s="79">
        <f>AV393+AV395</f>
        <v/>
      </c>
      <c r="AW396" s="79">
        <f>AW393+AW395</f>
        <v/>
      </c>
      <c r="AX396" s="79">
        <f>AX393+AX395</f>
        <v/>
      </c>
      <c r="AY396" s="79">
        <f>AY393+AY395</f>
        <v/>
      </c>
      <c r="AZ396" s="79">
        <f>AZ393+AZ395</f>
        <v/>
      </c>
      <c r="BA396" s="79">
        <f>BA393+BA395</f>
        <v/>
      </c>
      <c r="BB396" s="79">
        <f>BB393+BB395</f>
        <v/>
      </c>
      <c r="BC396" s="79">
        <f>BC393+BC395</f>
        <v/>
      </c>
      <c r="BD396" s="79">
        <f>BD393+BD395</f>
        <v/>
      </c>
      <c r="BE396" s="79">
        <f>BE393+BE395</f>
        <v/>
      </c>
      <c r="BF396" s="79">
        <f>BF393+BF395</f>
        <v/>
      </c>
      <c r="BG396" s="79">
        <f>BG393+BG395</f>
        <v/>
      </c>
      <c r="BH396" s="79">
        <f>BH393+BH395</f>
        <v/>
      </c>
    </row>
    <row r="397">
      <c r="C397" s="70" t="n"/>
      <c r="D397" s="70" t="n"/>
      <c r="E397" s="70" t="n"/>
      <c r="F397" s="71" t="n"/>
    </row>
    <row r="398">
      <c r="C398" s="70" t="n"/>
      <c r="D398" s="70" t="n"/>
      <c r="E398" s="95">
        <f> E$354</f>
        <v/>
      </c>
      <c r="F398" s="95">
        <f> F$354</f>
        <v/>
      </c>
      <c r="G398" s="95">
        <f> G$354</f>
        <v/>
      </c>
      <c r="H398" s="95">
        <f> H$354</f>
        <v/>
      </c>
      <c r="I398" s="95" t="n"/>
      <c r="J398" s="95">
        <f> J$354</f>
        <v/>
      </c>
      <c r="K398" s="95">
        <f> K$354</f>
        <v/>
      </c>
      <c r="L398" s="95">
        <f> L$354</f>
        <v/>
      </c>
      <c r="M398" s="95">
        <f> M$354</f>
        <v/>
      </c>
      <c r="N398" s="95">
        <f> N$354</f>
        <v/>
      </c>
      <c r="O398" s="95">
        <f> O$354</f>
        <v/>
      </c>
      <c r="P398" s="95">
        <f> P$354</f>
        <v/>
      </c>
      <c r="Q398" s="95">
        <f> Q$354</f>
        <v/>
      </c>
      <c r="R398" s="95">
        <f> R$354</f>
        <v/>
      </c>
      <c r="S398" s="95">
        <f> S$354</f>
        <v/>
      </c>
      <c r="T398" s="95">
        <f> T$354</f>
        <v/>
      </c>
      <c r="U398" s="95">
        <f> U$354</f>
        <v/>
      </c>
      <c r="V398" s="95">
        <f> V$354</f>
        <v/>
      </c>
      <c r="W398" s="95">
        <f> W$354</f>
        <v/>
      </c>
      <c r="X398" s="95">
        <f> X$354</f>
        <v/>
      </c>
      <c r="Y398" s="95">
        <f> Y$354</f>
        <v/>
      </c>
      <c r="Z398" s="95">
        <f> Z$354</f>
        <v/>
      </c>
      <c r="AA398" s="95">
        <f> AA$354</f>
        <v/>
      </c>
      <c r="AB398" s="95">
        <f> AB$354</f>
        <v/>
      </c>
      <c r="AC398" s="95">
        <f> AC$354</f>
        <v/>
      </c>
      <c r="AD398" s="95">
        <f> AD$354</f>
        <v/>
      </c>
      <c r="AE398" s="95">
        <f> AE$354</f>
        <v/>
      </c>
      <c r="AF398" s="95">
        <f> AF$354</f>
        <v/>
      </c>
      <c r="AG398" s="95">
        <f> AG$354</f>
        <v/>
      </c>
      <c r="AH398" s="95">
        <f> AH$354</f>
        <v/>
      </c>
      <c r="AI398" s="95">
        <f> AI$354</f>
        <v/>
      </c>
      <c r="AJ398" s="95">
        <f> AJ$354</f>
        <v/>
      </c>
      <c r="AK398" s="95">
        <f> AK$354</f>
        <v/>
      </c>
      <c r="AL398" s="95">
        <f> AL$354</f>
        <v/>
      </c>
      <c r="AM398" s="95">
        <f> AM$354</f>
        <v/>
      </c>
      <c r="AN398" s="95">
        <f> AN$354</f>
        <v/>
      </c>
      <c r="AO398" s="95">
        <f> AO$354</f>
        <v/>
      </c>
      <c r="AP398" s="95">
        <f> AP$354</f>
        <v/>
      </c>
      <c r="AQ398" s="95">
        <f> AQ$354</f>
        <v/>
      </c>
      <c r="AR398" s="95">
        <f> AR$354</f>
        <v/>
      </c>
      <c r="AS398" s="95">
        <f> AS$354</f>
        <v/>
      </c>
      <c r="AT398" s="95">
        <f> AT$354</f>
        <v/>
      </c>
      <c r="AU398" s="95">
        <f> AU$354</f>
        <v/>
      </c>
      <c r="AV398" s="95">
        <f> AV$354</f>
        <v/>
      </c>
      <c r="AW398" s="95">
        <f> AW$354</f>
        <v/>
      </c>
      <c r="AX398" s="95">
        <f> AX$354</f>
        <v/>
      </c>
      <c r="AY398" s="95">
        <f> AY$354</f>
        <v/>
      </c>
      <c r="AZ398" s="95">
        <f> AZ$354</f>
        <v/>
      </c>
      <c r="BA398" s="95">
        <f> BA$354</f>
        <v/>
      </c>
      <c r="BB398" s="95">
        <f> BB$354</f>
        <v/>
      </c>
      <c r="BC398" s="95">
        <f> BC$354</f>
        <v/>
      </c>
      <c r="BD398" s="95">
        <f> BD$354</f>
        <v/>
      </c>
      <c r="BE398" s="95">
        <f> BE$354</f>
        <v/>
      </c>
      <c r="BF398" s="95">
        <f> BF$354</f>
        <v/>
      </c>
      <c r="BG398" s="95">
        <f> BG$354</f>
        <v/>
      </c>
      <c r="BH398" s="95">
        <f> BH$354</f>
        <v/>
      </c>
    </row>
    <row r="399" customFormat="1" s="83">
      <c r="C399" s="73" t="n"/>
      <c r="D399" s="73" t="n"/>
      <c r="E399" s="73" t="inlineStr">
        <is>
          <t>Cash flow available for equity redemption</t>
        </is>
      </c>
      <c r="F399" s="74" t="n"/>
      <c r="G399" s="83">
        <f>SMU</f>
        <v/>
      </c>
      <c r="J399" s="83">
        <f>J396+J398</f>
        <v/>
      </c>
      <c r="K399" s="83">
        <f>K396+K398</f>
        <v/>
      </c>
      <c r="L399" s="83">
        <f>L396+L398</f>
        <v/>
      </c>
      <c r="M399" s="83">
        <f>M396+M398</f>
        <v/>
      </c>
      <c r="N399" s="83">
        <f>N396+N398</f>
        <v/>
      </c>
      <c r="O399" s="83">
        <f>O396+O398</f>
        <v/>
      </c>
      <c r="P399" s="83">
        <f>P396+P398</f>
        <v/>
      </c>
      <c r="Q399" s="83">
        <f>Q396+Q398</f>
        <v/>
      </c>
      <c r="R399" s="83">
        <f>R396+R398</f>
        <v/>
      </c>
      <c r="S399" s="83">
        <f>S396+S398</f>
        <v/>
      </c>
      <c r="T399" s="83">
        <f>T396+T398</f>
        <v/>
      </c>
      <c r="U399" s="83">
        <f>U396+U398</f>
        <v/>
      </c>
      <c r="V399" s="83">
        <f>V396+V398</f>
        <v/>
      </c>
      <c r="W399" s="83">
        <f>W396+W398</f>
        <v/>
      </c>
      <c r="X399" s="83">
        <f>X396+X398</f>
        <v/>
      </c>
      <c r="Y399" s="83">
        <f>Y396+Y398</f>
        <v/>
      </c>
      <c r="Z399" s="83">
        <f>Z396+Z398</f>
        <v/>
      </c>
      <c r="AA399" s="83">
        <f>AA396+AA398</f>
        <v/>
      </c>
      <c r="AB399" s="83">
        <f>AB396+AB398</f>
        <v/>
      </c>
      <c r="AC399" s="83">
        <f>AC396+AC398</f>
        <v/>
      </c>
      <c r="AD399" s="83">
        <f>AD396+AD398</f>
        <v/>
      </c>
      <c r="AE399" s="83">
        <f>AE396+AE398</f>
        <v/>
      </c>
      <c r="AF399" s="83">
        <f>AF396+AF398</f>
        <v/>
      </c>
      <c r="AG399" s="83">
        <f>AG396+AG398</f>
        <v/>
      </c>
      <c r="AH399" s="83">
        <f>AH396+AH398</f>
        <v/>
      </c>
      <c r="AI399" s="83">
        <f>AI396+AI398</f>
        <v/>
      </c>
      <c r="AJ399" s="83">
        <f>AJ396+AJ398</f>
        <v/>
      </c>
      <c r="AK399" s="83">
        <f>AK396+AK398</f>
        <v/>
      </c>
      <c r="AL399" s="83">
        <f>AL396+AL398</f>
        <v/>
      </c>
      <c r="AM399" s="83">
        <f>AM396+AM398</f>
        <v/>
      </c>
      <c r="AN399" s="83">
        <f>AN396+AN398</f>
        <v/>
      </c>
      <c r="AO399" s="83">
        <f>AO396+AO398</f>
        <v/>
      </c>
      <c r="AP399" s="83">
        <f>AP396+AP398</f>
        <v/>
      </c>
      <c r="AQ399" s="83">
        <f>AQ396+AQ398</f>
        <v/>
      </c>
      <c r="AR399" s="83">
        <f>AR396+AR398</f>
        <v/>
      </c>
      <c r="AS399" s="83">
        <f>AS396+AS398</f>
        <v/>
      </c>
      <c r="AT399" s="83">
        <f>AT396+AT398</f>
        <v/>
      </c>
      <c r="AU399" s="83">
        <f>AU396+AU398</f>
        <v/>
      </c>
      <c r="AV399" s="83">
        <f>AV396+AV398</f>
        <v/>
      </c>
      <c r="AW399" s="83">
        <f>AW396+AW398</f>
        <v/>
      </c>
      <c r="AX399" s="83">
        <f>AX396+AX398</f>
        <v/>
      </c>
      <c r="AY399" s="83">
        <f>AY396+AY398</f>
        <v/>
      </c>
      <c r="AZ399" s="83">
        <f>AZ396+AZ398</f>
        <v/>
      </c>
      <c r="BA399" s="83">
        <f>BA396+BA398</f>
        <v/>
      </c>
      <c r="BB399" s="83">
        <f>BB396+BB398</f>
        <v/>
      </c>
      <c r="BC399" s="83">
        <f>BC396+BC398</f>
        <v/>
      </c>
      <c r="BD399" s="83">
        <f>BD396+BD398</f>
        <v/>
      </c>
      <c r="BE399" s="83">
        <f>BE396+BE398</f>
        <v/>
      </c>
      <c r="BF399" s="83">
        <f>BF396+BF398</f>
        <v/>
      </c>
      <c r="BG399" s="83">
        <f>BG396+BG398</f>
        <v/>
      </c>
      <c r="BH399" s="83">
        <f>BH396+BH398</f>
        <v/>
      </c>
    </row>
    <row r="400">
      <c r="C400" s="70" t="n"/>
      <c r="D400" s="70" t="n"/>
      <c r="E400" s="70" t="n"/>
      <c r="F400" s="71" t="n"/>
    </row>
    <row r="401">
      <c r="C401" s="70" t="n"/>
      <c r="D401" s="70" t="n"/>
      <c r="E401" s="95">
        <f> E$342</f>
        <v/>
      </c>
      <c r="F401" s="95">
        <f> F$342</f>
        <v/>
      </c>
      <c r="G401" s="95">
        <f> G$342</f>
        <v/>
      </c>
      <c r="H401" s="95">
        <f> H$342</f>
        <v/>
      </c>
      <c r="I401" s="95" t="n"/>
      <c r="J401" s="95">
        <f> J$342</f>
        <v/>
      </c>
      <c r="K401" s="95">
        <f> K$342</f>
        <v/>
      </c>
      <c r="L401" s="95">
        <f> L$342</f>
        <v/>
      </c>
      <c r="M401" s="95">
        <f> M$342</f>
        <v/>
      </c>
      <c r="N401" s="95">
        <f> N$342</f>
        <v/>
      </c>
      <c r="O401" s="95">
        <f> O$342</f>
        <v/>
      </c>
      <c r="P401" s="95">
        <f> P$342</f>
        <v/>
      </c>
      <c r="Q401" s="95">
        <f> Q$342</f>
        <v/>
      </c>
      <c r="R401" s="95">
        <f> R$342</f>
        <v/>
      </c>
      <c r="S401" s="95">
        <f> S$342</f>
        <v/>
      </c>
      <c r="T401" s="95">
        <f> T$342</f>
        <v/>
      </c>
      <c r="U401" s="95">
        <f> U$342</f>
        <v/>
      </c>
      <c r="V401" s="95">
        <f> V$342</f>
        <v/>
      </c>
      <c r="W401" s="95">
        <f> W$342</f>
        <v/>
      </c>
      <c r="X401" s="95">
        <f> X$342</f>
        <v/>
      </c>
      <c r="Y401" s="95">
        <f> Y$342</f>
        <v/>
      </c>
      <c r="Z401" s="95">
        <f> Z$342</f>
        <v/>
      </c>
      <c r="AA401" s="95">
        <f> AA$342</f>
        <v/>
      </c>
      <c r="AB401" s="95">
        <f> AB$342</f>
        <v/>
      </c>
      <c r="AC401" s="95">
        <f> AC$342</f>
        <v/>
      </c>
      <c r="AD401" s="95">
        <f> AD$342</f>
        <v/>
      </c>
      <c r="AE401" s="95">
        <f> AE$342</f>
        <v/>
      </c>
      <c r="AF401" s="95">
        <f> AF$342</f>
        <v/>
      </c>
      <c r="AG401" s="95">
        <f> AG$342</f>
        <v/>
      </c>
      <c r="AH401" s="95">
        <f> AH$342</f>
        <v/>
      </c>
      <c r="AI401" s="95">
        <f> AI$342</f>
        <v/>
      </c>
      <c r="AJ401" s="95">
        <f> AJ$342</f>
        <v/>
      </c>
      <c r="AK401" s="95">
        <f> AK$342</f>
        <v/>
      </c>
      <c r="AL401" s="95">
        <f> AL$342</f>
        <v/>
      </c>
      <c r="AM401" s="95">
        <f> AM$342</f>
        <v/>
      </c>
      <c r="AN401" s="95">
        <f> AN$342</f>
        <v/>
      </c>
      <c r="AO401" s="95">
        <f> AO$342</f>
        <v/>
      </c>
      <c r="AP401" s="95">
        <f> AP$342</f>
        <v/>
      </c>
      <c r="AQ401" s="95">
        <f> AQ$342</f>
        <v/>
      </c>
      <c r="AR401" s="95">
        <f> AR$342</f>
        <v/>
      </c>
      <c r="AS401" s="95">
        <f> AS$342</f>
        <v/>
      </c>
      <c r="AT401" s="95">
        <f> AT$342</f>
        <v/>
      </c>
      <c r="AU401" s="95">
        <f> AU$342</f>
        <v/>
      </c>
      <c r="AV401" s="95">
        <f> AV$342</f>
        <v/>
      </c>
      <c r="AW401" s="95">
        <f> AW$342</f>
        <v/>
      </c>
      <c r="AX401" s="95">
        <f> AX$342</f>
        <v/>
      </c>
      <c r="AY401" s="95">
        <f> AY$342</f>
        <v/>
      </c>
      <c r="AZ401" s="95">
        <f> AZ$342</f>
        <v/>
      </c>
      <c r="BA401" s="95">
        <f> BA$342</f>
        <v/>
      </c>
      <c r="BB401" s="95">
        <f> BB$342</f>
        <v/>
      </c>
      <c r="BC401" s="95">
        <f> BC$342</f>
        <v/>
      </c>
      <c r="BD401" s="95">
        <f> BD$342</f>
        <v/>
      </c>
      <c r="BE401" s="95">
        <f> BE$342</f>
        <v/>
      </c>
      <c r="BF401" s="95">
        <f> BF$342</f>
        <v/>
      </c>
      <c r="BG401" s="95">
        <f> BG$342</f>
        <v/>
      </c>
      <c r="BH401" s="95">
        <f> BH$342</f>
        <v/>
      </c>
    </row>
    <row r="402" customFormat="1" s="79">
      <c r="C402" s="75" t="n"/>
      <c r="D402" s="75" t="n"/>
      <c r="E402" s="75" t="inlineStr">
        <is>
          <t>Net Cash flow</t>
        </is>
      </c>
      <c r="F402" s="76" t="n"/>
      <c r="G402" s="79">
        <f>SMU</f>
        <v/>
      </c>
      <c r="J402" s="79">
        <f>J399+J401</f>
        <v/>
      </c>
      <c r="K402" s="79">
        <f>K399+K401</f>
        <v/>
      </c>
      <c r="L402" s="79">
        <f>L399+L401</f>
        <v/>
      </c>
      <c r="M402" s="79">
        <f>M399+M401</f>
        <v/>
      </c>
      <c r="N402" s="79">
        <f>N399+N401</f>
        <v/>
      </c>
      <c r="O402" s="79">
        <f>O399+O401</f>
        <v/>
      </c>
      <c r="P402" s="79">
        <f>P399+P401</f>
        <v/>
      </c>
      <c r="Q402" s="79">
        <f>Q399+Q401</f>
        <v/>
      </c>
      <c r="R402" s="79">
        <f>R399+R401</f>
        <v/>
      </c>
      <c r="S402" s="79">
        <f>S399+S401</f>
        <v/>
      </c>
      <c r="T402" s="79">
        <f>T399+T401</f>
        <v/>
      </c>
      <c r="U402" s="79">
        <f>U399+U401</f>
        <v/>
      </c>
      <c r="V402" s="79">
        <f>V399+V401</f>
        <v/>
      </c>
      <c r="W402" s="79">
        <f>W399+W401</f>
        <v/>
      </c>
      <c r="X402" s="79">
        <f>X399+X401</f>
        <v/>
      </c>
      <c r="Y402" s="79">
        <f>Y399+Y401</f>
        <v/>
      </c>
      <c r="Z402" s="79">
        <f>Z399+Z401</f>
        <v/>
      </c>
      <c r="AA402" s="79">
        <f>AA399+AA401</f>
        <v/>
      </c>
      <c r="AB402" s="79">
        <f>AB399+AB401</f>
        <v/>
      </c>
      <c r="AC402" s="79">
        <f>AC399+AC401</f>
        <v/>
      </c>
      <c r="AD402" s="79">
        <f>AD399+AD401</f>
        <v/>
      </c>
      <c r="AE402" s="79">
        <f>AE399+AE401</f>
        <v/>
      </c>
      <c r="AF402" s="79">
        <f>AF399+AF401</f>
        <v/>
      </c>
      <c r="AG402" s="79">
        <f>AG399+AG401</f>
        <v/>
      </c>
      <c r="AH402" s="79">
        <f>AH399+AH401</f>
        <v/>
      </c>
      <c r="AI402" s="79">
        <f>AI399+AI401</f>
        <v/>
      </c>
      <c r="AJ402" s="79">
        <f>AJ399+AJ401</f>
        <v/>
      </c>
      <c r="AK402" s="79">
        <f>AK399+AK401</f>
        <v/>
      </c>
      <c r="AL402" s="79">
        <f>AL399+AL401</f>
        <v/>
      </c>
      <c r="AM402" s="79">
        <f>AM399+AM401</f>
        <v/>
      </c>
      <c r="AN402" s="79">
        <f>AN399+AN401</f>
        <v/>
      </c>
      <c r="AO402" s="79">
        <f>AO399+AO401</f>
        <v/>
      </c>
      <c r="AP402" s="79">
        <f>AP399+AP401</f>
        <v/>
      </c>
      <c r="AQ402" s="79">
        <f>AQ399+AQ401</f>
        <v/>
      </c>
      <c r="AR402" s="79">
        <f>AR399+AR401</f>
        <v/>
      </c>
      <c r="AS402" s="79">
        <f>AS399+AS401</f>
        <v/>
      </c>
      <c r="AT402" s="79">
        <f>AT399+AT401</f>
        <v/>
      </c>
      <c r="AU402" s="79">
        <f>AU399+AU401</f>
        <v/>
      </c>
      <c r="AV402" s="79">
        <f>AV399+AV401</f>
        <v/>
      </c>
      <c r="AW402" s="79">
        <f>AW399+AW401</f>
        <v/>
      </c>
      <c r="AX402" s="79">
        <f>AX399+AX401</f>
        <v/>
      </c>
      <c r="AY402" s="79">
        <f>AY399+AY401</f>
        <v/>
      </c>
      <c r="AZ402" s="79">
        <f>AZ399+AZ401</f>
        <v/>
      </c>
      <c r="BA402" s="79">
        <f>BA399+BA401</f>
        <v/>
      </c>
      <c r="BB402" s="79">
        <f>BB399+BB401</f>
        <v/>
      </c>
      <c r="BC402" s="79">
        <f>BC399+BC401</f>
        <v/>
      </c>
      <c r="BD402" s="79">
        <f>BD399+BD401</f>
        <v/>
      </c>
      <c r="BE402" s="79">
        <f>BE399+BE401</f>
        <v/>
      </c>
      <c r="BF402" s="79">
        <f>BF399+BF401</f>
        <v/>
      </c>
      <c r="BG402" s="79">
        <f>BG399+BG401</f>
        <v/>
      </c>
      <c r="BH402" s="79">
        <f>BH399+BH401</f>
        <v/>
      </c>
    </row>
    <row r="403">
      <c r="C403" s="70" t="n"/>
      <c r="D403" s="70" t="n"/>
      <c r="E403" s="70" t="n"/>
      <c r="F403" s="71" t="n"/>
    </row>
    <row r="404">
      <c r="C404" s="77" t="n"/>
      <c r="D404" s="77" t="n"/>
      <c r="E404" s="77" t="inlineStr">
        <is>
          <t>Opening Cash Balance</t>
        </is>
      </c>
      <c r="F404" s="78" t="n"/>
      <c r="G404" s="92">
        <f>SMU</f>
        <v/>
      </c>
      <c r="J404" s="92">
        <f>I406</f>
        <v/>
      </c>
      <c r="K404" s="92">
        <f>J406</f>
        <v/>
      </c>
      <c r="L404" s="92">
        <f>K406</f>
        <v/>
      </c>
      <c r="M404" s="92">
        <f>L406</f>
        <v/>
      </c>
      <c r="N404" s="92">
        <f>M406</f>
        <v/>
      </c>
      <c r="O404" s="92">
        <f>N406</f>
        <v/>
      </c>
      <c r="P404" s="92">
        <f>O406</f>
        <v/>
      </c>
      <c r="Q404" s="92">
        <f>P406</f>
        <v/>
      </c>
      <c r="R404" s="92">
        <f>Q406</f>
        <v/>
      </c>
      <c r="S404" s="92">
        <f>R406</f>
        <v/>
      </c>
      <c r="T404" s="92">
        <f>S406</f>
        <v/>
      </c>
      <c r="U404" s="92">
        <f>T406</f>
        <v/>
      </c>
      <c r="V404" s="92">
        <f>U406</f>
        <v/>
      </c>
      <c r="W404" s="92">
        <f>V406</f>
        <v/>
      </c>
      <c r="X404" s="92">
        <f>W406</f>
        <v/>
      </c>
      <c r="Y404" s="92">
        <f>X406</f>
        <v/>
      </c>
      <c r="Z404" s="92">
        <f>Y406</f>
        <v/>
      </c>
      <c r="AA404" s="92">
        <f>Z406</f>
        <v/>
      </c>
      <c r="AB404" s="92">
        <f>AA406</f>
        <v/>
      </c>
      <c r="AC404" s="92">
        <f>AB406</f>
        <v/>
      </c>
      <c r="AD404" s="92">
        <f>AC406</f>
        <v/>
      </c>
      <c r="AE404" s="92">
        <f>AD406</f>
        <v/>
      </c>
      <c r="AF404" s="92">
        <f>AE406</f>
        <v/>
      </c>
      <c r="AG404" s="92">
        <f>AF406</f>
        <v/>
      </c>
      <c r="AH404" s="92">
        <f>AG406</f>
        <v/>
      </c>
      <c r="AI404" s="92">
        <f>AH406</f>
        <v/>
      </c>
      <c r="AJ404" s="92">
        <f>AI406</f>
        <v/>
      </c>
      <c r="AK404" s="92">
        <f>AJ406</f>
        <v/>
      </c>
      <c r="AL404" s="92">
        <f>AK406</f>
        <v/>
      </c>
      <c r="AM404" s="92">
        <f>AL406</f>
        <v/>
      </c>
      <c r="AN404" s="92">
        <f>AM406</f>
        <v/>
      </c>
      <c r="AO404" s="92">
        <f>AN406</f>
        <v/>
      </c>
      <c r="AP404" s="92">
        <f>AO406</f>
        <v/>
      </c>
      <c r="AQ404" s="92">
        <f>AP406</f>
        <v/>
      </c>
      <c r="AR404" s="92">
        <f>AQ406</f>
        <v/>
      </c>
      <c r="AS404" s="92">
        <f>AR406</f>
        <v/>
      </c>
      <c r="AT404" s="92">
        <f>AS406</f>
        <v/>
      </c>
      <c r="AU404" s="92">
        <f>AT406</f>
        <v/>
      </c>
      <c r="AV404" s="92">
        <f>AU406</f>
        <v/>
      </c>
      <c r="AW404" s="92">
        <f>AV406</f>
        <v/>
      </c>
      <c r="AX404" s="92">
        <f>AW406</f>
        <v/>
      </c>
      <c r="AY404" s="92">
        <f>AX406</f>
        <v/>
      </c>
      <c r="AZ404" s="92">
        <f>AY406</f>
        <v/>
      </c>
      <c r="BA404" s="92">
        <f>AZ406</f>
        <v/>
      </c>
      <c r="BB404" s="92">
        <f>BA406</f>
        <v/>
      </c>
      <c r="BC404" s="92">
        <f>BB406</f>
        <v/>
      </c>
      <c r="BD404" s="92">
        <f>BC406</f>
        <v/>
      </c>
      <c r="BE404" s="92">
        <f>BD406</f>
        <v/>
      </c>
      <c r="BF404" s="92">
        <f>BE406</f>
        <v/>
      </c>
      <c r="BG404" s="92">
        <f>BF406</f>
        <v/>
      </c>
      <c r="BH404" s="92">
        <f>BG406</f>
        <v/>
      </c>
    </row>
    <row r="405">
      <c r="C405" s="70" t="n"/>
      <c r="D405" s="70" t="n"/>
      <c r="E405" s="95">
        <f> E$402</f>
        <v/>
      </c>
      <c r="F405" s="95">
        <f> F$402</f>
        <v/>
      </c>
      <c r="G405" s="95">
        <f> G$402</f>
        <v/>
      </c>
      <c r="H405" s="95">
        <f> H$402</f>
        <v/>
      </c>
      <c r="I405" s="95" t="n"/>
      <c r="J405" s="95">
        <f> J$402</f>
        <v/>
      </c>
      <c r="K405" s="95">
        <f> K$402</f>
        <v/>
      </c>
      <c r="L405" s="95">
        <f> L$402</f>
        <v/>
      </c>
      <c r="M405" s="95">
        <f> M$402</f>
        <v/>
      </c>
      <c r="N405" s="95">
        <f> N$402</f>
        <v/>
      </c>
      <c r="O405" s="95">
        <f> O$402</f>
        <v/>
      </c>
      <c r="P405" s="95">
        <f> P$402</f>
        <v/>
      </c>
      <c r="Q405" s="95">
        <f> Q$402</f>
        <v/>
      </c>
      <c r="R405" s="95">
        <f> R$402</f>
        <v/>
      </c>
      <c r="S405" s="95">
        <f> S$402</f>
        <v/>
      </c>
      <c r="T405" s="95">
        <f> T$402</f>
        <v/>
      </c>
      <c r="U405" s="95">
        <f> U$402</f>
        <v/>
      </c>
      <c r="V405" s="95">
        <f> V$402</f>
        <v/>
      </c>
      <c r="W405" s="95">
        <f> W$402</f>
        <v/>
      </c>
      <c r="X405" s="95">
        <f> X$402</f>
        <v/>
      </c>
      <c r="Y405" s="95">
        <f> Y$402</f>
        <v/>
      </c>
      <c r="Z405" s="95">
        <f> Z$402</f>
        <v/>
      </c>
      <c r="AA405" s="95">
        <f> AA$402</f>
        <v/>
      </c>
      <c r="AB405" s="95">
        <f> AB$402</f>
        <v/>
      </c>
      <c r="AC405" s="95">
        <f> AC$402</f>
        <v/>
      </c>
      <c r="AD405" s="95">
        <f> AD$402</f>
        <v/>
      </c>
      <c r="AE405" s="95">
        <f> AE$402</f>
        <v/>
      </c>
      <c r="AF405" s="95">
        <f> AF$402</f>
        <v/>
      </c>
      <c r="AG405" s="95">
        <f> AG$402</f>
        <v/>
      </c>
      <c r="AH405" s="95">
        <f> AH$402</f>
        <v/>
      </c>
      <c r="AI405" s="95">
        <f> AI$402</f>
        <v/>
      </c>
      <c r="AJ405" s="95">
        <f> AJ$402</f>
        <v/>
      </c>
      <c r="AK405" s="95">
        <f> AK$402</f>
        <v/>
      </c>
      <c r="AL405" s="95">
        <f> AL$402</f>
        <v/>
      </c>
      <c r="AM405" s="95">
        <f> AM$402</f>
        <v/>
      </c>
      <c r="AN405" s="95">
        <f> AN$402</f>
        <v/>
      </c>
      <c r="AO405" s="95">
        <f> AO$402</f>
        <v/>
      </c>
      <c r="AP405" s="95">
        <f> AP$402</f>
        <v/>
      </c>
      <c r="AQ405" s="95">
        <f> AQ$402</f>
        <v/>
      </c>
      <c r="AR405" s="95">
        <f> AR$402</f>
        <v/>
      </c>
      <c r="AS405" s="95">
        <f> AS$402</f>
        <v/>
      </c>
      <c r="AT405" s="95">
        <f> AT$402</f>
        <v/>
      </c>
      <c r="AU405" s="95">
        <f> AU$402</f>
        <v/>
      </c>
      <c r="AV405" s="95">
        <f> AV$402</f>
        <v/>
      </c>
      <c r="AW405" s="95">
        <f> AW$402</f>
        <v/>
      </c>
      <c r="AX405" s="95">
        <f> AX$402</f>
        <v/>
      </c>
      <c r="AY405" s="95">
        <f> AY$402</f>
        <v/>
      </c>
      <c r="AZ405" s="95">
        <f> AZ$402</f>
        <v/>
      </c>
      <c r="BA405" s="95">
        <f> BA$402</f>
        <v/>
      </c>
      <c r="BB405" s="95">
        <f> BB$402</f>
        <v/>
      </c>
      <c r="BC405" s="95">
        <f> BC$402</f>
        <v/>
      </c>
      <c r="BD405" s="95">
        <f> BD$402</f>
        <v/>
      </c>
      <c r="BE405" s="95">
        <f> BE$402</f>
        <v/>
      </c>
      <c r="BF405" s="95">
        <f> BF$402</f>
        <v/>
      </c>
      <c r="BG405" s="95">
        <f> BG$402</f>
        <v/>
      </c>
      <c r="BH405" s="95">
        <f> BH$402</f>
        <v/>
      </c>
    </row>
    <row r="406" customFormat="1" s="79">
      <c r="C406" s="73" t="n"/>
      <c r="D406" s="73" t="n"/>
      <c r="E406" s="73" t="inlineStr">
        <is>
          <t>Closing Cash Balance</t>
        </is>
      </c>
      <c r="F406" s="74" t="n"/>
      <c r="G406" s="79">
        <f>SMU</f>
        <v/>
      </c>
      <c r="J406" s="79">
        <f>SUM(J404:J405)</f>
        <v/>
      </c>
      <c r="K406" s="79">
        <f>SUM(K404:K405)</f>
        <v/>
      </c>
      <c r="L406" s="79">
        <f>SUM(L404:L405)</f>
        <v/>
      </c>
      <c r="M406" s="79">
        <f>SUM(M404:M405)</f>
        <v/>
      </c>
      <c r="N406" s="79">
        <f>SUM(N404:N405)</f>
        <v/>
      </c>
      <c r="O406" s="79">
        <f>SUM(O404:O405)</f>
        <v/>
      </c>
      <c r="P406" s="79">
        <f>SUM(P404:P405)</f>
        <v/>
      </c>
      <c r="Q406" s="79">
        <f>SUM(Q404:Q405)</f>
        <v/>
      </c>
      <c r="R406" s="79">
        <f>SUM(R404:R405)</f>
        <v/>
      </c>
      <c r="S406" s="79">
        <f>SUM(S404:S405)</f>
        <v/>
      </c>
      <c r="T406" s="79">
        <f>SUM(T404:T405)</f>
        <v/>
      </c>
      <c r="U406" s="79">
        <f>SUM(U404:U405)</f>
        <v/>
      </c>
      <c r="V406" s="79">
        <f>SUM(V404:V405)</f>
        <v/>
      </c>
      <c r="W406" s="79">
        <f>SUM(W404:W405)</f>
        <v/>
      </c>
      <c r="X406" s="79">
        <f>SUM(X404:X405)</f>
        <v/>
      </c>
      <c r="Y406" s="79">
        <f>SUM(Y404:Y405)</f>
        <v/>
      </c>
      <c r="Z406" s="79">
        <f>SUM(Z404:Z405)</f>
        <v/>
      </c>
      <c r="AA406" s="79">
        <f>SUM(AA404:AA405)</f>
        <v/>
      </c>
      <c r="AB406" s="79">
        <f>SUM(AB404:AB405)</f>
        <v/>
      </c>
      <c r="AC406" s="79">
        <f>SUM(AC404:AC405)</f>
        <v/>
      </c>
      <c r="AD406" s="79">
        <f>SUM(AD404:AD405)</f>
        <v/>
      </c>
      <c r="AE406" s="79">
        <f>SUM(AE404:AE405)</f>
        <v/>
      </c>
      <c r="AF406" s="79">
        <f>SUM(AF404:AF405)</f>
        <v/>
      </c>
      <c r="AG406" s="79">
        <f>SUM(AG404:AG405)</f>
        <v/>
      </c>
      <c r="AH406" s="79">
        <f>SUM(AH404:AH405)</f>
        <v/>
      </c>
      <c r="AI406" s="79">
        <f>SUM(AI404:AI405)</f>
        <v/>
      </c>
      <c r="AJ406" s="79">
        <f>SUM(AJ404:AJ405)</f>
        <v/>
      </c>
      <c r="AK406" s="79">
        <f>SUM(AK404:AK405)</f>
        <v/>
      </c>
      <c r="AL406" s="79">
        <f>SUM(AL404:AL405)</f>
        <v/>
      </c>
      <c r="AM406" s="79">
        <f>SUM(AM404:AM405)</f>
        <v/>
      </c>
      <c r="AN406" s="79">
        <f>SUM(AN404:AN405)</f>
        <v/>
      </c>
      <c r="AO406" s="79">
        <f>SUM(AO404:AO405)</f>
        <v/>
      </c>
      <c r="AP406" s="79">
        <f>SUM(AP404:AP405)</f>
        <v/>
      </c>
      <c r="AQ406" s="79">
        <f>SUM(AQ404:AQ405)</f>
        <v/>
      </c>
      <c r="AR406" s="79">
        <f>SUM(AR404:AR405)</f>
        <v/>
      </c>
      <c r="AS406" s="79">
        <f>SUM(AS404:AS405)</f>
        <v/>
      </c>
      <c r="AT406" s="79">
        <f>SUM(AT404:AT405)</f>
        <v/>
      </c>
      <c r="AU406" s="79">
        <f>SUM(AU404:AU405)</f>
        <v/>
      </c>
      <c r="AV406" s="79">
        <f>SUM(AV404:AV405)</f>
        <v/>
      </c>
      <c r="AW406" s="79">
        <f>SUM(AW404:AW405)</f>
        <v/>
      </c>
      <c r="AX406" s="79">
        <f>SUM(AX404:AX405)</f>
        <v/>
      </c>
      <c r="AY406" s="79">
        <f>SUM(AY404:AY405)</f>
        <v/>
      </c>
      <c r="AZ406" s="79">
        <f>SUM(AZ404:AZ405)</f>
        <v/>
      </c>
      <c r="BA406" s="79">
        <f>SUM(BA404:BA405)</f>
        <v/>
      </c>
      <c r="BB406" s="79">
        <f>SUM(BB404:BB405)</f>
        <v/>
      </c>
      <c r="BC406" s="79">
        <f>SUM(BC404:BC405)</f>
        <v/>
      </c>
      <c r="BD406" s="79">
        <f>SUM(BD404:BD405)</f>
        <v/>
      </c>
      <c r="BE406" s="79">
        <f>SUM(BE404:BE405)</f>
        <v/>
      </c>
      <c r="BF406" s="79">
        <f>SUM(BF404:BF405)</f>
        <v/>
      </c>
      <c r="BG406" s="79">
        <f>SUM(BG404:BG405)</f>
        <v/>
      </c>
      <c r="BH406" s="79">
        <f>SUM(BH404:BH405)</f>
        <v/>
      </c>
    </row>
    <row r="408" customFormat="1" s="64">
      <c r="A408" s="65" t="inlineStr">
        <is>
          <t>Analysis</t>
        </is>
      </c>
    </row>
    <row r="410" customFormat="1" s="125">
      <c r="E410" s="148">
        <f> E$2</f>
        <v/>
      </c>
      <c r="F410" s="148">
        <f> F$2</f>
        <v/>
      </c>
      <c r="G410" s="148">
        <f> G$2</f>
        <v/>
      </c>
      <c r="H410" s="148">
        <f> H$2</f>
        <v/>
      </c>
      <c r="I410" s="148" t="n"/>
      <c r="J410" s="148">
        <f> J$2</f>
        <v/>
      </c>
      <c r="K410" s="148">
        <f> K$2</f>
        <v/>
      </c>
      <c r="L410" s="148">
        <f> L$2</f>
        <v/>
      </c>
      <c r="M410" s="148">
        <f> M$2</f>
        <v/>
      </c>
      <c r="N410" s="148">
        <f> N$2</f>
        <v/>
      </c>
      <c r="O410" s="148">
        <f> O$2</f>
        <v/>
      </c>
      <c r="P410" s="148">
        <f> P$2</f>
        <v/>
      </c>
      <c r="Q410" s="148">
        <f> Q$2</f>
        <v/>
      </c>
      <c r="R410" s="148">
        <f> R$2</f>
        <v/>
      </c>
      <c r="S410" s="148">
        <f> S$2</f>
        <v/>
      </c>
      <c r="T410" s="148">
        <f> T$2</f>
        <v/>
      </c>
      <c r="U410" s="148">
        <f> U$2</f>
        <v/>
      </c>
      <c r="V410" s="148">
        <f> V$2</f>
        <v/>
      </c>
      <c r="W410" s="148">
        <f> W$2</f>
        <v/>
      </c>
      <c r="X410" s="148">
        <f> X$2</f>
        <v/>
      </c>
      <c r="Y410" s="148">
        <f> Y$2</f>
        <v/>
      </c>
      <c r="Z410" s="148">
        <f> Z$2</f>
        <v/>
      </c>
      <c r="AA410" s="148">
        <f> AA$2</f>
        <v/>
      </c>
      <c r="AB410" s="148">
        <f> AB$2</f>
        <v/>
      </c>
      <c r="AC410" s="148">
        <f> AC$2</f>
        <v/>
      </c>
      <c r="AD410" s="148">
        <f> AD$2</f>
        <v/>
      </c>
      <c r="AE410" s="148">
        <f> AE$2</f>
        <v/>
      </c>
      <c r="AF410" s="148">
        <f> AF$2</f>
        <v/>
      </c>
      <c r="AG410" s="148">
        <f> AG$2</f>
        <v/>
      </c>
      <c r="AH410" s="148">
        <f> AH$2</f>
        <v/>
      </c>
      <c r="AI410" s="148">
        <f> AI$2</f>
        <v/>
      </c>
      <c r="AJ410" s="148">
        <f> AJ$2</f>
        <v/>
      </c>
      <c r="AK410" s="148">
        <f> AK$2</f>
        <v/>
      </c>
      <c r="AL410" s="148">
        <f> AL$2</f>
        <v/>
      </c>
      <c r="AM410" s="148">
        <f> AM$2</f>
        <v/>
      </c>
      <c r="AN410" s="148">
        <f> AN$2</f>
        <v/>
      </c>
      <c r="AO410" s="148">
        <f> AO$2</f>
        <v/>
      </c>
      <c r="AP410" s="148">
        <f> AP$2</f>
        <v/>
      </c>
      <c r="AQ410" s="148">
        <f> AQ$2</f>
        <v/>
      </c>
      <c r="AR410" s="148">
        <f> AR$2</f>
        <v/>
      </c>
      <c r="AS410" s="148">
        <f> AS$2</f>
        <v/>
      </c>
      <c r="AT410" s="148">
        <f> AT$2</f>
        <v/>
      </c>
      <c r="AU410" s="148">
        <f> AU$2</f>
        <v/>
      </c>
      <c r="AV410" s="148">
        <f> AV$2</f>
        <v/>
      </c>
      <c r="AW410" s="148">
        <f> AW$2</f>
        <v/>
      </c>
      <c r="AX410" s="148">
        <f> AX$2</f>
        <v/>
      </c>
      <c r="AY410" s="148">
        <f> AY$2</f>
        <v/>
      </c>
      <c r="AZ410" s="148">
        <f> AZ$2</f>
        <v/>
      </c>
      <c r="BA410" s="148">
        <f> BA$2</f>
        <v/>
      </c>
      <c r="BB410" s="148">
        <f> BB$2</f>
        <v/>
      </c>
      <c r="BC410" s="148">
        <f> BC$2</f>
        <v/>
      </c>
      <c r="BD410" s="148">
        <f> BD$2</f>
        <v/>
      </c>
      <c r="BE410" s="148">
        <f> BE$2</f>
        <v/>
      </c>
      <c r="BF410" s="148">
        <f> BF$2</f>
        <v/>
      </c>
      <c r="BG410" s="148">
        <f> BG$2</f>
        <v/>
      </c>
      <c r="BH410" s="148">
        <f> BH$2</f>
        <v/>
      </c>
    </row>
    <row r="412">
      <c r="E412" s="81">
        <f> E$375</f>
        <v/>
      </c>
      <c r="F412" s="81">
        <f> F$375</f>
        <v/>
      </c>
      <c r="G412" s="81">
        <f> G$375</f>
        <v/>
      </c>
      <c r="H412" s="81">
        <f> H$375</f>
        <v/>
      </c>
      <c r="I412" s="81" t="n"/>
      <c r="J412" s="81">
        <f> J$375</f>
        <v/>
      </c>
      <c r="K412" s="81">
        <f> K$375</f>
        <v/>
      </c>
      <c r="L412" s="81">
        <f> L$375</f>
        <v/>
      </c>
      <c r="M412" s="81">
        <f> M$375</f>
        <v/>
      </c>
      <c r="N412" s="81">
        <f> N$375</f>
        <v/>
      </c>
      <c r="O412" s="81">
        <f> O$375</f>
        <v/>
      </c>
      <c r="P412" s="81">
        <f> P$375</f>
        <v/>
      </c>
      <c r="Q412" s="81">
        <f> Q$375</f>
        <v/>
      </c>
      <c r="R412" s="81">
        <f> R$375</f>
        <v/>
      </c>
      <c r="S412" s="81">
        <f> S$375</f>
        <v/>
      </c>
      <c r="T412" s="81">
        <f> T$375</f>
        <v/>
      </c>
      <c r="U412" s="81">
        <f> U$375</f>
        <v/>
      </c>
      <c r="V412" s="81">
        <f> V$375</f>
        <v/>
      </c>
      <c r="W412" s="81">
        <f> W$375</f>
        <v/>
      </c>
      <c r="X412" s="81">
        <f> X$375</f>
        <v/>
      </c>
      <c r="Y412" s="81">
        <f> Y$375</f>
        <v/>
      </c>
      <c r="Z412" s="81">
        <f> Z$375</f>
        <v/>
      </c>
      <c r="AA412" s="81">
        <f> AA$375</f>
        <v/>
      </c>
      <c r="AB412" s="81">
        <f> AB$375</f>
        <v/>
      </c>
      <c r="AC412" s="81">
        <f> AC$375</f>
        <v/>
      </c>
      <c r="AD412" s="81">
        <f> AD$375</f>
        <v/>
      </c>
      <c r="AE412" s="81">
        <f> AE$375</f>
        <v/>
      </c>
      <c r="AF412" s="81">
        <f> AF$375</f>
        <v/>
      </c>
      <c r="AG412" s="81">
        <f> AG$375</f>
        <v/>
      </c>
      <c r="AH412" s="81">
        <f> AH$375</f>
        <v/>
      </c>
      <c r="AI412" s="81">
        <f> AI$375</f>
        <v/>
      </c>
      <c r="AJ412" s="81">
        <f> AJ$375</f>
        <v/>
      </c>
      <c r="AK412" s="81">
        <f> AK$375</f>
        <v/>
      </c>
      <c r="AL412" s="81">
        <f> AL$375</f>
        <v/>
      </c>
      <c r="AM412" s="81">
        <f> AM$375</f>
        <v/>
      </c>
      <c r="AN412" s="81">
        <f> AN$375</f>
        <v/>
      </c>
      <c r="AO412" s="81">
        <f> AO$375</f>
        <v/>
      </c>
      <c r="AP412" s="81">
        <f> AP$375</f>
        <v/>
      </c>
      <c r="AQ412" s="81">
        <f> AQ$375</f>
        <v/>
      </c>
      <c r="AR412" s="81">
        <f> AR$375</f>
        <v/>
      </c>
      <c r="AS412" s="81">
        <f> AS$375</f>
        <v/>
      </c>
      <c r="AT412" s="81">
        <f> AT$375</f>
        <v/>
      </c>
      <c r="AU412" s="81">
        <f> AU$375</f>
        <v/>
      </c>
      <c r="AV412" s="81">
        <f> AV$375</f>
        <v/>
      </c>
      <c r="AW412" s="81">
        <f> AW$375</f>
        <v/>
      </c>
      <c r="AX412" s="81">
        <f> AX$375</f>
        <v/>
      </c>
      <c r="AY412" s="81">
        <f> AY$375</f>
        <v/>
      </c>
      <c r="AZ412" s="81">
        <f> AZ$375</f>
        <v/>
      </c>
      <c r="BA412" s="81">
        <f> BA$375</f>
        <v/>
      </c>
      <c r="BB412" s="81">
        <f> BB$375</f>
        <v/>
      </c>
      <c r="BC412" s="81">
        <f> BC$375</f>
        <v/>
      </c>
      <c r="BD412" s="81">
        <f> BD$375</f>
        <v/>
      </c>
      <c r="BE412" s="81">
        <f> BE$375</f>
        <v/>
      </c>
      <c r="BF412" s="81">
        <f> BF$375</f>
        <v/>
      </c>
      <c r="BG412" s="81">
        <f> BG$375</f>
        <v/>
      </c>
      <c r="BH412" s="81">
        <f> BH$375</f>
        <v/>
      </c>
    </row>
    <row r="413">
      <c r="E413" s="81">
        <f> E$395</f>
        <v/>
      </c>
      <c r="F413" s="81">
        <f> F$395</f>
        <v/>
      </c>
      <c r="G413" s="81">
        <f> G$395</f>
        <v/>
      </c>
      <c r="H413" s="81">
        <f> H$395</f>
        <v/>
      </c>
      <c r="I413" s="81" t="n"/>
      <c r="J413" s="81">
        <f> J$395</f>
        <v/>
      </c>
      <c r="K413" s="81">
        <f> K$395</f>
        <v/>
      </c>
      <c r="L413" s="81">
        <f> L$395</f>
        <v/>
      </c>
      <c r="M413" s="81">
        <f> M$395</f>
        <v/>
      </c>
      <c r="N413" s="81">
        <f> N$395</f>
        <v/>
      </c>
      <c r="O413" s="81">
        <f> O$395</f>
        <v/>
      </c>
      <c r="P413" s="81">
        <f> P$395</f>
        <v/>
      </c>
      <c r="Q413" s="81">
        <f> Q$395</f>
        <v/>
      </c>
      <c r="R413" s="81">
        <f> R$395</f>
        <v/>
      </c>
      <c r="S413" s="81">
        <f> S$395</f>
        <v/>
      </c>
      <c r="T413" s="81">
        <f> T$395</f>
        <v/>
      </c>
      <c r="U413" s="81">
        <f> U$395</f>
        <v/>
      </c>
      <c r="V413" s="81">
        <f> V$395</f>
        <v/>
      </c>
      <c r="W413" s="81">
        <f> W$395</f>
        <v/>
      </c>
      <c r="X413" s="81">
        <f> X$395</f>
        <v/>
      </c>
      <c r="Y413" s="81">
        <f> Y$395</f>
        <v/>
      </c>
      <c r="Z413" s="81">
        <f> Z$395</f>
        <v/>
      </c>
      <c r="AA413" s="81">
        <f> AA$395</f>
        <v/>
      </c>
      <c r="AB413" s="81">
        <f> AB$395</f>
        <v/>
      </c>
      <c r="AC413" s="81">
        <f> AC$395</f>
        <v/>
      </c>
      <c r="AD413" s="81">
        <f> AD$395</f>
        <v/>
      </c>
      <c r="AE413" s="81">
        <f> AE$395</f>
        <v/>
      </c>
      <c r="AF413" s="81">
        <f> AF$395</f>
        <v/>
      </c>
      <c r="AG413" s="81">
        <f> AG$395</f>
        <v/>
      </c>
      <c r="AH413" s="81">
        <f> AH$395</f>
        <v/>
      </c>
      <c r="AI413" s="81">
        <f> AI$395</f>
        <v/>
      </c>
      <c r="AJ413" s="81">
        <f> AJ$395</f>
        <v/>
      </c>
      <c r="AK413" s="81">
        <f> AK$395</f>
        <v/>
      </c>
      <c r="AL413" s="81">
        <f> AL$395</f>
        <v/>
      </c>
      <c r="AM413" s="81">
        <f> AM$395</f>
        <v/>
      </c>
      <c r="AN413" s="81">
        <f> AN$395</f>
        <v/>
      </c>
      <c r="AO413" s="81">
        <f> AO$395</f>
        <v/>
      </c>
      <c r="AP413" s="81">
        <f> AP$395</f>
        <v/>
      </c>
      <c r="AQ413" s="81">
        <f> AQ$395</f>
        <v/>
      </c>
      <c r="AR413" s="81">
        <f> AR$395</f>
        <v/>
      </c>
      <c r="AS413" s="81">
        <f> AS$395</f>
        <v/>
      </c>
      <c r="AT413" s="81">
        <f> AT$395</f>
        <v/>
      </c>
      <c r="AU413" s="81">
        <f> AU$395</f>
        <v/>
      </c>
      <c r="AV413" s="81">
        <f> AV$395</f>
        <v/>
      </c>
      <c r="AW413" s="81">
        <f> AW$395</f>
        <v/>
      </c>
      <c r="AX413" s="81">
        <f> AX$395</f>
        <v/>
      </c>
      <c r="AY413" s="81">
        <f> AY$395</f>
        <v/>
      </c>
      <c r="AZ413" s="81">
        <f> AZ$395</f>
        <v/>
      </c>
      <c r="BA413" s="81">
        <f> BA$395</f>
        <v/>
      </c>
      <c r="BB413" s="81">
        <f> BB$395</f>
        <v/>
      </c>
      <c r="BC413" s="81">
        <f> BC$395</f>
        <v/>
      </c>
      <c r="BD413" s="81">
        <f> BD$395</f>
        <v/>
      </c>
      <c r="BE413" s="81">
        <f> BE$395</f>
        <v/>
      </c>
      <c r="BF413" s="81">
        <f> BF$395</f>
        <v/>
      </c>
      <c r="BG413" s="81">
        <f> BG$395</f>
        <v/>
      </c>
      <c r="BH413" s="81">
        <f> BH$395</f>
        <v/>
      </c>
    </row>
    <row r="414">
      <c r="E414" s="81">
        <f> E$398</f>
        <v/>
      </c>
      <c r="F414" s="81">
        <f> F$398</f>
        <v/>
      </c>
      <c r="G414" s="81">
        <f> G$398</f>
        <v/>
      </c>
      <c r="H414" s="81">
        <f> H$398</f>
        <v/>
      </c>
      <c r="I414" s="81" t="n"/>
      <c r="J414" s="81">
        <f> J$398</f>
        <v/>
      </c>
      <c r="K414" s="81">
        <f> K$398</f>
        <v/>
      </c>
      <c r="L414" s="81">
        <f> L$398</f>
        <v/>
      </c>
      <c r="M414" s="81">
        <f> M$398</f>
        <v/>
      </c>
      <c r="N414" s="81">
        <f> N$398</f>
        <v/>
      </c>
      <c r="O414" s="81">
        <f> O$398</f>
        <v/>
      </c>
      <c r="P414" s="81">
        <f> P$398</f>
        <v/>
      </c>
      <c r="Q414" s="81">
        <f> Q$398</f>
        <v/>
      </c>
      <c r="R414" s="81">
        <f> R$398</f>
        <v/>
      </c>
      <c r="S414" s="81">
        <f> S$398</f>
        <v/>
      </c>
      <c r="T414" s="81">
        <f> T$398</f>
        <v/>
      </c>
      <c r="U414" s="81">
        <f> U$398</f>
        <v/>
      </c>
      <c r="V414" s="81">
        <f> V$398</f>
        <v/>
      </c>
      <c r="W414" s="81">
        <f> W$398</f>
        <v/>
      </c>
      <c r="X414" s="81">
        <f> X$398</f>
        <v/>
      </c>
      <c r="Y414" s="81">
        <f> Y$398</f>
        <v/>
      </c>
      <c r="Z414" s="81">
        <f> Z$398</f>
        <v/>
      </c>
      <c r="AA414" s="81">
        <f> AA$398</f>
        <v/>
      </c>
      <c r="AB414" s="81">
        <f> AB$398</f>
        <v/>
      </c>
      <c r="AC414" s="81">
        <f> AC$398</f>
        <v/>
      </c>
      <c r="AD414" s="81">
        <f> AD$398</f>
        <v/>
      </c>
      <c r="AE414" s="81">
        <f> AE$398</f>
        <v/>
      </c>
      <c r="AF414" s="81">
        <f> AF$398</f>
        <v/>
      </c>
      <c r="AG414" s="81">
        <f> AG$398</f>
        <v/>
      </c>
      <c r="AH414" s="81">
        <f> AH$398</f>
        <v/>
      </c>
      <c r="AI414" s="81">
        <f> AI$398</f>
        <v/>
      </c>
      <c r="AJ414" s="81">
        <f> AJ$398</f>
        <v/>
      </c>
      <c r="AK414" s="81">
        <f> AK$398</f>
        <v/>
      </c>
      <c r="AL414" s="81">
        <f> AL$398</f>
        <v/>
      </c>
      <c r="AM414" s="81">
        <f> AM$398</f>
        <v/>
      </c>
      <c r="AN414" s="81">
        <f> AN$398</f>
        <v/>
      </c>
      <c r="AO414" s="81">
        <f> AO$398</f>
        <v/>
      </c>
      <c r="AP414" s="81">
        <f> AP$398</f>
        <v/>
      </c>
      <c r="AQ414" s="81">
        <f> AQ$398</f>
        <v/>
      </c>
      <c r="AR414" s="81">
        <f> AR$398</f>
        <v/>
      </c>
      <c r="AS414" s="81">
        <f> AS$398</f>
        <v/>
      </c>
      <c r="AT414" s="81">
        <f> AT$398</f>
        <v/>
      </c>
      <c r="AU414" s="81">
        <f> AU$398</f>
        <v/>
      </c>
      <c r="AV414" s="81">
        <f> AV$398</f>
        <v/>
      </c>
      <c r="AW414" s="81">
        <f> AW$398</f>
        <v/>
      </c>
      <c r="AX414" s="81">
        <f> AX$398</f>
        <v/>
      </c>
      <c r="AY414" s="81">
        <f> AY$398</f>
        <v/>
      </c>
      <c r="AZ414" s="81">
        <f> AZ$398</f>
        <v/>
      </c>
      <c r="BA414" s="81">
        <f> BA$398</f>
        <v/>
      </c>
      <c r="BB414" s="81">
        <f> BB$398</f>
        <v/>
      </c>
      <c r="BC414" s="81">
        <f> BC$398</f>
        <v/>
      </c>
      <c r="BD414" s="81">
        <f> BD$398</f>
        <v/>
      </c>
      <c r="BE414" s="81">
        <f> BE$398</f>
        <v/>
      </c>
      <c r="BF414" s="81">
        <f> BF$398</f>
        <v/>
      </c>
      <c r="BG414" s="81">
        <f> BG$398</f>
        <v/>
      </c>
      <c r="BH414" s="81">
        <f> BH$398</f>
        <v/>
      </c>
    </row>
    <row r="415">
      <c r="E415" s="81">
        <f> E$401</f>
        <v/>
      </c>
      <c r="F415" s="81">
        <f> F$401</f>
        <v/>
      </c>
      <c r="G415" s="81">
        <f> G$401</f>
        <v/>
      </c>
      <c r="H415" s="81">
        <f> H$401</f>
        <v/>
      </c>
      <c r="I415" s="81" t="n"/>
      <c r="J415" s="81">
        <f> J$401</f>
        <v/>
      </c>
      <c r="K415" s="81">
        <f> K$401</f>
        <v/>
      </c>
      <c r="L415" s="81">
        <f> L$401</f>
        <v/>
      </c>
      <c r="M415" s="81">
        <f> M$401</f>
        <v/>
      </c>
      <c r="N415" s="81">
        <f> N$401</f>
        <v/>
      </c>
      <c r="O415" s="81">
        <f> O$401</f>
        <v/>
      </c>
      <c r="P415" s="81">
        <f> P$401</f>
        <v/>
      </c>
      <c r="Q415" s="81">
        <f> Q$401</f>
        <v/>
      </c>
      <c r="R415" s="81">
        <f> R$401</f>
        <v/>
      </c>
      <c r="S415" s="81">
        <f> S$401</f>
        <v/>
      </c>
      <c r="T415" s="81">
        <f> T$401</f>
        <v/>
      </c>
      <c r="U415" s="81">
        <f> U$401</f>
        <v/>
      </c>
      <c r="V415" s="81">
        <f> V$401</f>
        <v/>
      </c>
      <c r="W415" s="81">
        <f> W$401</f>
        <v/>
      </c>
      <c r="X415" s="81">
        <f> X$401</f>
        <v/>
      </c>
      <c r="Y415" s="81">
        <f> Y$401</f>
        <v/>
      </c>
      <c r="Z415" s="81">
        <f> Z$401</f>
        <v/>
      </c>
      <c r="AA415" s="81">
        <f> AA$401</f>
        <v/>
      </c>
      <c r="AB415" s="81">
        <f> AB$401</f>
        <v/>
      </c>
      <c r="AC415" s="81">
        <f> AC$401</f>
        <v/>
      </c>
      <c r="AD415" s="81">
        <f> AD$401</f>
        <v/>
      </c>
      <c r="AE415" s="81">
        <f> AE$401</f>
        <v/>
      </c>
      <c r="AF415" s="81">
        <f> AF$401</f>
        <v/>
      </c>
      <c r="AG415" s="81">
        <f> AG$401</f>
        <v/>
      </c>
      <c r="AH415" s="81">
        <f> AH$401</f>
        <v/>
      </c>
      <c r="AI415" s="81">
        <f> AI$401</f>
        <v/>
      </c>
      <c r="AJ415" s="81">
        <f> AJ$401</f>
        <v/>
      </c>
      <c r="AK415" s="81">
        <f> AK$401</f>
        <v/>
      </c>
      <c r="AL415" s="81">
        <f> AL$401</f>
        <v/>
      </c>
      <c r="AM415" s="81">
        <f> AM$401</f>
        <v/>
      </c>
      <c r="AN415" s="81">
        <f> AN$401</f>
        <v/>
      </c>
      <c r="AO415" s="81">
        <f> AO$401</f>
        <v/>
      </c>
      <c r="AP415" s="81">
        <f> AP$401</f>
        <v/>
      </c>
      <c r="AQ415" s="81">
        <f> AQ$401</f>
        <v/>
      </c>
      <c r="AR415" s="81">
        <f> AR$401</f>
        <v/>
      </c>
      <c r="AS415" s="81">
        <f> AS$401</f>
        <v/>
      </c>
      <c r="AT415" s="81">
        <f> AT$401</f>
        <v/>
      </c>
      <c r="AU415" s="81">
        <f> AU$401</f>
        <v/>
      </c>
      <c r="AV415" s="81">
        <f> AV$401</f>
        <v/>
      </c>
      <c r="AW415" s="81">
        <f> AW$401</f>
        <v/>
      </c>
      <c r="AX415" s="81">
        <f> AX$401</f>
        <v/>
      </c>
      <c r="AY415" s="81">
        <f> AY$401</f>
        <v/>
      </c>
      <c r="AZ415" s="81">
        <f> AZ$401</f>
        <v/>
      </c>
      <c r="BA415" s="81">
        <f> BA$401</f>
        <v/>
      </c>
      <c r="BB415" s="81">
        <f> BB$401</f>
        <v/>
      </c>
      <c r="BC415" s="81">
        <f> BC$401</f>
        <v/>
      </c>
      <c r="BD415" s="81">
        <f> BD$401</f>
        <v/>
      </c>
      <c r="BE415" s="81">
        <f> BE$401</f>
        <v/>
      </c>
      <c r="BF415" s="81">
        <f> BF$401</f>
        <v/>
      </c>
      <c r="BG415" s="81">
        <f> BG$401</f>
        <v/>
      </c>
      <c r="BH415" s="81">
        <f> BH$401</f>
        <v/>
      </c>
    </row>
    <row r="417" ht="15.65" customFormat="1" customHeight="1" s="80" thickBot="1">
      <c r="E417" s="80" t="inlineStr">
        <is>
          <t>Total Equity Cash Flows</t>
        </is>
      </c>
      <c r="G417" s="80">
        <f>SMU</f>
        <v/>
      </c>
      <c r="H417" s="80">
        <f> SUM(J417:BH417)</f>
        <v/>
      </c>
      <c r="J417" s="80">
        <f>-SUM(J412:J413)-SUM(J414:J415)-0.0001</f>
        <v/>
      </c>
      <c r="K417" s="80">
        <f>-SUM(K412:K413)-SUM(K414:K415)</f>
        <v/>
      </c>
      <c r="L417" s="80">
        <f>-SUM(L412:L413)-SUM(L414:L415)</f>
        <v/>
      </c>
      <c r="M417" s="80">
        <f>-SUM(M412:M413)-SUM(M414:M415)</f>
        <v/>
      </c>
      <c r="N417" s="80">
        <f>-SUM(N412:N413)-SUM(N414:N415)</f>
        <v/>
      </c>
      <c r="O417" s="80">
        <f>-SUM(O412:O413)-SUM(O414:O415)</f>
        <v/>
      </c>
      <c r="P417" s="80">
        <f>-SUM(P412:P413)-SUM(P414:P415)</f>
        <v/>
      </c>
      <c r="Q417" s="80">
        <f>-SUM(Q412:Q413)-SUM(Q414:Q415)</f>
        <v/>
      </c>
      <c r="R417" s="80">
        <f>-SUM(R412:R413)-SUM(R414:R415)</f>
        <v/>
      </c>
      <c r="S417" s="80">
        <f>-SUM(S412:S413)-SUM(S414:S415)</f>
        <v/>
      </c>
      <c r="T417" s="80">
        <f>-SUM(T412:T413)-SUM(T414:T415)</f>
        <v/>
      </c>
      <c r="U417" s="80">
        <f>-SUM(U412:U413)-SUM(U414:U415)</f>
        <v/>
      </c>
      <c r="V417" s="80">
        <f>-SUM(V412:V413)-SUM(V414:V415)</f>
        <v/>
      </c>
      <c r="W417" s="80">
        <f>-SUM(W412:W413)-SUM(W414:W415)</f>
        <v/>
      </c>
      <c r="X417" s="80">
        <f>-SUM(X412:X413)-SUM(X414:X415)</f>
        <v/>
      </c>
      <c r="Y417" s="80">
        <f>-SUM(Y412:Y413)-SUM(Y414:Y415)</f>
        <v/>
      </c>
      <c r="Z417" s="80">
        <f>-SUM(Z412:Z413)-SUM(Z414:Z415)</f>
        <v/>
      </c>
      <c r="AA417" s="80">
        <f>-SUM(AA412:AA413)-SUM(AA414:AA415)</f>
        <v/>
      </c>
      <c r="AB417" s="80">
        <f>-SUM(AB412:AB413)-SUM(AB414:AB415)</f>
        <v/>
      </c>
      <c r="AC417" s="80">
        <f>-SUM(AC412:AC413)-SUM(AC414:AC415)</f>
        <v/>
      </c>
      <c r="AD417" s="80">
        <f>-SUM(AD412:AD413)-SUM(AD414:AD415)</f>
        <v/>
      </c>
      <c r="AE417" s="80">
        <f>-SUM(AE412:AE413)-SUM(AE414:AE415)</f>
        <v/>
      </c>
      <c r="AF417" s="80">
        <f>-SUM(AF412:AF413)-SUM(AF414:AF415)</f>
        <v/>
      </c>
      <c r="AG417" s="80">
        <f>-SUM(AG412:AG413)-SUM(AG414:AG415)</f>
        <v/>
      </c>
      <c r="AH417" s="80">
        <f>-SUM(AH412:AH413)-SUM(AH414:AH415)</f>
        <v/>
      </c>
      <c r="AI417" s="80">
        <f>-SUM(AI412:AI413)-SUM(AI414:AI415)</f>
        <v/>
      </c>
      <c r="AJ417" s="80">
        <f>-SUM(AJ412:AJ413)-SUM(AJ414:AJ415)</f>
        <v/>
      </c>
      <c r="AK417" s="80">
        <f>-SUM(AK412:AK413)-SUM(AK414:AK415)</f>
        <v/>
      </c>
      <c r="AL417" s="80">
        <f>-SUM(AL412:AL413)-SUM(AL414:AL415)</f>
        <v/>
      </c>
      <c r="AM417" s="80">
        <f>-SUM(AM412:AM413)-SUM(AM414:AM415)</f>
        <v/>
      </c>
      <c r="AN417" s="80">
        <f>-SUM(AN412:AN413)-SUM(AN414:AN415)</f>
        <v/>
      </c>
      <c r="AO417" s="80">
        <f>-SUM(AO412:AO413)-SUM(AO414:AO415)</f>
        <v/>
      </c>
      <c r="AP417" s="80">
        <f>-SUM(AP412:AP413)-SUM(AP414:AP415)</f>
        <v/>
      </c>
      <c r="AQ417" s="80">
        <f>-SUM(AQ412:AQ413)-SUM(AQ414:AQ415)</f>
        <v/>
      </c>
      <c r="AR417" s="80">
        <f>-SUM(AR412:AR413)-SUM(AR414:AR415)</f>
        <v/>
      </c>
      <c r="AS417" s="80">
        <f>-SUM(AS412:AS413)-SUM(AS414:AS415)</f>
        <v/>
      </c>
      <c r="AT417" s="80">
        <f>-SUM(AT412:AT413)-SUM(AT414:AT415)</f>
        <v/>
      </c>
      <c r="AU417" s="80">
        <f>-SUM(AU412:AU413)-SUM(AU414:AU415)</f>
        <v/>
      </c>
      <c r="AV417" s="80">
        <f>-SUM(AV412:AV413)-SUM(AV414:AV415)</f>
        <v/>
      </c>
      <c r="AW417" s="80">
        <f>-SUM(AW412:AW413)-SUM(AW414:AW415)</f>
        <v/>
      </c>
      <c r="AX417" s="80">
        <f>-SUM(AX412:AX413)-SUM(AX414:AX415)</f>
        <v/>
      </c>
      <c r="AY417" s="80">
        <f>-SUM(AY412:AY413)-SUM(AY414:AY415)</f>
        <v/>
      </c>
      <c r="AZ417" s="80">
        <f>-SUM(AZ412:AZ413)-SUM(AZ414:AZ415)</f>
        <v/>
      </c>
      <c r="BA417" s="80">
        <f>-SUM(BA412:BA413)-SUM(BA414:BA415)</f>
        <v/>
      </c>
      <c r="BB417" s="80">
        <f>-SUM(BB412:BB413)-SUM(BB414:BB415)</f>
        <v/>
      </c>
      <c r="BC417" s="80">
        <f>-SUM(BC412:BC413)-SUM(BC414:BC415)</f>
        <v/>
      </c>
      <c r="BD417" s="80">
        <f>-SUM(BD412:BD413)-SUM(BD414:BD415)</f>
        <v/>
      </c>
      <c r="BE417" s="80">
        <f>-SUM(BE412:BE413)-SUM(BE414:BE415)</f>
        <v/>
      </c>
      <c r="BF417" s="80">
        <f>-SUM(BF412:BF413)-SUM(BF414:BF415)</f>
        <v/>
      </c>
      <c r="BG417" s="80">
        <f>-SUM(BG412:BG413)-SUM(BG414:BG415)</f>
        <v/>
      </c>
      <c r="BH417" s="80">
        <f>-SUM(BH412:BH413)-SUM(BH414:BH415)</f>
        <v/>
      </c>
    </row>
    <row r="419" customFormat="1" s="32">
      <c r="E419" s="32" t="inlineStr">
        <is>
          <t>Equity IRR</t>
        </is>
      </c>
      <c r="G419" s="32" t="inlineStr">
        <is>
          <t>%</t>
        </is>
      </c>
      <c r="H419" s="140">
        <f>XIRR(J417:BH417,J410:BH410)</f>
        <v/>
      </c>
      <c r="J419" s="140" t="n"/>
    </row>
  </sheetData>
  <conditionalFormatting sqref="H274">
    <cfRule type="cellIs" priority="3" operator="notEqual" dxfId="1">
      <formula>0</formula>
    </cfRule>
    <cfRule type="cellIs" priority="4" operator="equal" dxfId="2">
      <formula>0</formula>
    </cfRule>
  </conditionalFormatting>
  <conditionalFormatting sqref="H287:H288">
    <cfRule type="cellIs" priority="5" operator="notEqual" dxfId="1">
      <formula>0</formula>
    </cfRule>
    <cfRule type="cellIs" priority="6" operator="equal" dxfId="2">
      <formula>0</formula>
    </cfRule>
  </conditionalFormatting>
  <conditionalFormatting sqref="J5:BH5">
    <cfRule type="cellIs" priority="7" operator="equal" dxfId="3">
      <formula>"Post.Ops."</formula>
    </cfRule>
    <cfRule type="cellIs" priority="8" operator="equal" dxfId="2">
      <formula>"Ops."</formula>
    </cfRule>
    <cfRule type="cellIs" priority="9" operator="equal" dxfId="1">
      <formula>"Cons."</formula>
    </cfRule>
    <cfRule type="cellIs" priority="10" operator="equal" dxfId="0">
      <formula>"FC."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1:BH5"/>
  <sheetViews>
    <sheetView showGridLines="0" zoomScale="80" zoomScaleNormal="80" workbookViewId="0">
      <pane xSplit="9" ySplit="7" topLeftCell="J8" activePane="bottomRight" state="frozen"/>
      <selection activeCell="A36" sqref="A36"/>
      <selection pane="topRight" activeCell="A36" sqref="A36"/>
      <selection pane="bottomLeft" activeCell="A36" sqref="A36"/>
      <selection pane="bottomRight" activeCell="E5" sqref="E5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9.109375" customWidth="1" style="124" min="6" max="8"/>
    <col width="1.6640625" customWidth="1" style="124" min="9" max="9"/>
    <col width="10.88671875" bestFit="1" customWidth="1" style="124" min="10" max="60"/>
    <col hidden="1" width="9.109375" customWidth="1" style="124" min="61" max="16384"/>
  </cols>
  <sheetData>
    <row r="1" customFormat="1" s="137">
      <c r="E1" s="137">
        <f> Phase_1!E$14</f>
        <v/>
      </c>
      <c r="J1" s="137">
        <f> Phase_1!J$14</f>
        <v/>
      </c>
      <c r="K1" s="137">
        <f> Phase_1!K$14</f>
        <v/>
      </c>
      <c r="L1" s="137">
        <f> Phase_1!L$14</f>
        <v/>
      </c>
      <c r="M1" s="137">
        <f> Phase_1!M$14</f>
        <v/>
      </c>
      <c r="N1" s="137">
        <f> Phase_1!N$14</f>
        <v/>
      </c>
      <c r="O1" s="137">
        <f> Phase_1!O$14</f>
        <v/>
      </c>
      <c r="P1" s="137">
        <f> Phase_1!P$14</f>
        <v/>
      </c>
      <c r="Q1" s="137">
        <f> Phase_1!Q$14</f>
        <v/>
      </c>
      <c r="R1" s="137">
        <f> Phase_1!R$14</f>
        <v/>
      </c>
      <c r="S1" s="137">
        <f> Phase_1!S$14</f>
        <v/>
      </c>
      <c r="T1" s="137">
        <f> Phase_1!T$14</f>
        <v/>
      </c>
      <c r="U1" s="137">
        <f> Phase_1!U$14</f>
        <v/>
      </c>
      <c r="V1" s="137">
        <f> Phase_1!V$14</f>
        <v/>
      </c>
      <c r="W1" s="137">
        <f> Phase_1!W$14</f>
        <v/>
      </c>
      <c r="X1" s="137">
        <f> Phase_1!X$14</f>
        <v/>
      </c>
      <c r="Y1" s="137">
        <f> Phase_1!Y$14</f>
        <v/>
      </c>
      <c r="Z1" s="137">
        <f> Phase_1!Z$14</f>
        <v/>
      </c>
      <c r="AA1" s="137">
        <f> Phase_1!AA$14</f>
        <v/>
      </c>
      <c r="AB1" s="137">
        <f> Phase_1!AB$14</f>
        <v/>
      </c>
      <c r="AC1" s="137">
        <f> Phase_1!AC$14</f>
        <v/>
      </c>
      <c r="AD1" s="137">
        <f> Phase_1!AD$14</f>
        <v/>
      </c>
      <c r="AE1" s="137">
        <f> Phase_1!AE$14</f>
        <v/>
      </c>
      <c r="AF1" s="137">
        <f> Phase_1!AF$14</f>
        <v/>
      </c>
      <c r="AG1" s="137">
        <f> Phase_1!AG$14</f>
        <v/>
      </c>
      <c r="AH1" s="137">
        <f> Phase_1!AH$14</f>
        <v/>
      </c>
      <c r="AI1" s="137">
        <f> Phase_1!AI$14</f>
        <v/>
      </c>
      <c r="AJ1" s="137">
        <f> Phase_1!AJ$14</f>
        <v/>
      </c>
      <c r="AK1" s="137">
        <f> Phase_1!AK$14</f>
        <v/>
      </c>
      <c r="AL1" s="137">
        <f> Phase_1!AL$14</f>
        <v/>
      </c>
      <c r="AM1" s="137">
        <f> Phase_1!AM$14</f>
        <v/>
      </c>
      <c r="AN1" s="137">
        <f> Phase_1!AN$14</f>
        <v/>
      </c>
      <c r="AO1" s="137">
        <f> Phase_1!AO$14</f>
        <v/>
      </c>
      <c r="AP1" s="137">
        <f> Phase_1!AP$14</f>
        <v/>
      </c>
      <c r="AQ1" s="137">
        <f> Phase_1!AQ$14</f>
        <v/>
      </c>
      <c r="AR1" s="137">
        <f> Phase_1!AR$14</f>
        <v/>
      </c>
      <c r="AS1" s="137">
        <f> Phase_1!AS$14</f>
        <v/>
      </c>
      <c r="AT1" s="137">
        <f> Phase_1!AT$14</f>
        <v/>
      </c>
      <c r="AU1" s="137">
        <f> Phase_1!AU$14</f>
        <v/>
      </c>
      <c r="AV1" s="137">
        <f> Phase_1!AV$14</f>
        <v/>
      </c>
      <c r="AW1" s="137">
        <f> Phase_1!AW$14</f>
        <v/>
      </c>
      <c r="AX1" s="137">
        <f> Phase_1!AX$14</f>
        <v/>
      </c>
      <c r="AY1" s="137">
        <f> Phase_1!AY$14</f>
        <v/>
      </c>
      <c r="AZ1" s="137">
        <f> Phase_1!AZ$14</f>
        <v/>
      </c>
      <c r="BA1" s="137">
        <f> Phase_1!BA$14</f>
        <v/>
      </c>
      <c r="BB1" s="137">
        <f> Phase_1!BB$14</f>
        <v/>
      </c>
      <c r="BC1" s="137">
        <f> Phase_1!BC$14</f>
        <v/>
      </c>
      <c r="BD1" s="137">
        <f> Phase_1!BD$14</f>
        <v/>
      </c>
      <c r="BE1" s="137">
        <f> Phase_1!BE$14</f>
        <v/>
      </c>
      <c r="BF1" s="137">
        <f> Phase_1!BF$14</f>
        <v/>
      </c>
      <c r="BG1" s="137">
        <f> Phase_1!BG$14</f>
        <v/>
      </c>
      <c r="BH1" s="137">
        <f> Phase_1!BH$14</f>
        <v/>
      </c>
    </row>
    <row r="2" customFormat="1" s="137">
      <c r="E2" s="137">
        <f> Phase_1!E$15</f>
        <v/>
      </c>
      <c r="J2" s="137">
        <f> Phase_1!J$15</f>
        <v/>
      </c>
      <c r="K2" s="137">
        <f> Phase_1!K$15</f>
        <v/>
      </c>
      <c r="L2" s="137">
        <f> Phase_1!L$15</f>
        <v/>
      </c>
      <c r="M2" s="137">
        <f> Phase_1!M$15</f>
        <v/>
      </c>
      <c r="N2" s="137">
        <f> Phase_1!N$15</f>
        <v/>
      </c>
      <c r="O2" s="137">
        <f> Phase_1!O$15</f>
        <v/>
      </c>
      <c r="P2" s="137">
        <f> Phase_1!P$15</f>
        <v/>
      </c>
      <c r="Q2" s="137">
        <f> Phase_1!Q$15</f>
        <v/>
      </c>
      <c r="R2" s="137">
        <f> Phase_1!R$15</f>
        <v/>
      </c>
      <c r="S2" s="137">
        <f> Phase_1!S$15</f>
        <v/>
      </c>
      <c r="T2" s="137">
        <f> Phase_1!T$15</f>
        <v/>
      </c>
      <c r="U2" s="137">
        <f> Phase_1!U$15</f>
        <v/>
      </c>
      <c r="V2" s="137">
        <f> Phase_1!V$15</f>
        <v/>
      </c>
      <c r="W2" s="137">
        <f> Phase_1!W$15</f>
        <v/>
      </c>
      <c r="X2" s="137">
        <f> Phase_1!X$15</f>
        <v/>
      </c>
      <c r="Y2" s="137">
        <f> Phase_1!Y$15</f>
        <v/>
      </c>
      <c r="Z2" s="137">
        <f> Phase_1!Z$15</f>
        <v/>
      </c>
      <c r="AA2" s="137">
        <f> Phase_1!AA$15</f>
        <v/>
      </c>
      <c r="AB2" s="137">
        <f> Phase_1!AB$15</f>
        <v/>
      </c>
      <c r="AC2" s="137">
        <f> Phase_1!AC$15</f>
        <v/>
      </c>
      <c r="AD2" s="137">
        <f> Phase_1!AD$15</f>
        <v/>
      </c>
      <c r="AE2" s="137">
        <f> Phase_1!AE$15</f>
        <v/>
      </c>
      <c r="AF2" s="137">
        <f> Phase_1!AF$15</f>
        <v/>
      </c>
      <c r="AG2" s="137">
        <f> Phase_1!AG$15</f>
        <v/>
      </c>
      <c r="AH2" s="137">
        <f> Phase_1!AH$15</f>
        <v/>
      </c>
      <c r="AI2" s="137">
        <f> Phase_1!AI$15</f>
        <v/>
      </c>
      <c r="AJ2" s="137">
        <f> Phase_1!AJ$15</f>
        <v/>
      </c>
      <c r="AK2" s="137">
        <f> Phase_1!AK$15</f>
        <v/>
      </c>
      <c r="AL2" s="137">
        <f> Phase_1!AL$15</f>
        <v/>
      </c>
      <c r="AM2" s="137">
        <f> Phase_1!AM$15</f>
        <v/>
      </c>
      <c r="AN2" s="137">
        <f> Phase_1!AN$15</f>
        <v/>
      </c>
      <c r="AO2" s="137">
        <f> Phase_1!AO$15</f>
        <v/>
      </c>
      <c r="AP2" s="137">
        <f> Phase_1!AP$15</f>
        <v/>
      </c>
      <c r="AQ2" s="137">
        <f> Phase_1!AQ$15</f>
        <v/>
      </c>
      <c r="AR2" s="137">
        <f> Phase_1!AR$15</f>
        <v/>
      </c>
      <c r="AS2" s="137">
        <f> Phase_1!AS$15</f>
        <v/>
      </c>
      <c r="AT2" s="137">
        <f> Phase_1!AT$15</f>
        <v/>
      </c>
      <c r="AU2" s="137">
        <f> Phase_1!AU$15</f>
        <v/>
      </c>
      <c r="AV2" s="137">
        <f> Phase_1!AV$15</f>
        <v/>
      </c>
      <c r="AW2" s="137">
        <f> Phase_1!AW$15</f>
        <v/>
      </c>
      <c r="AX2" s="137">
        <f> Phase_1!AX$15</f>
        <v/>
      </c>
      <c r="AY2" s="137">
        <f> Phase_1!AY$15</f>
        <v/>
      </c>
      <c r="AZ2" s="137">
        <f> Phase_1!AZ$15</f>
        <v/>
      </c>
      <c r="BA2" s="137">
        <f> Phase_1!BA$15</f>
        <v/>
      </c>
      <c r="BB2" s="137">
        <f> Phase_1!BB$15</f>
        <v/>
      </c>
      <c r="BC2" s="137">
        <f> Phase_1!BC$15</f>
        <v/>
      </c>
      <c r="BD2" s="137">
        <f> Phase_1!BD$15</f>
        <v/>
      </c>
      <c r="BE2" s="137">
        <f> Phase_1!BE$15</f>
        <v/>
      </c>
      <c r="BF2" s="137">
        <f> Phase_1!BF$15</f>
        <v/>
      </c>
      <c r="BG2" s="137">
        <f> Phase_1!BG$15</f>
        <v/>
      </c>
      <c r="BH2" s="137">
        <f> Phase_1!BH$15</f>
        <v/>
      </c>
    </row>
    <row r="3" customFormat="1" s="32">
      <c r="E3" s="32">
        <f> Phase_1!E$16</f>
        <v/>
      </c>
      <c r="J3" s="32">
        <f> Phase_1!J$16</f>
        <v/>
      </c>
      <c r="K3" s="32">
        <f> Phase_1!K$16</f>
        <v/>
      </c>
      <c r="L3" s="32">
        <f> Phase_1!L$16</f>
        <v/>
      </c>
      <c r="M3" s="32">
        <f> Phase_1!M$16</f>
        <v/>
      </c>
      <c r="N3" s="32">
        <f> Phase_1!N$16</f>
        <v/>
      </c>
      <c r="O3" s="32">
        <f> Phase_1!O$16</f>
        <v/>
      </c>
      <c r="P3" s="32">
        <f> Phase_1!P$16</f>
        <v/>
      </c>
      <c r="Q3" s="32">
        <f> Phase_1!Q$16</f>
        <v/>
      </c>
      <c r="R3" s="32">
        <f> Phase_1!R$16</f>
        <v/>
      </c>
      <c r="S3" s="32">
        <f> Phase_1!S$16</f>
        <v/>
      </c>
      <c r="T3" s="32">
        <f> Phase_1!T$16</f>
        <v/>
      </c>
      <c r="U3" s="32">
        <f> Phase_1!U$16</f>
        <v/>
      </c>
      <c r="V3" s="32">
        <f> Phase_1!V$16</f>
        <v/>
      </c>
      <c r="W3" s="32">
        <f> Phase_1!W$16</f>
        <v/>
      </c>
      <c r="X3" s="32">
        <f> Phase_1!X$16</f>
        <v/>
      </c>
      <c r="Y3" s="32">
        <f> Phase_1!Y$16</f>
        <v/>
      </c>
      <c r="Z3" s="32">
        <f> Phase_1!Z$16</f>
        <v/>
      </c>
      <c r="AA3" s="32">
        <f> Phase_1!AA$16</f>
        <v/>
      </c>
      <c r="AB3" s="32">
        <f> Phase_1!AB$16</f>
        <v/>
      </c>
      <c r="AC3" s="32">
        <f> Phase_1!AC$16</f>
        <v/>
      </c>
      <c r="AD3" s="32">
        <f> Phase_1!AD$16</f>
        <v/>
      </c>
      <c r="AE3" s="32">
        <f> Phase_1!AE$16</f>
        <v/>
      </c>
      <c r="AF3" s="32">
        <f> Phase_1!AF$16</f>
        <v/>
      </c>
      <c r="AG3" s="32">
        <f> Phase_1!AG$16</f>
        <v/>
      </c>
      <c r="AH3" s="32">
        <f> Phase_1!AH$16</f>
        <v/>
      </c>
      <c r="AI3" s="32">
        <f> Phase_1!AI$16</f>
        <v/>
      </c>
      <c r="AJ3" s="32">
        <f> Phase_1!AJ$16</f>
        <v/>
      </c>
      <c r="AK3" s="32">
        <f> Phase_1!AK$16</f>
        <v/>
      </c>
      <c r="AL3" s="32">
        <f> Phase_1!AL$16</f>
        <v/>
      </c>
      <c r="AM3" s="32">
        <f> Phase_1!AM$16</f>
        <v/>
      </c>
      <c r="AN3" s="32">
        <f> Phase_1!AN$16</f>
        <v/>
      </c>
      <c r="AO3" s="32">
        <f> Phase_1!AO$16</f>
        <v/>
      </c>
      <c r="AP3" s="32">
        <f> Phase_1!AP$16</f>
        <v/>
      </c>
      <c r="AQ3" s="32">
        <f> Phase_1!AQ$16</f>
        <v/>
      </c>
      <c r="AR3" s="32">
        <f> Phase_1!AR$16</f>
        <v/>
      </c>
      <c r="AS3" s="32">
        <f> Phase_1!AS$16</f>
        <v/>
      </c>
      <c r="AT3" s="32">
        <f> Phase_1!AT$16</f>
        <v/>
      </c>
      <c r="AU3" s="32">
        <f> Phase_1!AU$16</f>
        <v/>
      </c>
      <c r="AV3" s="32">
        <f> Phase_1!AV$16</f>
        <v/>
      </c>
      <c r="AW3" s="32">
        <f> Phase_1!AW$16</f>
        <v/>
      </c>
      <c r="AX3" s="32">
        <f> Phase_1!AX$16</f>
        <v/>
      </c>
      <c r="AY3" s="32">
        <f> Phase_1!AY$16</f>
        <v/>
      </c>
      <c r="AZ3" s="32">
        <f> Phase_1!AZ$16</f>
        <v/>
      </c>
      <c r="BA3" s="32">
        <f> Phase_1!BA$16</f>
        <v/>
      </c>
      <c r="BB3" s="32">
        <f> Phase_1!BB$16</f>
        <v/>
      </c>
      <c r="BC3" s="32">
        <f> Phase_1!BC$16</f>
        <v/>
      </c>
      <c r="BD3" s="32">
        <f> Phase_1!BD$16</f>
        <v/>
      </c>
      <c r="BE3" s="32">
        <f> Phase_1!BE$16</f>
        <v/>
      </c>
      <c r="BF3" s="32">
        <f> Phase_1!BF$16</f>
        <v/>
      </c>
      <c r="BG3" s="32">
        <f> Phase_1!BG$16</f>
        <v/>
      </c>
      <c r="BH3" s="32">
        <f> Phase_1!BH$16</f>
        <v/>
      </c>
    </row>
    <row r="4" customFormat="1" s="32">
      <c r="E4" s="32">
        <f> Phase_1!E$17</f>
        <v/>
      </c>
      <c r="J4" s="150">
        <f> Phase_1!J$17</f>
        <v/>
      </c>
      <c r="K4" s="150">
        <f> Phase_1!K$17</f>
        <v/>
      </c>
      <c r="L4" s="150">
        <f> Phase_1!L$17</f>
        <v/>
      </c>
      <c r="M4" s="150">
        <f> Phase_1!M$17</f>
        <v/>
      </c>
      <c r="N4" s="150">
        <f> Phase_1!N$17</f>
        <v/>
      </c>
      <c r="O4" s="150">
        <f> Phase_1!O$17</f>
        <v/>
      </c>
      <c r="P4" s="150">
        <f> Phase_1!P$17</f>
        <v/>
      </c>
      <c r="Q4" s="150">
        <f> Phase_1!Q$17</f>
        <v/>
      </c>
      <c r="R4" s="150">
        <f> Phase_1!R$17</f>
        <v/>
      </c>
      <c r="S4" s="150">
        <f> Phase_1!S$17</f>
        <v/>
      </c>
      <c r="T4" s="150">
        <f> Phase_1!T$17</f>
        <v/>
      </c>
      <c r="U4" s="150">
        <f> Phase_1!U$17</f>
        <v/>
      </c>
      <c r="V4" s="150">
        <f> Phase_1!V$17</f>
        <v/>
      </c>
      <c r="W4" s="150">
        <f> Phase_1!W$17</f>
        <v/>
      </c>
      <c r="X4" s="150">
        <f> Phase_1!X$17</f>
        <v/>
      </c>
      <c r="Y4" s="150">
        <f> Phase_1!Y$17</f>
        <v/>
      </c>
      <c r="Z4" s="150">
        <f> Phase_1!Z$17</f>
        <v/>
      </c>
      <c r="AA4" s="150">
        <f> Phase_1!AA$17</f>
        <v/>
      </c>
      <c r="AB4" s="150">
        <f> Phase_1!AB$17</f>
        <v/>
      </c>
      <c r="AC4" s="150">
        <f> Phase_1!AC$17</f>
        <v/>
      </c>
      <c r="AD4" s="150">
        <f> Phase_1!AD$17</f>
        <v/>
      </c>
      <c r="AE4" s="150">
        <f> Phase_1!AE$17</f>
        <v/>
      </c>
      <c r="AF4" s="150">
        <f> Phase_1!AF$17</f>
        <v/>
      </c>
      <c r="AG4" s="150">
        <f> Phase_1!AG$17</f>
        <v/>
      </c>
      <c r="AH4" s="150">
        <f> Phase_1!AH$17</f>
        <v/>
      </c>
      <c r="AI4" s="150">
        <f> Phase_1!AI$17</f>
        <v/>
      </c>
      <c r="AJ4" s="150">
        <f> Phase_1!AJ$17</f>
        <v/>
      </c>
      <c r="AK4" s="150">
        <f> Phase_1!AK$17</f>
        <v/>
      </c>
      <c r="AL4" s="150">
        <f> Phase_1!AL$17</f>
        <v/>
      </c>
      <c r="AM4" s="150">
        <f> Phase_1!AM$17</f>
        <v/>
      </c>
      <c r="AN4" s="150">
        <f> Phase_1!AN$17</f>
        <v/>
      </c>
      <c r="AO4" s="150">
        <f> Phase_1!AO$17</f>
        <v/>
      </c>
      <c r="AP4" s="150">
        <f> Phase_1!AP$17</f>
        <v/>
      </c>
      <c r="AQ4" s="150">
        <f> Phase_1!AQ$17</f>
        <v/>
      </c>
      <c r="AR4" s="150">
        <f> Phase_1!AR$17</f>
        <v/>
      </c>
      <c r="AS4" s="150">
        <f> Phase_1!AS$17</f>
        <v/>
      </c>
      <c r="AT4" s="150">
        <f> Phase_1!AT$17</f>
        <v/>
      </c>
      <c r="AU4" s="150">
        <f> Phase_1!AU$17</f>
        <v/>
      </c>
      <c r="AV4" s="150">
        <f> Phase_1!AV$17</f>
        <v/>
      </c>
      <c r="AW4" s="150">
        <f> Phase_1!AW$17</f>
        <v/>
      </c>
      <c r="AX4" s="150">
        <f> Phase_1!AX$17</f>
        <v/>
      </c>
      <c r="AY4" s="150">
        <f> Phase_1!AY$17</f>
        <v/>
      </c>
      <c r="AZ4" s="150">
        <f> Phase_1!AZ$17</f>
        <v/>
      </c>
      <c r="BA4" s="150">
        <f> Phase_1!BA$17</f>
        <v/>
      </c>
      <c r="BB4" s="150">
        <f> Phase_1!BB$17</f>
        <v/>
      </c>
      <c r="BC4" s="150">
        <f> Phase_1!BC$17</f>
        <v/>
      </c>
      <c r="BD4" s="150">
        <f> Phase_1!BD$17</f>
        <v/>
      </c>
      <c r="BE4" s="150">
        <f> Phase_1!BE$17</f>
        <v/>
      </c>
      <c r="BF4" s="150">
        <f> Phase_1!BF$17</f>
        <v/>
      </c>
      <c r="BG4" s="150">
        <f> Phase_1!BG$17</f>
        <v/>
      </c>
      <c r="BH4" s="150">
        <f> Phase_1!BH$17</f>
        <v/>
      </c>
    </row>
    <row r="5" customFormat="1" s="32">
      <c r="E5" s="32">
        <f> Phase_1!E$60</f>
        <v/>
      </c>
      <c r="G5" s="32">
        <f> Phase_1!G$60</f>
        <v/>
      </c>
      <c r="J5" s="90">
        <f> Phase_1!J$60</f>
        <v/>
      </c>
      <c r="K5" s="90">
        <f> Phase_1!K$60</f>
        <v/>
      </c>
      <c r="L5" s="90">
        <f> Phase_1!L$60</f>
        <v/>
      </c>
      <c r="M5" s="90">
        <f> Phase_1!M$60</f>
        <v/>
      </c>
      <c r="N5" s="90">
        <f> Phase_1!N$60</f>
        <v/>
      </c>
      <c r="O5" s="90">
        <f> Phase_1!O$60</f>
        <v/>
      </c>
      <c r="P5" s="90">
        <f> Phase_1!P$60</f>
        <v/>
      </c>
      <c r="Q5" s="90">
        <f> Phase_1!Q$60</f>
        <v/>
      </c>
      <c r="R5" s="90">
        <f> Phase_1!R$60</f>
        <v/>
      </c>
      <c r="S5" s="90">
        <f> Phase_1!S$60</f>
        <v/>
      </c>
      <c r="T5" s="90">
        <f> Phase_1!T$60</f>
        <v/>
      </c>
      <c r="U5" s="90">
        <f> Phase_1!U$60</f>
        <v/>
      </c>
      <c r="V5" s="90">
        <f> Phase_1!V$60</f>
        <v/>
      </c>
      <c r="W5" s="90">
        <f> Phase_1!W$60</f>
        <v/>
      </c>
      <c r="X5" s="90">
        <f> Phase_1!X$60</f>
        <v/>
      </c>
      <c r="Y5" s="90">
        <f> Phase_1!Y$60</f>
        <v/>
      </c>
      <c r="Z5" s="90">
        <f> Phase_1!Z$60</f>
        <v/>
      </c>
      <c r="AA5" s="90">
        <f> Phase_1!AA$60</f>
        <v/>
      </c>
      <c r="AB5" s="90">
        <f> Phase_1!AB$60</f>
        <v/>
      </c>
      <c r="AC5" s="90">
        <f> Phase_1!AC$60</f>
        <v/>
      </c>
      <c r="AD5" s="90">
        <f> Phase_1!AD$60</f>
        <v/>
      </c>
      <c r="AE5" s="90">
        <f> Phase_1!AE$60</f>
        <v/>
      </c>
      <c r="AF5" s="90">
        <f> Phase_1!AF$60</f>
        <v/>
      </c>
      <c r="AG5" s="90">
        <f> Phase_1!AG$60</f>
        <v/>
      </c>
      <c r="AH5" s="90">
        <f> Phase_1!AH$60</f>
        <v/>
      </c>
      <c r="AI5" s="90">
        <f> Phase_1!AI$60</f>
        <v/>
      </c>
      <c r="AJ5" s="90">
        <f> Phase_1!AJ$60</f>
        <v/>
      </c>
      <c r="AK5" s="90">
        <f> Phase_1!AK$60</f>
        <v/>
      </c>
      <c r="AL5" s="90">
        <f> Phase_1!AL$60</f>
        <v/>
      </c>
      <c r="AM5" s="90">
        <f> Phase_1!AM$60</f>
        <v/>
      </c>
      <c r="AN5" s="90">
        <f> Phase_1!AN$60</f>
        <v/>
      </c>
      <c r="AO5" s="90">
        <f> Phase_1!AO$60</f>
        <v/>
      </c>
      <c r="AP5" s="90">
        <f> Phase_1!AP$60</f>
        <v/>
      </c>
      <c r="AQ5" s="90">
        <f> Phase_1!AQ$60</f>
        <v/>
      </c>
      <c r="AR5" s="90">
        <f> Phase_1!AR$60</f>
        <v/>
      </c>
      <c r="AS5" s="90">
        <f> Phase_1!AS$60</f>
        <v/>
      </c>
      <c r="AT5" s="90">
        <f> Phase_1!AT$60</f>
        <v/>
      </c>
      <c r="AU5" s="90">
        <f> Phase_1!AU$60</f>
        <v/>
      </c>
      <c r="AV5" s="90">
        <f> Phase_1!AV$60</f>
        <v/>
      </c>
      <c r="AW5" s="90">
        <f> Phase_1!AW$60</f>
        <v/>
      </c>
      <c r="AX5" s="90">
        <f> Phase_1!AX$60</f>
        <v/>
      </c>
      <c r="AY5" s="90">
        <f> Phase_1!AY$60</f>
        <v/>
      </c>
      <c r="AZ5" s="90">
        <f> Phase_1!AZ$60</f>
        <v/>
      </c>
      <c r="BA5" s="90">
        <f> Phase_1!BA$60</f>
        <v/>
      </c>
      <c r="BB5" s="90">
        <f> Phase_1!BB$60</f>
        <v/>
      </c>
      <c r="BC5" s="90">
        <f> Phase_1!BC$60</f>
        <v/>
      </c>
      <c r="BD5" s="90">
        <f> Phase_1!BD$60</f>
        <v/>
      </c>
      <c r="BE5" s="90">
        <f> Phase_1!BE$60</f>
        <v/>
      </c>
      <c r="BF5" s="90">
        <f> Phase_1!BF$60</f>
        <v/>
      </c>
      <c r="BG5" s="90">
        <f> Phase_1!BG$60</f>
        <v/>
      </c>
      <c r="BH5" s="90">
        <f> Phase_1!BH$60</f>
        <v/>
      </c>
    </row>
  </sheetData>
  <conditionalFormatting sqref="J5:BH5">
    <cfRule type="cellIs" priority="1" operator="equal" dxfId="3">
      <formula>"Post.Ops."</formula>
    </cfRule>
    <cfRule type="cellIs" priority="2" operator="equal" dxfId="2">
      <formula>"Ops."</formula>
    </cfRule>
    <cfRule type="cellIs" priority="3" operator="equal" dxfId="1">
      <formula>"Cons."</formula>
    </cfRule>
    <cfRule type="cellIs" priority="4" operator="equal" dxfId="0">
      <formula>"FC."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5"/>
  <sheetViews>
    <sheetView zoomScale="90" zoomScaleNormal="90" workbookViewId="0">
      <selection activeCell="O8" sqref="O8"/>
    </sheetView>
  </sheetViews>
  <sheetFormatPr baseColWidth="8" defaultColWidth="8.88671875" defaultRowHeight="15.05"/>
  <cols>
    <col width="4.6640625" customWidth="1" style="101" min="1" max="1"/>
    <col width="36.6640625" customWidth="1" style="101" min="2" max="2"/>
    <col width="14.33203125" customWidth="1" style="101" min="3" max="3"/>
    <col width="13.44140625" customWidth="1" style="101" min="4" max="4"/>
    <col width="12.6640625" customWidth="1" style="101" min="5" max="5"/>
    <col width="10.109375" customWidth="1" style="101" min="6" max="6"/>
    <col width="10.88671875" customWidth="1" style="101" min="7" max="7"/>
    <col width="12.5546875" bestFit="1" customWidth="1" style="101" min="8" max="8"/>
    <col width="11.109375" customWidth="1" style="101" min="9" max="9"/>
    <col width="14.6640625" customWidth="1" style="101" min="10" max="10"/>
    <col width="27.44140625" customWidth="1" style="101" min="11" max="11"/>
    <col width="14.6640625" customWidth="1" style="101" min="12" max="12"/>
    <col width="12.6640625" customWidth="1" style="101" min="13" max="13"/>
    <col width="23.33203125" customWidth="1" style="101" min="14" max="14"/>
    <col width="11" customWidth="1" style="101" min="15" max="15"/>
    <col width="12.6640625" customWidth="1" style="101" min="16" max="16"/>
    <col width="8.88671875" customWidth="1" style="101" min="17" max="16384"/>
  </cols>
  <sheetData>
    <row r="1" ht="14.4" customHeight="1" s="124">
      <c r="B1" s="102" t="inlineStr">
        <is>
          <t>CAPEX</t>
        </is>
      </c>
      <c r="C1" s="103">
        <f>SUM(Inp_C!J32:K32)</f>
        <v/>
      </c>
    </row>
    <row r="2" ht="14.4" customHeight="1" s="124">
      <c r="B2" s="102" t="inlineStr">
        <is>
          <t>OPEX</t>
        </is>
      </c>
      <c r="C2" s="103">
        <f>SUM(Inp_C!J62:K65,Inp_C!J68:K72)</f>
        <v/>
      </c>
    </row>
    <row r="3" ht="14.4" customHeight="1" s="124">
      <c r="B3" s="102" t="inlineStr">
        <is>
          <t>Maintenance</t>
        </is>
      </c>
      <c r="C3" s="103">
        <f>SUM(Inp_C!J73:K73)</f>
        <v/>
      </c>
      <c r="D3" s="104" t="inlineStr">
        <is>
          <t>15 risks</t>
        </is>
      </c>
    </row>
    <row r="5" ht="100.8" customHeight="1" s="124">
      <c r="A5" s="105" t="n"/>
      <c r="B5" s="106" t="inlineStr">
        <is>
          <t>Risk</t>
        </is>
      </c>
      <c r="C5" s="106" t="inlineStr">
        <is>
          <t>Category</t>
        </is>
      </c>
      <c r="D5" s="106" t="inlineStr">
        <is>
          <t>Base Cost Link (CAPEX/OPEX/Maintenance)</t>
        </is>
      </c>
      <c r="E5" s="106" t="inlineStr">
        <is>
          <t>Percentage of Base Cost (%)</t>
        </is>
      </c>
      <c r="F5" s="106" t="inlineStr">
        <is>
          <t>Recurrence (if OPEX related)</t>
        </is>
      </c>
      <c r="G5" s="106" t="inlineStr">
        <is>
          <t>Probability of Occurrence (%)</t>
        </is>
      </c>
      <c r="H5" s="106" t="inlineStr">
        <is>
          <t>Value of Risk</t>
        </is>
      </c>
      <c r="I5" s="106" t="inlineStr">
        <is>
          <t>Allocation to Government (%)</t>
        </is>
      </c>
      <c r="J5" s="106" t="inlineStr">
        <is>
          <t>Allocation to Private Sector (%)</t>
        </is>
      </c>
      <c r="K5" s="106" t="inlineStr">
        <is>
          <t>Risk Mitigation</t>
        </is>
      </c>
      <c r="L5" s="106" t="inlineStr">
        <is>
          <t xml:space="preserve">cost of risk on the Government (pre mitigation) </t>
        </is>
      </c>
      <c r="M5" s="106" t="inlineStr">
        <is>
          <t xml:space="preserve">Cost of risk on the private sector (pre mitigation) </t>
        </is>
      </c>
      <c r="N5" s="106" t="inlineStr">
        <is>
          <t xml:space="preserve">mitigation cost (once a value is input for mitigation, it will relace the cost of risk to the private sector , and nullify the cost of risk to the government ) </t>
        </is>
      </c>
      <c r="O5" s="106" t="inlineStr">
        <is>
          <t xml:space="preserve">cost of risk on the Government (post mitigation) </t>
        </is>
      </c>
      <c r="P5" s="106" t="inlineStr">
        <is>
          <t xml:space="preserve">Cost of risk on the private sector (post mitigation) </t>
        </is>
      </c>
    </row>
    <row r="6" ht="14.4" customHeight="1" s="124">
      <c r="B6" s="101" t="inlineStr">
        <is>
          <t>Equipment Failure</t>
        </is>
      </c>
      <c r="C6" s="102" t="inlineStr">
        <is>
          <t>Operational</t>
        </is>
      </c>
      <c r="D6" s="102" t="inlineStr">
        <is>
          <t>CAPEX</t>
        </is>
      </c>
      <c r="E6" s="107" t="n">
        <v>0.092</v>
      </c>
      <c r="F6" s="102" t="n">
        <v>1</v>
      </c>
      <c r="G6" s="107" t="n">
        <v>0.421</v>
      </c>
      <c r="H6" s="165">
        <f t="array" ref="H6">INDEX($C$1:$C$3,MATCH(D6,$B$1:$B$3,0),0)*E6*G6*F6</f>
        <v/>
      </c>
      <c r="I6" s="107" t="n">
        <v>0.535</v>
      </c>
      <c r="J6" s="107" t="n">
        <v>0.465</v>
      </c>
      <c r="K6" s="101" t="inlineStr">
        <is>
          <t>Implement preventive maintenance</t>
        </is>
      </c>
      <c r="L6" s="165">
        <f>$H6*I6</f>
        <v/>
      </c>
      <c r="M6" s="165">
        <f>$H6*J6</f>
        <v/>
      </c>
      <c r="N6" s="166" t="n">
        <v>10000</v>
      </c>
      <c r="O6" s="165">
        <f>IF(N6=0,L6,0)</f>
        <v/>
      </c>
      <c r="P6" s="165">
        <f>IF(N6=0,M6,N6)</f>
        <v/>
      </c>
    </row>
    <row r="7" ht="14.4" customHeight="1" s="124">
      <c r="B7" s="101" t="inlineStr">
        <is>
          <t>Regulatory Compliance</t>
        </is>
      </c>
      <c r="C7" s="102" t="inlineStr">
        <is>
          <t>Technical</t>
        </is>
      </c>
      <c r="D7" s="102" t="inlineStr">
        <is>
          <t>Maintenance</t>
        </is>
      </c>
      <c r="E7" s="107" t="n">
        <v>0.08550000000000001</v>
      </c>
      <c r="F7" s="102" t="n">
        <v>1</v>
      </c>
      <c r="G7" s="107" t="n">
        <v>0.219</v>
      </c>
      <c r="H7" s="165">
        <f t="array" ref="H7">INDEX($C$1:$C$3,MATCH(D7,$B$1:$B$3,0),0)*E7*G7*F7</f>
        <v/>
      </c>
      <c r="I7" s="107" t="n">
        <v>0.323</v>
      </c>
      <c r="J7" s="107" t="n">
        <v>0.677</v>
      </c>
      <c r="K7" s="101" t="inlineStr">
        <is>
          <t>Establish compliance protocols</t>
        </is>
      </c>
      <c r="L7" s="165">
        <f>$H7*I7</f>
        <v/>
      </c>
      <c r="M7" s="165">
        <f>$H7*J7</f>
        <v/>
      </c>
      <c r="N7" s="166" t="n"/>
      <c r="O7" s="165">
        <f>IF(N7=0,L7,0)</f>
        <v/>
      </c>
      <c r="P7" s="165">
        <f>IF(N7=0,M7,N7)</f>
        <v/>
      </c>
    </row>
    <row r="8" ht="14.4" customHeight="1" s="124">
      <c r="B8" s="101" t="inlineStr">
        <is>
          <t>Environmental Hazard</t>
        </is>
      </c>
      <c r="C8" s="102" t="inlineStr">
        <is>
          <t>Regulatory</t>
        </is>
      </c>
      <c r="D8" s="102" t="inlineStr">
        <is>
          <t>CAPEX</t>
        </is>
      </c>
      <c r="E8" s="107" t="n">
        <v>0.0895</v>
      </c>
      <c r="F8" s="102" t="n">
        <v>1</v>
      </c>
      <c r="G8" s="107" t="n">
        <v>0.339</v>
      </c>
      <c r="H8" s="165">
        <f t="array" ref="H8">INDEX($C$1:$C$3,MATCH(D8,$B$1:$B$3,0),0)*E8*G8*F8</f>
        <v/>
      </c>
      <c r="I8" s="107" t="n">
        <v>0.442</v>
      </c>
      <c r="J8" s="107" t="n">
        <v>0.5579999999999999</v>
      </c>
      <c r="K8" s="101" t="inlineStr">
        <is>
          <t>Establish compliance protocols</t>
        </is>
      </c>
      <c r="L8" s="165">
        <f>$H8*I8</f>
        <v/>
      </c>
      <c r="M8" s="165">
        <f>$H8*J8</f>
        <v/>
      </c>
      <c r="N8" s="166" t="n"/>
      <c r="O8" s="165">
        <f>IF(N8=0,L8,0)</f>
        <v/>
      </c>
      <c r="P8" s="165">
        <f>IF(N8=0,M8,N8)</f>
        <v/>
      </c>
    </row>
    <row r="9" ht="14.4" customHeight="1" s="124">
      <c r="B9" s="101" t="inlineStr">
        <is>
          <t>Supply Chain Disruption</t>
        </is>
      </c>
      <c r="C9" s="102" t="inlineStr">
        <is>
          <t>Financial</t>
        </is>
      </c>
      <c r="D9" s="102" t="inlineStr">
        <is>
          <t>OPEX</t>
        </is>
      </c>
      <c r="E9" s="107" t="n">
        <v>0.0263</v>
      </c>
      <c r="F9" s="102" t="n">
        <v>1</v>
      </c>
      <c r="G9" s="107" t="n">
        <v>0.06900000000000001</v>
      </c>
      <c r="H9" s="165">
        <f t="array" ref="H9">INDEX($C$1:$C$3,MATCH(D9,$B$1:$B$3,0),0)*E9*G9*F9</f>
        <v/>
      </c>
      <c r="I9" s="107" t="n">
        <v>0.468</v>
      </c>
      <c r="J9" s="107" t="n">
        <v>0.532</v>
      </c>
      <c r="K9" s="101" t="inlineStr">
        <is>
          <t>Establish compliance protocols</t>
        </is>
      </c>
      <c r="L9" s="165">
        <f>$H9*I9</f>
        <v/>
      </c>
      <c r="M9" s="165">
        <f>$H9*J9</f>
        <v/>
      </c>
      <c r="N9" s="166" t="n"/>
      <c r="O9" s="165">
        <f>IF(N9=0,L9,0)</f>
        <v/>
      </c>
      <c r="P9" s="165">
        <f>IF(N9=0,M9,N9)</f>
        <v/>
      </c>
    </row>
    <row r="10" ht="14.4" customHeight="1" s="124">
      <c r="B10" s="101" t="inlineStr">
        <is>
          <t>Technology Obsolescence</t>
        </is>
      </c>
      <c r="C10" s="102" t="inlineStr">
        <is>
          <t>Technical</t>
        </is>
      </c>
      <c r="D10" s="102" t="inlineStr">
        <is>
          <t>OPEX</t>
        </is>
      </c>
      <c r="E10" s="107" t="n">
        <v>0.0176</v>
      </c>
      <c r="F10" s="102" t="n">
        <v>1</v>
      </c>
      <c r="G10" s="107" t="n">
        <v>0.405</v>
      </c>
      <c r="H10" s="165">
        <f t="array" ref="H10">INDEX($C$1:$C$3,MATCH(D10,$B$1:$B$3,0),0)*E10*G10*F10</f>
        <v/>
      </c>
      <c r="I10" s="107" t="n">
        <v>0.779</v>
      </c>
      <c r="J10" s="107" t="n">
        <v>0.221</v>
      </c>
      <c r="K10" s="101" t="inlineStr">
        <is>
          <t>Establish compliance protocols</t>
        </is>
      </c>
      <c r="L10" s="165">
        <f>$H10*I10</f>
        <v/>
      </c>
      <c r="M10" s="165">
        <f>$H10*J10</f>
        <v/>
      </c>
      <c r="N10" s="166" t="n"/>
      <c r="O10" s="165">
        <f>IF(N10=0,L10,0)</f>
        <v/>
      </c>
      <c r="P10" s="165">
        <f>IF(N10=0,M10,N10)</f>
        <v/>
      </c>
    </row>
    <row r="11" ht="14.4" customHeight="1" s="124">
      <c r="B11" s="101" t="inlineStr">
        <is>
          <t>Operational Failure</t>
        </is>
      </c>
      <c r="C11" s="102" t="inlineStr">
        <is>
          <t>Environmental</t>
        </is>
      </c>
      <c r="D11" s="102" t="inlineStr">
        <is>
          <t>CAPEX</t>
        </is>
      </c>
      <c r="E11" s="107" t="n">
        <v>0.0321</v>
      </c>
      <c r="F11" s="102" t="n">
        <v>1</v>
      </c>
      <c r="G11" s="107" t="n">
        <v>0.08699999999999999</v>
      </c>
      <c r="H11" s="165">
        <f t="array" ref="H11">INDEX($C$1:$C$3,MATCH(D11,$B$1:$B$3,0),0)*E11*G11*F11</f>
        <v/>
      </c>
      <c r="I11" s="107" t="n">
        <v>0.6940000000000001</v>
      </c>
      <c r="J11" s="107" t="n">
        <v>0.306</v>
      </c>
      <c r="K11" s="101" t="inlineStr">
        <is>
          <t>Establish compliance protocols</t>
        </is>
      </c>
      <c r="L11" s="165">
        <f>$H11*I11</f>
        <v/>
      </c>
      <c r="M11" s="165">
        <f>$H11*J11</f>
        <v/>
      </c>
      <c r="N11" s="166" t="n"/>
      <c r="O11" s="165">
        <f>IF(N11=0,L11,0)</f>
        <v/>
      </c>
      <c r="P11" s="165">
        <f>IF(N11=0,M11,N11)</f>
        <v/>
      </c>
    </row>
    <row r="12" ht="14.4" customHeight="1" s="124">
      <c r="B12" s="101" t="inlineStr">
        <is>
          <t>Labor Shortage</t>
        </is>
      </c>
      <c r="C12" s="102" t="inlineStr">
        <is>
          <t>Environmental</t>
        </is>
      </c>
      <c r="D12" s="102" t="inlineStr">
        <is>
          <t>OPEX</t>
        </is>
      </c>
      <c r="E12" s="107" t="n">
        <v>0.0965</v>
      </c>
      <c r="F12" s="102" t="n">
        <v>1</v>
      </c>
      <c r="G12" s="107" t="n">
        <v>0.483</v>
      </c>
      <c r="H12" s="165">
        <f t="array" ref="H12">INDEX($C$1:$C$3,MATCH(D12,$B$1:$B$3,0),0)*E12*G12*F12</f>
        <v/>
      </c>
      <c r="I12" s="107" t="n">
        <v>0.385</v>
      </c>
      <c r="J12" s="107" t="n">
        <v>0.615</v>
      </c>
      <c r="K12" s="101" t="inlineStr">
        <is>
          <t>Establish compliance protocols</t>
        </is>
      </c>
      <c r="L12" s="165">
        <f>$H12*I12</f>
        <v/>
      </c>
      <c r="M12" s="165">
        <f>$H12*J12</f>
        <v/>
      </c>
      <c r="N12" s="166" t="n"/>
      <c r="O12" s="165">
        <f>IF(N12=0,L12,0)</f>
        <v/>
      </c>
      <c r="P12" s="165">
        <f>IF(N12=0,M12,N12)</f>
        <v/>
      </c>
    </row>
    <row r="13" ht="14.4" customHeight="1" s="124">
      <c r="B13" s="101" t="inlineStr">
        <is>
          <t>Health &amp; Safety Incident</t>
        </is>
      </c>
      <c r="C13" s="102" t="inlineStr">
        <is>
          <t>Legal</t>
        </is>
      </c>
      <c r="D13" s="102" t="inlineStr">
        <is>
          <t>OPEX</t>
        </is>
      </c>
      <c r="E13" s="107" t="n">
        <v>0.0349</v>
      </c>
      <c r="F13" s="102" t="n">
        <v>1</v>
      </c>
      <c r="G13" s="107" t="n">
        <v>0.07400000000000001</v>
      </c>
      <c r="H13" s="165">
        <f t="array" ref="H13">INDEX($C$1:$C$3,MATCH(D13,$B$1:$B$3,0),0)*E13*G13*F13</f>
        <v/>
      </c>
      <c r="I13" s="107" t="n">
        <v>0.5</v>
      </c>
      <c r="J13" s="107" t="n">
        <v>0.5</v>
      </c>
      <c r="K13" s="101" t="inlineStr">
        <is>
          <t>Establish compliance protocols</t>
        </is>
      </c>
      <c r="L13" s="165">
        <f>$H13*I13</f>
        <v/>
      </c>
      <c r="M13" s="165">
        <f>$H13*J13</f>
        <v/>
      </c>
      <c r="N13" s="167" t="n"/>
      <c r="O13" s="165">
        <f>IF(N13=0,L13,0)</f>
        <v/>
      </c>
      <c r="P13" s="165">
        <f>IF(N13=0,M13,N13)</f>
        <v/>
      </c>
    </row>
    <row r="14" ht="14.4" customHeight="1" s="124">
      <c r="B14" s="101" t="inlineStr">
        <is>
          <t>Water Contamination</t>
        </is>
      </c>
      <c r="C14" s="102" t="inlineStr">
        <is>
          <t>Legal</t>
        </is>
      </c>
      <c r="D14" s="102" t="inlineStr">
        <is>
          <t>Maintenance</t>
        </is>
      </c>
      <c r="E14" s="107" t="n">
        <v>0.0672</v>
      </c>
      <c r="F14" s="102" t="n">
        <v>3</v>
      </c>
      <c r="G14" s="107" t="n">
        <v>0.363</v>
      </c>
      <c r="H14" s="165">
        <f t="array" ref="H14">INDEX($C$1:$C$3,MATCH(D14,$B$1:$B$3,0),0)*E14*G14*F14</f>
        <v/>
      </c>
      <c r="I14" s="107" t="n">
        <v>0.615</v>
      </c>
      <c r="J14" s="107" t="n">
        <v>0.385</v>
      </c>
      <c r="K14" s="101" t="inlineStr">
        <is>
          <t>Establish compliance protocols</t>
        </is>
      </c>
      <c r="L14" s="165">
        <f>$H14*I14</f>
        <v/>
      </c>
      <c r="M14" s="165">
        <f>$H14*J14</f>
        <v/>
      </c>
      <c r="N14" s="167" t="n"/>
      <c r="O14" s="165">
        <f>IF(N14=0,L14,0)</f>
        <v/>
      </c>
      <c r="P14" s="165">
        <f>IF(N14=0,M14,N14)</f>
        <v/>
      </c>
    </row>
    <row r="15" ht="14.4" customHeight="1" s="124">
      <c r="B15" s="101" t="inlineStr">
        <is>
          <t>Legal Dispute</t>
        </is>
      </c>
      <c r="C15" s="102" t="inlineStr">
        <is>
          <t>Legal</t>
        </is>
      </c>
      <c r="D15" s="102" t="inlineStr">
        <is>
          <t>CAPEX</t>
        </is>
      </c>
      <c r="E15" s="107" t="n">
        <v>0.0175</v>
      </c>
      <c r="F15" s="102" t="n">
        <v>3</v>
      </c>
      <c r="G15" s="107" t="n">
        <v>0.164</v>
      </c>
      <c r="H15" s="165">
        <f t="array" ref="H15">INDEX($C$1:$C$3,MATCH(D15,$B$1:$B$3,0),0)*E15*G15*F15</f>
        <v/>
      </c>
      <c r="I15" s="107" t="n">
        <v>0.7559999999999999</v>
      </c>
      <c r="J15" s="107" t="n">
        <v>0.244</v>
      </c>
      <c r="K15" s="101" t="inlineStr">
        <is>
          <t>Establish compliance protocols</t>
        </is>
      </c>
      <c r="L15" s="165">
        <f>$H15*I15</f>
        <v/>
      </c>
      <c r="M15" s="165">
        <f>$H15*J15</f>
        <v/>
      </c>
      <c r="N15" s="167" t="n"/>
      <c r="O15" s="165">
        <f>IF(N15=0,L15,0)</f>
        <v/>
      </c>
      <c r="P15" s="165">
        <f>IF(N15=0,M15,N15)</f>
        <v/>
      </c>
    </row>
    <row r="16" ht="14.4" customHeight="1" s="124">
      <c r="B16" s="101" t="inlineStr">
        <is>
          <t>Financial Market Volatility</t>
        </is>
      </c>
      <c r="C16" s="102" t="inlineStr">
        <is>
          <t>Operational</t>
        </is>
      </c>
      <c r="D16" s="102" t="inlineStr">
        <is>
          <t>Maintenance</t>
        </is>
      </c>
      <c r="E16" s="107" t="n">
        <v>0.09320000000000001</v>
      </c>
      <c r="F16" s="102" t="n">
        <v>3</v>
      </c>
      <c r="G16" s="107" t="n">
        <v>0.356</v>
      </c>
      <c r="H16" s="165">
        <f t="array" ref="H16">INDEX($C$1:$C$3,MATCH(D16,$B$1:$B$3,0),0)*E16*G16*F16</f>
        <v/>
      </c>
      <c r="I16" s="107" t="n">
        <v>0.416</v>
      </c>
      <c r="J16" s="107" t="n">
        <v>0.584</v>
      </c>
      <c r="K16" s="101" t="inlineStr">
        <is>
          <t>Establish compliance protocols</t>
        </is>
      </c>
      <c r="L16" s="165">
        <f>$H16*I16</f>
        <v/>
      </c>
      <c r="M16" s="165">
        <f>$H16*J16</f>
        <v/>
      </c>
      <c r="N16" s="167" t="n"/>
      <c r="O16" s="165">
        <f>IF(N16=0,L16,0)</f>
        <v/>
      </c>
      <c r="P16" s="165">
        <f>IF(N16=0,M16,N16)</f>
        <v/>
      </c>
    </row>
    <row r="17" ht="14.4" customHeight="1" s="124">
      <c r="B17" s="101" t="inlineStr">
        <is>
          <t>Energy Supply Disruption</t>
        </is>
      </c>
      <c r="C17" s="102" t="inlineStr">
        <is>
          <t>Environmental</t>
        </is>
      </c>
      <c r="D17" s="102" t="inlineStr">
        <is>
          <t>OPEX</t>
        </is>
      </c>
      <c r="E17" s="107" t="n">
        <v>0.0473</v>
      </c>
      <c r="F17" s="102" t="n">
        <v>1</v>
      </c>
      <c r="G17" s="107" t="n">
        <v>0.429</v>
      </c>
      <c r="H17" s="165">
        <f t="array" ref="H17">INDEX($C$1:$C$3,MATCH(D17,$B$1:$B$3,0),0)*E17*G17*F17</f>
        <v/>
      </c>
      <c r="I17" s="107" t="n">
        <v>0.662</v>
      </c>
      <c r="J17" s="107" t="n">
        <v>0.338</v>
      </c>
      <c r="K17" s="101" t="inlineStr">
        <is>
          <t>Establish compliance protocols</t>
        </is>
      </c>
      <c r="L17" s="165">
        <f>$H17*I17</f>
        <v/>
      </c>
      <c r="M17" s="165">
        <f>$H17*J17</f>
        <v/>
      </c>
      <c r="N17" s="167" t="n"/>
      <c r="O17" s="165">
        <f>IF(N17=0,L17,0)</f>
        <v/>
      </c>
      <c r="P17" s="165">
        <f>IF(N17=0,M17,N17)</f>
        <v/>
      </c>
    </row>
    <row r="18" ht="14.4" customHeight="1" s="124">
      <c r="B18" s="101" t="inlineStr">
        <is>
          <t>Unexpected Maintenance</t>
        </is>
      </c>
      <c r="C18" s="102" t="inlineStr">
        <is>
          <t>Regulatory</t>
        </is>
      </c>
      <c r="D18" s="102" t="inlineStr">
        <is>
          <t>OPEX</t>
        </is>
      </c>
      <c r="E18" s="107" t="n">
        <v>0.0429</v>
      </c>
      <c r="F18" s="102" t="n">
        <v>4</v>
      </c>
      <c r="G18" s="107" t="n">
        <v>0.412</v>
      </c>
      <c r="H18" s="165">
        <f t="array" ref="H18">INDEX($C$1:$C$3,MATCH(D18,$B$1:$B$3,0),0)*E18*G18*F18</f>
        <v/>
      </c>
      <c r="I18" s="107" t="n">
        <v>0.284</v>
      </c>
      <c r="J18" s="107" t="n">
        <v>0.716</v>
      </c>
      <c r="K18" s="101" t="inlineStr">
        <is>
          <t>Establish compliance protocols</t>
        </is>
      </c>
      <c r="L18" s="165">
        <f>$H18*I18</f>
        <v/>
      </c>
      <c r="M18" s="165">
        <f>$H18*J18</f>
        <v/>
      </c>
      <c r="N18" s="167" t="n"/>
      <c r="O18" s="165">
        <f>IF(N18=0,L18,0)</f>
        <v/>
      </c>
      <c r="P18" s="165">
        <f>IF(N18=0,M18,N18)</f>
        <v/>
      </c>
    </row>
    <row r="19" ht="14.4" customHeight="1" s="124">
      <c r="B19" s="101" t="inlineStr">
        <is>
          <t>Climate Change Impact</t>
        </is>
      </c>
      <c r="C19" s="102" t="inlineStr">
        <is>
          <t>Operational</t>
        </is>
      </c>
      <c r="D19" s="102" t="inlineStr">
        <is>
          <t>CAPEX</t>
        </is>
      </c>
      <c r="E19" s="107" t="n">
        <v>0.0268</v>
      </c>
      <c r="F19" s="102" t="n">
        <v>1</v>
      </c>
      <c r="G19" s="107" t="n">
        <v>0.391</v>
      </c>
      <c r="H19" s="165">
        <f t="array" ref="H19">INDEX($C$1:$C$3,MATCH(D19,$B$1:$B$3,0),0)*E19*G19*F19</f>
        <v/>
      </c>
      <c r="I19" s="107" t="n">
        <v>0.747</v>
      </c>
      <c r="J19" s="107" t="n">
        <v>0.253</v>
      </c>
      <c r="K19" s="101" t="inlineStr">
        <is>
          <t>Establish compliance protocols</t>
        </is>
      </c>
      <c r="L19" s="165">
        <f>$H19*I19</f>
        <v/>
      </c>
      <c r="M19" s="165">
        <f>$H19*J19</f>
        <v/>
      </c>
      <c r="N19" s="166" t="n">
        <v>100000</v>
      </c>
      <c r="O19" s="165">
        <f>IF(N19=0,L19,0)</f>
        <v/>
      </c>
      <c r="P19" s="165">
        <f>IF(N19=0,M19,N19)</f>
        <v/>
      </c>
    </row>
    <row r="20" ht="14.4" customHeight="1" s="124">
      <c r="B20" s="101" t="inlineStr">
        <is>
          <t>Permit Delay</t>
        </is>
      </c>
      <c r="C20" s="102" t="inlineStr">
        <is>
          <t>Environmental</t>
        </is>
      </c>
      <c r="D20" s="102" t="inlineStr">
        <is>
          <t>Maintenance</t>
        </is>
      </c>
      <c r="E20" s="107" t="n">
        <v>0.04219999999999999</v>
      </c>
      <c r="F20" s="102" t="n">
        <v>4</v>
      </c>
      <c r="G20" s="107" t="n">
        <v>0.476</v>
      </c>
      <c r="H20" s="165">
        <f t="array" ref="H20">INDEX($C$1:$C$3,MATCH(D20,$B$1:$B$3,0),0)*E20*G20*F20</f>
        <v/>
      </c>
      <c r="I20" s="107" t="n">
        <v>0.274</v>
      </c>
      <c r="J20" s="107" t="n">
        <v>0.726</v>
      </c>
      <c r="K20" s="101" t="inlineStr">
        <is>
          <t>Establish compliance protocols</t>
        </is>
      </c>
      <c r="L20" s="165">
        <f>$H20*I20</f>
        <v/>
      </c>
      <c r="M20" s="165">
        <f>$H20*J20</f>
        <v/>
      </c>
      <c r="N20" s="167" t="n"/>
      <c r="O20" s="165">
        <f>IF(N20=0,L20,0)</f>
        <v/>
      </c>
      <c r="P20" s="165">
        <f>IF(N20=0,M20,N20)</f>
        <v/>
      </c>
    </row>
    <row r="21" ht="14.4" customHeight="1" s="124">
      <c r="B21" s="101" t="inlineStr">
        <is>
          <t>Public Opposition</t>
        </is>
      </c>
      <c r="C21" s="102" t="inlineStr">
        <is>
          <t>Financial</t>
        </is>
      </c>
      <c r="D21" s="102" t="inlineStr">
        <is>
          <t>Maintenance</t>
        </is>
      </c>
      <c r="E21" s="107" t="n">
        <v>0.0735</v>
      </c>
      <c r="F21" s="102" t="n">
        <v>1</v>
      </c>
      <c r="G21" s="107" t="n">
        <v>0.239</v>
      </c>
      <c r="H21" s="165">
        <f t="array" ref="H21">INDEX($C$1:$C$3,MATCH(D21,$B$1:$B$3,0),0)*E21*G21*F21</f>
        <v/>
      </c>
      <c r="I21" s="107" t="n">
        <v>0.422</v>
      </c>
      <c r="J21" s="107" t="n">
        <v>0.578</v>
      </c>
      <c r="K21" s="101" t="inlineStr">
        <is>
          <t>Establish compliance protocols</t>
        </is>
      </c>
      <c r="L21" s="165">
        <f>$H21*I21</f>
        <v/>
      </c>
      <c r="M21" s="165">
        <f>$H21*J21</f>
        <v/>
      </c>
      <c r="N21" s="167" t="n"/>
      <c r="O21" s="165">
        <f>IF(N21=0,L21,0)</f>
        <v/>
      </c>
      <c r="P21" s="165">
        <f>IF(N21=0,M21,N21)</f>
        <v/>
      </c>
    </row>
    <row r="22" ht="14.4" customHeight="1" s="124">
      <c r="B22" s="101" t="inlineStr">
        <is>
          <t>Design Error</t>
        </is>
      </c>
      <c r="C22" s="102" t="inlineStr">
        <is>
          <t>Environmental</t>
        </is>
      </c>
      <c r="D22" s="102" t="inlineStr">
        <is>
          <t>Maintenance</t>
        </is>
      </c>
      <c r="E22" s="107" t="n">
        <v>0.09429999999999999</v>
      </c>
      <c r="F22" s="102" t="n">
        <v>1</v>
      </c>
      <c r="G22" s="107" t="n">
        <v>0.261</v>
      </c>
      <c r="H22" s="165">
        <f t="array" ref="H22">INDEX($C$1:$C$3,MATCH(D22,$B$1:$B$3,0),0)*E22*G22*F22</f>
        <v/>
      </c>
      <c r="I22" s="107" t="n">
        <v>0.616</v>
      </c>
      <c r="J22" s="107" t="n">
        <v>0.384</v>
      </c>
      <c r="K22" s="101" t="inlineStr">
        <is>
          <t>Establish compliance protocols</t>
        </is>
      </c>
      <c r="L22" s="165">
        <f>$H22*I22</f>
        <v/>
      </c>
      <c r="M22" s="165">
        <f>$H22*J22</f>
        <v/>
      </c>
      <c r="N22" s="167" t="n"/>
      <c r="O22" s="165">
        <f>IF(N22=0,L22,0)</f>
        <v/>
      </c>
      <c r="P22" s="165">
        <f>IF(N22=0,M22,N22)</f>
        <v/>
      </c>
    </row>
    <row r="23" ht="14.4" customHeight="1" s="124">
      <c r="B23" s="101" t="inlineStr">
        <is>
          <t>Project Schedule Overrun</t>
        </is>
      </c>
      <c r="C23" s="102" t="inlineStr">
        <is>
          <t>Regulatory</t>
        </is>
      </c>
      <c r="D23" s="102" t="inlineStr">
        <is>
          <t>CAPEX</t>
        </is>
      </c>
      <c r="E23" s="107" t="n">
        <v>0.0296</v>
      </c>
      <c r="F23" s="102" t="n">
        <v>1</v>
      </c>
      <c r="G23" s="107" t="n">
        <v>0.215</v>
      </c>
      <c r="H23" s="165">
        <f t="array" ref="H23">INDEX($C$1:$C$3,MATCH(D23,$B$1:$B$3,0),0)*E23*G23*F23</f>
        <v/>
      </c>
      <c r="I23" s="107" t="n">
        <v>0.618</v>
      </c>
      <c r="J23" s="107" t="n">
        <v>0.382</v>
      </c>
      <c r="K23" s="101" t="inlineStr">
        <is>
          <t>Establish compliance protocols</t>
        </is>
      </c>
      <c r="L23" s="165">
        <f>$H23*I23</f>
        <v/>
      </c>
      <c r="M23" s="165">
        <f>$H23*J23</f>
        <v/>
      </c>
      <c r="N23" s="167" t="n"/>
      <c r="O23" s="165">
        <f>IF(N23=0,L23,0)</f>
        <v/>
      </c>
      <c r="P23" s="165">
        <f>IF(N23=0,M23,N23)</f>
        <v/>
      </c>
    </row>
    <row r="24" ht="14.4" customHeight="1" s="124">
      <c r="B24" s="101" t="inlineStr">
        <is>
          <t>Cost Overrun</t>
        </is>
      </c>
      <c r="C24" s="102" t="inlineStr">
        <is>
          <t>Legal</t>
        </is>
      </c>
      <c r="D24" s="102" t="inlineStr">
        <is>
          <t>CAPEX</t>
        </is>
      </c>
      <c r="E24" s="107" t="n">
        <v>0.055</v>
      </c>
      <c r="F24" s="102" t="n">
        <v>1</v>
      </c>
      <c r="G24" s="107" t="n">
        <v>0.34</v>
      </c>
      <c r="H24" s="165">
        <f t="array" ref="H24">INDEX($C$1:$C$3,MATCH(D24,$B$1:$B$3,0),0)*E24*G24*F24</f>
        <v/>
      </c>
      <c r="I24" s="107" t="n">
        <v>0.762</v>
      </c>
      <c r="J24" s="107" t="n">
        <v>0.238</v>
      </c>
      <c r="K24" s="101" t="inlineStr">
        <is>
          <t>Establish compliance protocols</t>
        </is>
      </c>
      <c r="L24" s="165">
        <f>$H24*I24</f>
        <v/>
      </c>
      <c r="M24" s="165">
        <f>$H24*J24</f>
        <v/>
      </c>
      <c r="N24" s="167" t="n"/>
      <c r="O24" s="165">
        <f>IF(N24=0,L24,0)</f>
        <v/>
      </c>
      <c r="P24" s="165">
        <f>IF(N24=0,M24,N24)</f>
        <v/>
      </c>
    </row>
    <row r="25" ht="14.4" customHeight="1" s="124">
      <c r="B25" s="101" t="inlineStr">
        <is>
          <t>Material Shortage</t>
        </is>
      </c>
      <c r="C25" s="102" t="inlineStr">
        <is>
          <t>Environmental</t>
        </is>
      </c>
      <c r="D25" s="102" t="inlineStr">
        <is>
          <t>OPEX</t>
        </is>
      </c>
      <c r="E25" s="107" t="n">
        <v>0.0356</v>
      </c>
      <c r="F25" s="102" t="n">
        <v>1</v>
      </c>
      <c r="G25" s="107" t="n">
        <v>0.246</v>
      </c>
      <c r="H25" s="165">
        <f t="array" ref="H25">INDEX($C$1:$C$3,MATCH(D25,$B$1:$B$3,0),0)*E25*G25*F25</f>
        <v/>
      </c>
      <c r="I25" s="107" t="n">
        <v>0.41</v>
      </c>
      <c r="J25" s="107" t="n">
        <v>0.59</v>
      </c>
      <c r="K25" s="101" t="inlineStr">
        <is>
          <t>Establish compliance protocols</t>
        </is>
      </c>
      <c r="L25" s="165">
        <f>$H25*I25</f>
        <v/>
      </c>
      <c r="M25" s="165">
        <f>$H25*J25</f>
        <v/>
      </c>
      <c r="N25" s="167" t="n"/>
      <c r="O25" s="165">
        <f>IF(N25=0,L25,0)</f>
        <v/>
      </c>
      <c r="P25" s="165">
        <f>IF(N25=0,M25,N25)</f>
        <v/>
      </c>
    </row>
    <row r="26" ht="14.4" customHeight="1" s="124">
      <c r="B26" s="101" t="inlineStr">
        <is>
          <t>Waste Disposal Issue</t>
        </is>
      </c>
      <c r="C26" s="102" t="inlineStr">
        <is>
          <t>Environmental</t>
        </is>
      </c>
      <c r="D26" s="102" t="inlineStr">
        <is>
          <t>CAPEX</t>
        </is>
      </c>
      <c r="E26" s="107" t="n">
        <v>0.0263</v>
      </c>
      <c r="F26" s="102" t="n">
        <v>1</v>
      </c>
      <c r="G26" s="107" t="n">
        <v>0.23</v>
      </c>
      <c r="H26" s="165">
        <f t="array" ref="H26">INDEX($C$1:$C$3,MATCH(D26,$B$1:$B$3,0),0)*E26*G26*F26</f>
        <v/>
      </c>
      <c r="I26" s="107" t="n">
        <v>0.3779999999999999</v>
      </c>
      <c r="J26" s="107" t="n">
        <v>0.622</v>
      </c>
      <c r="K26" s="101" t="inlineStr">
        <is>
          <t>Establish compliance protocols</t>
        </is>
      </c>
      <c r="L26" s="165">
        <f>$H26*I26</f>
        <v/>
      </c>
      <c r="M26" s="165">
        <f>$H26*J26</f>
        <v/>
      </c>
      <c r="N26" s="167" t="n"/>
      <c r="O26" s="165">
        <f>IF(N26=0,L26,0)</f>
        <v/>
      </c>
      <c r="P26" s="165">
        <f>IF(N26=0,M26,N26)</f>
        <v/>
      </c>
    </row>
    <row r="27" ht="14.4" customHeight="1" s="124">
      <c r="B27" s="101" t="inlineStr">
        <is>
          <t>Power Outage</t>
        </is>
      </c>
      <c r="C27" s="102" t="inlineStr">
        <is>
          <t>Technical</t>
        </is>
      </c>
      <c r="D27" s="102" t="inlineStr">
        <is>
          <t>OPEX</t>
        </is>
      </c>
      <c r="E27" s="107" t="n">
        <v>0.0735</v>
      </c>
      <c r="F27" s="102" t="n">
        <v>1</v>
      </c>
      <c r="G27" s="107" t="n">
        <v>0.295</v>
      </c>
      <c r="H27" s="165">
        <f t="array" ref="H27">INDEX($C$1:$C$3,MATCH(D27,$B$1:$B$3,0),0)*E27*G27*F27</f>
        <v/>
      </c>
      <c r="I27" s="107" t="n">
        <v>0.579</v>
      </c>
      <c r="J27" s="107" t="n">
        <v>0.421</v>
      </c>
      <c r="K27" s="101" t="inlineStr">
        <is>
          <t>Establish compliance protocols</t>
        </is>
      </c>
      <c r="L27" s="165">
        <f>$H27*I27</f>
        <v/>
      </c>
      <c r="M27" s="165">
        <f>$H27*J27</f>
        <v/>
      </c>
      <c r="N27" s="167" t="n"/>
      <c r="O27" s="165">
        <f>IF(N27=0,L27,0)</f>
        <v/>
      </c>
      <c r="P27" s="165">
        <f>IF(N27=0,M27,N27)</f>
        <v/>
      </c>
    </row>
    <row r="28">
      <c r="B28" s="101" t="inlineStr">
        <is>
          <t>Inflation Risk</t>
        </is>
      </c>
      <c r="C28" s="102" t="inlineStr">
        <is>
          <t>Operational</t>
        </is>
      </c>
      <c r="D28" s="102" t="inlineStr">
        <is>
          <t>OPEX</t>
        </is>
      </c>
      <c r="E28" s="107" t="n">
        <v>0.0727</v>
      </c>
      <c r="F28" s="102" t="n">
        <v>1</v>
      </c>
      <c r="G28" s="107" t="n">
        <v>0.205</v>
      </c>
      <c r="H28" s="165">
        <f t="array" ref="H28">INDEX($C$1:$C$3,MATCH(D28,$B$1:$B$3,0),0)*E28*G28*F28</f>
        <v/>
      </c>
      <c r="I28" s="107" t="n">
        <v>0.6929999999999999</v>
      </c>
      <c r="J28" s="107" t="n">
        <v>0.307</v>
      </c>
      <c r="K28" s="101" t="inlineStr">
        <is>
          <t>Establish compliance protocols</t>
        </is>
      </c>
      <c r="L28" s="165">
        <f>$H28*I28</f>
        <v/>
      </c>
      <c r="M28" s="165">
        <f>$H28*J28</f>
        <v/>
      </c>
      <c r="N28" s="167" t="n"/>
      <c r="O28" s="165">
        <f>IF(N28=0,L28,0)</f>
        <v/>
      </c>
      <c r="P28" s="165">
        <f>IF(N28=0,M28,N28)</f>
        <v/>
      </c>
    </row>
    <row r="29">
      <c r="B29" s="101" t="inlineStr">
        <is>
          <t>Interest Rate Change</t>
        </is>
      </c>
      <c r="C29" s="102" t="inlineStr">
        <is>
          <t>Environmental</t>
        </is>
      </c>
      <c r="D29" s="102" t="inlineStr">
        <is>
          <t>CAPEX</t>
        </is>
      </c>
      <c r="E29" s="107" t="n">
        <v>0.0389</v>
      </c>
      <c r="F29" s="102" t="n">
        <v>1</v>
      </c>
      <c r="G29" s="107" t="n">
        <v>0.282</v>
      </c>
      <c r="H29" s="165">
        <f t="array" ref="H29">INDEX($C$1:$C$3,MATCH(D29,$B$1:$B$3,0),0)*E29*G29*F29</f>
        <v/>
      </c>
      <c r="I29" s="107" t="n">
        <v>0.401</v>
      </c>
      <c r="J29" s="107" t="n">
        <v>0.599</v>
      </c>
      <c r="K29" s="101" t="inlineStr">
        <is>
          <t>Establish compliance protocols</t>
        </is>
      </c>
      <c r="L29" s="165">
        <f>$H29*I29</f>
        <v/>
      </c>
      <c r="M29" s="165">
        <f>$H29*J29</f>
        <v/>
      </c>
      <c r="N29" s="167" t="n"/>
      <c r="O29" s="165">
        <f>IF(N29=0,L29,0)</f>
        <v/>
      </c>
      <c r="P29" s="165">
        <f>IF(N29=0,M29,N29)</f>
        <v/>
      </c>
    </row>
    <row r="30">
      <c r="B30" s="101" t="inlineStr">
        <is>
          <t>Foreign Exchange Risk</t>
        </is>
      </c>
      <c r="C30" s="102" t="inlineStr">
        <is>
          <t>Regulatory</t>
        </is>
      </c>
      <c r="D30" s="102" t="inlineStr">
        <is>
          <t>OPEX</t>
        </is>
      </c>
      <c r="E30" s="107" t="n">
        <v>0.0784</v>
      </c>
      <c r="F30" s="102" t="n">
        <v>2</v>
      </c>
      <c r="G30" s="107" t="n">
        <v>0.17</v>
      </c>
      <c r="H30" s="165">
        <f t="array" ref="H30">INDEX($C$1:$C$3,MATCH(D30,$B$1:$B$3,0),0)*E30*G30*F30</f>
        <v/>
      </c>
      <c r="I30" s="107" t="n">
        <v>0.326</v>
      </c>
      <c r="J30" s="107" t="n">
        <v>0.674</v>
      </c>
      <c r="K30" s="101" t="inlineStr">
        <is>
          <t>Establish compliance protocols</t>
        </is>
      </c>
      <c r="L30" s="165">
        <f>$H30*I30</f>
        <v/>
      </c>
      <c r="M30" s="165">
        <f>$H30*J30</f>
        <v/>
      </c>
      <c r="N30" s="167" t="n"/>
      <c r="O30" s="165">
        <f>IF(N30=0,L30,0)</f>
        <v/>
      </c>
      <c r="P30" s="165">
        <f>IF(N30=0,M30,N30)</f>
        <v/>
      </c>
    </row>
    <row r="31">
      <c r="B31" s="101" t="inlineStr">
        <is>
          <t>Partnership Dispute</t>
        </is>
      </c>
      <c r="C31" s="102" t="inlineStr">
        <is>
          <t>Regulatory</t>
        </is>
      </c>
      <c r="D31" s="102" t="inlineStr">
        <is>
          <t>CAPEX</t>
        </is>
      </c>
      <c r="E31" s="107" t="n">
        <v>0.0171</v>
      </c>
      <c r="F31" s="102" t="n">
        <v>1</v>
      </c>
      <c r="G31" s="107" t="n">
        <v>0.261</v>
      </c>
      <c r="H31" s="165">
        <f t="array" ref="H31">INDEX($C$1:$C$3,MATCH(D31,$B$1:$B$3,0),0)*E31*G31*F31</f>
        <v/>
      </c>
      <c r="I31" s="107" t="n">
        <v>0.417</v>
      </c>
      <c r="J31" s="107" t="n">
        <v>0.583</v>
      </c>
      <c r="K31" s="101" t="inlineStr">
        <is>
          <t>Establish compliance protocols</t>
        </is>
      </c>
      <c r="L31" s="165">
        <f>$H31*I31</f>
        <v/>
      </c>
      <c r="M31" s="165">
        <f>$H31*J31</f>
        <v/>
      </c>
      <c r="N31" s="166" t="n">
        <v>100000</v>
      </c>
      <c r="O31" s="165">
        <f>IF(N31=0,L31,0)</f>
        <v/>
      </c>
      <c r="P31" s="165">
        <f>IF(N31=0,M31,N31)</f>
        <v/>
      </c>
    </row>
    <row r="32">
      <c r="B32" s="101" t="inlineStr">
        <is>
          <t>Political Instability</t>
        </is>
      </c>
      <c r="C32" s="102" t="inlineStr">
        <is>
          <t>Technical</t>
        </is>
      </c>
      <c r="D32" s="102" t="inlineStr">
        <is>
          <t>CAPEX</t>
        </is>
      </c>
      <c r="E32" s="107" t="n">
        <v>0.0489</v>
      </c>
      <c r="F32" s="102" t="n">
        <v>1</v>
      </c>
      <c r="G32" s="107" t="n">
        <v>0.473</v>
      </c>
      <c r="H32" s="165">
        <f t="array" ref="H32">INDEX($C$1:$C$3,MATCH(D32,$B$1:$B$3,0),0)*E32*G32*F32</f>
        <v/>
      </c>
      <c r="I32" s="107" t="n">
        <v>0.52</v>
      </c>
      <c r="J32" s="107" t="n">
        <v>0.48</v>
      </c>
      <c r="K32" s="101" t="inlineStr">
        <is>
          <t>Establish compliance protocols</t>
        </is>
      </c>
      <c r="L32" s="165">
        <f>$H32*I32</f>
        <v/>
      </c>
      <c r="M32" s="165">
        <f>$H32*J32</f>
        <v/>
      </c>
      <c r="N32" s="167" t="n"/>
      <c r="O32" s="165">
        <f>IF(N32=0,L32,0)</f>
        <v/>
      </c>
      <c r="P32" s="165">
        <f>IF(N32=0,M32,N32)</f>
        <v/>
      </c>
    </row>
    <row r="33">
      <c r="B33" s="101" t="inlineStr">
        <is>
          <t>Natural Disaster</t>
        </is>
      </c>
      <c r="C33" s="102" t="inlineStr">
        <is>
          <t>Legal</t>
        </is>
      </c>
      <c r="D33" s="102" t="inlineStr">
        <is>
          <t>CAPEX</t>
        </is>
      </c>
      <c r="E33" s="107" t="n">
        <v>0.0114</v>
      </c>
      <c r="F33" s="102" t="n">
        <v>1</v>
      </c>
      <c r="G33" s="107" t="n">
        <v>0.247</v>
      </c>
      <c r="H33" s="165">
        <f t="array" ref="H33">INDEX($C$1:$C$3,MATCH(D33,$B$1:$B$3,0),0)*E33*G33*F33</f>
        <v/>
      </c>
      <c r="I33" s="107" t="n">
        <v>0.381</v>
      </c>
      <c r="J33" s="107" t="n">
        <v>0.619</v>
      </c>
      <c r="K33" s="101" t="inlineStr">
        <is>
          <t>Establish compliance protocols</t>
        </is>
      </c>
      <c r="L33" s="165">
        <f>$H33*I33</f>
        <v/>
      </c>
      <c r="M33" s="165">
        <f>$H33*J33</f>
        <v/>
      </c>
      <c r="N33" s="167" t="n"/>
      <c r="O33" s="165">
        <f>IF(N33=0,L33,0)</f>
        <v/>
      </c>
      <c r="P33" s="165">
        <f>IF(N33=0,M33,N33)</f>
        <v/>
      </c>
    </row>
    <row r="34">
      <c r="B34" s="101" t="inlineStr">
        <is>
          <t>Wastewater Discharge Issue</t>
        </is>
      </c>
      <c r="C34" s="102" t="inlineStr">
        <is>
          <t>Operational</t>
        </is>
      </c>
      <c r="D34" s="102" t="inlineStr">
        <is>
          <t>OPEX</t>
        </is>
      </c>
      <c r="E34" s="107" t="n">
        <v>0.0444</v>
      </c>
      <c r="F34" s="102" t="n">
        <v>1</v>
      </c>
      <c r="G34" s="107" t="n">
        <v>0.105</v>
      </c>
      <c r="H34" s="165">
        <f t="array" ref="H34">INDEX($C$1:$C$3,MATCH(D34,$B$1:$B$3,0),0)*E34*G34*F34</f>
        <v/>
      </c>
      <c r="I34" s="107" t="n">
        <v>0.588</v>
      </c>
      <c r="J34" s="107" t="n">
        <v>0.412</v>
      </c>
      <c r="K34" s="101" t="inlineStr">
        <is>
          <t>Establish compliance protocols</t>
        </is>
      </c>
      <c r="L34" s="165">
        <f>$H34*I34</f>
        <v/>
      </c>
      <c r="M34" s="165">
        <f>$H34*J34</f>
        <v/>
      </c>
      <c r="N34" s="167" t="n"/>
      <c r="O34" s="165">
        <f>IF(N34=0,L34,0)</f>
        <v/>
      </c>
      <c r="P34" s="165">
        <f>IF(N34=0,M34,N34)</f>
        <v/>
      </c>
    </row>
    <row r="35">
      <c r="B35" s="101" t="inlineStr">
        <is>
          <t>Capital Availability</t>
        </is>
      </c>
      <c r="C35" s="102" t="inlineStr">
        <is>
          <t>Technical</t>
        </is>
      </c>
      <c r="D35" s="102" t="inlineStr">
        <is>
          <t>OPEX</t>
        </is>
      </c>
      <c r="E35" s="107" t="n">
        <v>0.0541</v>
      </c>
      <c r="F35" s="102" t="n">
        <v>2</v>
      </c>
      <c r="G35" s="107" t="n">
        <v>0.492</v>
      </c>
      <c r="H35" s="165">
        <f t="array" ref="H35">INDEX($C$1:$C$3,MATCH(D35,$B$1:$B$3,0),0)*E35*G35*F35</f>
        <v/>
      </c>
      <c r="I35" s="107" t="n">
        <v>0.278</v>
      </c>
      <c r="J35" s="107" t="n">
        <v>0.722</v>
      </c>
      <c r="K35" s="101" t="inlineStr">
        <is>
          <t>Establish compliance protocols</t>
        </is>
      </c>
      <c r="L35" s="165">
        <f>$H35*I35</f>
        <v/>
      </c>
      <c r="M35" s="165">
        <f>$H35*J35</f>
        <v/>
      </c>
      <c r="N35" s="167" t="n"/>
      <c r="O35" s="165">
        <f>IF(N35=0,L35,0)</f>
        <v/>
      </c>
      <c r="P35" s="165">
        <f>IF(N35=0,M35,N35)</f>
        <v/>
      </c>
    </row>
    <row r="36">
      <c r="B36" s="101" t="inlineStr">
        <is>
          <t>Demand Variation</t>
        </is>
      </c>
      <c r="C36" s="102" t="inlineStr">
        <is>
          <t>Operational</t>
        </is>
      </c>
      <c r="D36" s="102" t="inlineStr">
        <is>
          <t>Maintenance</t>
        </is>
      </c>
      <c r="E36" s="107" t="n">
        <v>0.0745</v>
      </c>
      <c r="F36" s="102" t="n">
        <v>1</v>
      </c>
      <c r="G36" s="107" t="n">
        <v>0.272</v>
      </c>
      <c r="H36" s="165">
        <f t="array" ref="H36">INDEX($C$1:$C$3,MATCH(D36,$B$1:$B$3,0),0)*E36*G36*F36</f>
        <v/>
      </c>
      <c r="I36" s="107" t="n">
        <v>0.359</v>
      </c>
      <c r="J36" s="107" t="n">
        <v>0.6409999999999999</v>
      </c>
      <c r="K36" s="101" t="inlineStr">
        <is>
          <t>Establish compliance protocols</t>
        </is>
      </c>
      <c r="L36" s="165">
        <f>$H36*I36</f>
        <v/>
      </c>
      <c r="M36" s="165">
        <f>$H36*J36</f>
        <v/>
      </c>
      <c r="N36" s="167" t="n"/>
      <c r="O36" s="165">
        <f>IF(N36=0,L36,0)</f>
        <v/>
      </c>
      <c r="P36" s="165">
        <f>IF(N36=0,M36,N36)</f>
        <v/>
      </c>
    </row>
    <row r="37">
      <c r="B37" s="101" t="inlineStr">
        <is>
          <t>Technology Integration Issue</t>
        </is>
      </c>
      <c r="C37" s="102" t="inlineStr">
        <is>
          <t>Operational</t>
        </is>
      </c>
      <c r="D37" s="102" t="inlineStr">
        <is>
          <t>Maintenance</t>
        </is>
      </c>
      <c r="E37" s="107" t="n">
        <v>0.053</v>
      </c>
      <c r="F37" s="102" t="n">
        <v>4</v>
      </c>
      <c r="G37" s="107" t="n">
        <v>0.276</v>
      </c>
      <c r="H37" s="165">
        <f t="array" ref="H37">INDEX($C$1:$C$3,MATCH(D37,$B$1:$B$3,0),0)*E37*G37*F37</f>
        <v/>
      </c>
      <c r="I37" s="107" t="n">
        <v>0.624</v>
      </c>
      <c r="J37" s="107" t="n">
        <v>0.376</v>
      </c>
      <c r="K37" s="101" t="inlineStr">
        <is>
          <t>Establish compliance protocols</t>
        </is>
      </c>
      <c r="L37" s="165">
        <f>$H37*I37</f>
        <v/>
      </c>
      <c r="M37" s="165">
        <f>$H37*J37</f>
        <v/>
      </c>
      <c r="N37" s="167" t="n"/>
      <c r="O37" s="165">
        <f>IF(N37=0,L37,0)</f>
        <v/>
      </c>
      <c r="P37" s="165">
        <f>IF(N37=0,M37,N37)</f>
        <v/>
      </c>
    </row>
    <row r="38">
      <c r="B38" s="101" t="inlineStr">
        <is>
          <t>Unanticipated Capital Requirement</t>
        </is>
      </c>
      <c r="C38" s="102" t="inlineStr">
        <is>
          <t>Operational</t>
        </is>
      </c>
      <c r="D38" s="102" t="inlineStr">
        <is>
          <t>Maintenance</t>
        </is>
      </c>
      <c r="E38" s="107" t="n">
        <v>0.0417</v>
      </c>
      <c r="F38" s="102" t="n">
        <v>1</v>
      </c>
      <c r="G38" s="107" t="n">
        <v>0.223</v>
      </c>
      <c r="H38" s="165">
        <f t="array" ref="H38">INDEX($C$1:$C$3,MATCH(D38,$B$1:$B$3,0),0)*E38*G38*F38</f>
        <v/>
      </c>
      <c r="I38" s="107" t="n">
        <v>0.7140000000000001</v>
      </c>
      <c r="J38" s="107" t="n">
        <v>0.286</v>
      </c>
      <c r="K38" s="101" t="inlineStr">
        <is>
          <t>Establish compliance protocols</t>
        </is>
      </c>
      <c r="L38" s="165">
        <f>$H38*I38</f>
        <v/>
      </c>
      <c r="M38" s="165">
        <f>$H38*J38</f>
        <v/>
      </c>
      <c r="N38" s="167" t="n"/>
      <c r="O38" s="165">
        <f>IF(N38=0,L38,0)</f>
        <v/>
      </c>
      <c r="P38" s="165">
        <f>IF(N38=0,M38,N38)</f>
        <v/>
      </c>
    </row>
    <row r="39">
      <c r="B39" s="101" t="inlineStr">
        <is>
          <t>Stakeholder Disagreement</t>
        </is>
      </c>
      <c r="C39" s="102" t="inlineStr">
        <is>
          <t>Financial</t>
        </is>
      </c>
      <c r="D39" s="102" t="inlineStr">
        <is>
          <t>OPEX</t>
        </is>
      </c>
      <c r="E39" s="107" t="n">
        <v>0.0492</v>
      </c>
      <c r="F39" s="102" t="n">
        <v>1</v>
      </c>
      <c r="G39" s="107" t="n">
        <v>0.453</v>
      </c>
      <c r="H39" s="165">
        <f t="array" ref="H39">INDEX($C$1:$C$3,MATCH(D39,$B$1:$B$3,0),0)*E39*G39*F39</f>
        <v/>
      </c>
      <c r="I39" s="107" t="n">
        <v>0.765</v>
      </c>
      <c r="J39" s="107" t="n">
        <v>0.235</v>
      </c>
      <c r="K39" s="101" t="inlineStr">
        <is>
          <t>Establish compliance protocols</t>
        </is>
      </c>
      <c r="L39" s="165">
        <f>$H39*I39</f>
        <v/>
      </c>
      <c r="M39" s="165">
        <f>$H39*J39</f>
        <v/>
      </c>
      <c r="N39" s="166" t="n">
        <v>100000</v>
      </c>
      <c r="O39" s="165">
        <f>IF(N39=0,L39,0)</f>
        <v/>
      </c>
      <c r="P39" s="165">
        <f>IF(N39=0,M39,N39)</f>
        <v/>
      </c>
    </row>
    <row r="40">
      <c r="B40" s="101" t="inlineStr">
        <is>
          <t>Water Quality Standard Changes</t>
        </is>
      </c>
      <c r="C40" s="102" t="inlineStr">
        <is>
          <t>Operational</t>
        </is>
      </c>
      <c r="D40" s="102" t="inlineStr">
        <is>
          <t>Maintenance</t>
        </is>
      </c>
      <c r="E40" s="107" t="n">
        <v>0.0605</v>
      </c>
      <c r="F40" s="102" t="n">
        <v>1</v>
      </c>
      <c r="G40" s="107" t="n">
        <v>0.462</v>
      </c>
      <c r="H40" s="165">
        <f t="array" ref="H40">INDEX($C$1:$C$3,MATCH(D40,$B$1:$B$3,0),0)*E40*G40*F40</f>
        <v/>
      </c>
      <c r="I40" s="107" t="n">
        <v>0.522</v>
      </c>
      <c r="J40" s="107" t="n">
        <v>0.478</v>
      </c>
      <c r="K40" s="101" t="inlineStr">
        <is>
          <t>Establish compliance protocols</t>
        </is>
      </c>
      <c r="L40" s="165">
        <f>$H40*I40</f>
        <v/>
      </c>
      <c r="M40" s="165">
        <f>$H40*J40</f>
        <v/>
      </c>
      <c r="N40" s="167" t="n"/>
      <c r="O40" s="165">
        <f>IF(N40=0,L40,0)</f>
        <v/>
      </c>
      <c r="P40" s="165">
        <f>IF(N40=0,M40,N40)</f>
        <v/>
      </c>
    </row>
    <row r="41">
      <c r="B41" s="101" t="inlineStr">
        <is>
          <t>Operational Downtime</t>
        </is>
      </c>
      <c r="C41" s="102" t="inlineStr">
        <is>
          <t>Environmental</t>
        </is>
      </c>
      <c r="D41" s="102" t="inlineStr">
        <is>
          <t>Maintenance</t>
        </is>
      </c>
      <c r="E41" s="107" t="n">
        <v>0.0915</v>
      </c>
      <c r="F41" s="102" t="n">
        <v>1</v>
      </c>
      <c r="G41" s="107" t="n">
        <v>0.389</v>
      </c>
      <c r="H41" s="165">
        <f t="array" ref="H41">INDEX($C$1:$C$3,MATCH(D41,$B$1:$B$3,0),0)*E41*G41*F41</f>
        <v/>
      </c>
      <c r="I41" s="107" t="n">
        <v>0.6859999999999999</v>
      </c>
      <c r="J41" s="107" t="n">
        <v>0.314</v>
      </c>
      <c r="K41" s="101" t="inlineStr">
        <is>
          <t>Establish compliance protocols</t>
        </is>
      </c>
      <c r="L41" s="165">
        <f>$H41*I41</f>
        <v/>
      </c>
      <c r="M41" s="165">
        <f>$H41*J41</f>
        <v/>
      </c>
      <c r="N41" s="167" t="n"/>
      <c r="O41" s="165">
        <f>IF(N41=0,L41,0)</f>
        <v/>
      </c>
      <c r="P41" s="165">
        <f>IF(N41=0,M41,N41)</f>
        <v/>
      </c>
    </row>
    <row r="42">
      <c r="B42" s="101" t="inlineStr">
        <is>
          <t>Insurance Cost Increase</t>
        </is>
      </c>
      <c r="C42" s="102" t="inlineStr">
        <is>
          <t>Financial</t>
        </is>
      </c>
      <c r="D42" s="102" t="inlineStr">
        <is>
          <t>OPEX</t>
        </is>
      </c>
      <c r="E42" s="107" t="n">
        <v>0.0237</v>
      </c>
      <c r="F42" s="102" t="n">
        <v>1</v>
      </c>
      <c r="G42" s="107" t="n">
        <v>0.373</v>
      </c>
      <c r="H42" s="165">
        <f t="array" ref="H42">INDEX($C$1:$C$3,MATCH(D42,$B$1:$B$3,0),0)*E42*G42*F42</f>
        <v/>
      </c>
      <c r="I42" s="107" t="n">
        <v>0.468</v>
      </c>
      <c r="J42" s="107" t="n">
        <v>0.532</v>
      </c>
      <c r="K42" s="101" t="inlineStr">
        <is>
          <t>Establish compliance protocols</t>
        </is>
      </c>
      <c r="L42" s="165">
        <f>$H42*I42</f>
        <v/>
      </c>
      <c r="M42" s="165">
        <f>$H42*J42</f>
        <v/>
      </c>
      <c r="N42" s="166" t="n">
        <v>100000</v>
      </c>
      <c r="O42" s="165">
        <f>IF(N42=0,L42,0)</f>
        <v/>
      </c>
      <c r="P42" s="165">
        <f>IF(N42=0,M42,N42)</f>
        <v/>
      </c>
    </row>
    <row r="44">
      <c r="O44" s="168">
        <f>SUM(O6:O43)</f>
        <v/>
      </c>
      <c r="P44" s="168">
        <f>SUM(P6:P43)</f>
        <v/>
      </c>
    </row>
    <row r="54">
      <c r="B54" s="122" t="n"/>
    </row>
    <row r="57">
      <c r="B57" s="122" t="n"/>
    </row>
    <row r="60">
      <c r="B60" s="122" t="n"/>
    </row>
    <row r="63">
      <c r="B63" s="122" t="n"/>
    </row>
    <row r="65">
      <c r="B65" s="122" t="n"/>
    </row>
  </sheetData>
  <autoFilter ref="B5:P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Tushar Bhardwaj</dc:creator>
  <dcterms:created xsi:type="dcterms:W3CDTF">2015-06-05T18:17:20Z</dcterms:created>
  <dcterms:modified xsi:type="dcterms:W3CDTF">2024-10-29T13:53:35Z</dcterms:modified>
  <cp:lastModifiedBy>Carla Dleikan</cp:lastModifiedBy>
</cp:coreProperties>
</file>