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svg" ContentType="image/svg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drawings/drawing1.xml" ContentType="application/vnd.openxmlformats-officedocument.drawing+xml"/>
  <Override PartName="/xl/ctrlProps/ctrlProp1.xml" ContentType="application/vnd.ms-excel.controlproperties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Ex1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charts/chart3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 codeName="ThisWorkbook"/>
  <mc:AlternateContent xmlns:mc="http://schemas.openxmlformats.org/markup-compatibility/2006">
    <mc:Choice Requires="x15">
      <x15ac:absPath xmlns:x15ac="http://schemas.microsoft.com/office/spreadsheetml/2010/11/ac" url="B:\BI\Dashboards\"/>
    </mc:Choice>
  </mc:AlternateContent>
  <xr:revisionPtr revIDLastSave="0" documentId="13_ncr:1_{2C76474C-2B42-4DF8-8F92-9EF1BB0E8DB6}" xr6:coauthVersionLast="47" xr6:coauthVersionMax="47" xr10:uidLastSave="{00000000-0000-0000-0000-000000000000}"/>
  <bookViews>
    <workbookView xWindow="-108" yWindow="-108" windowWidth="23256" windowHeight="12456" xr2:uid="{F1F3408D-84B0-4838-86CC-3B45638257FA}"/>
  </bookViews>
  <sheets>
    <sheet name="Product Sales " sheetId="1" r:id="rId1"/>
    <sheet name="Pre Dashboard" sheetId="2" r:id="rId2"/>
    <sheet name="Dashboard" sheetId="3" r:id="rId3"/>
  </sheets>
  <definedNames>
    <definedName name="_xlchart.v5.0" hidden="1">'Pre Dashboard'!$D$2</definedName>
    <definedName name="_xlchart.v5.1" hidden="1">'Pre Dashboard'!$D$3:$D$7</definedName>
    <definedName name="_xlchart.v5.2" hidden="1">'Pre Dashboard'!$E$2</definedName>
    <definedName name="_xlchart.v5.3" hidden="1">'Pre Dashboard'!$E$3:$E$7</definedName>
    <definedName name="_xlnm.Print_Area" localSheetId="2">Dashboard!$I$6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F17" i="2" l="1"/>
  <c r="F16" i="2"/>
  <c r="K13" i="2"/>
  <c r="K14" i="2"/>
  <c r="K12" i="2"/>
  <c r="A13" i="2" a="1"/>
  <c r="A13" i="2" s="1"/>
  <c r="E4" i="2" s="1"/>
  <c r="J3" i="2" a="1"/>
  <c r="J3" i="2" s="1"/>
  <c r="D3" i="2" a="1"/>
  <c r="D3" i="2" s="1"/>
  <c r="K3" i="2" l="1"/>
  <c r="N3" i="2"/>
  <c r="N8" i="2"/>
  <c r="N7" i="2"/>
  <c r="N6" i="2"/>
  <c r="N5" i="2"/>
  <c r="N4" i="2"/>
  <c r="M3" i="2"/>
  <c r="M6" i="2"/>
  <c r="M5" i="2"/>
  <c r="L6" i="2"/>
  <c r="M4" i="2"/>
  <c r="L4" i="2"/>
  <c r="M8" i="2"/>
  <c r="L8" i="2"/>
  <c r="L7" i="2"/>
  <c r="L5" i="2"/>
  <c r="L3" i="2"/>
  <c r="M7" i="2"/>
  <c r="K7" i="2"/>
  <c r="K6" i="2"/>
  <c r="K8" i="2"/>
  <c r="K5" i="2"/>
  <c r="K4" i="2"/>
  <c r="E3" i="2"/>
  <c r="E7" i="2"/>
  <c r="E6" i="2"/>
  <c r="E5" i="2"/>
  <c r="E16" i="2" l="1"/>
  <c r="E17" i="2" s="1" a="1"/>
  <c r="E17" i="2" s="1"/>
  <c r="C16" i="2"/>
  <c r="C17" i="2" s="1" a="1"/>
  <c r="C17" i="2" s="1"/>
  <c r="B16" i="2"/>
  <c r="B17" i="2" s="1" a="1"/>
  <c r="B17" i="2" s="1"/>
  <c r="D16" i="2"/>
  <c r="D17" i="2" s="1" a="1"/>
  <c r="D17" i="2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<sst xmlns="http://schemas.openxmlformats.org/spreadsheetml/2006/main" count="3797" uniqueCount="51">
  <si>
    <t>Country</t>
  </si>
  <si>
    <t>Product</t>
  </si>
  <si>
    <t>Units Sold</t>
  </si>
  <si>
    <t>Manufacturing Price</t>
  </si>
  <si>
    <t>Sale Price</t>
  </si>
  <si>
    <t>Gross Sales</t>
  </si>
  <si>
    <t>Discounts</t>
  </si>
  <si>
    <t>Sales</t>
  </si>
  <si>
    <t>COGS</t>
  </si>
  <si>
    <t>Profit</t>
  </si>
  <si>
    <t>Date</t>
  </si>
  <si>
    <t>Month Name</t>
  </si>
  <si>
    <t>Year</t>
  </si>
  <si>
    <t>Japan</t>
  </si>
  <si>
    <t>Kensington</t>
  </si>
  <si>
    <t xml:space="preserve"> $-   </t>
  </si>
  <si>
    <t>January</t>
  </si>
  <si>
    <t>India</t>
  </si>
  <si>
    <t>Vermont</t>
  </si>
  <si>
    <t>November</t>
  </si>
  <si>
    <t>United States of America</t>
  </si>
  <si>
    <t>December</t>
  </si>
  <si>
    <t>Brazil</t>
  </si>
  <si>
    <t>Burlington</t>
  </si>
  <si>
    <t>United Kingdom</t>
  </si>
  <si>
    <t>February</t>
  </si>
  <si>
    <t>March</t>
  </si>
  <si>
    <t>June</t>
  </si>
  <si>
    <t>August</t>
  </si>
  <si>
    <t>October</t>
  </si>
  <si>
    <t>Mandarin</t>
  </si>
  <si>
    <t>April</t>
  </si>
  <si>
    <t>September</t>
  </si>
  <si>
    <t>Luxe</t>
  </si>
  <si>
    <t>July</t>
  </si>
  <si>
    <t>May</t>
  </si>
  <si>
    <t>Royal Oak</t>
  </si>
  <si>
    <t xml:space="preserve">Selection </t>
  </si>
  <si>
    <t>Selected Year</t>
  </si>
  <si>
    <t>No. of orders</t>
  </si>
  <si>
    <t xml:space="preserve">Countries </t>
  </si>
  <si>
    <t>Highest Cost</t>
  </si>
  <si>
    <t>Top Profit</t>
  </si>
  <si>
    <t>Product Name</t>
  </si>
  <si>
    <t>Highest No. of Orders</t>
  </si>
  <si>
    <t>`</t>
  </si>
  <si>
    <t>Gross sales</t>
  </si>
  <si>
    <t>Places</t>
  </si>
  <si>
    <t>Highest units sold in</t>
  </si>
  <si>
    <t xml:space="preserve">Year </t>
  </si>
  <si>
    <t>Total Profits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</si>
</sst>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 &quot;₹&quot;\ * #,##0.00_ ;_ &quot;₹&quot;\ * \-#,##0.00_ ;_ &quot;₹&quot;\ * &quot;-&quot;??_ ;_ @_ "/>
    <numFmt numFmtId="164" formatCode="_(&quot;$&quot;* #,##0_);_(&quot;$&quot;* \(#,##0\);_(&quot;$&quot;* &quot;-&quot;??_);_(@_)"/>
    <numFmt numFmtId="165" formatCode="&quot;₹&quot;\ #,##0.00"/>
  </numFmts>
  <fonts count="6" x14ac:knownFonts="1">
    <font>
      <sz val="11"/>
      <color theme="1"/>
      <name val="Century Gothic"/>
      <family val="2"/>
      <scheme val="minor"/>
    </font>
    <font>
      <sz val="11"/>
      <color theme="1"/>
      <name val="Century Gothic"/>
      <family val="2"/>
      <scheme val="minor"/>
    </font>
    <font>
      <b/>
      <sz val="11"/>
      <color theme="0"/>
      <name val="Arial"/>
      <family val="2"/>
    </font>
    <font>
      <b/>
      <sz val="11"/>
      <color theme="1"/>
      <name val="Century Gothic"/>
      <family val="2"/>
      <scheme val="minor"/>
    </font>
    <font>
      <sz val="11"/>
      <color rgb="FF00B050"/>
      <name val="Century Gothic"/>
      <family val="2"/>
      <scheme val="minor"/>
    </font>
    <font>
      <sz val="11"/>
      <color rgb="FF00B050"/>
      <name val="Helvetica"/>
    </font>
  </fonts>
  <fills count="13">
    <fill>
      <patternFill patternType="none"/>
    </fill>
    <fill>
      <patternFill patternType="gray125"/>
    </fill>
    <fill>
      <patternFill patternType="solid">
        <fgColor theme="9"/>
        <bgColor theme="9"/>
      </patternFill>
    </fill>
    <fill>
      <patternFill patternType="solid">
        <fgColor rgb="FFFFFF00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3" tint="-0.499984740745262"/>
        <bgColor indexed="64"/>
      </patternFill>
    </fill>
    <fill>
      <patternFill patternType="solid">
        <fgColor theme="4" tint="0.39997558519241921"/>
        <bgColor indexed="64"/>
      </patternFill>
    </fill>
  </fills>
  <borders count="8">
    <border>
      <left/>
      <right/>
      <top/>
      <bottom/>
      <diagonal/>
    </border>
    <border>
      <left style="thin">
        <color theme="9" tint="0.39997558519241921"/>
      </left>
      <right/>
      <top/>
      <bottom/>
      <diagonal/>
    </border>
    <border>
      <left style="thin">
        <color theme="9" tint="0.39997558519241921"/>
      </left>
      <right/>
      <top style="thin">
        <color theme="9" tint="0.39997558519241921"/>
      </top>
      <bottom style="thin">
        <color theme="4" tint="0.39997558519241921"/>
      </bottom>
      <diagonal/>
    </border>
    <border>
      <left/>
      <right/>
      <top style="thin">
        <color theme="9" tint="0.39997558519241921"/>
      </top>
      <bottom style="thin">
        <color theme="4" tint="0.39997558519241921"/>
      </bottom>
      <diagonal/>
    </border>
    <border>
      <left/>
      <right style="thin">
        <color theme="9" tint="0.39997558519241921"/>
      </right>
      <top style="thin">
        <color theme="9" tint="0.39997558519241921"/>
      </top>
      <bottom style="thin">
        <color theme="4" tint="0.39997558519241921"/>
      </bottom>
      <diagonal/>
    </border>
    <border>
      <left style="thin">
        <color theme="9" tint="0.39997558519241921"/>
      </left>
      <right/>
      <top style="thin">
        <color theme="9" tint="0.39997558519241921"/>
      </top>
      <bottom/>
      <diagonal/>
    </border>
    <border>
      <left/>
      <right/>
      <top style="thin">
        <color theme="9" tint="0.39997558519241921"/>
      </top>
      <bottom/>
      <diagonal/>
    </border>
    <border>
      <left/>
      <right style="thin">
        <color theme="9" tint="0.39997558519241921"/>
      </right>
      <top style="thin">
        <color theme="9" tint="0.39997558519241921"/>
      </top>
      <bottom/>
      <diagonal/>
    </border>
  </borders>
  <cellStyleXfs count="2">
    <xf numFmtId="0" fontId="0" fillId="0" borderId="0"/>
    <xf numFmtId="44" fontId="1" fillId="0" borderId="0" applyFont="0" applyFill="0" applyBorder="0" applyAlignment="0" applyProtection="0"/>
  </cellStyleXfs>
  <cellXfs count="34">
    <xf numFmtId="0" fontId="0" fillId="0" borderId="0" xfId="0"/>
    <xf numFmtId="0" fontId="2" fillId="2" borderId="0" xfId="0" applyFont="1" applyFill="1"/>
    <xf numFmtId="0" fontId="2" fillId="2" borderId="1" xfId="0" applyFont="1" applyFill="1" applyBorder="1"/>
    <xf numFmtId="14" fontId="2" fillId="2" borderId="1" xfId="0" applyNumberFormat="1" applyFont="1" applyFill="1" applyBorder="1"/>
    <xf numFmtId="0" fontId="0" fillId="4" borderId="0" xfId="0" applyFill="1"/>
    <xf numFmtId="0" fontId="0" fillId="9" borderId="0" xfId="0" applyFill="1"/>
    <xf numFmtId="0" fontId="0" fillId="10" borderId="0" xfId="0" applyFill="1"/>
    <xf numFmtId="0" fontId="3" fillId="5" borderId="0" xfId="0" applyFont="1" applyFill="1"/>
    <xf numFmtId="0" fontId="3" fillId="4" borderId="0" xfId="0" applyFont="1" applyFill="1"/>
    <xf numFmtId="0" fontId="3" fillId="3" borderId="0" xfId="0" applyFont="1" applyFill="1"/>
    <xf numFmtId="0" fontId="3" fillId="6" borderId="0" xfId="0" applyFont="1" applyFill="1"/>
    <xf numFmtId="0" fontId="3" fillId="7" borderId="0" xfId="0" applyFont="1" applyFill="1"/>
    <xf numFmtId="0" fontId="3" fillId="8" borderId="0" xfId="0" applyFont="1" applyFill="1"/>
    <xf numFmtId="0" fontId="3" fillId="9" borderId="0" xfId="0" applyFont="1" applyFill="1"/>
    <xf numFmtId="165" fontId="0" fillId="0" borderId="0" xfId="0" applyNumberFormat="1"/>
    <xf numFmtId="0" fontId="4" fillId="11" borderId="0" xfId="0" applyFont="1" applyFill="1"/>
    <xf numFmtId="0" fontId="4" fillId="12" borderId="0" xfId="0" applyFont="1" applyFill="1"/>
    <xf numFmtId="0" fontId="5" fillId="12" borderId="0" xfId="0" applyFont="1" applyFill="1"/>
    <xf numFmtId="0" fontId="0" fillId="0" borderId="2" xfId="0" applyBorder="1" applyAlignment="1">
      <alignment horizontal="left"/>
    </xf>
    <xf numFmtId="0" fontId="0" fillId="0" borderId="3" xfId="0" applyBorder="1" applyAlignment="1">
      <alignment horizontal="left"/>
    </xf>
    <xf numFmtId="44" fontId="0" fillId="0" borderId="3" xfId="1" applyFont="1" applyBorder="1" applyAlignment="1">
      <alignment horizontal="left"/>
    </xf>
    <xf numFmtId="164" fontId="0" fillId="0" borderId="3" xfId="1" applyNumberFormat="1" applyFont="1" applyBorder="1" applyAlignment="1">
      <alignment horizontal="left"/>
    </xf>
    <xf numFmtId="14" fontId="0" fillId="0" borderId="3" xfId="0" applyNumberFormat="1" applyBorder="1" applyAlignment="1">
      <alignment horizontal="left"/>
    </xf>
    <xf numFmtId="0" fontId="0" fillId="0" borderId="4" xfId="0" applyBorder="1" applyAlignment="1">
      <alignment horizontal="left"/>
    </xf>
    <xf numFmtId="0" fontId="0" fillId="0" borderId="5" xfId="0" applyBorder="1" applyAlignment="1">
      <alignment horizontal="left"/>
    </xf>
    <xf numFmtId="0" fontId="0" fillId="0" borderId="6" xfId="0" applyBorder="1" applyAlignment="1">
      <alignment horizontal="left"/>
    </xf>
    <xf numFmtId="44" fontId="0" fillId="0" borderId="6" xfId="1" applyFont="1" applyBorder="1" applyAlignment="1">
      <alignment horizontal="left"/>
    </xf>
    <xf numFmtId="164" fontId="0" fillId="0" borderId="6" xfId="1" applyNumberFormat="1" applyFont="1" applyBorder="1" applyAlignment="1">
      <alignment horizontal="left"/>
    </xf>
    <xf numFmtId="14" fontId="0" fillId="0" borderId="6" xfId="0" applyNumberFormat="1" applyBorder="1" applyAlignment="1">
      <alignment horizontal="left"/>
    </xf>
    <xf numFmtId="0" fontId="0" fillId="0" borderId="7" xfId="0" applyBorder="1" applyAlignment="1">
      <alignment horizontal="left"/>
    </xf>
    <xf numFmtId="164" fontId="0" fillId="0" borderId="3" xfId="1" applyNumberFormat="1" applyFont="1" applyBorder="1" applyAlignment="1">
      <alignment horizontal="right"/>
    </xf>
    <xf numFmtId="44" fontId="0" fillId="0" borderId="0" xfId="1" applyFont="1"/>
    <xf numFmtId="44" fontId="0" fillId="0" borderId="0" xfId="0" applyNumberFormat="1"/>
    <xf numFmtId="0" fontId="3" fillId="3" borderId="0" xfId="0" applyFont="1" applyFill="1" applyAlignment="1">
      <alignment horizontal="center" vertical="center"/>
    </xf>
  </cellXfs>
  <cellStyles count="2">
    <cellStyle name="Currency" xfId="1" builtinId="4"/>
    <cellStyle name="Normal" xfId="0" builtinId="0"/>
  </cellStyles>
  <dxfs count="16">
    <dxf>
      <alignment horizontal="left" vertical="bottom" textRotation="0" wrapText="0" indent="0" justifyLastLine="0" shrinkToFit="0" readingOrder="0"/>
      <border diagonalUp="0" diagonalDown="0" outline="0">
        <left/>
        <right style="thin">
          <color theme="9" tint="0.39997558519241921"/>
        </right>
        <top style="thin">
          <color theme="9" tint="0.39997558519241921"/>
        </top>
        <bottom style="thin">
          <color theme="4" tint="0.39997558519241921"/>
        </bottom>
      </border>
    </dxf>
    <dxf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9" tint="0.39997558519241921"/>
        </top>
        <bottom style="thin">
          <color theme="4" tint="0.39997558519241921"/>
        </bottom>
      </border>
    </dxf>
    <dxf>
      <numFmt numFmtId="166" formatCode="m/d/yyyy"/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9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9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9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9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_(&quot;$&quot;* #,##0_);_(&quot;$&quot;* \(#,##0\);_(&quot;$&quot;* &quot;-&quot;??_);_(@_)"/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9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9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9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9" tint="0.39997558519241921"/>
        </top>
        <bottom style="thin">
          <color theme="4" tint="0.39997558519241921"/>
        </bottom>
      </border>
    </dxf>
    <dxf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9" tint="0.39997558519241921"/>
        </top>
        <bottom style="thin">
          <color theme="4" tint="0.39997558519241921"/>
        </bottom>
      </border>
    </dxf>
    <dxf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9" tint="0.39997558519241921"/>
        </top>
        <bottom style="thin">
          <color theme="4" tint="0.39997558519241921"/>
        </bottom>
      </border>
    </dxf>
    <dxf>
      <alignment horizontal="left" vertical="bottom" textRotation="0" wrapText="0" indent="0" justifyLastLine="0" shrinkToFit="0" readingOrder="0"/>
      <border diagonalUp="0" diagonalDown="0" outline="0">
        <left style="thin">
          <color theme="9" tint="0.39997558519241921"/>
        </left>
        <right/>
        <top style="thin">
          <color theme="9" tint="0.39997558519241921"/>
        </top>
        <bottom style="thin">
          <color theme="4" tint="0.39997558519241921"/>
        </bottom>
      </border>
    </dxf>
    <dxf>
      <border outline="0">
        <bottom style="thin">
          <color theme="9" tint="0.39997558519241921"/>
        </bottom>
      </border>
    </dxf>
    <dxf>
      <alignment horizontal="left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Arial"/>
        <family val="2"/>
        <scheme val="none"/>
      </font>
      <fill>
        <patternFill patternType="solid">
          <fgColor theme="9"/>
          <bgColor theme="9"/>
        </patternFill>
      </fill>
    </dxf>
  </dxfs>
  <tableStyles count="0" defaultTableStyle="TableStyleMedium2" defaultPivotStyle="PivotStyleLight16"/>
  <colors>
    <mruColors>
      <color rgb="FFF96167"/>
      <color rgb="FFFCE77D"/>
      <color rgb="FF89ABE3"/>
      <color rgb="FF3FD49C"/>
      <color rgb="FFEA738D"/>
      <color rgb="FF7093FF"/>
      <color rgb="FF33006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11" Type="http://schemas.openxmlformats.org/officeDocument/2006/relationships/customXml" Target="../customXml/item3.xml"/><Relationship Id="rId5" Type="http://schemas.openxmlformats.org/officeDocument/2006/relationships/styles" Target="styles.xml"/><Relationship Id="rId10" Type="http://schemas.openxmlformats.org/officeDocument/2006/relationships/customXml" Target="../customXml/item2.xml"/><Relationship Id="rId4" Type="http://schemas.openxmlformats.org/officeDocument/2006/relationships/theme" Target="theme/theme1.xml"/><Relationship Id="rId9" Type="http://schemas.openxmlformats.org/officeDocument/2006/relationships/customXml" Target="../customXml/item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ln>
                  <a:noFill/>
                </a:ln>
                <a:solidFill>
                  <a:schemeClr val="tx1">
                    <a:lumMod val="65000"/>
                    <a:lumOff val="35000"/>
                  </a:schemeClr>
                </a:solidFill>
                <a:latin typeface="Britannic Bold" panose="020B0903060703020204" pitchFamily="34" charset="0"/>
                <a:ea typeface="+mn-ea"/>
                <a:cs typeface="+mn-cs"/>
              </a:defRPr>
            </a:pPr>
            <a:r>
              <a:rPr lang="en-US">
                <a:ln>
                  <a:noFill/>
                </a:ln>
                <a:solidFill>
                  <a:schemeClr val="bg2"/>
                </a:solidFill>
                <a:latin typeface="Britannic Bold" panose="020B0903060703020204" pitchFamily="34" charset="0"/>
              </a:rPr>
              <a:t>COGS and Profit</a:t>
            </a:r>
          </a:p>
        </c:rich>
      </c:tx>
      <c:overlay val="0"/>
      <c:spPr>
        <a:noFill/>
        <a:ln>
          <a:noFill/>
        </a:ln>
        <a:effectLst>
          <a:glow rad="139700">
            <a:schemeClr val="accent4">
              <a:satMod val="175000"/>
              <a:alpha val="40000"/>
            </a:schemeClr>
          </a:glow>
        </a:effectLst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ln>
                <a:noFill/>
              </a:ln>
              <a:solidFill>
                <a:schemeClr val="tx1">
                  <a:lumMod val="65000"/>
                  <a:lumOff val="35000"/>
                </a:schemeClr>
              </a:solidFill>
              <a:latin typeface="Britannic Bold" panose="020B0903060703020204" pitchFamily="34" charset="0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1"/>
          <c:order val="1"/>
          <c:tx>
            <c:strRef>
              <c:f>'Pre Dashboard'!$L$2</c:f>
              <c:strCache>
                <c:ptCount val="1"/>
                <c:pt idx="0">
                  <c:v>COGS</c:v>
                </c:pt>
              </c:strCache>
            </c:strRef>
          </c:tx>
          <c:spPr>
            <a:solidFill>
              <a:schemeClr val="accent4">
                <a:lumMod val="60000"/>
                <a:lumOff val="40000"/>
              </a:schemeClr>
            </a:solidFill>
            <a:ln>
              <a:noFill/>
            </a:ln>
            <a:effectLst>
              <a:glow rad="139700">
                <a:schemeClr val="accent4">
                  <a:satMod val="175000"/>
                  <a:alpha val="40000"/>
                </a:schemeClr>
              </a:glow>
            </a:effectLst>
          </c:spPr>
          <c:invertIfNegative val="0"/>
          <c:cat>
            <c:strRef>
              <c:f>'Pre Dashboard'!$J$3:$J$8</c:f>
              <c:strCache>
                <c:ptCount val="6"/>
                <c:pt idx="0">
                  <c:v>Kensington</c:v>
                </c:pt>
                <c:pt idx="1">
                  <c:v>Vermont</c:v>
                </c:pt>
                <c:pt idx="2">
                  <c:v>Burlington</c:v>
                </c:pt>
                <c:pt idx="3">
                  <c:v>Mandarin</c:v>
                </c:pt>
                <c:pt idx="4">
                  <c:v>Luxe</c:v>
                </c:pt>
                <c:pt idx="5">
                  <c:v>Royal Oak</c:v>
                </c:pt>
              </c:strCache>
            </c:strRef>
          </c:cat>
          <c:val>
            <c:numRef>
              <c:f>'Pre Dashboard'!$L$3:$L$8</c:f>
              <c:numCache>
                <c:formatCode>"₹"\ #,##0.00</c:formatCode>
                <c:ptCount val="6"/>
                <c:pt idx="0">
                  <c:v>10804813</c:v>
                </c:pt>
                <c:pt idx="1">
                  <c:v>24205155.5</c:v>
                </c:pt>
                <c:pt idx="2">
                  <c:v>14648857</c:v>
                </c:pt>
                <c:pt idx="3">
                  <c:v>15167431.5</c:v>
                </c:pt>
                <c:pt idx="4">
                  <c:v>13501572</c:v>
                </c:pt>
                <c:pt idx="5">
                  <c:v>11353888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975-49BA-A6EF-FB5FE43FE356}"/>
            </c:ext>
          </c:extLst>
        </c:ser>
        <c:ser>
          <c:idx val="2"/>
          <c:order val="2"/>
          <c:tx>
            <c:strRef>
              <c:f>'Pre Dashboard'!$M$2</c:f>
              <c:strCache>
                <c:ptCount val="1"/>
                <c:pt idx="0">
                  <c:v>Profit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>
              <a:glow rad="88900">
                <a:schemeClr val="accent1">
                  <a:alpha val="40000"/>
                </a:schemeClr>
              </a:glow>
            </a:effectLst>
          </c:spPr>
          <c:invertIfNegative val="0"/>
          <c:cat>
            <c:strRef>
              <c:f>'Pre Dashboard'!$J$3:$J$8</c:f>
              <c:strCache>
                <c:ptCount val="6"/>
                <c:pt idx="0">
                  <c:v>Kensington</c:v>
                </c:pt>
                <c:pt idx="1">
                  <c:v>Vermont</c:v>
                </c:pt>
                <c:pt idx="2">
                  <c:v>Burlington</c:v>
                </c:pt>
                <c:pt idx="3">
                  <c:v>Mandarin</c:v>
                </c:pt>
                <c:pt idx="4">
                  <c:v>Luxe</c:v>
                </c:pt>
                <c:pt idx="5">
                  <c:v>Royal Oak</c:v>
                </c:pt>
              </c:strCache>
            </c:strRef>
          </c:cat>
          <c:val>
            <c:numRef>
              <c:f>'Pre Dashboard'!$M$3:$M$8</c:f>
              <c:numCache>
                <c:formatCode>"₹"\ #,##0.00</c:formatCode>
                <c:ptCount val="6"/>
                <c:pt idx="0">
                  <c:v>7837381.379999999</c:v>
                </c:pt>
                <c:pt idx="1">
                  <c:v>21408105.520000007</c:v>
                </c:pt>
                <c:pt idx="2">
                  <c:v>13993508.57</c:v>
                </c:pt>
                <c:pt idx="3">
                  <c:v>13563903.659999996</c:v>
                </c:pt>
                <c:pt idx="4">
                  <c:v>11467625.219999999</c:v>
                </c:pt>
                <c:pt idx="5">
                  <c:v>12108612.01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3975-49BA-A6EF-FB5FE43FE3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438000880"/>
        <c:axId val="338016784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'Pre Dashboard'!$K$2</c15:sqref>
                        </c15:formulaRef>
                      </c:ext>
                    </c:extLst>
                    <c:strCache>
                      <c:ptCount val="1"/>
                      <c:pt idx="0">
                        <c:v>No. of orders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strRef>
                    <c:extLst>
                      <c:ext uri="{02D57815-91ED-43cb-92C2-25804820EDAC}">
                        <c15:formulaRef>
                          <c15:sqref>'Pre Dashboard'!$J$3:$J$8</c15:sqref>
                        </c15:formulaRef>
                      </c:ext>
                    </c:extLst>
                    <c:strCache>
                      <c:ptCount val="6"/>
                      <c:pt idx="0">
                        <c:v>Kensington</c:v>
                      </c:pt>
                      <c:pt idx="1">
                        <c:v>Vermont</c:v>
                      </c:pt>
                      <c:pt idx="2">
                        <c:v>Burlington</c:v>
                      </c:pt>
                      <c:pt idx="3">
                        <c:v>Mandarin</c:v>
                      </c:pt>
                      <c:pt idx="4">
                        <c:v>Luxe</c:v>
                      </c:pt>
                      <c:pt idx="5">
                        <c:v>Royal Oak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'Pre Dashboard'!$K$3:$K$8</c15:sqref>
                        </c15:formulaRef>
                      </c:ext>
                    </c:extLst>
                    <c:numCache>
                      <c:formatCode>General</c:formatCode>
                      <c:ptCount val="6"/>
                      <c:pt idx="0">
                        <c:v>86</c:v>
                      </c:pt>
                      <c:pt idx="1">
                        <c:v>171</c:v>
                      </c:pt>
                      <c:pt idx="2">
                        <c:v>101</c:v>
                      </c:pt>
                      <c:pt idx="3">
                        <c:v>102</c:v>
                      </c:pt>
                      <c:pt idx="4">
                        <c:v>88</c:v>
                      </c:pt>
                      <c:pt idx="5">
                        <c:v>76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2-3975-49BA-A6EF-FB5FE43FE356}"/>
                  </c:ext>
                </c:extLst>
              </c15:ser>
            </c15:filteredBarSeries>
          </c:ext>
        </c:extLst>
      </c:barChart>
      <c:catAx>
        <c:axId val="43800088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8016784"/>
        <c:crosses val="autoZero"/>
        <c:auto val="1"/>
        <c:lblAlgn val="ctr"/>
        <c:lblOffset val="100"/>
        <c:noMultiLvlLbl val="0"/>
      </c:catAx>
      <c:valAx>
        <c:axId val="338016784"/>
        <c:scaling>
          <c:orientation val="minMax"/>
        </c:scaling>
        <c:delete val="0"/>
        <c:axPos val="b"/>
        <c:numFmt formatCode="&quot;₹&quot;\ 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8000880"/>
        <c:crosses val="autoZero"/>
        <c:crossBetween val="between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bg2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2">
                    <a:lumMod val="90000"/>
                  </a:schemeClr>
                </a:solidFill>
                <a:latin typeface="Amasis MT Pro Black" panose="02040A04050005020304" pitchFamily="18" charset="0"/>
                <a:ea typeface="+mn-ea"/>
                <a:cs typeface="+mn-cs"/>
              </a:defRPr>
            </a:pPr>
            <a:endParaRPr lang="en-US"/>
          </a:p>
        </c:txPr>
      </c:legendEntry>
      <c:legendEntry>
        <c:idx val="1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2">
                    <a:lumMod val="90000"/>
                  </a:schemeClr>
                </a:solidFill>
                <a:latin typeface="Amasis MT Pro Black" panose="02040A04050005020304" pitchFamily="18" charset="0"/>
                <a:ea typeface="+mn-ea"/>
                <a:cs typeface="+mn-cs"/>
              </a:defRPr>
            </a:pPr>
            <a:endParaRPr lang="en-US"/>
          </a:p>
        </c:txPr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tx2">
        <a:lumMod val="50000"/>
      </a:schemeClr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Britannic Bold" panose="020B0903060703020204" pitchFamily="34" charset="0"/>
                <a:ea typeface="+mn-ea"/>
                <a:cs typeface="+mn-cs"/>
              </a:defRPr>
            </a:pPr>
            <a:r>
              <a:rPr lang="en-US">
                <a:solidFill>
                  <a:schemeClr val="bg2"/>
                </a:solidFill>
                <a:latin typeface="Britannic Bold" panose="020B0903060703020204" pitchFamily="34" charset="0"/>
              </a:rPr>
              <a:t>Number</a:t>
            </a:r>
            <a:r>
              <a:rPr lang="en-US" baseline="0">
                <a:solidFill>
                  <a:schemeClr val="bg2"/>
                </a:solidFill>
                <a:latin typeface="Britannic Bold" panose="020B0903060703020204" pitchFamily="34" charset="0"/>
              </a:rPr>
              <a:t> of units sold</a:t>
            </a:r>
            <a:endParaRPr lang="en-US">
              <a:solidFill>
                <a:schemeClr val="bg2"/>
              </a:solidFill>
              <a:latin typeface="Britannic Bold" panose="020B0903060703020204" pitchFamily="34" charset="0"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Britannic Bold" panose="020B0903060703020204" pitchFamily="34" charset="0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'Pre Dashboard'!$E$2</c:f>
              <c:strCache>
                <c:ptCount val="1"/>
                <c:pt idx="0">
                  <c:v>Units Sold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>
              <a:glow rad="139700">
                <a:schemeClr val="accent1">
                  <a:satMod val="175000"/>
                  <a:alpha val="40000"/>
                </a:schemeClr>
              </a:glow>
            </a:effectLst>
          </c:spPr>
          <c:invertIfNegative val="0"/>
          <c:cat>
            <c:strRef>
              <c:f>'Pre Dashboard'!$D$3:$D$7</c:f>
              <c:strCache>
                <c:ptCount val="5"/>
                <c:pt idx="0">
                  <c:v>Japan</c:v>
                </c:pt>
                <c:pt idx="1">
                  <c:v>India</c:v>
                </c:pt>
                <c:pt idx="2">
                  <c:v>United States of America</c:v>
                </c:pt>
                <c:pt idx="3">
                  <c:v>Brazil</c:v>
                </c:pt>
                <c:pt idx="4">
                  <c:v>United Kingdom</c:v>
                </c:pt>
              </c:strCache>
            </c:strRef>
          </c:cat>
          <c:val>
            <c:numRef>
              <c:f>'Pre Dashboard'!$E$3:$E$7</c:f>
              <c:numCache>
                <c:formatCode>"₹"\ #,##0.00</c:formatCode>
                <c:ptCount val="5"/>
                <c:pt idx="0">
                  <c:v>307769</c:v>
                </c:pt>
                <c:pt idx="1">
                  <c:v>283595</c:v>
                </c:pt>
                <c:pt idx="2">
                  <c:v>307103</c:v>
                </c:pt>
                <c:pt idx="3">
                  <c:v>295036</c:v>
                </c:pt>
                <c:pt idx="4">
                  <c:v>292916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B0A-4DD2-A186-4BBAF266EA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438000880"/>
        <c:axId val="338016784"/>
        <c:extLst/>
      </c:barChart>
      <c:catAx>
        <c:axId val="43800088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8016784"/>
        <c:crosses val="autoZero"/>
        <c:auto val="1"/>
        <c:lblAlgn val="ctr"/>
        <c:lblOffset val="100"/>
        <c:noMultiLvlLbl val="0"/>
      </c:catAx>
      <c:valAx>
        <c:axId val="338016784"/>
        <c:scaling>
          <c:orientation val="minMax"/>
        </c:scaling>
        <c:delete val="0"/>
        <c:axPos val="b"/>
        <c:numFmt formatCode="#,##0.0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8000880"/>
        <c:crosses val="autoZero"/>
        <c:crossBetween val="between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bg2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tx2">
        <a:lumMod val="50000"/>
      </a:schemeClr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bg2"/>
                </a:solidFill>
                <a:latin typeface="Congenial Black" panose="020F0502020204030204" pitchFamily="2" charset="0"/>
                <a:ea typeface="+mn-ea"/>
                <a:cs typeface="+mn-cs"/>
              </a:defRPr>
            </a:pPr>
            <a:r>
              <a:rPr lang="en-US">
                <a:solidFill>
                  <a:schemeClr val="bg2"/>
                </a:solidFill>
                <a:latin typeface="Congenial Black" panose="020F0502020204030204" pitchFamily="2" charset="0"/>
              </a:rPr>
              <a:t>Gross sales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bg2"/>
              </a:solidFill>
              <a:latin typeface="Congenial Black" panose="020F0502020204030204" pitchFamily="2" charset="0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'Pre Dashboard'!$N$2</c:f>
              <c:strCache>
                <c:ptCount val="1"/>
                <c:pt idx="0">
                  <c:v>Gross sales</c:v>
                </c:pt>
              </c:strCache>
            </c:strRef>
          </c:tx>
          <c:spPr>
            <a:solidFill>
              <a:schemeClr val="accent4">
                <a:lumMod val="60000"/>
                <a:lumOff val="40000"/>
              </a:schemeClr>
            </a:solidFill>
            <a:ln>
              <a:noFill/>
            </a:ln>
            <a:effectLst>
              <a:glow rad="101600">
                <a:schemeClr val="accent4">
                  <a:satMod val="175000"/>
                  <a:alpha val="40000"/>
                </a:schemeClr>
              </a:glo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2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'Pre Dashboard'!$J$3:$J$8</c:f>
              <c:strCache>
                <c:ptCount val="6"/>
                <c:pt idx="0">
                  <c:v>Kensington</c:v>
                </c:pt>
                <c:pt idx="1">
                  <c:v>Vermont</c:v>
                </c:pt>
                <c:pt idx="2">
                  <c:v>Burlington</c:v>
                </c:pt>
                <c:pt idx="3">
                  <c:v>Mandarin</c:v>
                </c:pt>
                <c:pt idx="4">
                  <c:v>Luxe</c:v>
                </c:pt>
                <c:pt idx="5">
                  <c:v>Royal Oak</c:v>
                </c:pt>
              </c:strCache>
            </c:strRef>
          </c:cat>
          <c:val>
            <c:numRef>
              <c:f>'Pre Dashboard'!$N$3:$N$8</c:f>
              <c:numCache>
                <c:formatCode>"₹"\ #,##0.00</c:formatCode>
                <c:ptCount val="6"/>
                <c:pt idx="0">
                  <c:v>19702618</c:v>
                </c:pt>
                <c:pt idx="1">
                  <c:v>48012423</c:v>
                </c:pt>
                <c:pt idx="2">
                  <c:v>30120783</c:v>
                </c:pt>
                <c:pt idx="3">
                  <c:v>30058357</c:v>
                </c:pt>
                <c:pt idx="4">
                  <c:v>26133379</c:v>
                </c:pt>
                <c:pt idx="5">
                  <c:v>24537542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D12-4DD0-BA40-3E4E39ECC35F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650565952"/>
        <c:axId val="842142144"/>
      </c:barChart>
      <c:catAx>
        <c:axId val="6505659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2142144"/>
        <c:crosses val="autoZero"/>
        <c:auto val="1"/>
        <c:lblAlgn val="ctr"/>
        <c:lblOffset val="100"/>
        <c:noMultiLvlLbl val="0"/>
      </c:catAx>
      <c:valAx>
        <c:axId val="842142144"/>
        <c:scaling>
          <c:orientation val="minMax"/>
        </c:scaling>
        <c:delete val="0"/>
        <c:axPos val="l"/>
        <c:numFmt formatCode="&quot;₹&quot;\ 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056595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tx2">
        <a:lumMod val="50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_xlchart.v5.1</cx:f>
        <cx:nf>_xlchart.v5.0</cx:nf>
      </cx:strDim>
      <cx:numDim type="colorVal">
        <cx:f>_xlchart.v5.3</cx:f>
        <cx:nf>_xlchart.v5.2</cx:nf>
      </cx:numDim>
    </cx:data>
  </cx:chartData>
  <cx:chart>
    <cx:title pos="t" align="ctr" overlay="0">
      <cx:tx>
        <cx:txData>
          <cx:v>Country Wise Units Sold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>
              <a:latin typeface="Britannic Bold" panose="020B0903060703020204" pitchFamily="34" charset="0"/>
              <a:ea typeface="Britannic Bold" panose="020B0903060703020204" pitchFamily="34" charset="0"/>
              <a:cs typeface="Britannic Bold" panose="020B0903060703020204" pitchFamily="34" charset="0"/>
            </a:defRPr>
          </a:pPr>
          <a:r>
            <a:rPr lang="en-US" sz="1400" b="0" i="0" u="none" strike="noStrike" baseline="0">
              <a:solidFill>
                <a:schemeClr val="bg2"/>
              </a:solidFill>
              <a:latin typeface="Britannic Bold" panose="020B0903060703020204" pitchFamily="34" charset="0"/>
              <a:cs typeface="Helvetica" panose="020B0604020202020204" pitchFamily="34" charset="0"/>
            </a:rPr>
            <a:t>Country Wise Units Sold</a:t>
          </a:r>
        </a:p>
      </cx:txPr>
    </cx:title>
    <cx:plotArea>
      <cx:plotAreaRegion>
        <cx:series layoutId="regionMap" uniqueId="{FA4DAFDC-4ABE-4D14-9406-2FCBBA6A9FA4}">
          <cx:tx>
            <cx:txData>
              <cx:f>_xlchart.v5.2</cx:f>
              <cx:v>Units Sold</cx:v>
            </cx:txData>
          </cx:tx>
          <cx:dataLabels>
            <cx:spPr>
              <a:effectLst>
                <a:softEdge rad="0"/>
              </a:effectLst>
            </cx:spPr>
            <cx:visibility seriesName="0" categoryName="0" value="0"/>
            <cx:separator>, </cx:separator>
          </cx:dataLabels>
          <cx:dataId val="0"/>
          <cx:layoutPr>
            <cx:regionLabelLayout val="bestFitOnly"/>
            <cx:geography viewedRegionType="dataOnly" cultureLanguage="en-US" cultureRegion="IN" attribution="Powered by Bing">
              <cx:geoCache provider="{E9337A44-BEBE-4D9F-B70C-5C5E7DAFC167}">
                <cx:binary>5HrZbuU4tuWvJPK5FUlSEikVbl2gSUln9PE5nu0XweGBmkhKlKjp63tHDoXMqLxZ96IbqIc2IuAI
yToU97DW2ov+j7f5b2/Nx6v9YVaN7v/2Nv/9x2IY2r/99FP/Vnyo1/6LKt+s6c3n8OXNqJ/M52f5
9vHTu32dSi1/IggHP70Vr3b4mH/8z/+AT5Mf5mjeXofS6Iv7sMvNR++aof+Le39664c34/Tw7XEJ
n/T3H+91OXy8/3A7vA4f/Q/m84f/rT5s+fb64w8feiiH5W5pP/7+4x8e+vGHn77/6H96jR8aeNPB
vcOzfvwlRH7IUEh//KExWv563YvjLwhHfoBRGP/8xX5b9PSq4ME/vNpvt/7sfX5+m9f3d/vR9z/8
+v2fHv/DFv7pbtkb8UtghPn20ve3P+/ypz8G/j//47sLsO/vrvwuN98H6V/d+j41+9f2Vf/Vvv+H
eaBfaBjgMGTkl3DHf0gH9tmXmNGQkvC3NX9Jw798jT8P/6+PfRf2X69+H+79+d8f7l/L7QDt927U
bzH4s3r7n8U99L/EgR/5xP817NEf4u6RL2EIvRGgEP3yRX5b+w9t8N94rz9PxPf7+i4j39/+PjUb
/u9PzU6/l/8PEYmQL35IQhSFv6XkDxlh8Ref+jQKKf4lId81xL98mz/Pw6+PfRf+X69+H/Xd6d8f
dW5f17L5rRj/7xvBw+iL//MXghL/PRNAi5CfQ83on7bAv36TPw/5b899F/PfLn8fdH7z7w/6f5v0
/mcg9P8xCf/XBP0P1ZK8Dq/pz3Lndxz913d/LjjQZN89+leq6RdBtXv/+4+YQAP8Q0R9+4hfn/sT
xv3Hz3+89gM8+o1OosBnAErTx89XAM5iHwgGEYqJjwKQUdrYofj7j0H4JYQrmEWR7yPEIvzjD71x
324R9CUghPkxIlHsI0qDf8jMs2kWafQ/9v/r/3/QTp1NqYf+7z/C4u0vP/Xt9VjkhzQMg9iHPzgO
WITg/tvrDVAp/DD+X44Eg11p787jMhjh9TI6GZQb4TPMfkG6X4TWf2cpiuMw9mEvLI5AWIKo/P1S
FaN0dXKsLhMzV2EwnOJyebZT9PV3Ef+TZYLvd0QJkDJhhAYEBRECsfT7ZTo1FQ1SUX2pSs6CF93e
//Xnfx+xgNEgjkjoExL4AcXf1v9dxJaIRDPuWHme6l0TbmNz8s0v8PRfRur7LfyyRBjTiGDmIx9q
7vdLNCa2/kRlddbH0BN0FH+9AyirP+Q8YAyyjcLAxwGJcQi19YePj9fOq2PZnVc37z2EX6u5S8Nu
uQ7V+hDRvP8X6/3zdmJCUIyjKCaUAEH/cb2g7WId1iS/DvPgqo7HhHZV9tdbItj3/3lboNYojSMU
xCFj39Tw77dVUb9C0uvY9VoPTgzrhMWMq3XTdKTcmlCbpG7b9mq0NhQoWMNNp0L/IeqQTRVaig0Z
ej/Btsg3MXyn6qGK/V5oVV087WVYBoeZlQ9hNCRO9leom2felsWbrZbTvMqFh6M9jEpz0OoXV60H
1pR75Wy1J3iyPFzWegvt9ojLttyWuip2pZnPlCwobRnjvYoVpxN5HiXarvnMOAvbNArnZ5ZHZtvj
lW3HfLyfl6UTkrVz0hp3iGvvSjGteVeSitd2RVzPzk9VMz+wqn/poqnnzsQkDdc2KQY6JBNWt1Vv
H+wypr1Ti2Ah0SkhJdnVbeGE15Q+H1g9c+aUE7KfncBWMh6EWO8CtOznob2Vw3JQboKFdaS59G2f
+J5beG70bUHGa9u40zhKzcO22S25dz/6leRzOGeVDneoRedhYlLEC5YJ9VUA72aGzB/zTKr+bqFx
zVlRnHqLMidrEdaBiHR91k2+8S29RjCFJ9iPk4nSKquXNjGxbBIvKj7HPEpn7a4ab73v8k8z3A/x
16A/jzaNi4AHk89l7UTHdpi2pya6QlXzOKngPOR9lvcqLYi/D5f3yTP73DpuLeFD232C/tk6NPGV
KY6K8aTH/hYVbl8NNFuDV9eOm2Wd0l71W9xZ4Ygvijxl0om80gmraVqv7io20X2oq0Pe2YPf+Enf
mPOgzNYPKswr2iYrumkLm/Z63XTtlLo+CavgLi/Z4+jCho/zKppuGxiDuAtoEs5s402UV6EVJMwQ
0tee0byZn1v5itR29nuuacvLvk/9xaa6LHchkjvPmdSG2wFZXpHTUtz566FbD2F5mVzFXb0mi2n4
tIYZxluK5JF0lejKQdC6lWJFdovbrJQkFAuOrh2VUJT1sfTVeSrcwcXuJD17b6les5GZPJtpV9ya
po92aEXDPe0G3vr0FiMrd1GrrnB4o5pskPhYunXgKOpN5uNHYttsaeejN3dHoI5dH9mT9IfU891z
zMZ0WqJNjaPbZpgabtsr2x+Xbt0W+ZRV+EF7cUKaaUNxWq0KqgKlId375WF2E2B3/BxVzbb1nDAT
E9U68pAeZPBKw8/IrJmLgqe5GUVPcj5WNgtanOaF3C9IHUMKYSxyoTu7dbrkfv2gm5aPQbqifdAe
VfTk0U6EXZjRqOZVnMZBK/o82oTsXCjciiAYHuqouWHsKmiHN62ijWE3GGVzl1F8kfXEO6yTcWS8
ZmVC5MHK+KodJoibFJim2u2k/9VVT9EcQqJoEnSFaHXOqWN8jvubxVu4o6VYwyBZtE1xvJ+W6uh3
XpJPEW8w2WgS7yuq3phG3I6PcvqwGPEhbI6mcBsyBxtXt6KT96557OWxQ9cGWVEFkSijd5UbQK27
SE2imrGQ8ZuJVg7dlHQhFPyCOBtuwuguti/VXCRBESdVZzeyLcRYv9clTuL5Srsi0WCtNTlfGEoA
mPhA/QNe9c7lJvWqj9k8L80ZoJjb2uN4VqIJVij0/E2th0GeZhvxgF5jeTIhEYEbk9wut4Vf3eX9
+Agdert6VBi6bOuSbDrabmRZJA4Qfc7q4c4rr/2o2fhNuaGQaKRy7k+5ULQQpe9tYtNIbjuUeWP5
YSr7iHuUxcykY+QOoYmSyZt3xikeselo+nsUPYRGCVa2W6U6EUTu2Hv3dmAHTdcz7ey1ZeUuD5Zk
jl9aGwmitrkOk8I9y0VvUVfckDhjUyw5Ga6K8WosxsS31YbJ56Cu+NCf1oJeqfDTBRgoJ+JREfFu
cPvRm4Vbq004FEk1f9b6ap6XbWn8p4V6ksshPKJBP81ta3lZNB2Ph+o1jKcHJeeKy7C46+fyqgsA
IwcSAYOoHSr6l6BsEF9kDjUyCjrcM3sK5RkBWkl240zBg7i5j+abCZkrbUhGSSmoP/HIQxkFPItB
VhZjyEFlcpUvqawjaP0o4l6luadvcIx4jBo+O8T7UZ2cJsdxxgdH32vKXoqCAZph99KQahFzUx8W
oxJTypIb2d0Z034tuhF4Mmp4aNlLx9aKY7OcNZ0zNhe7XAYbW4zCLUvWVCzz5Jx2VZnq9qO1u6oB
Nhj2rHye9NPYNaKrKmCpd581ie3qgxc/dGQUc1Rx5c/XGjqWryMVszG3w7Am2uj7PKI7F0Yc5zGP
4G/D7gN5q8oxmQnZrdimpn5StQLmlYlWdo9zCggKcEHHr2He8KH2koF0QrnuupGtaIOvtom47844
kNt6xtsWSSJmOuyQJ8XCcm7YI9WO62nmldf33OhHy5TPcedf9214XoALNB0fZuC3zk6nSftp5DVP
YQtBN7t+8LnTT17/SBU5qDq8+MNjV7+M3nNLHpA9Fct1b3s+jiWf6jEdIiVw/0HyV8sIxMgTvSWi
WZrU6X1EjwHOofOKLPAKPnsfpI54OeQAFDhZ/B1eb+J4TlBd8nIhCe46nruIG3/lUze/TT11HDBw
Q1h58Ipm3y4P+Xga1ccAaUGaqwCU/CS3VipemJIHi9O86i953p5KP/Ms4moGaliP7ai59iCD1Vuk
7iO796fNWPa8iFuui2rfFj4vI3as161zL7h4RcXD2tFD206Qtrc8XqH2QDGiNq2WfWB6SGgtKraJ
XMnXnIjInzlZsYDp7JijCar1bQgyOzwRu+xdnfN83OQjFIt+UXTkZSnFOGKgh1D4Qc5XWid5vwgT
Qu8GQbbg+y58lt7EmT/dwV5TGxQb2ka7QcX7gT4sek/QAanH3Lwxdl7ia9JFCfR2vHyg/jWEyskj
t3FFL3IAKdQpXoFG9R8q4n3VeN7kTbxBtgZBo8UQVWKcl90MxFANXhLlz/n0rOOcExYknobU9NUO
6G1vXS66Od4MNtoGONiH87ibLeMDICgL6Vc1NadGyoQhwH1LkyZyiaqrTaC2Rhei8PUmlG4zMboh
srjp4NW6SW7iyBMG30VTyPP4efUm8U0hrnUJMi5Zhll4eZsy26XePAviK7H27R67iyEvuHyJCzgJ
qNyh7FhC2105dmIiVPRNICrPiHmiR0tQSpzeyMY40M8513U88QmIZKQFNMft1J1YrcVUAxi1RHhz
LIwNM8/U194gRUNKABudsvYJzxXhmqhm4/LK58E6Gj5Y8wLjJV/CifvFa6eC28GBFi7kw4BnoL7b
svjq4fOE443230O/OFYrSdEYHUqls7luoRLc0Xf9LVRFJo1J/YJdGroc9VhkdQu7CCau+oe8o9zS
JRktSSVuHrr1SsUj90Bv9vBUsNwaem7CTuTt3dyvienei7XJAnu1dM2uXc2WBUBvcj74c7BTkm09
5x9Ktl/X8VqWNCF5KMaeitq7b92pLatjgfsdtoMgruPAUak3PBZVzbFdUltWoMAl77zbmu7VN+xl
ThTm0nVl2o0BtJ/jpTOgMh3822TrWOxb/zTiYVc35r2MNXfysXdREhG7QTPKfN+7csHLpKaTHa71
8MjK93zpt0h99IqJWX2S0olAjwkuMWdtI4bmepaDgDOqNDJxivoha2y98yadkQInddTuJVNp0I27
KBwyNQ48D9qtX02HRfd89os0B542c596S7crou5oTZHUKuZmXXlBFMeV4n1NhW4e6Mp4Ad3U4HdF
p3QZI1A114tnsqmTqemaM2LksVm9xCn9aacq6SYkusBwMn5M8VM9F1yWbTau1dbzPsCu3TEdbkq8
cNlUwnSPS3izxpeRPg1NKciyiL4rkxFVsNEwC5cii7uWL8tbU71GDKVm6sVYjZvB61HSashGXUX7
SL5ZkEwLzCSxv7HOXqvhhoULYHPBp8XjMwmu3dhkEYWTyS1Cr6SETQ0yrXxPTMCVfjMBF/bJOr1X
a5fQRiaW5Vsy4m0J+88nIkhRJl0Qb9Hq7nDdfAsRX3TWNBIa8LKYx1LGB8oUtPHgb1w3jBC65xl6
ODToavIwDNkLj9qGF+N93FwioHwvarmKOjGWkcgHDDMSErM7mGYWZn6bm10srz20Qn98DQE91vXk
OrafgK47NAHgztsGJvhm1OnSzXxYugRPLXRgyXNW7QOJ7sM2Al4fd7ENTqA54GahQ1DXOVyl9a6K
adp7Jey2j23Sdgym0wZti6Y4mNbCXAZEi/pLsJabkUJ9jMQDaim3RTRByZszKstTUT6jYdvZlYPP
ltZ9TThp/PepJQejh9QFagfC/Lmb1a43/pDMK8B0rFIf2HAI9MYvYKDq8ilBcpBADvkBNy44Yjuh
o6WAkjiIeJEDj+QOFAO1QoO6slEt6vomNMGuJbcG1CbuT0F3S8Yn0+1yva+qJ6XGEx6fdBfwCpd8
Ka6X4AyDwl4SxnGtMq8/+6XvBMMe9Ob8ObehmAbDVwxsWeE7HffXdECP4dA/KVbczOTrDEIA1+V5
7ZgwHhYlqzYr1efGqcNqGnBFLFBzwdvZS2oGUtWD7YO87jTwJVIiJ/tcMQjkuqcKirF3/lByWZVo
XwzeLfge6HEOWp2tyrt1c6qcEm1EOLKF6Mc3mSN4QxQM3MXEZNjPZbqExVPb2EvV6vPqdVdG2c3q
lUlvc0D7Zq9qT7SlgjqsMlRHaQ9gtTfxNAk1th8s1icUFldRHR7doLI6eKbL7QT20Ept2g6tKPGp
KVnWxKfWXKrxYTT3Mt5ibYWUUToN0OmfEFHhuV6UFCcOFHx/QcNXkK7bzqynWK6cmCXBcf5sKrlD
kg2c0a7mdVnvcyJ3QwmjsG9mkljn+5x+a4xp9rPQm28now5sPpbdtVl2zfgZFd8mUX2JLK356kMK
llAoELdVfhrGPG2Wkofl/QjqQoMfUIZvtbeIoOwEqi/5kK5rFtmDoTHPcyx60IsDipPAldvAAYmv
BXd5kyA3nVsFBpSux56vzXWO++Y9pxKnDpsKLA3ybsGKaB1oh21Ubocx3OH2qtI7P8SJZN4GnBne
wya8deI2upQUjKHW7Ap0FWuXeLnkPil46UMxS8CBqk7musymEPCmv6ma1FjIodrHADZzWIPh0W+s
n039DbKXaSAcx/fDeNd56KzNztMnWm9MnhLvszIjj9ZRRPEobHC/sJq38TaOHtd+3lizm2BYWqo1
teoAiVTrJl4vKyChH76M5jTPh5VlVt4wfyfjhQ+dSmr/MpFb7WI+lzeFeTfzynN8pAvo0vptAF04
klND98C+/fRoZjCHcgNu1FMtlXD5I4KB+puMLuanfsivWuQAqX2u449mvY3n41qeTV4JGe57nL8y
8tlDRNbhYOOrMXagZJGAIQP08U0LYUPmK9H7Xu66cFMMl6Y6xWaXWxia66OOUq/MAnapvDpZe09U
RSty4NquIfCuAe+6lxEG/W+9K5VJc3LxKpLO/SgKsgKG3s6sAbNwP6E6bVUgljaEh1r75E1uoxt9
GYrqgswxXKu7qHmTLd60LfxEAaNylfXBBelT02XOAfOub3g+9MUxLm7Kce8gHT05TOhukpem+WTB
TaAcl2ob9ycDhdLbx9YiUc/vtt4ysEsRG7lyOiv8TFU7v733lssSHOxwg8fUKMlpdbeOVdrQuyHw
RNMe8gHcsabIIrlzAUm9CPIXpUHwvIRXYzvtyhz82hoUffNWoUMD8qNKqTp9GzBKYvkY36CiPXR+
LYzzuR1CYasXDGHzwytkb7waZtEnOYxQEVUS53M2VVsKBaqLmg9N1hYZaBfmncOSZJLAfGXuc/M+
dCBy16wtT6zMJC03mD507l3Sp7XMUFACPKE0Ch4HgMIQegK7rHcPdIABZ2yFxJXwliaZizNTOm2c
S2soQVXxtoq551XA149efmyHJ7w23JjPYOhF7ED637Xr3ZDfrn7EQ6BcvLd24/wbrztDAcFwUdsu
m3GbLAS0EVgCHfgZJd52eZGWGu00i5K2+Qw8zCccZBO+peZWx0kTH+IgTzDMHWjv9ae+nikAWixU
rjLbKx7MaTS4b2x/U843c14fTNy9MFe8F1jySvephHZnwGODn3h9B2h+Uy4gV1USjFch3dp+0/qP
HpsEai++MrxZrjv/gtlttMCEoCz36Zxg9qxoxfWyigGfS3Ishl1ItjEqhMXnqgYzAwxs+J+EGg7R
jYNhYKrrBDFwP/KTAmO3cfvJ21TeVT6ahM6IV4Co4VTxkm2KYLoKo9DwegL8gZFkU4HmjxYWbYeC
bOoJtGl/wN9srerQT+wh7g+L8m5K6P1C+oJU7KuOozIlfr5p3JT5YUlFaGGQ6EsQwPtmWkTZtVmN
YYrHnzOYOQOjvIfhC0cFIDkGNZWzc8vuEO14OJ8LsP4QTobiqPunuL+ibtcuWaRvKoirnGCc2i3L
RvbHfLj2UWYZEyh8q8i93wOV3vXrsi8qf+srDT08ZbEBpQUTVdvvo2Kbx7caSW6mexQywTqSluGQ
1gxDXdTChZrXixFNcZ7KlFW1yBFIwvKrlDUPujVddXAoWnDSYn2NAeUjIDfitcfFe1jHOevMo1vA
pKjYlSsUHBRsSXwLLJy6uN2g+KoEbxmXx6UdBI4AH7vnPniZ8es3VRV1c0JBHeP5pge+CNRLYd5A
OIiWFKICDwSPx1ztZnSKyfvswNDfkOWC8GVqmcArFAG91c3K5+W+wMfKgj/jvQTVw8Iu1EZZDLtW
NkoZ67jpvEfVAZeZMA3B9WLtlLBRCSoNZzA1tPfFcquGTwX+4bBcerYtI49LkjT6JgaCMGSAoa2A
cvvM3WfnH4K1T0HKsupeUQCE8CkCP61+tKMWo74i7VtD7mtiYBj+DNZUd18Ji/lSXmq9ilGZ3ag+
ZX8jy2c1wQFJcxfOnWjpRg1nPw4EMq9NeSByP8wtn/X15G0XcGWoee3qvYZzn9J94OplpC8jTBLD
cIYzKTKNXNqHUHscQQsiKJsVfCjQpFIV3MpjPFs+gb+ry5e2TFZz39ZFsnaXBRSOjcAqvSuC8zqt
hwWITOmvi/6oYDyeqxdWoYTge7/aKbpfoi0a30p2BeaagswBRczdk4SRztkjRhDWi8LPzsjEVBOs
fy7C67m76ybDtRt5IKExDkSffPnsRxuqQQc0LK0xQM6h6gMYUGserhntn3P/kpN2u8SHdv4cjdk3
rk6svYvbDhSKSlo4NAhCvsS16NdzucCMAmsM09FzH8aDzY5e0mHCYzeJGNAGVUe93uD2FIx3jXXg
WgWitDtveS+ISdT0FY2hCCx4mPlukZ+Mbfo4hScKsAgn71M2Wz2cKL1zCIx0cCFcdHADmF0ByIAA
6HV+wcOWdmkeHTS+tGBprXXiZg/KUnO8Ah0WSxIWz3Gb5erGwOHB0p1mqKy4JDCNPuV2N65fNZwm
MJhpqvqirBGByTp4dxfcxv1+Jq9sDlPqnwD/mSdAf4qwzMGhVokOi7QPQQ6scDZARC9v1qBKJhj4
NK2Swb/z/DZTCzR5/yhzMM1gOnb6tmpPrC859pesys9N+USar4sfJAMcVowa/ILBiri5yj3Fx+55
8VlG5JN0L+0CaAqO+xIswslDA7p3QWA3KTBAdQ9kAqM9ULKu7+oQfvsgf2/VSQaAfg0cUYB1BqcX
cG65dyVMFVMnOgzOQpeWYIBKu4/iG9mfGzVCm5vbAEw0TNatbSC94HKW4MjO7E15266INx4Etx7C
bR31SSTJIVLdE6g4AnZtF9wUQ3FfmRaIrBnhdwY2ywiwNnVuM7IA5K3BgFTd9BJHruext3zG/rtu
GnDNFqEAN9ZabZVMFgoe7Qz6Mg/A+QXfANePBbigtHysDYwmK3RseD2Ekk/Ti1veIhrwHs6hesxH
kN4hPs6NTgsJs1qY1BAqV111+ZWvDe/yjnshTGvgwStzhfEpzKvUonPTvZfBLoRzJ1mvAn4tAsbF
m75/kOsJUg7nWoAKBW/iQizebkIr74c4LeIeIOdczzA4fBsya4DVEYQMtDiprotvog8UUEAVb8F5
9eZLC0IyGkjigs2Q10AJ11EF57H9YYopRzMceS9pSyAQ87tZUpYzXrZ30gen6NZ2Uth27wWUr/HR
NI+42oJtG7qs6QGfo+sR1wmuj4GfsmgCkCjE6oAGakiEfdQUsnexSwtmv0qKXGY5rbM1AtEdVjDq
wNlqfrZsL5sn0JJVtSmH+29LhfpUFceV3dGiFh5MD9o/YQCREgWc5btS3ixtLFAheRG9dXHMa3CW
ouUoi6uWwq9E/B8OzqLJcSQMor9IEWK4CmwZ2tRuvCgapiWVmOHX7/MeNuayM6ZS1ZeZL0s/2nEV
OM4lLWxXZXcgG/ZM+0+2j5n2OvXPNWOCZQS1ctAWxcV262XGTcXkCdZdZ6yw3tbAtla3TQ7RctOr
gzYdtap2G4fEI3Xl9CtVw8b+1rHUpKd8jt3OKbxZDbVka5Gol1GKEbI3nTdJqzY2aiPJLkWRktYq
nhTnga5kWxW1okyOZ+a92ymlq8VJEGMTljjU9UBUjS08awfD/Cod7Elkgkqu0DBaJ2y0U/2hWq9F
/ZbxEaLxtdZ+rYlRgxNRSmSvrrdKfByrcykdHScFN5DDh6skaexDZtBaG9J8NyajbNpfI+45A86p
8eEYP0qmuPb85ERfqVx5w3Arjdxb2n+2UeCp4MBXYucY0s62gQqsbap9jklxSCZ9C4mLv5xuFoRd
W7qV+TM5905NOPyGoC6boHQQy2hPjHQ30/c1O0FufnYlLkHcYrHH7tLO5E/3asYtPA0Z5uptiH9V
5XOcFn6ZP6Lr4zJ3nqH2XlK8y/q+FeKiLWwE008Z8xwKTvwscx3VCCtbvsRM2hNefoTUKwdOWvGt
Dk/xdJumwa2tizQcHnxHGh8k/RSr/2rlz5RW1+nY9QgCcr4x53ue9vl4UrOntP0d1LMcHXWGcgy/
Jb00zV8tbUYSNTwIe72OHSeyedf0PzUxAqULczUsq/exTbe5IR97VQNkkR6LYN87lZfhg3dTFkoE
dxHzTk6KmUhzMKFBEj33ykTaOdJ5ShNCeBFiNnuFGjN9C3ZD+aRHCA+lDDP5rk8nU1kIEIdgYqMZ
s4seT565lvuybMJ2IqJ1JKYzw1dJymxG79pR/TUz/YdekbTUrR9DxKK6YrB8rZsCm3RX5lNKc+Fl
6t9U/SzSRzo3h5WYNh8L2AA7dEqT5ysK0qYMlLln9JgPk7IERcqRM7J9xcvDkXb8hAdHcrqNvLKc
6p1m7xaG82qK/Vp6WVkVkXoyy+cyXs8PHqFeyV+Nxa3Nieze8uOi3USYaVPyU1Z1UFqO108HeeoJ
VZnt58kvIQumYTrNix2M+tmSzkpne9kS+2rGWLoysiuVt9h+G/2VRJ+J/mwZ+6rxW/k1yfs35/+f
4i+B+ZjG2XXyr4h5uULePpRd+2ardxPTpVWnnarIYaH9Nc5fg8tqqceG/VOqw9E+q+Jii9AYN7n6
J7rRd5z7vE4eD3zQNiN6UPFsMbsdsZ+tfU3N0xj/GycjtJOdZb50yHStcWVZO8mdivar/VIyXUlh
BMSNcYx91r/gAHorpnzmGK48dodEktBDIn+2NDz9DEWCWalHN41dTI6kp05PTkLI5IDxs2Y3fsbD
HN+G6TyaP3n92mmaVyxZUCCy7EoOLKVyHXz0ZP6ndZY7cLAo1nWFKrB+IUwW3h+ExlaN0kNTRGGa
86jLT9X6ZeYp29OhLXa1/jJFz9V47XJkO6e3ZtXbYdnZ6b5mgx/M0IhPenFsYsTP+mWPPHHqrove
VoOxLOOcu0mG8ApYJtCbvWCsmQgqDPu31f6Z8fM4h0P8JbJ6W2TYv6QvDT6czgtJMXlGmzEFx35a
oFqk9zb5bvqvHIDBSSQ07PpADB60D4dy5ffMcL32tuSvQwnCxc/S9n8th5naFseWz950kCCmP0GC
WftRfrKam8H/OUvPi5azSn77kQEDIznRg7Z77erGy7CIRIrOXuXtNEueocxetL6uduI3K7hJchnz
zNXI1iNGrDVBWfw59equLAw7fkjL15E8xmzuM96YI7Kd2lyylOxU1lHuBAu64wo+TC72uWCNw4zg
aKbZ82P4l+zONZqdyQiub3LzaWo4sdT07DiICLvbjcknbqsL8OX1vJiZkPoS4RNaIylJ1djXzfWj
GVuvM21EBqGkkvg2I9Owpp4Tx6eJOSkjYE7HyBX1OVGedAgzR5I2y5y6pnxP5vOS/pqqTp7S7Yrm
t4o0d7W7QBStZ0ejZ+TRQRaGK8nbZWbHaSTGQ+FWLdTSyDnbaWj5JZzzt8iIN+oaE4GcY9Fedfzg
sr90Y7q1q51M0LaY5M3wPQAGbZf7k7Md9ctcModZIHvjECjav5Kthc3NkK+S9qVoiZc5pi9HuwTL
i509HU0IBt4h4gDqwR06POtCd5Py3KrCF7Y/pk1QPGJNNd8WkhXU6UeN1U9MUM1M7oa5tVuwwe9u
qDzVOawFuULsDn3uFTOzOut44aezHbJzyS/Flyhf4+ptLu1wdDRP4bVtQKeHb/mjiO+1FL7aEhha
/RHXeBszelgSe+yaYpaiSszyXcFz0Nat3rwuzTej+JO1dH6U/ayL5ecq4Sf7p7G+OXp2HJWblGA1
m/J7tNwddo8Ynkxqx41idc/T+F0u4rO2psMjemrhCDC6GJ1OS5PscmWXTx+p3MAMyZ7IdF8vQITE
1RYdAv5ujfVGad4m++AUZqBbSpC3p0VM7mBVZ1O0QVLg5qX13lz5Dhpl24/Pa7ccZecAqORN1bNQ
X6O59tb8pRDCl5af2d6V67cyzGw9oaO91KrlOxJ5dJqHwlm9rscWxncTTbWp+yEUTXIo1CYwV3M3
QZy19fRdFMrW5NivRiNopyEsxuQiZ09wemHVRYxb9T+j6p+UVt81WXcsUO4O9GJVS27H1DoYXla9
tBl7ZWqw9chePm5tOfmpJu2Q5dmtkIZNajEMIHHK8WFnNuKNSJ0fq7a+LOs9Wz7t7IN/a1hCs79a
1iYaTrp2aYrPBy+jpyMeDlIRPEWkpTtXXdCq2xWTe557t7C+5f5g6tMmHXtPFwQHdexr0E1GOXGG
7BT1yVLBtAbVrcfIL2BTRPEdJVgecuUuHfa8ua2aeWMm+5gQMBkiX7S271i3nsBMd4S3xseHAdos
Jd4IHsBgEuMROcqrl6X9dlzepJSxSu7vE4FNtdSsGEijx6PRnOu43aS1wpm3kBbhbCc5NI3kpmBp
umKF8XiYkiWQldyrIFXL9bx2bz0voyScf/BmIxvCuH6peucWRH/x+mHLV+G8JfpxnYi8eHrsQoX/
wwJSRl+XjnV3HMyPgRmPHzuUOTnMAlmyKrvHqVyusq9UYLVKFSiS85SL0jOxGswJaPSxw+SON+PN
J9h0/byx5U02/ADzu7K5oTHprXMdtuwtRfkGEuXbhnSvnRfAHKlSfG2+p7Pi2ympETZ+MiVeaXY7
25QCtd/aSbMf7c3AoLHKpT9ho9ZoiTo/afJPPP71i+bPQxbKpfAS6xTXhS8575KS7kwZYCELFalz
FaXAOzIxPD/0Rf8u2u+5fhEMiy0uhDw8Tud0kxO/GHnF+NE9sZL71Nlkotx0WAPjEO3UbNfa7+n8
zrPvR/kaNO2m63ZyxmFBSNGI0Zf6Go3hsJbZh+eKwP5Xsc39PO/b7Axuo3VmkDRPtZEHkoFW1OV3
vQdyEhUqDHw2xghsVN4ReXufzN7Dlu+IBSUrnMZQ6OJUxvZ7RyY1lZxlhPTT6GltCNKQTFczsTF9
QgCdreLgwcLERB3Or6S72Wzgf/H9N+NJyw0UI7J26jc62NGEQ6aTYi92tzEyZ6dk0XEGajDhc9T8
X2S/rCl6MH/VgEATy48GIl2S6ar+sIx3db4jhhpc6/lkadtk7ty6ubf5c7WCwpqTX4ieXxjdWASk
XXZ/WIS6GVCXXfcNspOm+z65CA7G/itJB+iWn3Q4TtpRjkN+Z+/hfYx16RVs8OXw5li7yHiq6mOy
vjXGW4QjNydisy6oS5ugS0pwhnD9+U7TbjvUw26BdUis74Uzo+GEzP+W+ivK9VAySV27T8neskZW
qw8nKccPBbuyjacCCsRILVcsz+OAv8KmvsAAx1e9RjPDtBp4bI4KGKV3WzuSXInzQDYtV80+RvWt
aX90YW4G5xDDWiu/cbZ7WMRmfu/XAgPhaldvRfqt5tdYN6Dv/ioOdgwCvThVoHHNSAZr9BD6L6nx
qYxAgumuJv0H01NB/mTMPfFelwa2euUPxnGJDbduL0v3PuXrJq9vDqRCmSFPteHA5odM/3akNeiJ
ThuQQVTcDO0njorpp9U27w5RR7J+KOC/k/WG21LUL7mzc8jmotbhzMUZqv+lKJuxAFm7tFPmN933
tOxzI3EzZaPnDG97p9sN9YtS32XQAmc3a7kn8hcR4dj0Lmg76byr8ltn2S7p4FM/G/Ua14+pzARE
OsQ9CDhRO4FZQkAYy59Flh/y4tx3yYY50Guylm2J99P/deoGzc7yODPNuHXpr3jx9RwM664f0DZR
v4n61leSivRD2/MlwJzq92461dMhkmWcV5ag9i8V55VcUpUOjfT1EAfseFH/+lDuFD9M7cVmZp2W
1xGbvFqeTPEtxzlsbAYqeFXX7ZwuJ13A6WMclCC+JjjNSHotPcv1kyXtHeverC/TGAdk8sjobdX1
7lh9p+A2cvSlVU+p0/EsblObT25BKxcde7KxNeCJzYOz4HiMbmt8z2zDo60HqZz5dv/b95vKIISv
tp24SPFNMNoP6UHDGdDZPWI9jIFEu+euec+1A0lXMBbf0/S2RH6yZrt4/ZmXTxPTdUp6QvR92qkU
Dj7NSriiwKnEyGDa9JI1tJd7C4RYKoo3NMfUgWrFFoXg2wrxNU6wuHIcpIhYgWkl2q2lvcIOFMqT
2gBhb2fpmMcwkZpwEbMegcvcYoxFx9Y5KfNPBgod179Z0mJs4KcSFc7qS968ONWvIQMgbia0e5y9
msYh6/ZN9CoRmEv4aibOV9dFW6Gtx7R+Kfun1cALy7Rt2eOUdq9Krjz+BzarVwOlFSWG60zflqJz
/u1tFPtKUjXApSTTLqn/MjxBWlg7O3vJE2J0TCs5ZfhwmPmNya9UEva8CUYJSETcFWyVlDilxKHH
VZ37iy5IpM2jw0zcZL9FT3QIgVy2v9AMbqRZribTMqlnr4zvVfLRVOMmbR6JS7NNzHPp5IzriLDs
3nTi9j+xgJiZTLCjaNdai6921mbiSDWni7yIp2F+L8YG1JPTcj1b+aWvCDG+OzxXmyxSqX+t4rfS
nq3p1E1g2el1jHYrKMkKQoj1AB7hmhixo6/KR6knnen+2rzl17ka0ode4uyjmXqnC+1YbBODqR41
1SYc8sM1n9SgKU+Zc4g0VqetuUVVHVQb0Nf5GLOPtZ127XwfJ0D9IQ4efyaUK2JIVJyQCXQutkpf
RGHfPkQfIQVA2M+ALonTowNRNBXELCyNpHhm1yx1eddIv3r50Tjrxan+rOpHSIxfPAvw5iglmjqy
7U1Nhe5LcI6FO0bHLsdrXwaU6sesowPU95WHK0p/Oizlbthq5rGqz9T9PFMyfMO4mmZHLkFWrCeu
Y7848fPQl4GcHwUA4kgFx5Q9WSHB1OVwUbZVTnS5Ve33ckCK8d9aVxtB1kCXQqbeou+G6YtGBn9H
Oa7s0ZXxvE7HZvogFXUN9HRV2xuM2wd2qZqGWzYS9SYAhTwhBS4PQhpOTta41gqK5WCe1mQjsrYf
ir8cEDCLT/Gs7ccF/ovOgml40SNzZC/Ub5X6mxtsjBxoxWJ8SoyzbdUCxMecXeQ3NdWv16HZi+i7
wAjL6jOdnWNiZIGKcFTaNOzY2WNm0qQXgSEPfgmLpZcbZdzTLTDLjZnvEhVXP8l8XX9tx39LdUgz
C04U09PPjJPifLXzZ1Jn24HtDzKcQTq79ZMe6FRQZsfeqIXm9VVx6VR9jwo9Daq67RLGCr7C7Ecn
yranawf00Ea+ZkxHpeoJQkqIFFzAmZ1xl6W3Jq48odjBwJBfzupOJmHvpx9AWqiqloTm3JgKiOXN
JN8zMCp766QIK1TbNtDsIVBj2H2nveXOm5YPnCqLp2Wzn6qKLxPNqCZPl5kGnUa6vijCrwoVSTqh
cpJQ0snptfYqiwskqhtXW4VzVW7/DYgxX6e1CvK5H8jNlH4gs2Erb+YMjdHUp6S3N2NueoN0mh4q
EmjITjzTgjHjVLez/cgPUbftxWln6lG41/G4V/TXHJ+xXFRO1vdJEtCR7+2Qe23zpg7MJGPijtZw
1dosiOaPQe4CAwNKxU4sxwqRHeY50u17ZapxxIfIindzjLcTTsDw2+jXCKpkCOP0sObUQ0sUmpSy
wYuN4HxYteFlYaKyT9m8l5evx1IfiJacZZ8mO7k7GtGrPd8VZqPscQaxN/ZNHWSMDRGdtQrrQ3GA
vOfdw2QW0jmOP+zpKc8H3+rudfwB2DaV/4NwZa3ucmbJRqdkVkiHeXm0IO5NTp2KpC6ptvL4Pk+Q
1RG8g3awLCB7ks7hn2pjJ4rvCUNilVqeA+GlxGg9ozW41HbJBfFVvp2Gn1J614o6yKPcy9ttKm27
kbbKWWmeVHHM+97reXg07OpJKBthP6XzL0BEqmLvb2VjwxxKQtUiChNkVlnLnDAMhPgsRPqq2Ewt
OXwu+erUnG2+pUR/c7I3uxnuotnL6V2BZC/njEDrapBTyBmA28OHOqbV8F3MU2DocGggGX3fEsXc
LD64Vu+i4tBiidfOGZlNaegNMbeZ0j7o4J0epnp0zbvIa82tof9GhJ+k/3W5q+fFk+WtIwfOGm0T
LDZHsGeMFyuqQqBFG7ZArZ5qajSNvp/RB62gMkUVxnA4z7drFwog6XjTpZObrj9Wu8lgw5sBkLjA
gQaGzj7yttorOIfTziYzy3HhCOHHvKAl9SZX+3E+lJPsyvCcCVUA/L3skafQSVCt+ndo5sCakuPY
OKj5Q1HTO/piaUUNLlr5U1VXLuNhMWwqB9uWXaGUpZ1py6TNLc/YMIWrbl5sjhu9Hv3U0E52Bf1K
Y7X8Mm2kPR3QvvbjscYU1G8IyMU5wmI061HQGWj3Qx3q2KcKcNQsKMWAlCqcC7Yibde5P5TVwvTT
bHO1+hytjZwj8yAsUMZFREf0Id/HSsEL4CGG2kqLm+RcZenaZ3f1kRJdyn6gbZPd7Hw+O7gbImzE
QYtnd4bSXcFMyUhJ7IuVgkhpuEV8GMuwBCGq1eNsHGayZAqjD7t9s2iHnsNyyC/Ub8M8Sjy75ite
vuCumvmqUmFp8ycQKrpLvl6Feo+dpTQebaYgHq+t9HDh9lYcpuZvbUReTK+uwMW+Fs1RBZmZ8P+l
EWOjDsvoWeONSUXD6xwmbNJuOampvhFsN211KZY/O/5SDMkfcR8dlXAqVExwHN0bnUuXFpsu2pXt
Llm/Rm6AKoEz1TKs+JacfitbbFdptHk8tHnxpSa0I/elQuz3vVitN1NN6eJPapWeVchumr+zEbfG
3WGZzd5j8TjJE2RUYl4Uy5dNZKJqEi32eDSapzv/LONLJg2bJYmpBRdceh1Gy2/MmFezfaNqfTGE
rXi3YLBNmkf1QnPpqKjQ2MUnk5lXlfAYpNKYognfvxUzIy1uRWDQ2i/Tchzs4yjpnil/GsOJ5jsr
52MeGk6PwtW0i2w++Gts3gFtGb3NReVZ4t4nGENKG6ZkIQ77FL6YH0cNTYuLQOyt9WPv5vg7OwQ+
xgvOd65Qct451ZNobhotH6n5kmgzGtTEsvWmR1vD2DjRwVEQDBKG+3JrQJgSEH4Hw9VJ76oRlFi9
JlhjeuezddnZGk9Qxhhcp0mjiqyO2EwtLeNTVV+0+jnFeY0cw3v8qUFyZI+CzBDEhFFSr3oGp9CU
vSn2ySo/Z/1fzC0LPGVyBC1I5xKoymjonwzLS59VbpUmnp5MW0N6qRRqAj0yXf6LJ/GkFtG269VA
kT96OUebvGfjR5kc8+ivqI9DdCmNy7y+aM1Gw8jSpkDrj/Mqu01WgkrYQYk9MpSg4+TJ5fSVZL81
BsqS8WYlY6PCNq9M+CkLyaFKMb8M8V7Wz07xZ2vEGhCUtbbjDg3oSqTuuinF6gkcKgA2g4dkUjFt
lL/eUgMOP1fVMA9BxivnXz18a8IheLpM7bs6YR5DO+XqRqvsoFpo8DG2ZYQqxcq5SScxYoHhR8Uq
HdM9lZyDRvDEfQxuKmn8nHSYDtPyJju3Om3dSP4nKEg65o9dnXPBsL5ilXd+GeuboZi2zFHByKlp
LN9zSrPWsbbI9MCoQUfS/Fwkvdu0lMHZhsRSBQ8MXkTmUWip3xJm4RK6KT1dcqE8f9ekD1VB1IkL
lGoqLikujhUHvWR5aEN3rd6H4twWjZsbx4QdVcsWctNzTlEhrZ2NJk6KUTEkz4Hc/2sc4ZpVUHb/
4mQ8SgRL1cQdUNFVQGr0YzAz+BYGpVg1wLlesFyUWvHyx7TXccykFA0cRNeywNuJYzOMYSeFlPxd
I55g0A5lv8nmsK62q1hx9hhuy2NuP48ARV0UosPjbpdaBznH/wIbV6Vol2kbVcduzXuv7XeS/m1W
n0I54aaRGvw9yPmiGV4VQemzfjArB7NtGKJJyh/2R189rliT8JDUN037NMt/UYMr3F8UuoAKroZE
7YYxsVp3RX3rOsOz6munYYREl65TQD+eIbncUTkY5SFXfwtZ2XEOT7PF41YwxZCNjNykEO1nektN
7ac2PJ9CSaVvnmLTCuwF/ZTK/uCgQSvdk4QUrIqFqpWDUjsP1XPbERl3lCbyjWLaR9NET23W+GY3
bwPhbcoJkwOyKfH3iJWJ6QgpjYtlo1kkJkLhdtJZJmGdGEEjO7TItVQlAxV/kL4bswz0MvP0nuo2
uw3Lupte9LzxZgBSRYqfs466U/4tyX+pdEvSrQZCWxZBFW+lJvN6MPlMOSs08cu9VXyWNEP6V5zf
vs4OivJckaJTdNoqtuOVorxEk7nLJnPrPNB28ZY3vsG4oBsfFSqauwMDSRpPzkPVYCuZRrdVMLSs
+lTqn8tA3ElCoH9GK+8uNIuMoetTY4yO1LswwcT6vToAkYWmtamRN0AXSPawNmlG8FgnAyK963nu
7n0/7PqW/ZtZvzW416DdcP/HTDW5pmmvyv9U8d7PvgUka+GvLqtxU0ExCtN0Hf1EqSiYo9FfjLMh
DX47nVU1ZqWz7iHS1Vd73RtDmMzHWbqPpGumfGnJOpr1nJTbZMRP17DmqPROc5DA2Un2ucsW2KLc
TwcloAOyNxTUDhPojAFv5EQrrKHe9Nf6N8KPnXVmg6vecnZty/g8a7ve8lT5L8/PtPkf6TaSFAQ8
edh7rrCdsCG2a8VlgNRLu59B3Ofq2UZSKwolja4ilyelWcTeqafNqoyhCiifDfSzm8pTxKmLv418
m5a7CcmVZNfFfldMohKalBG9UnKiTmUQGdxGu84JLWiysBiifIH7nhieAbqscktJINZGL8cuKGvj
tacRrupJoA3WLgdrf/ARhon7lwRyvG9AnG3efdWxPmQ/W+D6P6zs32BdhONrfUEwGJILp+t7oXK9
yvOMATSuT23x6GHckgclaBaHZlB3Uv7d4lXaRouPsWwK/RE/3WB70N8gsosNqfuCU10Bya0dhavn
VuE5iKm0YtnYSb3pMNEr5bNvDXou/bMscYNG0ZyzRt3RyD1I67zpYkDKwnitzWibMVtbUNWxAi79
MZvf5nQy+q1efuv6hWPjp05ir+i/xuxdR3Ya+s2Zb8gCTX0z9e6ktbVXgfQT0akd34K1sTTY8LCV
38dUZ6HJbs1vZusAHWnvGsXDLZuZwgvmgcZfZwgU0kBh20EkFuojml9UhAnKA+lm6jqX00lv7up8
7cXLYu5lLOS+dmiDM2wzmrb0vebsecjvo/Ruj63bjdG2XKDnmte63o9dmIAj4wBr69lYX01pD65l
8WzoaAFlRDa8ltFhHN5FA4qi/DljtwX4iPU3rvJItNdI/BoZN73Qz/5fR5Re1nJVgBNE3cXR/0ro
u05VSWXO6EsG1cSbIi6TWD4i/Wiqpyw+N4KqcMYJK/8KovW01kPVLmj1gtkzOWRqmLfPxkOrZVcJ
QKdrQCeTPmhhA5XDzI0tfXW3uzcRS4E9J5/2HAVtrr0PkK1Di2JcuYMIwklc9cqyfB1MfE77D6et
ntWet5Zl2D2tsM4qF3DY9YMoi6v9KpLXFs68TcovI6WQ4MxgBQn+HzkJkzG+0xPXRQSUI6FAJiac
Gcpzmqb3vC0v7dr5VbbeR43JpFCiTyeOeBHNCiuzpMNlNK8tyvgBNUE7yQr9nyhQFpbdOghfwbsS
zhgs8/A5FNp329oHOZtu8gpBxCkXxNO8yWPzMMTCyzPD7To10FdAOhvv9a17dAQ4Blv9U9KuzogH
y8RjQHaV/dnQ9in/crW11K2kC6KnbzH+yqa0acmpltE6cwDtO+elmfE7Gi78eIwe0vJh6DMCAixy
5dg5aDgIHPxOnnmT7afTR268lXIoUb/TDXac3iv4q+uOy2wsKYgZTsb8GMOdWqpvgp1XEozC4C2V
eR/rd52CMSavytpd8w/N/NAk/TYS9q66duNSnbGpiFfsQCuk97R8QMJcTqPbYWucsunYZ2ERPQCL
OkwWzRNmyt0yOkKkrSl9cR2RkujkYCYTFGkDl+M45ABjStFPudYySkGRTgLireB+m2xIXsblrEfk
wOP4NmEPar2165rquDBZahHIro43slbnIY/CmRscn/qktGjS1+QjjePZxAuejLZoGPfwLJbhOBg3
aSG2DecsbJEmy/gmza+t9Fq1N8sO2GGIOo2nZaSZr1T7Kn/kocx9Q7dSC8CV2HDPBXs/e11voLxj
aJNCAhiWVtiUoYBTLLp1k07FSbLsDywF2xABhGX8aFwe5PS0arSOTgYiU0ynNKaFLExgi0NpHazJ
vo+tGHw4Cr8FCitz56pE+snqt2pyaivIGfPUJd1XFVF66DqJM4/CUhpmViiYTVOGC0vTbqkouIip
cWPpJeuCKg8S7j2B5lX1axmtVEegJfITVQImjp6PtWSdH+O+t/WhUGTOl39Cw2cwyk66ddDB3PhG
htUUWBJ553XcGGFHKdCRtGd8OiVOdOpIguWlveglQ52M2fw81DwhA4CIzZVWGPTYE9Wxl4O5eZYY
6+XOCAYt3yrD3zQMDggcAi3pL3F/0gr5sj7KslryJEukzFwDsVbsOjPGtfxoodU/KdFrAgW0WvvF
zP0qeY1ylXCVJF4ZGX2y1XmujO6Z1/ZYUG7JXRx9GiRGfBTcLuOYcZAxTFpTyv0FGZUBYNbp5z+O
zqu3cSQLo7+IADOLrxaVgyVn9wthOZDFHIvh18/hANsL7My22y0z3PuFUylUE9F8p1xaVQ2YqM14
k4OhqreN664731vHWbHikl/FNnmbznYI3mDSVZ6xm6rqsURMnazuWOoxCvBS7x3nwyy+i1G8SfIv
3sB72rSmFTPzi0qio91Qr4+GE2icsvjUsrMl1654bsb0AeemNZiqN0Z5Mkl5DWhMY3dg+h3McKX5
vyXkh9SCK0Nue0w3wlp3zXl0zmlI1WQ91/sFPzSNn3pxFfmj4BUrLu54Kf1LmxuPtfeaWs3RM05l
fRrFV2wcuDLWDdOqvYQx+ilogdzAFpjGS+LsmCHL8s3OuRfa8leJr07/HGbelsaXgfwz2Dhf9T/d
1h5UVwcesYKRj14MyaZvQYtCRtvNFZa5D2mgW1X6W8vKXc/DlbrklB+a4dktIt6rJEpG6CB2tzcp
1vYQHObBfkoK95ia/ORT49L5+mto4bg4+GfEhQn4GRmK6Eej3TwEveqZIGBeNgB05D0Lb4a5NMvO
Un/y/F2ztLvGhng3z4jaDPzM/Ia8gup6rdqrAvlUV+26AmCRGB9ocLxLPmLCIpVz6flPVT8aVs5f
nN6OE1h6u8lyjEQ7WfdjBsFBVf9EZgQFuDddOgQe24dkRiZQhL8EPCjENP6IjNwKgtq2JQoh/vVO
S/rusVKnkYxwx4OhkP5P1T/5oUdS67ekibZUGElDDlYaRKaPFE2cY1bLFHgoEtIIhfNrtgVkHNZ5
ds4aSZU8ApoSHstBS/dFdOy53WmA5MzG5ikhlzWb1pfPmDjCTON6sG6Jw6XcMg53JqqfGtQ2IvES
pc9xi/9A3Cd6rRYRRgFoac4VEqI53IsqBuzzoXkE1PVrCcmg7uP1jKNhEBgrSygGfbTL40PZI46m
/s5OdxMssIwybJw4xBC7tde7qyGrnzxpXtpmCqb8u41doiOEO5SQsEBe7dmnw0dEuadQH56oJc71
l3LdYzJ518xzj1r+NoPumPJhM5nWnvtjVFYQO1wMHdp5vRZ6dTHy5tqjwU055QNK6tnMCIS7/Vim
z+VAtHXy92Zc7VthbRSuluTBZFRENRW1O7anDvXAD3tEr4sFTWseZxaWl8KZTiYToIff2xsfVtZu
qpJqQNd4dJNY5DzjqTJp2OMGZlytmqUFsI0e/LE81PaH2X4m9XzwBuw94g5JDLbHzaikRDRkQUip
4VXBt2lHPYjGP+npoNi0cxV754aF1J8fJQv3YnP6nUkXjGfiXBDnMI+pfnPnnhEKVckAPERDKe7Y
o+ObLGh/9khnxr2dHkGCzqzuDcQocW/y5gijyWm0I7/OIfkJYH/rLmR9H8xdTJDI6/ZRZ2wctufB
kY9ueE+qDrYZec80W1m9AdzJ3Hkj2UIK9UUIFwtB3fGgJNU8qYcHs9ovlBbgJUE+Hr3IOxtCPkbm
HCR2t/Hg1I3Ew7LKPg6p99I5OuseViC+MDzTQ+hZ50bLd1XVX1qfSmIR40J6QSVs0gfn1JyCrMI0
nbZiPOX9oXEUUoBDidhCh5u2daMLBHEKva1V77RhW/n3LtE3U5rd1GSDxfgZHbmKmICW13klUPRI
eCikLqfF9DTDTeOMUFF6Yh27Japb6Sc/iYgI8XPVpi1K/XvmIWIPgUuppRJzkJbuJm1iHLaDyPv1
ZPzpLlNyv0dz9JggC98jQTPuZXMcu+E5mnRiyAtNwzjoFgk+TV4GT2Iq1yO1RhTpEjpA8eol8cFl
2+PJhY4E+Wp4qfU3hX0VW/dcwTYqKNScRHIovT3ExtI41MXJgDgVxxht/rOrEIY+NeOcpsfRHyAP
/jrKIQzqPKTivUo30j1pOuHfeY+A5KO4Zh3gMJxrSz3H+TeDNRmnQ1w2UHhypGZ35dnUMXiWGWdj
JjSa8TL654izi1QyyYMtJpA+uDPl50gfrPROddE9DJlnsV3Al9Gr61C/5/a7mi+GNvIyoYKe4Bd9
ogJZfo1v+CVsc+WJ5ElZc+Dj9ofI+xXjio3mOpmHxOS9WHY/JtNyGF/T+jI3jzzQeR4RE3us8TJd
tuc29h4I5GyzkWYqK98kGN65z2ysdll46PWPI6A2OD77kQD8oAWl0ZxC6ztFO7Le6/TdLE/ENL0c
B//kMg8Y03DCnpUuXyEs+5Xu4+BZLPe4N4KO/0wSoKVM4Ot7IIOrBg0pzkKuT/JHqCw4qDELzIz+
4pHsKTOSkYyNVUQtCY2pF/TE27vAv3cuovVObvNj5UT7u4cE7JGrFXCH3vzx4k/nZsoJqJXE/Sh3
kQptkQFauFR+QfrhbIy0D7CqBN2kyRbWqramM4ooluOw6ZvXODsaHhdpyHt8UcKW7r/9VVjv7bQZ
Q14RvY4YAmCPjrOsgspxVhXJRimrVcLr1ev8z0Tjp1pl+stidg7iLeVtDCKF2fVsTDuTh2PtCj4l
dZuyd7168uabZv6LWaVH87PrNaQx6+Bx4dlDs5+54duQGD3zXovOZwqKB7ghKqMS+S6S5nWpQUKU
DNS807ol/Q8gK7EYMj3EaBrHjfHR0+4yy4FxHGWmsR9GEQUjaocVfS1JE48Bw8/0TdTsAHGq1IJF
YgD5epFq3AL43M0FHZlWvwwEsQz505QX4Z9A3CGhgy60/Udb1XvB+7QtDvQNI9AP+TmyXgyUhIhy
DJHNdadmkh2V/GpKNqHwsYOREKPD0JFiz5dMP03gJ0+aFXQY0mXOXZZix7vDSfVkz3Cipvg7np8L
QoKyNmBOQdIxBWGAau2yZdYuQyEld2tE5H3pyy9NjzesMCHhDuKi+F6C8iBR/BU0MkkvykfdSCLg
R27QA9OSUxKkI7MJLEfT+DMQ4n3j4ApyZTdlGQdUvkBW/bOmNoIMY3UwY4Ajv4X+FLdloJDDXTaS
Sjh3D/3X0p111v0theah+awEXUPXWjXhv7qACGrRTMPhiCNu72atREpbYo/6vdbco6vFn8K7Ku6X
HFxNY/8CBeUh5VPn6fBNS+vWJq9Zaj9k1rhRXfhgE4CSThJM86a2aJVra99iIv8M3bcqOkbRMVG/
YuQ1v0Zmr+ufCNBm3o44LU9OzjO9JUPVJ1cKpyZs2ty+uBV3TzwSot5OJJzL4inllTQ3d8HuUrAG
js6/bOR34dBjDqzmqXnI4ufaBkNNzvczbEm8e+Yqz7+VCe2w/7C128C9Kjt/ZREmduJ57bA8+jOz
uYkTHmc3SGSRszLilwIIZB2BVLkC3dSRTPgmyYF1TwLMzwwRyynNBwvKleQpSItJrTGEVpjomO/U
XAFMYCapjGRwOvwUfbURLMDj1D246bCjPT9Rxyq3Y6I9zA7eK4sQmWZMtZI+LgpcBiD27vj7uv2T
HXkVLCkrFUhOxYEFZhMZFsl5pAT/sSPRDRFo1Sclkem9k9B/7Q9eL8n6gUspLpr4k/kL+YDY5h8D
Y0nVgaMYgmiK4URcJqKJXX/yTSKP6es0Hnub2P5eMdhkst3kXruxABoxSUFgZPSM+iHok3+zg4VQ
vBcKwNS34hlVwnpoBo9l/VfkNw8wJwCoIaNu63hkmD2190h7jI21Dv3fHvx17EGL6A4pWDztaIMA
cR/hhhmoEHEK1fVX9t1mAXdClFu73PK5O7P3Hbum39Of6Vr7hCQui4pSFSFifjqm9ps4J1L90jiY
2WddYKpw/YzOyUPxKSkaVjh6giGy1lcx94ROo9KI62tibFm4wNCRaxr5gDQRRHkfVCGmxvQ6jq9R
T6O+Xpfme2Xec3qz0zRumpHgCyV0Z3ztSCUYiDjh5K9Kf9+nb5QCyBfcSo/c9FJRDe+ZhkzQuTuU
tv0iQ1r2W1UQJat/e1vbdc5fVS3NkEA5hA16i33p7vE92vho2X0ktpOVSI5ckl1Dy1a8RIXJiIkn
Vn+3rSQOda7r966eSN1te//dx5GaM/g21fscejjGf071XPVgJtwdDXKrutXqStq5HXZaFK9gfJb1
Ois6PjKZcI2sZbJXJCB7ez+TFBDiVlmHGujJjIEdhTtPfWTKr0gMmAeRJrvKajajbI8eadDSgkaW
vXvASyZfPTldedZMwnDWtHZT6zoMwHH119gxfgd+WdZ33va0yIhKaafRLt7GMeSn0HReoOI0ZPrt
fvJ5vrWu9eeWyys75Y1UJFusta/E7dkCCqx0wjYy0u6CDWpOpvc68V/MHOsRCoZrpY+2m518KZ8Q
6rjFMfyN+oCSh2/XsnbA5WdmFjpysUW8C216oDwaETI0SOvbSfxVEqSZnBKQUI+N6m66oTtMvf9m
L4M1OUsqEEylWf855VdteJpbXK8MJrnAQxs6dEF7E0KGWTxad/4qhDgOVb8yQUm1s/puVLJNpt4M
cv1HV8+CB4igZIol4MR7a0z/uEggCJWkGwstO5qJfDSc6K926IpAEG14HbUxBcXJ2StzeWeE26Un
YbXRl2TznjsILxahZzKCqQZ4PLNQmW3IbBAuIhwazWkCU+cPIw7zf+sIncmBOgqCZ3BnIC7xTmBC
VhZtbP1FRhUypMqfZnwenklrBRHaT+EqDM1F52/d9SQgi2eNOCMVm1XZVqvCIpDo4l02WLGqww0h
FIG2MGqEQDLfinbKBoHjdXTsoEzfPJ+/O+RPvvW9r/vn2KrXMW+weJoZFSBS444rrzqKpd63uIB2
g4lcWWuDqmyNLzOTtYvDfy5qp7d47Fy8q1ZXlDgaxtC2s187t7fpytS80W6dWd37TP/qy3RBDP6o
uX1oZbi2dUt7SMv+I3OxLvKIqcbw1kVzTVGcLdIXBdlg1/kZ6d1zsdJvlavR+SN0gHOxWCsk63Bb
GQj4QKGg8uGMPK07Q+B0Xj0y1R5AJFJkju68yghtY/4tRbKpjOndpOdR67jRbhG03vw0582jq/nk
M6I/Ww/fpuXVLarAgPbnS/fmhDPgiITFWl/Z0W3kYV+nz6gS2Bz+Zlh0vKTcSEYcB5Jx2kyn1ir/
tLl/04p4DaabpJvPBOx/0EUiDk3GpXOGtXI0KNwuK2V9sJgytWHe2OQdHHDMSEXJQfemz0jFzxSq
77lE43a9AZYgNheK8C6Mpr0JeCWLybumbNZFlvJgH7dZVAQZ2QqzxPVsFN1kL+FBImJQBSQGMTbR
P02xi0YgpPUQPoUxuRgKPlaM3FVUNsa3329zPT0BOHQoSxBIKKnZizELupTEul790wE9bjzpXUtA
TqWI0PsplZXh1gXI2KOed/CTMkTCTW/h2Dme9RphVKeo9SP5yjxl2W+t4i5tWiNss9pIynCCKOor
93GISLDSok8Ihw82TC9QgK3gBImkvnQ6vU/7TUzvDZdFj3GfEvaVBsRku0V5STynZrt1brG+ESmD
waBsxiMX+UZY7Lt99afl82/HwznTUcxnCFhDvcU1INTDKJ7Iea0A20cM2jEv52jsebAYGDhMFc21
0vYOsPuH/3PtXMr9HlxeIMM9rWScUHd5uEQ7p2clDHkUI/w628jM17j/k39GhMeoOcTZVcqJANBz
6ZFwntaWlT5I7D+uajmpSzIGw9juNMdbu4qOjfxygUZb9s7vzgRvkQ8Dj5d/p8uzabD0xTr+Q1y9
R11x6cDByEr/kmO28gE6ZJTHc3ZP2U47Fq1nL3LeTI/oLXl1rUt4fpzr6DGkDiyydWYOO88xKHi3
FGZmjHXNu3sOt+7sYsAgLStrq/ydU5Ba45e2JB5qr3wF9r0b/eUF/KcXMzkF89CEDtdaQv0ir8tD
MTUn3eHzZVYDwQIxaNPUIFyLxqNMrXdbv04H4BDDuVo+jmcXkNryV5xeJodAJ2HNNMy2oVFtfUlN
v/dIzZ8khAUHAUvPKSawpBe6+a8bGtaRAuxW1xGY80MZuLoTBSFsKzTHHnoFJcC8iPfxcnZDTxzK
wVhS5VPps79Z3OIGGpqFSxMNBK/hOLeBR/iGNWKdiR87JA4WgnSGCloQosIucV3jqEpq5OndNfbF
4ARLuJIVm3WKnkT/Xjg/cjg0VRwsguzScKs+hCxWs40oYhvnXrpkgEy5JP+QDANN3syFdm7kv8Jq
gx4BrN4W8Bqi/io8bWdMoFiIX+8wZiIKk3ZO5sNE6X3O01sKkC4fv2snPmjjtS+re26Pt3Dw8ABO
RUk6f1ibHasVykDINJoPZOH42k6Pa3nXsPWHqVvnbbZxq+E0mMl+NCh35QVEzshhBoopZsxrD6KN
pq8zHwronr6l0e2QQPVwxz9Ju31B9mIJoWjV3IO2NsGtnfKpDHTM0U67qtncWrOzLinTWDMlxAqi
KaQCcob4iMgVRnQoLWs72NNmAu/AqJWHPt3Ht5hiuVtei4iKxi5X2qGqrftYRxt7SNepogsjSqqc
5GNqHtNzumLIrOOJZKmz8j0mA+oBbR2eBqp0DohlTgdZZd64NRVJ9eGlY9XvlhtAAp6AIDIwc1Ie
G6GTifJlzsFQK/Nkq998xtsSbzzxpJ09qyW0T0eu13kLy1ZsUpcktnkzIgwjKGcjHEIzRDVfV9Oh
zJEdhLGpnXo9m3BCZxq2hAYljbnwr2cu0FrBFdZQ+uoftNAJfHg+DoATD+OzYGTnASEIEoYrBd+G
r59AKCpYiBu6d+/KnB4cT5yqOl7kkVfDJ9PcvMckE+bwXvb/sOra8BibH0vu0UcdpYaF4YDMNIDn
iu62r2ur0Wb0T2x+295viUqgRsETOZpQEzvnuYcaVjg3IVc6qu7CEkpQIj0E2nWfsxhoYEDXELnK
cSTAb5OKso+OIDKzI5Bv+hfe4eQkKRsl1WWQPJhi0jVttvaj95qV3otvMaZvx4hJRb4w8ULE+C4G
easJry8cSaPwkQ/IrHPaBiAJh05G1B8bA4wm90eMR0M7w9ho7hlwfVcfE/63Jvejt4+dd0ZM2N3V
BCsIvpUJx8Y4N/2Vpn5kEOwz98rFKAcnCowncZca+lfdi12Z3wvcH85c4Ur5DJtdThh4DmIaSi4/
CYOkjvtgQa9o2yZAVnYQmECMUbdYuRbTWNyxWJPNgk9Di/nUe9FPXHYPwpTrAWaz9JxdTGV7EMUe
sqHoN7Zeb+Q4cEG+EjF3YUS1JFHt5mOuKC9+ztoxG6praZ305KJN765ZrWMwBJgFjc1lmGH2ccLE
SMYGckI8rEpWEKP8bDzzrUwcFegUV1MrWtIp7PFMUwaggdLYuJgttc95FgM5ZhJPtTXv2sr7NjRq
AERkrTqYtKPhHsukXavq0iBnABgBqOuM+itRB57oVuAvE6C1BrV9pHO9YbbeSnBdhpEdPWWu0yjl
5oxh7SiWOn9GGEwFEvrEKU72cMtDslgWk5gU966EulSl2S619yq8AG9ZKfNrEnhQJAVfNNuft4m7
HToNvVYcwmEi8Wa/YiisFVkDwTzF8SQ2IKA2QSTR/mkzAFT5XhM1TLDDbfnPYSvdZlNxxKU6WrgT
h9JWqxA3oTKMx6LXTq5RkdmhguTKywRKOUHYzitW8PonYdOJcbdCF6qPMb50dI5tQzKOhpeR03DQ
NCPkeBJXc3N1jJfW7S+j9dEN1nOcRqfWT96r6Cw1WnELfgM319Z52PSQPXlNirtVLmU8dbcKwhH6
muKmoWDk8OE2Uf2genuV8RW9uT5G3OxIR8emMe8mvZdimPc6f3BaPiWp/29CvHxxwUWVdY4vHxMl
7465W98suDNZcWpJrWV2sZ7j6FmEpGvAWm4K6DLe1bI43UbG64EDYwyUkYOrc2tG5GO3jV0v11UP
X8KM90mXbDCfn6sopUAx2fjaPgwsTvk9hgRrd2NMfs7iSAQ2RHP6FaEoAj0r/qYFKOP6tAlGn/2B
Q2P+OtPHTGrYwALLnJxfvSJVokUSsWlUGsIhB474J32g81RYjn/Nl/+KbZPTD+yeJFUmCarib98d
G0/Szjr/NevC6K0oE32pBSGm8LTZY18kG6mTQK9neoH65HD3V7J/I9VoEEX3wSeSZatLe0OiFl1U
b6z9TObZg5LUdTcfGFVbvOeJBc0AWrf7b5KfnDf04IoGBg8lAjR4JJKsJFbFTzK11bqhHZBW5yHb
d/MuauQ+RrFOt2hSfWQ/6GIMGqoU5TydFBkDEUVYqgA2kUbTAYG90+ZA1mI1gwCTLnjJceRJ0RyF
Yew9BiDNq06VCwEhllj3gvW6S03GIi9ZeZHYDIiKuWF81xjjKytnvI6S+tmxpscYbSP2vKeUTU9m
w7Xirp04GSjW8yDPeRxyRk3G/TqFNG45TqgmYe47RyOEzhlvfU5zsNsPG5qKBxbO0PUgTEjQ8EO1
8MANCqR1Gv82NRqwOa8TsmfVUO0nCdDdaMESS9bwL3dxR0hjmtRnIfjRfGL+41JjXlGfagBinJJn
G19q29tP9keKbZnYT9qcXsKcN5Iw0SiXzkURUHt/aHxwQUS0Wdc8DLxEkHZgngLzN6JwVC/OAgCa
oUNz8pCJUhUC8kv8jzJ2v0IWx5HjFYK2pFhhEn0a6yffsB+jGrgbv6/007vk+5pHFghMTuLgHrkz
Y1tnH7WiT3H0PS2wRHSMqSv0fnTR7HmVG//c9prmTwsEQk2kFmS2ceACZMWjyyyQNsZWab9K/YUm
/tZwowfPMKUfgBGkz741I1DlHx2okclfsrAKsCoV9NGj07For+Mvy0gsaEuplkBYyetTEU2MKjw+
rqiNK4lFGhyhNIU32eiBKqNV6soz8QNqxrm/wx9BIPC8NxnSkq9K+hvQoGriUNqCm9OZgiN7aahu
owiVuC5yTrZSJpApRM++Ko7jSMnUAp/ml0dlVGsrgv9i8zMh9dxvHXzy7KxVP7Hiu0cxTsrwoUGc
W7Xo30WRXyrXHFYQFfLwUhK4H4/2eFI6B0CA/0tozM5KUWH+SjibwzOGrW79toC3ULYIRpENUsce
XEq4GEBktdiPGpY5K2/P02zupro9LOgDFleEXVyLhs06gTNjN/TEilOd1FvD5Fy8q8mXj7O/FoUR
OdHLGBbHne7i8Q1coVX4brZPRvLm6JzlQVK8lr+jfNUbOila0BQTkcRpHWId+BgD2Ys+clSGJCxb
Ptbzh2TiBpwDo2CHOri2wD1lv1r6O4T0qZt4ekVGgCHRLuQfTreQz10WUfngiAY67XWq2N6/qogH
Dv+PBhRCY1RHW5ZBqwgKPPXTUx9vK3MXNkTfXxODE+3Wc8drJaNBBjXQeynkWwLNy6Jp6sMbGuuY
ExHePPGzWO2Yml10awT/Pr927lvptXkQGc1D03/rRMLCmA50waEJJJuU2hXOKUNP1bmMugbd67WO
X30OKuno2blwdxtFVqemVtEAO8PtookbVXiRaqGq2saPcoZto1ZeWL2OizLt3Fr5NEj6gAbCrKPx
GSrGVQ2ChmDlUf5RRC+6hfMKRhn70e/cfT2Zm2zS5NrL7bvXJJ8S56Mt9d+8QJtASNacjMMI4+dZ
T6bAjvB7mPhd8QkgejfNNMMFou80BR7P3TGNebVu7QmiF4B+w6Kpb/AQBH1TUhcvGU1Gz111yyTI
zs0Ed7TTibMQsh08w10qlsXUJxCBalpyiSOMlXX4ms28ekXSvUsJ/IEPB7B4b2M50UHk2UP92zzW
C27PeOrEpdeZhFWXbhtoEzpEDUiaOXoMh3AAqCw3EfO3fe66i8LhmHFkOuJMNuzMA29mKnknCT7c
fs8UWHlt58unVJ0nimDL8TxKaiuOT3h0Ou3RlfnR5mvqxb0uOHgFXiGRNTRNefOAWEr5N2OpeyIM
GrpALmAHm1I/+dd+yElmIAOOxp5P98EBLex7OXE6Zl3uLlyUxi8IXEWUCzV0EADGbqh2frs1mW0c
kuRKvrR4oY32waIJI4cse+XAZw8BFv7V5a/ec0Rhe5AJ6TfbvPaQNUrtHskc8TMrtnWRHTRkdN5c
G4qcJD/+OA2UKhZrk6NDOfkwiV7M8XOLiBoREaPosEsr4lnTq4azmg6YAyYOj2aDTX+b+2tHXM7n
FJIK/vNZhvg/leIa89aqAdtt/NncBBH4kbTdTzkb/JwF+QzSx3npyTSl2JZGd9MEUinjhD5NRKS/
4u6VBPmDzRFwtf2beQzLS2vO/PF19LbophOFcM9T6TEbu9uqnF59l9MJzYKIXkTAPka3I3oF0Zs7
zgB4pvkdoEd5MKz+e5ytirckh9Ug4mbNYwhaX6x9pvkGUbquC/4WJPUqIpJZGsS8IxQXXkxIpSXW
0iZf3Xwfxm8PR6cAnOxKDrOhceRYWz0Kg3I5I2o8GZyBaE7H1h5WLWxg4dXXMG+/Qro4BtG6EALe
YiHp2aOJxNPGf6bzMftUp0+1y6mYBJ20ZP7KwEoLJl/ewp7LIZuqZksC4IUMq8aSs56qa9255yIy
901Px41GQV8U1ALUDhdoN3dvWf1Bt9fHqYqOc0I7hRKqT+QgXLfN2WEAnToi3l37YYTZCXom8sxP
allnK8teI23eaJbxWFHXGaNiLXtQiJyWoaPd0jvaiNbfkIjaUu7BpspXJpHnQj+7zXvCKNPXL1n9
7rQMKMsgARAuTuxt6KiD4zDkJQOg2HmTVj7JspyoSrWjiAmtrOL5fVmQUwWq6+KwdnzbqXlWg76N
kcCtCFVLqpfWcZFneTda3sGnvtb5X3o30VPRAWnFq15SIIKglNPbTNMcwcV5s0qCGob7PiAONCN4
XBrt00uTb534eUyjjWpw1d3yWbfozBmPi+dcJHsB3kW7yCV2MamrJr8L4xVhnHeweO85jjBhWI0K
faPUV4ZAHRcDskJ6FKk4F8o7WWw1EsXZ4RoZwi7QOPvNg4SgJfeaSAKEs61HdrKN3835sydbW1LK
BEy/L+U6YTrU4svQG5AerL20vR86AuBW5lVDwydx2ttocnhBbu6c2V95zSnh0phsHsD4LPm0huHU
edkqjt5qCWBIAydFj32OEPZIDw2SU2SXMgyC5/yTmzePs5fmAVGWqtSq5yWi0UHowMDzBjcpYqbi
D6QhggQvnKa9arCMivAexi92n6waYsi++yVwbSzF78u/rdLgVJ9fpEIapRArLBvJROfp6gz/DFgI
UTadKCA9kMAlIiB5+7iXXPEUYhbhqOsgCznJoIHl/NGTlh/RzMqc/bOGKFWKve33pyFbemMFR+Dp
j6CfNpKwdBQhWlNe1djjCzDN7hzDF/SHx5gdNtOuvQnpBBw07lTS/MTyvYEp4HFXGBrGSgoZlX8R
oVSTU8ENAgROTRB7hDNy16PPNTkQBqQXaiiOm8BN4ByaunXAtFkfZtQWK7G0sWlAI0cBQPOHGNPY
/qhledXo2KOuYxczAJeXEsHGGb9yum/5/Jgj0lJOk/obp8Qy3L5W6sOW3XZKIDYQU27A4tShfpwW
HLST3NqIOjcmSNV3H8CehC+CkK2y1ThQAEiQh0tkcxZA+09NG45jpcZMEKL40TNcTuKXS03ASX5r
sP9itHZxrmC8Zd/zUrdfgvbsL8ECjCEs0Kivvv6O2l8fVoxEBXfD/kN5Kc/W0N+UhCjrNOSIgq/Z
fF8I1SA77SpAH/hNXevQmbtEZ/gnrTC6imZacvZn1P7cebJHljTq+bmgcRJb701YszCItREvuRlY
9bPHCRN0UIun2YFnPHe/MbdhAeazYRPJ/mT6NnH4WER4X7Q3Q6d/tfXk2arQnMyPwjhKKFue+Ovh
8czMUnYX7ZcgYHTVwnAV1xxwMcpAd6ejW//10njs5ph8bMhYpuSuWy6W9p75G869TKclN2VT6ps4
hO5MjWFAfVX5s4/lobrFooUONRCDcsInryuuyjZY/+dNS+s0Anjc09fqWkTBRHXrkZess4RRYlIB
8D7J6Ff+PunvVSwChWgppiGQ1u9AIbwQj/P0pKrHxkAUTigTIhtjZW/i/Kwgd5sYvB2n2bXpXRlP
WXuNyaaDv6ZJ3HGy0ag2Xj2eYv17sinX6hfLOE/CJ81gIoyJhzBZtMH8M5nRz3P9ZIJwAEc9u4zo
AgOUfBX19s5iPtOQZ660yhzOW6mQTUrjtbV/HHifBhdoplF1+LDESNWY27xKXloiZ+OQQ8caT03E
ebDs6xmtdkIEV4t8maLmnS9hPTnA2CV5D0i8N4g77xqOFiZTaXU7JqVG+3RDDislLTt1F6NJVzEJ
5LRmxLDpFoXjc0OhY6aVqUqOIuad37HUDfy8J4To1GXOiv5l1q9gXmjCb+U/1lmyrjxWaCZZ8hsr
x95o4mYwGDs2BxfDtumWgl/e7XSGrAWPRkWkdgH4XUXx1U1mUI6U8F4i/Y+TBVqNlKPkxOIS9s5P
YV1jdojYBc/wSOCY7BZ9wbh5hb2wa1X3FiX/cXQe240jWRD9IpyDhM8tvReNJJLa4IgqCd57fH1f
9GKmzdRUSRSJzBcv4sZSaphfg3sanXLjOSHbFd7PcfuMJs2VSpcq+lTHQ4atnK6GWT75j0jrMWdX
2d2i1Nf61RDoe4gHZn0vAha17S3pWRB4j1qXS1HbwK2hGsV/caTtCon2hHeyjit4ZG+TC6Oq2ZzA
HWqGjlY+XAeCZz/lZyBWXZMCNP+M64wiMmagKlp1EHSHZJ/0/s5jfRWX/2KmjZQQ5y0DbJJG/bKO
9CU1DDzqMGAM66qmew17UAGKR6hvjhEtNE2enU7dRSGJZNy+Jh5nF79lPu22lXBjwDXx67segyER
MV+h2ADaZ79BarKCDDa9CIjkJYptnK0Uv/w1uLRD4DQ8/0SFgtu/p9Gxt+KVGjhb0xM40sE9YOLT
UkyJhFI9ReJ2wukSmsyvYtNDB50s2Nw505EwUbrqkFlAj0wXyJIzaIztGXbQuSPeW5eQoArSgi1s
XNwyXONUMhwEdijVwX7D1cetw1kMUyR9a1i9W425KCtj0eQP8PvY3XZefXXHcl1yk/WRYazPtjyY
6iLld5SUiUBodC24+MWjb3lxr0n+bgTpsnA2nUSu16pDpmrr2AIOOn4ZIUl+bJu6dVazUx0z8Db8
YI84MqKWB2cI8g8RHeVjZtKWnJUULwK37HV3R6nJchjg6xsfOQ8/2w9vuausB7NGdms2DX0RnUsU
yH+PUjZ9lJEo1e+A2zYn3+uUB88IL/jQKfNEtMZ2kAUc1lq7Qg6e+byUg9/yNkW/M47WiGWGi2Pd
p5S7TEnwfm1zFBnKew+yzbewQk47mzpZwBsTqK6ZpPEQNIQyEgWjrWD8jZC7c8EQo/+jPAjH/UX5
H5INciXIkLpN0rEdD9BXQz7YR12u6xYi8Ta0D85w4oGkGOA/mzzf5IW70YuRNDduIP5IXTlrDY3K
cqe32BLxv0ipvlk9HHeq1BIzJmtnzHXtq+kgjuIC5Wa0CFvMyYL8OLN80HNvkCdtul5MSIP2acmX
0G9aRaawi+aq+irBO4V0vKCISybqthmIHOcEHr7DDBIn65iU2F1uPtP028PPE2c0W9bVKZfBW6Cl
6zAhThPoi4FrtEqsu/03dmyfEGN684OgTz/wopcRedtHMfwbDRAJZKjys+6xWULC0fDJhxC9dSzL
YZVsSvsEgrEar7nTLoey3NnDu2i2oc+8ge9IMfEe0fuVA0Zx6fK2jcvYsMsmWYwR4aqU3qJg+zya
7srSrTcnVXlj8+2HA0kCHPna2YB6l/rUDnZnT/kqlEtfbrLhn2RlOiTUHZ6V6MJaBjcu4SAOFAm3
TMEW68MW1sxN2vEiGU8J4ZrPvuzjq0ZXrANpiF4HNK9Rq3ctE72RX9XhVIJmJN9Bveim4soQuOem
qBdSvcYYYBuePtqq4CxU4BpWFfqVZi2iGCZKlNJOxlaNvquk0DcSDaQdvEPCs77A7uqEfwH8rJgT
zgB4NTYCOw9uWPNhNefKOldGvdYdjGFSLvgydw2/qEYPCdEPG/aQnZWeCocMf3dvOayygoZFiotI
mbr4zOtex6epzIjEbYia3Q1SwVlfYnN7Y2ideZTpdFABQ/2qlSbz2yFBpFLIHaOmz3S3IG7mzXUH
elx9d/VPx5nQ3ZIUG4ED7cOZYDfkiyl71FCq/cycCSRAj1PW5wPaJNdquJbehVX/muf2LKkDyCfK
XquBM3f2TlcvkeDxSMuhRilROfxLA7DJkCZ0+eO4dwPJjrq7psTmDSpfGek+0d7d1nmUbXCw2PpX
Kq19U5W480MeMYFOlejVzJArR1lreQsTLwfN/miwc3bRM+z1pTPBCjxSbozgHhwnp80XJXphqP+2
42OicjbQ+MRGT74jp9nKHgMe3Qj4bzpct3n53Qy31te3Sck2sRjWCaK0ynfJF+HBAG1benAQExBl
88t0wNofjXpjp6WDO489NMwJ6MmgUJCkQqubdbK5xvUjDOylzse96m55qs80wPUBN/bI/mc1Fb+Q
6jIO4XR4NP5GBDAwYvKehEgcsG3HVMeIGl4TOjA5NS1v63bZsUR0MU3Y+FgJJXal0tdRBuK5qv2N
7ZeEDNz1fxF2XQt5IMS61AflsfDL9XSNaHR7pnPTiECbGcOn5zzz6hFqeInv9eQB6Eqsy2JBInWZ
8yb0nBNY5HlL+6tk8e5q9cLHJG1xUEG1SsMfozZoUmZ7GPHijjdL7oOGXDCvoHH0vJcf/OB70/0v
Xb3l+D8y1Jwx/2mVtzE+CnxBUvnOzLOuPkPtKLtDWgMPjZU3UNrc4z4KZmSqgIEK85tkR41odhru
0Myx4XFNjw+Wjclgq9o300eN0bBf518dOpMG+Y5tNIHkTz/YaIhLeVau7PArwvHTWAKPx4FFGSFD
ZV34Ew27Ip61M+RPG3xhyrrlOCAHvAEa/kzToYmivdI3s227rWe/gEfS/jQh5bYlP8+Uu2/HXdIn
3NHY1IDndPH6X1kwubTvE2whV84O1FXamV3s9wlSmewuXv2vRdOIMRpn3Itp/yPmKgygKSClA5xF
ZQRi+Edrv8P2HHdyE5h8xgVwe+BIKfZUQB0VdZAEFORyguYmzV0Z8c9wg/CIAwzDWaUBO+T/JPkC
VRYGXAWpuAT8haldY8Qqj65JEBypwMzclVldwXA5cMhb6KWxf5T1WkTq1mAUTtF6SqWj5GWZEGjA
4AK72/ut8x9mjBmP3U5+S32VGm9q9jQBg0msII4CgpnH88BvMKrvluLeqR0Kcy5cUFFU7No327YP
AZtOTVl33mvqZvLo8lK7rzQ2FqSHZyK/wWkMakKyRr8Ni0NDSXhJGRxXmKBTcFpkixIlImwufbKF
C5cGUJ/IrMXGg1iojWcs744dKxjbTKGJ7/P41ozaIkjFguXFmv71FuW5MZOFWeTrNqw3YQLA2Plo
eLz60a3PXj4/sGL8KcJN47/CCMWcLaItl1V7InBBe7y/TpNNG8YwmEi28xwn2URIUynVGfJmrL05
bLqakqjUrpzeFQz8ORK+VpGH6IcOfR9oqCGs3TAaj4SqXq02/ip6zE3mGU9pPuu85VZmnVykjyL4
0RlVQQB9wxIAKWPvarzvOpN8RKre4pNO+VVB0WkElPviM4NkkzAKYj112Ld4hFEulHnRcWDMjcqb
JA8cXjix9XabYwLyNSJ9XA5ad1hlIZ4DLtO6Tq8Y7zi/vULRhoNt2ivUqk57c5N3UWFwusraWbBp
5Bjag7LrK8w1xUdZT1pQMBfROeAt2uNBlwnPOxwAZBQAcSvY9OyrhWCgp9FnagRi0erGt4Nsog6s
822k4JIGxDgEl7Gx6bFhz62kzkOru0VJIsZBMFbNkpSuTW4xIorZvrvm8JNaAfwbi0EpwgeBoGPd
hmmNZf1FTB99o8xZ3C/67qvxeXbG4hrx10CIlQ3kxK62tW4ugvKeteGzkzlI6O7N9JRzxkjE5yNW
yd8AsSGd0237cBptCQwRZaw5XricViM6Hcw8/H3xuVPcOZFBne/XRQLzIMg03kdI9DYZxUWE7Aqb
nhRAd2yFuy/tHuvZ1I4CtwQFyXFPjWHfOr/6GWGlGJz+7QhCUsMy07mHJlJXyLd7jUUqEGzMias6
vOvqq29fvXtXvGehnhX0dsVtjkr1wSu70TVuavj6gn7bFu+tqc51kykTT4Nlzz1GKh5VkPtCQiDD
a7D6nx6DYAtM3ZLZwZI0SoAfUsv+d/DGc2u+O+FdgY4wOofOT1HUt73UsCZ0F6W3P1sJuMy5CYTA
eKCgvEF15J0in6MHERGjgx3fhp5YbXgoFXxEPmAznNNNBZVuXY6/nljIfuORjKbKwAzE0op51hPm
HcntsHzKf1t3Tww34yhvEfLDDNAI9VtLgg9zzyBvOUWeZM0q4WCypyOH7gFLZ9GtqKQH+WMkpX0s
QXmQ5bix2XmsxcjTpdw3cllwtNMFP+uSGP6C/kgDvOldJ/4ZeJCTZmLAdc5JMzVE7HSuJqeaeSe1
2DPx5U3BjtzfJiq4NEGCZXgMJibBHIrnLeH1QK9ehP4VH9ByID2co+j1zsM1xdLH3W07nFPVSaOR
omltOBsEJspHlR/L1FzQOziYPNsNBLS+/qidmNCdhrfhSqBjW2LW9BkuRsaZJLlk0YdSPnKu8cU0
bw3bXNyHpF/ERrnBErbSCooVRmbz0oSJwm6W4l1xUKtrM7Idyhw07n4LSTdQK25sgIHCeo/5Z6OA
5YDI0L2cDj+DC8QSn01+a53PrtFY3xivZLxkEMdCVAK3UpcemqKCSweYfRI9O4s+FO6jiFa2utc5
Rincm1EqeYyQYCbxQ3blKi2Ng0u2gpYWJbz5OXavaKlzfyBnJgWpVR7xzfjncCDojImYmFm7r1uS
UJyE7PnK5wA8RvOp3gJsPRpo/TCSlpjcbfKczN7bNv2r2m9RoxdAyebi+LByHJc4b5sISOjkJ9Nn
MR+PsGNrvCrU7w6qT2CoOCwgUhBMtCt/F6EU461lBryNhHTbbKqVkBQ/oh1AXyQR2RKk71Xw8Rhp
hrbfJcCiZAGVPcwRyL8aj01Wm+3xe9NxbWHZ0Nd2/NsbJHnZfAqJIzumWllZKsCeBuUvtuEo6GsH
tclKwdPuzYGXCQusVbMzRCAP96jSTCfIWpt+QCrqgQ7pL9XvNyXWdZMxne8NVFaLdo+OKdgqYPVf
al10GrT/P+WRWW6GtLxkWXQqOqIYfEI6FPs+r7YVwbr0kdnlpksUWGUvP7mXzcPNaC0bsMhSo8IW
/Z8XIjFOTVTFJcaJYqWg4D6Fv2eJaMt3GsLiaEfJBWR7fdGyyRvY0cc5/l7aA/2LpVHLSApYxs57
aGMuTfIRmk9OTt7epfzzANdSsduVL4ExOMBGP/CeKeo2GtOLyacvlXelovS+JgnrdRs6B+h+ClBZ
yZp0NtUFxUEIUIXTJSXg1FLjkfqvle+3CxPJoGHPVIRb1TsFIdrQNtEw7GEiJjWg6Tl1ubxs7V5V
rqr3HsvfCRbMLX1psRHzw2TRVfm6LNKXhd+zkU8d4oBFLMnq3nKwlYr3IY1/aiNhjDSMnvfWIB47
rnyVBhcvBEoiL2wFmii8pBXiqJDbiiBPKC6FdtYRRlzvzIQ557rI2wXySKreqC46hMjFaswiwj4k
+jd+4mq4Q1bEH3NF9QeRNH04joy8iEhYdkNmQbxCA9JwLS9OftNwblo/MVe9VntqZbysLQEV99Iw
rucdrsF3gyuFDsLGVH7Kjuu1qS6N6iUsboFbt/jMWmZcPpeYrgP9r45+hY2hXrnb0THm76zxd8BH
otU3B74cbcNRBKQfyoP9iKESuKibLuThZvzxGJa0Dh2cqtvxosln+T9Co1iGZHI0SdcH13xixry7
kq1ncMMuca1ydkuXDFNxMNEvMpPqvfFgAV018L+29In5OzP9LOtNiUrfDHhsOV0Y4ALD4SdHaNBk
1fC0Hay7ZEEtJCYaYGINNaLEU1scC5vPusWCHuU7s+c6+A0Rf9jOMe5XI67rFI+lxXOArydJtp01
WUdWJvq1yvqludsZxQbWzKXJs4EJFgPIUoO9T1gvIDtYPDPto/JrKMoa1cIcAvKP2oQgjpdOeGnS
oznSO/XquCea+vc4bEJcLBRuNM22K6Ejc3a2jy7lwhZ+JESuh8ZkBuQ6rdMUT20F3SNtfmTginnp
WtzTufkeKv8S/03jyKgsSfD6SxHJ0vJ/xGQN4xUdnF9FoaTCP/nEa0aHERtvL4t1EgQVrCnePCrs
dCp7Lf/qhO8RNb5VD711XHSCO0zA/PYYXBLWh6g5jtneY4dRua8CRdVMVCJqFYyiW1psi2Zf8XnQ
kJT9TZuz4S4201wvCEhNm0XLoA2ey1v7TUXxrFYvtf3VA9K07T8Ljc5By7PM7yThIM8AeDiLaRcY
KqeqoKWpefepsFC6fNWPglX0dMokx178tbZc1IKRwMrWbvRQMIN3xqkk4j1wG27iDy0BVorsx2Sf
R+0y4uuNYKLpOXLKwKKCsGXsDyvg0QEEWYcrZg1RMaLd2Ht3XXLN9Kj9NdHDMf7AG/QVF/dGYFaB
RcSiAkt5qW2z7kbfeAaNlujAynbPPTE2Pb47fAcemd8qP7kTFSUlyEsy2OICarPZtr4Mzid9chK4
6E76xFiI5mmKqekpSv7Ep5P9CKQTddfle0v9kQr0YtJQCruG0GaBf3CR7XoXZJf/mQQj+TMECyIT
KarcVOvacRDJnTQJCDA6wR6mMRoiyQTf+vZN7gOwfR2WlrJ89UnEAzxhKPoQZbbW7cnNe68ZMcOE
S2f7ldjYRz75odb2d6HgsNHUrTbEy7K6MsCqpUI9GyYh52Nodx7fXsjFus7ATvOwszim8Ol4w5Ou
sQ12GzySp4Z4tmpCX2X9NXIua+k9ZD4qjPdOPDVmFm/81eSjZWfh7xv7yH9r8l3T17m5ULBQhXCg
LPg+QEINWt+zkIX3uFbde6zfIjZ0AbYaA8tzKj6h23sspRPJYGJsDFCFpvzBi8skbW3YX2AZgPjC
J5Oe73pGJT0hS3B5C5/rTIQ9MPpy24fsVcw+FU1W3tIKwEIDtIpfWA7nqgKrFthFgYkt9NkvnTJi
ujXYtZT0Ry36Y6ZiGhkeAQOHZbyYFFjs8xYd9650CQLSlO4cSwxnevjX8X6iZCTMyoNjbEoEkaHB
/xpsg+SjSid+PyARd1wU9F6MpDprqyA9DFvXo8ksPIS98enyXApTjP8sw5yUdOWj9F5W+1cE/TrP
L1Uxko1zkRTcXUEbZMh5pPHgjO4pGICejPN0PbINbgHhuwf2swjuPHUSbm4B0yVChKTv18QlSfN2
nbxQEOeJygUHjT/5o9tyiLUpCr8qLYy1cmf6yPWWjXsI2wSohDqYhoW5q3zaxdHp3g2Dos/WWyjm
p0wAm3z6TrqkwPjHxBDTp/qnrNEjPPL9xE6btJzZNRAAkFQDHChh2ljgh5mCzm6zpO3RzIXrk57I
Z7l6NY0LgL6l1e8Tje4cHlAhGklD64lzyjNCr+Y/XSfaZINOYMgxjh3U7lTHEMIguanx6xQk9LmT
1iMAufxLiV4yLNEk/H0Vv1UJooBC/Qu3KG2nudeoPjQK07GYkx1edOzNw7cwuvoDyOIXJjRibzTw
8EjQq5vN8r3NPyrubmrEvQa/iamzy2OekN9RSbE1BhHCYMTy+JTqfNAnzx9GH6n6ixKAlFb8M6ZD
tEw3oWPxOYIrZfxaOuWiBWsmvayoFB9nns1jzpTkJDDQQayr23ZNUmKux5zCnuOzu/4L4kuW5Hs1
Mek6G/c2tz6FbAquuoRzblTqq0oza8JSNUKRod9Sl1Ry4YGHEezxn16KZzcAzh1RV8EuGdgcafX1
krmeHWL50MdjWFO/gi/bI2Cidz2ut8+6IUDNw9nQD0a/w9CrEOIO9llFlby7rrtmYes0svsrv/wK
u1ekfZfpZ41O6zghQsxIrBvHJRDjwLzWms11WJ23yqrun94gZphv0fHWVNsEpAZNdeej2mTuMR0O
kAE08dTdCMMFL1R1qHi9avyyTMySge3q8ibR6odnrBGqBY+vis7aAms6V/0an1FGVT38Zn3grslr
ZrvR2sz2vM8VeCuxvsmyW6J9WvhCgvPk8VRVbs14wnAV4APIAhbjNncXLEP0aIKJwHZM6QRirmUQ
crWXJuu7kIOhNriL4FNzpn8lSMxBbYdDmTOl+8gx0ah+dA67Tda1HSyFEIPK0CKqlW8RVglH27EN
WBTRH358j/JKxr5FWm8J14BNEfMCmEZpIcHwPyXVTdXrbUG1VZ7tDPERYhW0D/Q2q/EG+mie0RRt
/DXVSYlvof3hsu4waqpwQCUnCRdJnacin+qsfVC4zFc0LkC3wane6/lvgjTPW6OzfsJqVxOkCbaq
VBc19BWNY6tituNyVw07n/g14qEcdt2ELODgSvSDydU8iK4DvGC2l9WwkfZXIy5594tMZLb7avhN
03c33Ngee9HhZGsfPuxnfQVkbGbglqLCj0wS4AgPmqA6y9Rrm/8T4lESVY8ZnyIFag4GTWNCdRnX
hId/tOuxLCXAggIMPzowy+5vzPkA2c5swEHo42ucWnfM5jLQndbEfy7Hme2eJuBr+T5GH1az8o33
1P2o6qNnvEdUzBHnh4s0XQ8pxtukys0s34yajSGMNjYQNYGwjne7k7zbJsF7nNiThRF3RlQ8AyT8
Jjq48Z9t3rOM7RerLPjtrii59n3rsIE6cYz14xQU98Sr9R7x1NwNR4zlLrcCsMKZnMcc84rYO/Zm
IJ0ajl+KzxNouh/9wfLI6zdjbGaVpLcDcSlKHyPvLKALVbVJjX5hFLscv0LL5qPn0muRCvCg6ESY
WXM+krXP5lxeGxtrC+vYMOCwcsAgfvNDtHMmbIWlOpAx0gzpZ2Kt6+JK+GSm6T1tioJFlrIY2l/F
fnpqRpz0Nx5PVvBpUSYSMyVrCHN3Cz+0mfEB5K1ToJewMcyJBQrl4Y8nEmJzl0CiBWp+wDo8slHT
kR4w9oUAf7pR31jRN+uAXJI/V96mqmoCWG4AbVqwW+FTA6A5QOjCcCbGi1EOpEM+tQmDYdxrnxmC
717n3oBmOYEZSvBXfDaqjjA8P7xc4tkCr2KlkGqoptdPekdmj9KfuKULjRnE18UyU3cN0pBA342s
ialON07ANsJQt87IeQK7HD1nhUe6cd9BOJmYgjLGGFegypwRUyXrXdI8GFaZcnUJ74jSQvbKXNNt
wGGQeEpMV4dAEEFXaHO7eXjz6kGBV0DTM0COgWtNkw/sm3cFxxuw+PnQvXwKwYfxTSVBmzbvVfgP
6IwbYB0LoFTEgGBRESoTaXpruQPOWPajEUGDN/5kX1dnY/WFUklMjQs2bp8YANLEXIj5dxhlZxD9
ZsKhhxQziTnuK37W/Hlhph0j9tZxehXqtI9EHPMORW/ebb/ejW66ju1PA7W8lj/DsCGgZqhfoXCf
OrqZUZu8kbuZ0P85zrfbGvRPMeDgF7akJNL5nrTrBnNlVJBbFhogFS6c0tg4I9fBgqS9/B7xOIdT
LkiwVR6AB1vlteyMPfb5RQa9tZrKvkAJlAhsQr6mMpGSbmiO1WVlWRvhYodLolUEoV46T1S7hSsV
DkeXCxhSpFlPxhBvVg4F/Vro0J+2OGLuS+JDakDnX03twqPOD8mODlk9rEeVf9eUi8KqNi3rCYlG
46b5wkD/x7GkdNDu400QcEexklWovqLmlTIaZuZeprtBWYbRcChsDq4Cz9qH3eDAVC/SEsQjI7T/
tSY6UmfJnn0VvqdNi7Kmqc4+Lwl6Uz/nTzvyRamrKxPRcaz9A4ZW8DI67CP/2HfTaanLw4Dro7Ap
jtB4CJD3CctsoTntvGrGRRWUi5ZreV/fS1BETXeoEayDo2sb6FQhHbQkTvRlzlXMDZ+j9QywHfu8
K7pzmvyO2j9VXP2Exo6VgnPUxKzbIqrjXiZhiHm8QOx2MWJbO4eirKraexolNuiBKs8kb5d429r4
lwE4jUNGF8u9jvp4bvqEBTR296WJh5EHteJ9F1m4sYxPPr4MLMk0lLsZFzOrDrG0FjML/bjLR0Bi
wUrinM0nOF2NBNUX+EEGZe74gK6MdIP7ZWeH7qqBpRaVGPKyS6+YW6XiMZzjZtW3isux1H/a1AiL
5jvv//Twn9bty6ab27a6Ngtv7Rt/GZb1Efyi0/yFSU7+ACQ7Ok1nnFMcTCxgH5FSc6V25ro4s38h
i/GRNIyrnE+mczfJC4T3tgZdySIrg74m0y9NXdJjpGeciQojNoY2p9gPztNUIf0gi6KThx6IV4VW
WpBTWpmw0KMXdhWaXxF8dETbCOPySLw21k75ZATjUhI7BwWiWXLrx8foPwVuYctcM38xTb+bFfbg
uyJemfXg+RX6B4kLjOKMMTtIJhjXYgUIleFAh8cCwIhK7N8pARIO2SYz/mCFQ+SGlZrQvKeAMWJs
80ztwGxJItTfpAUfchoB4qtFL9pE4XHGfQ4KzoRIiOUWwlP8IO51hANJPMpnOQosL0s2KSaojnG7
oiyi1Hl1YJ8lnP8RsomPGSPkku3hGx4Un8ffRys64PUsmDyWyxvX+fackkTANUe6lZ+T+OOb55Jc
B/Yjw3UWZcJHJQIpXl5JUC3IN81IdyikFEMbh1ff00aN35fuG4WwM2l35DVWF6WYkRYHPc1mnXBA
ScpHLRzqpUYOMpAlXwEB6lEQDkBTBWvcMeB74izqc99/93z3AhecpMwMt+rcwm7ieMlRMXvsQv7K
o1cxxjfgELV1rIOuWRff+RIQLdl0nVrUodBLTqZkasrM9ByYOQ3ZtK5zpbMdJtkUiJPjwySneLAr
zrlvzTHzCPdGLlQ1v2xtN/b71jy3xM6RKMSJvC3Op93INQhM0bztNPaPBP0hFynxMlQvvbUE2dG4
X+r4bZLwxhyzhty0zrD4Cb3bVTikBhqIElSPou3mQ3TwMty97Fhq/VCpr4QUXnXtxLnV7JVhjoTL
BV3kKTGLcilSGP3uRMpgVRQyvhkqrZVDu1cKVo/ar0Moq+A9TFx71SCK1ZSQaiw0cY8sDMBrhvPy
B7FkL7DySvnR5/q6wJ+hsfvELrFI8KoTQePrm9sRd27zm7N0nfPB8kpij/ihderBjJWf8ZI77N8U
NBt7qbEVgrlf8Vke+UMoM9AKqOfVh0FrlQUKGk67OR77UJ7p7IFkz9pfX6ohwRseCjmdSgmnLUxH
O6lZtzzs/tuO3VULQ18dfmLCODZ5ocrRKMM7CFAJofvskh+RweCBf4cxkGlU2Dl6nLnMjU8dx7bi
vXoNh6hf3BQ24EkV7Ev2atIcdxqYRVa12z7DNiKN7bTMoheMG1szr5BFR+1bAU7HmdNZz4qzlko/
oG+T/eutaonl4rMmIi7BkBkMPg0eHX+ikYgAyotYRQWGAC5Rdu8hJPG0q81VAZh+BF/k56TKiJ76
FogV3GsGfJECIECmLdj+OpQMtfG14Fk/XZZ965+l5nhWb1r5ZXIuV7RemsM/l6rDov+wAwlsDJiC
0hG1YZptzmPFO4laCLWfPhr9XrIKN3ycFTrUwBHrYvE+sYdK/ZKn7iphUtXsm6PJqZV6lag/YLfn
Ks9dGe0ITs+wx81wMZstleI9xv7816/29kABCzy5wN5mNCHpXJIHULeyB2VcncP0y2j0gzV1DFJ6
FHSbJj76Cs9RhxD3PQzONmNhncCMY3qqfwI6ADgR6IWaj6acdc0Lr1tPVGCo/xz9o8EeM8r3gYhJ
JFm2QEvLMn2pwbwNEXGo11jAnmEJnySQ6T7Kce+EDxemsbHjwRgW+7I68jeRTysZj6mlV9IAjkRN
J5ngDgwPaqTjNHORSc3x3guAA5m19NJ3HSOXwdpa1P/8Il3oDREyhdZHAIQjqwjJ+tQHwsxwPvT4
BpqvGnWd61uZkl4KNkFBeOynKh4WsrCG6m6WjKyTb2Sg8OPXCkpujjT/BifFezRUrcY0HloeUJ22
ZNmEtqAla9fvd1iaKS3IVhJIStP9CRaWASJU0WH46e39qPSbKVdXcIXB94qud/NgLdh0OsOJJkEQ
YpElxwenwEYfgRS1DtlUjwyzDrdGwJWDsavHCX4l18IqlnS8rAEQYOKEWh1/CvoBlVVEsX3Eq8wk
UI34T3A0qhARw+QSc7cOI3ZGQPxqrGD6+KX1PTL+BIxKtg7TamTwtlefEjmx184m9VQVrsoETlkM
B1PFj88vwtm2991sAbmZemqiUaLYODnzUCARg1PgQvNCBJhkM7nJqmBhcqyNpOAr+6Lq75bIZ9qQ
zhIC1xVZXuAICxNpCO153okOf/QlSUKem8xt74KbusFnO7dxcQ+nbgRD75MBhy5NFiZNIaOo/cqF
BKJh3TXhIXUkJBX/lbGBSNOrTZDT48bvpKsmuIi82anAXbTKIWHsLxvqAlJ2tx6/Z17Hy46hq2ZT
YFfRMuafA+g1GkZ/pPCd21Nypz1chzQMvq8gn0wMVDY3ZOzKVWeunXhDg24TOCDm7GsxXOOE99vA
T0p55APh3lPqfGj2u6cvbG8tsitKB9asBJFJ3YQZRd3BwI05BwmORqyojG3Zve74a4QHDVWq9eSy
xssdgVEja85DS+jtwc5IDLMyoR38NLAdF/2wcn1kfMx0Jitnycbd5QMeAw5W7fE0wPZnjvlUXfWQ
IM20udhxV2H7fKkQ4v301akffL+Jx0UJaqUxl2F1jigXUMcff3i0Xn+NAMoH5IHiixKPuyqAbtqG
+4D3b04hXk5KhO8byYUtYLKms7rtbEqi/gkWRiNXozBN3my+oR5RyYQCEeaMxTxXcj63HCXkv9l2
IcpBcpuMHecYGrz6qJw37kLoKXecg/MALJahy0XAMjIeXzacB9TI3ntWSrMMYIGo+ZlyLD88lxHl
kc1JLS6mvm9xBLUnFb+qi6reBkyYtjKn2JrxfKFMY1M8WsdYM97CHCEWV7VHtQ6zml2shIv1bWi6
H7dKvyzxg2xcayiFeYWPJ8AdZnDiYg5gzZ6zlCpYlefHIVlVkFvcCAoZ5vUez7Kpxydfe1KD0Hur
kc5Yb9dEmK1J1/n5yWGaD/SzUp6KFhA+i4/JLnypJw4E7+6p76Y49cNVlsU6CeiI8/71wyXS1V3c
BG+pgmBagMFaleRw3ShFNeZxSY/n3p88Xv6m8Y7ptDiQlD3vlHYX4CPI8J0RoCzvRHJTMoyO5OdQ
Lwiv2iZlQgBk4jcT7ThfGdVRCfATB8PZIUPeOvq56hiqSca41dqD9mt6yHMFaYnu6JQsmTeDs0Vj
ssctKJPpd1Y1ehGnjI6NFvZRoBtzOeFcVnkirFMGZbv98HkdFS7GfT5u43yXiSN+Ym08FsMh43Kh
YRtJYtgrNp2QSz+A+hay3RVIEWX2tPpfQBgDmYT/aDqv5ciNLIh+ESLgzSvZ3ju24QuCHJLwHigU
8PV7oIh9k1ba0bCngbqVN/Okj36WVvs2/y5MCyMFCCxTfQKJKatDrW4TWpXHB9yfiN0oryEGgWFm
FJcq+0WJtdOVToNwda96hE1efsZGiGsF6thmKwQ9e65y0ylbMJ/H2hfvLU6s2sfF0rGmOIbVxu3/
dUG7U9J0g6P9vc2vMIEJPSxqj/aKXszaRv1MzOQa5ZdSgvD1enqv6EblzdbY1ATxLbZ7Vi3GrXF/
e95kuS8JbtcMJgrXeJa8sbehvGg25l9jcnbri1ZjwwerOoxLz2WNBnrNaqtl5bm3UssW6NvbukD/
wHroUVSjZh7LHricLgY9rAoIiYRtJhYQDc2IdQjyFDqAylHsXeeV2PTNdTXlZ3XbutcY323XutAb
sKJLe1vFzDsgOUKmSZpJOu9ncH5rkoHK1eXPQKXMTjP/qDna9MjwCd2QfdxTQUxBsRnNjApRiSWZ
30y8c95BbHUdZDWHGisZHgLiQCaOlCzjJl5HGyjJq7jll5RiPfRcj+EZooG271KGS5hrpMRegW7j
nKwuo9b775G+b0bzGIWXQlBF+i8hPYFRhwUEFpfJ5Iq6Wrfci8HHKjqnX/6sJhO4St1N+xcrD/R+
k+SMTbSUs5M6MfWoi/baKpiqcBK0ND9q3bwQMMFtbgHWvNevWrG1fH8x8AuNCZcj3zZnvmPtkb5h
5NXsBtN5NpyCghJXu9q6ZT7vqHvU2MsW3NyLYFhFTv7thTfX7pY4WYp20Rs/poEfbaQ4UVCdWREd
8fE4suz1FYiPunH2Bf5BqbmbQDd5E+fzdMD0W8MX0xSQp98h+oWwKOIjn6KoUPEgv3AXt/8bF36s
krtxTS6vX/gyACTBBdvZV0BrgQFhScE16xy5djLYvke1t/fdrW/yrIXOPMPi0oPNUlhdFJStGuWm
Hq8FbFFS7qCIEj6qKZUEspyKbiSuTlAflC4V/Z6QuQ2rGiWDJe4pKb6TgLn+oJoXRqA2RCF4+GDU
U2OeEQ7ENp5ZyB3BK1L2OsWWjoeRPASLP28ZSAoVuJg4SB1ze7aHqubKkzn2+87AgqOAmkMs1/JD
GKwlcq9oGcWmuAm+MZ1VLB0cO4PfJzzUN6Hs5bQl51mJm5l04cDSA543FjiUD6NbFX3HXPJQJgu+
2KjatYrOpf8JUBNvJZzP/ACtYlUNEsGb5iwnWwy+thnyb91paF/NjopPJctR8R6N/YjwjvE1ZH1V
ZhR2lkl58pwNXNpDDcmIaz1vF9LnxF9mQnffga6henb3jl3/OGTLqvkyO4ISxtY3EJfxxEUETVVG
R4mDxylWdQ3Cdfqf6LaMsOz4/pcnPomhhSC3a5qBLfCdPBNusWZidgo58+svGzyOgYDcRxg79mqy
L8FwBeXW0w/FcKb/pFDFwusXevI92tj1C/Rw3pG+cdDwmYS8ImMGPRtxwcHMNpbbUJvnqvpmqdoq
ru7KQGIf+0BR/ySKedQLlhvi1PLUx5e2fmgskCEg4PTBFf3mo/FOblcruqn1z8gdSRBlVTt0LB59
BNe3iPFaU2No5A/TfMXux4grDYzRMhJg3bPJtoe8ZFwchI0x/h2QpwhejcrF1XbCF8g85MGwkvT9
LqiOU3K5nHBHxSZivexKBf3imvvU2mY/o4ONMl3rkLstztkMi1ejYRLHBBQl+1rdNcm1DU4WjT7m
I2FczKetz/BZJxcLbIGDdoP5LCdRHhGBkxu/WbAF8BMQfbwaMQBEVbxxjT8xgAfP7XlS3Wrz2lPr
CAS+QEZOmXgBvb4pUAlbzn2fRcvAWJWXhDhnlL61VL2jfKsuNXNw0wZ+ZhpPVUqyGxzU2BAnbG89
yk3KU2BlT1LNlIWBNuhmlXho+ax0srVJLWqI4WTnyR8/3GXgM+OGJAt5ccq8+EI5JObxD4QjLT30
z7gbb9y3uK4H/9JEyLHllxuMMz367MxrhI5vL93wUMLKbCX4V26REbkWnjafESh4qt2EEvpLyIOr
Y7DQ3B3OcgS5dDbGdBaPn5LbgNVJXkRcIwkAyJpY/M0NTcpnj1Lc1JyFWDagoSHq818JWIo5rJCL
OFoYdLIE8Wr0b5k8ivAg2JPYHVM39sWp/LHh7oC1HWegsjCMs2ntLa4RKqJyQ2OUxuxlyi+AR5Mc
qYc5AG6MS4NHgO5aFd9pgYSQP/PiTpIt8n8SxNC6v3k4toES1xG7yPAnwfHvuzV3aEKkmNoGliK9
xHwgvgnamSYv9KkntcJBbqxH4c8lrxEnoMyQZZnNwqBmzB3ppup81pHh++DsJCat5Jpkj8ogiVo+
dfXYVTD7sFjUO9DuF+qLERWONegOON8ScGfEQ94Eu5EJA26AiiJo1i13RHrxWLfRcPGW4mS0zWRN
StjDIE/XCJ84GxO+X2Gy9qAOdSRgXJe1LKh+NodiMiJ9jCnCvPJG8Rd31mtpPBqu5gSMOI7Qs70v
vwega9PXbvPJx/xf0PltwhoFJCkd40GAoyphanOHtezZwPZ4Gfjz1mm1B3xjqLwEeSlPL8FmSd5p
njPta80wxzuXJbfKVRYWqZAQW6vPhGJvSvZxKsafvrVntf45uSKdFKWeOxMgr6ZRQfoxNHSfSvQp
/D8bcI3qspTKWdxxS7ftzwzQcAJFsFtPtXWj+0zJoWt6x5CE+5+Qv57Psbu8OwNfROtQcqo1WG9M
gJCm9hW3RH6mb1eFXy8O+FZ9QI9DUdvAfTUIJPkjnGrY/Gly7OPvur2N7A0aupfpAuyNC3abeYX5
RQZf0r87OXkPsGUm2x54POmUSdFvctiZJF8Fen1BPNoBj2WFy0rtwfcCgUU7dnklxafc3SbK0tWA
8bH06vAGKe4/vIx8cmJ6/LmDQnPiApNjjBjhb9nfU//CEH443rcxGfUbEiykB9U9ngnonAELV7zn
LfFP7IgjaofgMl3yvZDKg0rrfa6fYxV7Jy8zhxCYyU44YAuSFn95+VUlHx6uW8dliCdhgLbtdX+l
RgM7ly1Kx4EYjLSXhcbXBGWmKNLmZG+V7xrfeoMinHX8UCj5Or11+HAyv37vCekPzK2J5BQ3ed6y
u1E/2/JDM/70CD8M+lTAD5bZ71ahLii2oKeZzILcEGHh6WfDAXzXyRWmYZZ7PYiRHGVnvA2UAJjk
ETU75YLEOt/HBFOeck7kSGbvFsO8Z0I8YRjzlBd96+1QMk8NbyW7H1JBlobM6awq1siF9nAJPpn5
E5euByNsMuu3+E4jF0Y1ZU45cVBsFU19a2nYMF1e/vkcoLaEmGng2bAA9CRry+kXHmqYb15t0AkG
+PwcbBrsy/Sm1M7KSEdK4F45UF0Vj4g2VaK6K4orRo/2cX4fFQ9R7ZxcubU71D7rV/ovS/AAF9Bz
6PzpdiGhMHuntf9AOaSYmlP3WMlDVFLIjGwWcyrxlHOevjc+1g1FPh3nVfrNtVQAwpYXy9/kQtx6
+9cpk3nJBqHy6mXe830LT6ZwuJQfqVZmp8D5vxGMxkO/tSSL7v4+VAvgt2V3qsKvEuEAMndvwt6l
xCtGwUvdkm3ktJrg7VxelGbTW8GczC/fgvdKaiuMYFu12cYI6qR236bkNOmKJZCtOYt9IpXHXvlx
iY2rYhv5WHzBlW8a0ssQ/iwrQck/jSH/+tPs0cPQZEIkCgfTJzvNeu0x79vtRlFI7Z24XKqgdmLK
DVD2MOYPCLVTTzZHdiQfzbAUBjL4uoNxyfDT7DqdeYZdV3WKk5MDfitzPxX5GXePrrsNwphrJlMq
ta81G6EIpZejJ3AwOtkN+gLhoMhZ+MEhQMz2U96eOctVwhnVpxHuuoAJ8mJ3qFc/kfWbyH9pe0G+
HBji+vgQiH9ZfjEUYiwCqAcZA49tCK6AdI1jbPRB5NOgF/oX08PQG5TzOthPzYAeXakxgg6Zca3l
zNFWVYPNvvtMeeZrj+Uvo0WsvhpIBRHijWmdC2MbAh/mHSrGy8CqWaIQ78Jh6XVflXmt3EsQz6Ry
bYtnFt2D4SOCxacQWAPm0ZubjN1T+ij8ldafrPYrc+9tsHNV4iB01LaHylLfqpp0WVrhU9CAoR9I
jQFu/h7btUlmxTI1xgx8xoakCRnzApvPKN51wIBtIEjYV1xaVHhAzehfivm65EN1XGiK5645OoRH
M27sOefhmDTvpjovoTwRlfWdPVpqlFJojLZVP1xs/n5ZL0VpnLXsFtrxorUFDTa8Fo0pWA8RFWS8
j3bqD2cfScjz9lEBU5UxJwdmElRggcEtciGGCpVTojx63xOic7jiSiasO8yNfj0ZbrF++eRV9Kkm
LtOpMm7ArtX00bbgokUHETno5jbAO8rKFnmQbiPOKQUtCKogbUQZ35FKettSU9fZcI6NdcCSE37o
2m5iJtCjEe9MXTtGQXTo7Po2eMWm7OKFFYizgoTjqV3KfKuCeUlJCvdcmdR2a7TJ1XWZkUJ+A506
+QKpxlNyfHxcK2oNF7FfTx4nyC9iP7r8yWXdTVKaoFAnJO1+38b5AuglHEaBBzci0QeSq0izL0On
A7bRFl5qHCfN3aYMNHDcny6gHL0hLdv0GPoq59dQ07PHeoXUWLqvtUlbIdgx0IZcZt7aHpicp+tZ
YkV3F/sPrE8P13G3b3LlWeeoAK4PBXzcuVq4C4RzHZX816SsVLiCnjhlrsJbdGzk8aw50mjJ5qLZ
u0q+NciK54b7o2fKFJgb1x3gS5NCWLyNB136pAqKiaGqgNFwVPtgDNk8RLyJkDU8g02p9hyUE7VB
x6jZKFyqDIIx2q4unfWUaqxgeY5w74WVbVxk9X6k4SIYcRr4KE6npmRO/i+Xih1Sgj4NMVUGKRds
jDE0oRXRvwIrZcn3VM/WGtXQ/doRFwsOExDfN96e0M95eDDtGcgAqrPuGSwEiw849Ysy+cKIEqlP
19qq3W3kroDS/c6+e0rfxTo1EQHlGGfL5hJcf2BIeuGde9G9uLQcmpZIVClF8bBoPQM0eHfwpHuK
sYJ9vxwkZ11LoMKwebeBEutjqh9S4c5GQsBmTnTZ8L4Hz1r1Vbt3RUZyTnwIhrh3YVJA3jcnFRaH
BInYCPwlZXh2VBSzgKq9YIRyggbna/pS9CtTBxQYHv0OURXje3sUCqcxJdg4E03jX4zk3KESqiBQ
NWIn2mjPCGDg5l0NeHMLOCe6NnAZsBj7dLTlxxAtewMM2pfpwpojmONhSos5UCScVKNESI4vLLMi
er1L+0syR8jpzsuO3MCZnEYwwN3lEPhLZiqLYqmy0LFXYAWp11XZoZQPAAmVOXPSrOq/TIq3HWbh
Qf+V8o/FA/c1LC8mVslso0eEX6pN2wsadyp24v9irsIYfWcZpUwdiah6DiMz7ZcI5Hmc7er6zGr1
rbIEsz0rrOLGIWsA+sm0f4I+xtx/6hx8JuccWmlqgEZIXzXaB2+c98K9c6+dVQ0XFxZ/IfsSB/2x
c/r3kipGKnGb6KMmbEP75SKkmlLhnQ29B9zdegC/NPRMoO2+cLil0V/qOO8DHzrlqm89db39D37R
GaAGVf6zwNKUbHdsEGUHi4sdSjqxV06/FsrRcix/gRW+FbLfqXpJswurbZRjtS9ngssYzJnSPw6T
HOVdTXCyGPfmefVMA+b1JLmoZY9d1GGRlaJZ85sJuDc7hk0kYeVDgcvL90y51z0UZC457kEhuq1X
N13BdKquCfP647b1l0nwUtSfELNEytmCvWGG83FZxfTGJy0T67PKJe63lg0+tzs+ccoUufyB+QMt
lTR/rUOmlM46qMJMWtqrcs8eMy437pbRgp7zNl5pbEvppacyAnhA/4dmh7H5Q6nQ6YOjDjLN4LGh
mYPs/rKBEae0ABkkvcaYEbUch+OmNU8NvO2k5pPGUGtWH+xEpoSFlyyhR00gVF/k5JynckBqN92Z
WdzTLFyanEjtSyr9VtBaLHKGJnCjCgs+G3mk6m+quRmLYOkZ9lxPqJTNNlM15QhVAdUByxoHnvum
sOEMYhOhjttacIHey7Wa6/ihgQCj4CRhelW8aKlNvaoIT/mwLJlIKvMzBaof8yyk2pNRk/KFiNgR
hReYXy0+857nVgCRiFssJviV24neTwdTSrcDCWoQA+SmhfRnPV6UFilUq04ZDIzsX+fEe74KDCnD
1cX6oslXZF/xnsCKQqYilAjs1igll7kvfyBg8Ok06TKZpuWQBbu4jPDys5iVX7b3KAEjqOheIwwA
bniJ3E1cQJ5Nl+jwgGcZG+9JBjgg+9cO03X9vYDcUgL1UiO0PRMrynhUEnnQAij4+qun9QfwCr2D
m0j/Swf7IJh1FEg7gOpXaa0smGPmlMOxAO+YnVUCvzTokg3PQkybChU11EpmGh4O69PSz3Z6NolW
YIF3uGf9cT5QzRoem5rpwBz3hamt/W7YBZJCmNKd6+a5yr4TG5UWziC79N7hpLpaVFp4AQYkPIVp
f/HC4BH5TGWhhinDeQsb/63M/rLhp6W9UCerrlVyZnf4o/uJBTFn9oyNg50QGjCsmwmfKvP/5dlX
mX82iDgu36eEz6+D0jTkBNQ4rghrcA3lmdGOMj6Qq35zEQfq5CzgAhCn7ZUvp7yo0TKztEU6dmy+
13nj8CUWM6wG7yVeiM77sLXvuFkH9gYedo9FcWoi5jWL185PuHljOs3Zbj0ITizU7qkOsNUomsdC
K+m4EafOXfMd5QQhPsl3Q9tn8mWkcA8DZsLyGqv7EknTbVZULOHryk4RJWalsYvLXcohoDwJR6f4
X+t/3XBXmWUmFcKBC85aVvUPAWMvPaFYt2wiFlw0rZHvPPMTOj+4jnLSUMJPeg18np4xe9nDb2iv
4niTyUMY3TsPYQgBqJmbvB99Kbgys0PrV5n3ERHRd5y57E+Jv6eILWepObbc2yiMZlKbJGw3ELyx
MLcwM/Pbkw3N86c2lG+dmYIX2xnYiTLSSt1IM1O6gafg8lWovqYLqXXNs209HO18BefDF7sE8lHx
HMdDyS9Qh786so4yAEfgQaBcgrUfZkgCQArb3sy+NG27FYY2Uzkh5A9pzpnVYdaNflsErqD5ZAHt
tYtSrj0cxZr6lOVhoPA+t625p7AYF0y1pOkMZ4q0+OyQUxwPIysOuBs1fxTk2Xj1w0KyKdVm4xc6
/0w6izOrXJRgw3SPebNWeJPlEBDozVYqAq4LH1coP7QJk9MocAIL/OV44oKcG+tw0T32ggg7Kfc4
tz7yJbNLtvzdIemRocYJeGzjlk8oXOAbUiCBrWM6z4sQE0y5gwORUQ1q6Hu1ejoNHHmMg2/91NoK
c0QJEjZ9hCykie2Hy8kACccrP0y35gOMZzqmNZ1z1zAXGhOaMV2x8MzakitACc8M94fsZ3KAR4BV
0eRewTsSRsY60EC4X4kfzZK+moXYKlWhLzIPwnbg0kEFYt8cJV2wgKnFNZfOo7A44uNkZ8bmPGpe
an918lsDjaDDKtsyeIy8dUe8svBeqoHiEyea5SMpBeR2lutMOS03Df8w1Oz4UO9iNAJ6o94mSpmL
bhdxoVVIplD5uRQ+jkLt4pM5Bg/sx5fEI4DOOOUp904B7uIvNKp4jOqWxTtXuUPE6ybiQ7RPu+eY
k9Mp/UUffRXdxVYvhpwHIwxzGJeoX/1w1o3f0rsY1Y9augSj5KGhDU/yZKjIx0O1n7i0IWFkFJqW
xij8DJqv0KcyBXgviTwqWErzblHS5xdOBZk4FoXkwgqwXIbirBGxGCt3XbF57BHmY9StmCVPFH8b
BgMa9zycaJr5HaNt6nS7Grjj4BJTp5b3R6rs8PssYKR38bUKDqpxyqONoJeJW5lIoXf386jPZh3g
ywZcdJP91fLcTxS6RF2NTXzXqvFSc1goQT9HspsJnGc2e1kFZ0/OmVqx9CXwtAQWe6U24Df1C6wj
zZzrAOc0QapoyrhHvAnYFsdS3Y4O5aM4X3q2lLwjZ4LvuFtdG89Z5vamHj5wG4hglaYEAJeRtYyN
DXcz+KbMMVW8xDwXwj8O4pNo9014qPVvu12TuHPdU0bfhTWCr6a+asRUWPGf7JFELVyiPGKDfpJM
dN7k4wieFjw5jTPXQEwJXPRm3JK2n69z5YGhMMB4l5zUfBvG/xxJjTMzksHjV+nJY8D+XPIRjM6D
IIsOZ1mxaBH9FC4Fq0fZb7Xh3GhrE551RzyS9jOiB/O82ODxj0mYhyDdeNPrTP7SPzioQsT0PJOi
HkgXYXKSUzr1AfC+4LZl41X1JTwoHgIgBUhSMZE/sosoeXQ0YFVM9YoaOjnDpIowR2S8YT38SKZM
HR01+MxSxVmkfGYTftpREMi5ruvGhwqIeCo3i2NSA1y5NZbedn+oOBxL/Via2XvtflqjeNM7KNV3
m1bvsfAAsJws/m3fXar8qTrVn2Jw43pI71Uamzp7orTUqcX6dJ/HV1wVhItXvb/wR9aIGFpz7a/Q
wOCvgmkDEktwjNRYMLxpxqEhA0w/+Dt9BqjVAPU593Ru+F7GimyV8JDigX8vjE+sQNCHRu3DEDfX
YvnhZ589r2ajFpABfyaESK//tjo91Lzsfyii4i/K/LcpF6FBTPCn+v9f8I+wx/KP3PC3tcZFGRXL
MX74jKcAxIYWK2UDdde+ONRvWvEijmcKrrLB3nkK3igmaTM7SnMf2hYaP/GRrDtWRNHiJpjJGClt
PJXBys5fOjJhJsibhetODc9u+nSSYDPhlgrSdJZLzkN++9W30f1VKlH6e9IuaPKL5c6pbjmid1Qk
pP/aI6BxDU6rzQE7TCJ00pPKOrs5B+RH360TH2udawIDxMJjGXvKUhc551tAaqRgvDST41BdTeVo
OPeC/I1NTdSgotiHs5FFP9C7RW1km1T70ri0lF+9ve2tf3hf6nijgwYFhVXMTbUGpl/MVaJIgvUS
cF6kq4Q38gAK4hS5uypRIMxoc7tf5wSpYRK6DkEfbhmwxGcDf5Q+q4tplIBijfeCW4kH4J5d4yB3
RvBymn0JFNi/udmVAlw7Uq+1PflRByLRnxEhIgGuweSkLq85VQvu1Uq/sbGQDDrkDHGWfNgunrEz
FtdF6z8D79XJ7RCvfec3snIKvoq5jHfRdBzy4qgvvvGCqDjRbZph8gNwPkVhzQyTI2eTQwRN3Q1H
NQS9w3QVH/s2v1u4bzoQIbG2ayHpAiRQ0+bRBy8qLgqiWYW2Len9k+rSnlYtOR2NRLSyitopbxZT
7xOrM/6DHVuqUu46f5tCG2s5tTX2HEm6EOqPIrUF/E72kCssXAEXvSkNgCapDt4mNXAqvRgV8Ilc
NZ20yNIdwJTwQnUXsWbNRXCNqzX7KX9a5XBZbm3/vYyQt1Xlo6aiSWYkgKfQv9j8h7Os1gXZ+P9i
LMR/WNS5YDA6qtKTdWW1i66J+4UxmgwBAz3l1rLyszNq1rZ35W/dl8cKdkueQ4eM4S8O7UeHpcPv
CY+19A8XS4rsV51EoV9Gyb+BNm1FfJgFCYdtSvlUVM0zvrDOM0RJSSdltcfgjmIUsrWrAHoVxqWH
eczxjyFn6cHnVMpfXd26YpNrr657tdVfk+bfSfxjgWUYSZ4pmg2BghdxkS7VTt/kGN5bDFkEbNAa
OAvzmKWT7JZ65G87FtYxlSMdjpK3PB0AiuvEREz9m9a829AiMmoxYp+T772p2pyAwhDTPYtz2TW6
f0VCC2QczT1ezDny0/DK2Hzp4i+qKWosnblWM1HJcctrdJZ0XBe7Ub+jjaaYzC3UtJhtW5Yqn8Bw
5mMHuTZt5kb3BWSthYCi9cS8a2tmka5to2c2XQbHk5bvodlrDtj9fQMKqaQgjj0eBm2Sv9jtyRaT
VCfiI/oPe0I0DPtEPSQW5knKAkwsKrFObmhh9UubwUVA/uYSHDMsTTDC2H0YjAaOWaHrZtuG/pP8
PGKm6g0ajz8Cvs5Oek+SXct92sRQHX1lPhUaLxudLAwnBnIOFAdjtNKz1eHPAb9IxE4wr/984RFJ
0RGCRtRVnvUSqgopJNKqtAgE/AIg0BFpn6KE2u5SL5gByd4maMwd/uo4+vHxUZurimm2Ln9GVsl1
/eMgwCrdv8FZV91RGTakrFIsdoLtb0RnQSVJILZb2/6x6kuA2iNY+tZM+VN5ntFNfsZxkcmFyqGd
YousM0opYJoIaiFiynHK+qfxNjqGtIkG4tnbyv7AB2abHn9Dr2azMtlbZ2xl4pDAHMaWVt/3sVhA
tptu5Wb+D8mMmfPZ4DzJQwzKSFM4H/wSMmSPGkWVF/72aJcGx9x5aZDtjXI3mMjWWwzSXBhXgaA6
HkJZYf+GBbNf8Eih2bGgig0Psg2lLn45F/zScQ4q6Glmn0ND8CyEHBDgewzXAnC6yTdgiLArUWLJ
DtCs8DUT39LoePvtnVek4nIZ+YFwPCrRr/ivQ5HXKk5l62VwgNTFglkCWNlZqz6s4WAW3XsFxUwH
W+2PmCHH31HNAZ9hDmevDY3rXnJl4V7nRwDd6XmMTzSQ4Uh+y7tPvHkzD4R9/xmMf5r/cNJJKaKB
Qpm3tK1X8sQuFFUB03G8z5oz1XaS154bQ3TnmK7pz8gsVqDq3CbJMgVlg33bn+Hhvw2IpT3TflW3
HH4m1jVBsVP6rlVwMsQh6Ng7MvyaoB08UqrljcWGqy6U5FOMf0NsbSS2GygMKnsyh3h3J+8u1OBQ
4WKrAmEIi3kafphk5GwbE1jurpDdCg5D1lNz1/BOtjHxIrWrpaEe8AyxAtfSkx3fyqndjvR95f4j
xAiJrnC2TggCtoKvzRGu1qe42DrRU+9pvbdnU3ehj+ckD1Z66bK2/oYtZFoUSaYH1V4F5aZhtxrF
S8TFdYGQ33avbjza3anQSe8lbOAXRtuTlEi5r1nzWqx78PVEeI8lH4GKZ4vKqin9WyachwRInxqw
hIb7a2yQ/DFOAcqZ27er0aKNQuW2H8I9MUcX+y+vvOQaDPcwI/F4jJyfLtm0sfJeerOiJpRF5SWO
X+PDkNdsPKRwObvwK2IlRhNlM60I6IBBT1SUC6C+mUpt/LSujydjdUO1wVmBHyLlJ17Sd4OPnmS4
KX/0ahdPXWFI1x7HKS/iuYSnWDUagzp6c4OJW3tU9ksL2Gjo1E5TwxQVEKCnxk37WdfcZ208S9pP
7W0i74xXcROUjLVYcP2AevMaB4b/26UrNvchb7vCuXn2T9MeXJwsaXLo6kOvYiprmnZHHoqjiHOr
2Yz5yuSvssbaDr1C9F1b+GiuEmtJ3J576rZLfkJTaf/l0vyLGhqno3GTGP5uyFoEgHZesBt2xt+o
GmZ5dFEYloPum6VHqnGVCqEPe/qqwBnXdxY1nq/cu0iaAIMQIqtE7wtmOla0INzTf0YSfqlgMPe4
QxSYUR0EKrPK1rC733vxR08zp9oURxFvib6XwLKGgKxGc9Kbh2phFdsZfOumGi6CmiuVNBc+y7eC
5kWXILfDeiAuKI/A1Le22nypaPqBUtSErUh9aY1v5HtKJb+t4TRad+p28WHcRZaA1lr5zX5sjok4
1rzcnO0gVqV20FRofgPKxtyi8HCIyAMNV90FnQkDuvJmA68KsbI4c/RFryW86T5cN5iHFNtb1qzQ
zyJFsVSqg2/sbTKUqY3FfR2Z64Bw5qBDE8WnRw2fIq6FselHMgZrg3cCay7p/fagaKkcf0tV6nPK
eRcGbyXMu6aFPi7WGs1sBiidqrirbEfN5Zils3RYIqVCmAElAGqeDg4du7jvucy3AYESsyJCAigB
OIm+Gz10R5iYnaPjQihniUzuKVUhpMPphkU1yKEVyW7ud/0hSD/jfE3m1Oe6Ye+a+jlAwhiyaOmO
zHglebN0csNkM0EZW/sqbZAcC6EfPMdYeMzGDrJGTWFQxHrdmWlToJLNu+9fBic8eexNrWJA2jga
wRf0OizIh554d1hZi3Zg803DtPubW4+8OZMcoO+2DvGuaHRiZ5sePoBlIMKy5LEusBLek2DclGNB
bpWfGcE4xb8buA+FaElzbci7sH0fla/W2pN+W1j+jXQeMQF47S3LcbKgYfYqe3fvAIdJw3vofDU4
lmSg/1C2usmqk8mi3Ay4BOlbd4AhgurggHfmvY1d2cY+ThOTd0s7ZyaNR8XbSak4L+PjaF8sBoac
3bA1OYmwbSUhtRLhrWAb3rLYpxxD1v0We+82cRBmNZiR7QUpcdMqgBOVt1z/DaxrTxLe2ljw6gq2
jCp1a9bSMMXdBTkZRdZmgDMW7V0OnRz7nK2wq+BrRTjbzzdtd3HaYaY2X6FKazux9zulZZKdtYoV
XiU13xK7FnKXj18m+6Wi/koY9IhYKsZtBAw3pV7ZEdrleQRs7Fp3tTkGabwc/M8Wy1dEFZJkmxHB
vExwxwoqFUtIaoJhTdQZD32wTNABtWmN5eMEKd4lKKuODa1P86pOSKtuhj3dviQmMQ4m1XGEKzTJ
jVNXZaFwQMAOnNbZ5HLeQ+4GZXyugTr3jH68XxcpOIyQ+q8a76oBZmDCVBhLPAFgH46qsleJCmVB
SyEyfuR6XI4G+QYP58whip5u4zPTbE0Mv6wsuBWrNVdOH+4xErN3CrCjKogIBodAsi80XPB8ws0g
56Y2GaEIeGD/DcyGmER/wcNhaZ+Z9eLVPZK7r4PgTHPuu429TWcUYGmLlZVdOzOmYVyznCDl0QyO
SSQpjureyyqEvErxPR/A9FbtKMtgeiIs5ycv2ARgqdy7g8uG+bTQfXbs5FFW2DuXUuzzkfvmXw4D
aYD7EFVM02Yl/1TW30XBdaVLaSIwETQ+BdaXknF1cggrmkWJjEP5cLRuwA1kDrdHmjQ1VbwL3XpZ
wPXew7A/qiJajUm6qZpscvSulLIFi/KHgWKO/+ina4YbedpDZcY7OR6m2KEP5HOkTol1eqmw6glZ
cXVvHniwkuuJhY2ggcxU0abY8rby9G1vsN06OuGGvfNS8y+8ChGYd9BWZw3l5QGWuTa6tOrNLXeS
SUx34/s4xrMmg1GXu0uyHCEv4BD2jfVPZzqubWiatrhENJeR3F0KulNaSTjNOLjJVqnLZNYo5mZI
tP9xdBZLkiNbEP0imYUUwm0lM1Rl0UZW1GIM8dfP0WzmPRvo7sqUAq67H/+TdUwrUNC0YDU9MCYV
ugOBuuBQME0V6j2IP6qI/beiaHVnmeHTFP6R+KSVD/GG8VmJUddARjd8/pAyAO/m/8YlA2nBvJUH
jz8b9/R/tZlcuWE9yeJamtsGVH//5rM9WmB86o45NsxgVe9LasTMUsJE6z9GVvqIhUhW4Cvrp1JA
jopXuv9lCv67cjc32foE3CfS+DHFQYwnEwUuC9+OtJmH9R0gLy5CjXujj+vkj1jga6QGqYltFnab
utdXBjeAqPzUuTwWJX3Tq4baV5O4Z8gsXoExceEC80DaPgHZS8FpYqAtxkdar1t9E3NBmiLKi9+K
fGdhb68EMexy5SAtDzjvLJtBU/xKZGLjQyQXzafv7kVNHSl7T0iHKm1Zq5wolgG9yE4ZeATY1vRq
bWpre9qYnEr85OIWGc4ml1F+G8EUFDASkNEcJj8pVOJRbP1yH2DUnR3m8tX1P2suqnllYN+O9iL7
6CXJrYiJjsuMCoaDuhNYXdTogXHNdzi125nRqWd0Ov7ObWQ2x4EGibBOfoSk7q3w2XCrVdvOoxPE
f204ulzfHR45DyZody8EtX8rh40bqwlFJ3b00RSA4VaGWGbuP+p7sG93iBnGThi/CVAYOV6J/JUh
Kky2ElRfWgfVkEUavOtAE6M/wJzf2tHVBF8ND6taJ/U6cFE6cGgEOOT2gsUli8GLEMjzBfZa4sig
LYTBS1GfMzzwen+WlK34/Ug/XHMnPn9REGJDfTyFfvcseRCxDXHyiobTJNFAwmoLRdp1P6mUW3oM
QQWNyhJDOYYDnzF8IZbOwBKI+KkGCC5aDSkVGx3X2WZmBoSvtn5uwr95RTUubrQOw/9pPyOg+6l+
+ITDA6aBBim0W1jiWcd9Kte0eTOy/J7cDwuJJ+bAVcPHQEooT8BeGMxO72jqPbpSvSw0/G8YTsOa
tviJ+BAWrNn9KDjAErJ1ewfjCp4HRt0RDtmB7vpUnHF8L/R4I+c0zLQHHMnKem+ia90Uu5obEtZs
9r6DyVQeGWQhIvPUYflJrrWxdbBbMjBy1wEBGNqaKPTqnGNDgtu/+2pXFpd+tsm6XPV5Q7WW12Lc
2Maa+U+CIz0GK7DLysvQvJsBxGu6xpVxHQsYZLjGxh/ueq59r9yPMP5XitvY7KCaMXUBLOhwZaOl
qSDJX4SncQ5ejCsHi1dKzDDyvgMgINOnz+U9yVz4WUQw5TuDlVg/+NVdGHsfsFh89rl/WkTAIt7z
NiM5JDHS+BTIkv7IJijsdH0wiA0a+jMO4/TJJLht79Z0d6wfD7oFSWsPRIz1kyMfS+LBgh0mhfFv
CmLyV00e+/Gu84s18VdhogTPzo6JFhTIHnF8q7zd2K4z2Bi67S5HYlMtzj8aofjpaBSkAW0VadD9
ZpP+sG64+g98DQS0m5ANmZ+P1Gd7dorLFFnrvHrMrXA1EBlbPFf0S1iwQCKyEQaZDvyQQCys4EXB
GLG3rKGt/tzxeo3+3gn9ZUMhICY6gV/XoRivpeubqU+8dO3ilTK258kRp8yiABb9jzlfXgLZvQv1
KuuTw5STzKM9289wE9B8SzXPsulYdp1TgdMReWzv4KBnQR2Kv5YKb0LeZDtTHAtOYjDF5I9RbGdm
KdBdi8RDQFUa2ftl7l5Lh5k4sxSr3ZU5zSsL0VNJ0imu8u0q1s9Zoq8SII+TkWwoOF2HunuH2c8k
Uq19olxNPazcblyWrtqUTEyDW2fOFToxrIBhG5X8Lql4DpmG9BKfUXsEE7FpcUVGNTeUiHhKQtCm
Z4RheyukuzR2mSxVpGjT54T+c2PvQZeWUBML/UWOfz0VrR6BTb3alarbtm27iBiJuO6xrYmn56+p
/0JQnfNMtXJ7uQRGb4l6RYEhSTRSOv1JTseamfbAL15wb5Z7rd0Ci0Ax+MC8kubeOk+7sx328Ecw
vg8b0ClPFgX0FRWuIE2VpFarfOKmmFn8g4GnasT8durAbHTFDo18VoEmzr/ewwCohVcja2mGGzmc
q4upwDOTizdpAZmtQxbPy7zp6WJZgY+av09JGibx3xRRrsqkIWrrQZyFi8ypF+P70iUur5ExJEXv
gJDGsoxDNZ8wquEb6/r6UGobe9oNgglxd44Vg/S/MdnE4VcAGIcfsYkfNutBCgDCNLCbsaVVwn1O
UH29kzFM27iH6ZMmqxboLnKLztvQxfXehoFh1s+ueY61nW/4axNULPUGZckmsjTiDV2vOOMhjEGg
VSSP5fCbAE0uBGXf1TrQdvZw89joB8UZ1Ws3HtFAodwnRTsn5xefFbXkWpbg4ss3rUbqC+eUTwKk
Fn+me9bH45hyJebjMcSn0bdov4RT/DPoHTc+yP5NmffaHa46Nt9qwHMgIEJzcjOYQDxczeB7mGgJ
8Zk4QovmcNKM3JqihklbygnH+eyLnwZ1UIcVPaQvlamgAAcYeJ7npgnTe/agKXpWAHRxaxBq0hks
zJg4mt52ZnOgi4W9kiHFq2evRBTevCkD8ll56PC0AQgOsEwlMsxeXvtrKm4HvIaygXf8HLM9uCNH
loolNiTb5fqoUVD1htkWRjOJgd9eFu9h/TxOEQOgl5GjQue8l8F5RPnSB9Qk8wt9pgnIUoDKtroj
EDTAeQBfsy8NNJT9SNiaSvUyWLyI1Na7rKK99xkgVPhzUkK9xyTIcLE1Ji1fIfwOWgDQYFGtrsI7
8A5iJnkYHYc8408Fz3bHAM18d6e1ab8D6W7ShvYDzGUJx+r2jdkf0lfmHab6oofnor5zYuCj3alu
2LnQ8rCCgHLhcoSlKxAOog7MDwTHwiqBCVGaQ8CEjyBrT9B8AZChobtbXZQoiN9OT3dVkx8t5z50
1Nek4xqUxiU3X2OIw9ZVTmdpfDgcxWx1TJHevBqStzZzrbgEk0k+Vj2xMiyyWwlddNIVx2ib33Lr
MleRDV40DQiyuze1VzUEfBYFWZQShfAe1PtQvzndWaVHr3hHqsDwBOAp3rPcJHG80KoVr68wCPbB
nOF6eIR4azKICtUIceHmtH8Gc+wyQ9BP9IuPSuKPajuOxMv11xqAXDr41MTGm5hPUlPHItpn8Tvn
vFBW+6QyFr7bHTN+jFgzt2hvRgEhHd9VL19687dSvyOf5Jx2oglg21XirXD6h8CE1/aACGG4kyB6
6kpYAy+l/ZLYlHXz/DSswz4r6zTf/gKwlT+EnlGpZXMQ7D1qfPgcPKVzpoikYs3odUb3bM0sgoGz
VtVtqimRI7zZbJ2wuip5cu1hY9a/UcYrHsExapx7Wl78nPE7wZpCfevM76NtEe2mdKfjfpUgFV28
TjIXG6UPm6ZgGBZ8F96r4T0b0SOq9S0+9G2K7aXT3KXitq54CYPIWWjYyhKDzRDzFhHHAtXmCRP0
CeIpOaPqXPZfXq/2s5MOYXrbzN9JwYiWTLYwKqzbzPJD/Y1zz8JBk2Tasjazk9+/CfjVOrDqLob0
Hq8svfDp/cDr0zDrBEjR/kOjsOjTSniJLDKEHuJBYFFJCWK5ZsjYyGrlz2b5wH23KvDN3W4ICeNy
MwfDqlowb83X7KLJaLzCSBzhBTJDkzkyejpPLbLeGK87V79ozlvfm6uq39fpodf/YTxAjybawYQj
HHlWHJrJunYb5h3RczqfQfnc/Tz4mZyP0NgmuOD66JEZFN3i5un4uLzJWcUczJEmpn48uHmBgzdc
qvk9zew6nvtfI+Z762mo0NOQv5AhbD72RA822kTQ5kcMsHisd6/YAQ1eSOQgD/92xS08rZ/Boq1t
t1wHFDWijc7SQ9/cTC5rQZLg2Ua0Z2jtA1pGCAM833yNnHG4m+s8z7b3zKSVZlTsdcXF1HnYNTYG
IpySlHtrzO2suwlnlMdmFTNd64N+S13gOLhPNX+7J26eN8HBLvGBkkwbXMpD95T4vKgRdykLsdT4
j3kKvJS9Hz+8n54zDb2C2KCcKXJ4NDLaOkFMzlqhRT061wSPnJcBU1h7DFzzanBWiK0+aDU68wAW
7KoIUx3dC4D4CLrY5EzfPO5fU3zyQHD33MpSRN1nghC1cy+pjc4TgKnZ3QL+3TFc6ic2frf50cWw
1KgYTFvENp6tqRo2CTUw+iAZKIU7Ub6mTG+6YmNBW8kcyZcLrz5smRU4h3pmk3enBoCYbJy9y02u
SadbZrzGPbuQfNH5UzBg003jqez4v5dq2qr6zUtR9BHGfuEKDMgCPWp83P+6Np7i7nVkE9A0weCL
DLP2YXbVIvAsRvbt0k2PotwUxkETR2da5R37+48f/fPTD585sde9FZwAldyP5Yb0s4NJGasz9gBU
M+4CFqW3ZgTIjZcmeJ1LgB0v3Xb550ivBd1xYP+iZU20kBZLF24A60aAxQacd1dzLliF+qPp0YYU
w5HkaE2fHaAPPSCyXPSrpFOvzfDd8g1aIzP4+NBY55Cn0G1/aAlzPGYRrtxYnEKE9Tzy/BFRyTto
apVJIJCZlf/cYzRu8lvHNaEIvkyOAiW0km4yLswadwaJ8zh6aYejib2hTnB4YwPMGef17d101pb9
6kHIBWFBsBSIt/Mkyj99+GnrL7o4OLTIouF8kPzmOvtLolGrRdPQ+BqhZ7RMiEnfLIVGksvdlOZX
PW17ToxmfjRFiO/+0+q/hpBpF/KiMWxjG27nKWCRzUj+WjGr5fBs0jCs8hny0S/ihPV7BNo7nD36
1x3zks242+Smw4ZLNYzS7IJGeg0rUJh2/NDCF5MbRpGwQfNuT5uGDGk3X3QqNM3+06q61WDtDPcT
C7Dl33L8+tFvK069ccTL8lly0qn6dFHDL0jHO2HgZV8E6456wbTjMmHeCSiU3Z+O7NF5/cYsqMyZ
+4jGHz0L1gpjHnzaL0tUJ7Nn9KrrOB3UpW6ave8ab5ZWvmLp4gjYvlqjc4PIxE1NMF8oRJaRGOFN
oesXwbZ8NbA2DJ639usATjpz9ZCa4WVdVt925rH1kAQpZIRUEAn2YPuuT3MGsAfYFpMXi9MEQPnY
L/SJK0sjxVsThMXdRKnikvYOa59t18m64UK2nblBru/N2rq2AVwl3T1nqN8rXcJ3bW19wMLa/w15
tTczzNO5axkbo20dinzMSylqTBIuxQeSmsqlPnri35T1+iKRQbWsXKyiJim23lwUFGZFNeYX07gY
g8QqW/b+AeL/NghgNijAgys2CAg4JcpoNjAPTnBhzRasXrG420ZN+xOmFwWlVvmMMmSs88tKZKC5
KS+rdR0MIjVunr0RTfybhNrGgRpkhWkLTNt9yaiS3mTJSFsqnhC8K1m77wd8eR3JULfPz1mBDFML
AfiZFQtZLzV3SRzhoybR+qTa3AfP2FUn32vPkLmHpaewb5FgHy+5Yb82FNZ4UVLuJTPMw5DmmF3H
krudwdbQ+S2ci7G9hqHCHJw7NG2aBB4Q8xKr+/PiH6tS28q4yUZsylkWhBFo8v/t6mbzT/z4J+Xf
q2bxbxrGjWFPEUApm+od69IOiuld47zYRjjP7kb6SWgjl95X5aCskQ9MW3kaIL8l8NZLxvFK7rrA
3c/e3qrAezaygYuJ6pfcse5tA4GdxavrrbWQ75H5rvfMtKB5IeXesOYQTdzhGlzV3pcOs7Dvn4vk
eU6RTdkdXxmflfiWcbqduqvdUViJLbswjE1VrFvYtfNJIErMOSfbtf1Kdzlm/wr7olfeWdPXZFTq
aF3l5lbS2Nu4e5t5uJM+MowZZIACQoeAuv2/eRBioDPZQBrJNKCZz7giDpuM0Lg/l8QCl3kdAHpu
zXtYY0rvc2QxYyIqA8AjmFmUwBwIOMXcyhrMN6dMbGF/tvkhF595tBbJZ1N8iHw3d7KUBkQqTNZN
2C+LaniKHWI1vSCfKHalNn3Os+CONGzBvzfl0Uec4sJNNHyMoFZF/VfEIYsNga70y6puzYRfF1xa
4TlLKn7W+PkXTIBoP3j2rKur2DrHmxFSxNRM0Uq0I349Lhb4l0dYSaN7dznnZrsS6m24lvkOygMa
Zf7pVNbNKQIqs0TK0QF/QMxYx3TVgeyEFP0mLWiOt16TbpunR6jP5YinYC/Lw0DogPaf9CiJoToG
p6SvlkJeHxfAusZGLxBLuMylfQygmiTkULH3jTTHNhMQ5AATjzJPXpBfrfk1yM9WsSuDy5yWMHyG
RpP9GyXwcfSdkX6r+eOhcmaew1juMZAHYP0czy/KKZ4sjJxpew9HOCtH0XMd1E7NWN07Gt34mtR4
jLmVFczD2+NESJ3pqw18LThqAFic5i+fcw74WjR8FYyYltAIIWUrUtUI4Gzf3VBj435zIUNrPSuD
c6tb1nV70zfnsvqLMT62RrjMaPeGoQqfAz2sDDFWcu/FSZMwiXI6EJvE9wI/OuVIQQ5hBRs0qP9S
zhI8UZxhIhduLOv2kaLe5EDmGwL0UdADE2Efv4yEqvtex/03B/0x4ORqL7UZfkzCgRMEFkSp1lF1
J/oATIOJEE51mtxqByImJVJKN7B7pP3KmP8CK56DKZCpTHzj1N1xX0NxtBcu1SQ6DkR/JD5guNhI
o5OI/A2ZZlSF5NbwZvkkeSVqyJCCWpbzqxYee2biLc61yGFKicZg84UvBuBPAg2nrapz5dfYwTA7
2TNAR0UvORMFbm1CcF4756hSEQW5qxz3RsvyYJCmwWJqEAU5dN41rCXFrGqdFx4DtOk14kPAtcxP
PjizhhmsrZiKuEMV8tGK7jXFwKIzF/EbUrzt8FwQBYCpVOj03KyZB9Vws5MfJzt78lqZX5BgCtWs
RAWMLtWtjV+7KKqGeW46d10wtqmJYWTmb6odqqze57PemIx7p9kHAJ8m/qf/HfCnuxyOC/9e4xhT
/NxV8wnoEKjRS4jrQI5z3OZNTW8mQY8YLkFqn4jrDCZGrzH9mIpdxNSK+5SRcHGPTnYg38dK3jx0
OsQoGgaxlTmcW6BgdNfZKySuVQpdCv5YDwSTYF/GRcij/cVKT4EbrFm51o1k9soVjP700Uo/bIu0
m32uDCZmxfSvduhnicger9XYI39R+jD18kPz7S3EBHqgNSJBhAIMbSXHaB0ZJKnNad0RrybtP2Ae
wUoTf9rBCCEhOzmhdQy5pMgWVq++mbj21uTk0uFXja8aecXQ2jUpGxfFD8OjzLg7RjH2FOtSMGUu
Se4ayDuQs5grxSFhqRC9BoPZoB2G+K0sX5yEcDHOj52ePbtY2+LWWlXMyV3AC0ATl7J09wXZFfT2
bcRFMdsM+ZGLRJPegpLPV18mFVvC5CdvGiYE/ebar+XcpYHbgn9jHZJhSb7K7HswXlIiWJ65MZnx
FzixoSHAcqqibViVf66M6bhQLHghhAumzJSWAl1GkWbnRBgQ2cGP4fIywYzpy+0eTvpBevKc9umB
C2Y49kvPWwmTPkWMXeauNX8BfjdEBqkn8Lx/ktMMzXsLb8SaQTID3SYnfZfSHecemh7juiVQPO7F
8BgnqjGycxodvTnMzvB/J4pDWRw1/8A8b249zj58YNTeSut2oCuT+rut9mn06TV/Pg0AAYU6tZdz
AuCSDeoFFjjNksV+yn5Kf4e/CLwy/IZBfyaN7Fb/dJLMdS1xZPaXNMCLJeJzp9zNwEE6K+U9H9AO
goUN3cwfPrzhjWjrsenB6GCVolQ1BZs4+2+g/iB8VAuXC36eCcZrMbLfJeyfw1hiTf8ovFNLaFGb
wyXInvV0meRqCkcODXjioCJNHi5lC5Ym6tNokxRVjw5PWVKf86pmEdBWKVkIup3IE4U0XWMUVOOu
al487TGDX1ujP+qcqHuCeO3gsuoRUGA0w/u/K/CI2jBTAyBEDs5BSHkYA/cQ1hYpN/IookqE/Rzr
ZYWXAACQr5HPYwDpqYUMODMVtx4zZN9ZtGjx/g3hTp8rdpxNR+RERL825jFLccbgvhNhuxlEcekc
Ks3hxnicl0w8XscQU4sku+6338qHGt3nwBoUHwKd0pG7m3y5ZFC/nrCXxA2SJPc8t/nT+KBdazPQ
kqtXcls11rvl033UYxKS9nJy6FzBepUxCuJlkybG/jCnwdm6JQkF85/gc9ej4gF6teDJBf3RZDfV
TfJVSb3v8jupMGoosMlakgocvWq/6QgseOwVZtWheg08NzxGhE7xzmC5c+a/aAqqSmaytFnq1xtB
ZOSJ4Gsk1ESZq722xrXCQatpsLRbrGXdKdaTucWMqAK3DeZa5VtulT8lVKGI6LBkEP2l/Nm4GcBQ
vAXMQrk5UZwzua+xgI1Z+XeHJbOdMTuRFwEq/hLOD13GZEbxg3QtzYy2MI4WQ8XRPQzRaYyuk3g2
08cQXcboptAtp5x4o4vjjd4cC2My7Ekzjq+Y6FdiGDZop/Pf7jXUiLkCzViX5UzC8jhF1VvJoYnq
PRUby8wm+AYOOOfAj5yCTFF4H/H4FWLp0biIYY3CWlzoWytQ1p68vxqOOCs0Pz+7GAwG9Ymhy/EI
1uuQOPPiOTFJJ1AG4d4AlFIjFXsrbNZEjXbdYO9MQSeA7/wU2rAuakK+nvVg1rBU7d6g8I/OK4Cz
kL6Txj8kASAdj/F4MAR0HMmMtj+fZc//wUTEBs5B0ayZObhCnJ3q1lv7LjoVuXNXlAD51k8vtxlK
VEwqMU4hlrbTMaBPIabH3MGn3OI6EP7RMb5Uhw5r6BDCooFAxbiJDZsJPXYvbtybOhpxx4JBkDDx
x4qsim6jJBdcWLcaLxO4CxvT0lQmr5NZvgUjxaIlbw7GpwjBgR8NI0ACTadN19Hwr802aX3s3Q9u
+USeqKabTlNsrRUxtQIkcj88Wu0rw+XDXalH3ClDbSRa9jJ1/QoClmt/V8Z1GoKjaOXClNpCAWEy
7WGps9P3DS2lwauVP3cumQDlnOH3Lm14Wol/8TjoxcNXRPMa22F0i2NqfexVL+gtAiXdlOpUc7w0
PEesm6C80SquU6Ia5cOW2GkoTq7ctiAxynU8bRR5escubl6OPAcswjHfyvGRo+fa9UbrMf5Ar+o4
yDbV9O3BUnAwgXQ6VZE8iNE0fLWZXMzzTo1BXo+01jz09OAFzrYR4IXMH2NeXvOrW61F+2ZyBa2s
ZMPzBkcpxPfrFb9VxHhkBsm05YvK5oKr1LyEUNr6JtlH6SPlRodhXuVXUsAIqm8NNwNVP1mz9xy1
S/POrXZNtWiZoQ7aeXSl1Ub35t/EEX85YJaQpi+LVdIJPwPEl9EojqXioia+53FU2MwxI40Lzcpm
PDADgvDdsasX+H0aqglgeY3eP1LnhM+8LWGQBi3M53NoQrpocFZMMXFnXCUDDAEmV4F/go2yDJm4
J4SrQx6hlrimmgjJKkrZ71rwphd40bx52kLLZvQeJEyks598nE5581nyvZef7fAbKfpY0dSti43T
tV1LVF4Zf1sCjz4CK1CfxH4pm56jEKPleqWV+jaNvH2CziDGd8nhPE5fyDpc0gKng0W52v+hjb2i
lqegBjPFxKyn74P1SEOahd1nvAncAc/2eB/VG1Q/NGosB9nShf6azyDy9p+uvZbRjdCgb19qJucy
ImcbYZQuvoVB10K2j6qzzfvUiq88q9ekTHGaFQRUrGJjdMA6GlBSMXtYf+04kGMbNHgQx/vMNB/v
dQI9iCt7TPraUOW2if45LjZWvwGtoq2sEaVItCcmMAn7H5QtPwNkstQKKin4gq4ZSbWO45Mv1lmG
CvEaQlkijhvX37zxhn7XxgC7EhESupIJUVX7Mcifq+QdBMy+so9WgVuN+CQ+P9whGfRfCTBpTgvr
enaJM7gr1kvnvAzNjstj6vcrUAyIfRZwFodiw2fT2XfjKqB33TbeXf0DaHwg3xoLewIxG3+p+gPO
gwHoGbTUDrfoXqPejTj5grMwEytmuuBnmDpy0tG0EzeLKV+qmIX3Qd2xy9wk9fkBCHqmBtoxEnL7
DF5sgUmljShvwN1BTABVFM1vaah8VVsjH128ZqmEG/vTuHecZZyJHnb6nduvdf6h+reYS18vDx6/
gz0fbIXLAWQ71W+uTxV3ttSxvQ3Q7Se18dgxLEh/dTWPuodFx02pUoqv6J8GiVO04Ry3g3zrsqyJ
8FBZfLb4NrBM984j4ilE7JjgF2JXB9z6m6H+B7RPY97nxrGOyc/jBAYr6sabqHg3y7nInkxqWK2N
8N2rDmkzLDSkQIO+O50crv8nQPhIr94DdFsw60l8b5PFFkVGziosvwpIwyFeN/sQ4/JoLxa7fjr+
hmSXfeACRDWCiTRUcO+QdNKi3Hims4qIugzp83yLdXsUdvMWkMQdHUAPc27k4oePjha4Wt0dxKeJ
9zmqXxynwpqjbwaK2SSUO43rs0s8F/830WIL1SbY2shmkgmUU+VLfzzUDCwbtBBa+IbkmZP4gEjf
butwAzOoJvIwcoScV2JADEpTG8kLYIGdn6P4qTkdez0muB34izj4y+J4FbNGGNz6M/8guDpQpjSm
HqrpBYA6dC+axpG3taNlvdXE9WcwmIwOZkx1lr9zNSIZKCfWe85j2VqbxFlRsYqitq+x/2AF7POv
vLgJssVtRLmgsyjtnazefCpRKLEo/hxvQb2MJfctgG7af4oE+H8TbaYUbdFE/v/W41tpbwa2ZVt/
j9Dnldzm+j1gCpeEc2vXxpwKvJ07bVq15JWF9lFpJODbc0HJgjXk6x5hZ8x/p9nHWCMAcH6ZiJA1
38kAK6lVNCCfIkCOrftXo9hWyJIdbFRBrBW/bwMwyS52rgHlQP72PqITN1IEgLHbKODmMecYA06k
3srfml1Cxq2AX4N12rk6OmO6ZUYYx1BiXeESDHktdPhUGmJlQmy1B1w0EGhqFYUwUKO6VRGtM75x
V2sWFQoAmOwnzaZug97RCZMp/VM0X/OuaKTrtwEUHMDrLqkUp4ZH0DiXmvWBt3sM2qUXHTSKJcTw
mRFINXPsk+7OdvDQ43hr97LdRRruuWjPYxAMN+W8RCD/KFgCKGDDX3lkxI4GlJ6su88fRr1JKYgz
Mnx/94HrfuLNETt9VZdHr9rHNeWN3S4n8iSs8sN21Q1iEfprjFJ0rrzjwHTALG5F6nJKJc+T/wXO
Z6gtlfFC7pJGQ4pHSDUXAmbrrEpyRKX5JeoY5cXL1t7HbMsGFx3eS6MgOWJSDKpfvHxnMm7uee9a
gMe4WUVO1Y0OSNt/FcZutC89IwttIqM1fFf2rot+Wk7GeK8q46eoWGmZFnBRrsufyc2XRidJHMM3
bgH/NpSVK36IFpQWLUBGiMxDW9kwEYZhOZa4r4P6s9M/mh5vK7fwHHySDYSpGeU20eWmzu85w1hZ
/E7eJc+/dX3vus9a/Yi9pYg/AwTqVBoHqeFG7Y41+c52OjvcZ5jyp21J9822LaE0fAy89lFcLsae
whXq9gYEdg+FO7AuA5O+yXxhbwUS0+8tIqG1OSy8DrQXz6GmHdoGQ8dHyDgUBwxWY9p7uAxmkFFa
l6W6PNBVk3pL6RIchqoSW8FO9X+uZgP6VksbvcamOABzC+PSCmpe1ozbhiBoLT4D8dnWz7p2npjI
x+cksrg1Y6PDiy0pvNO5jrjJnjzGIqhuGhkOh11m7G5x2fIAR3tF6L/iDzb7UVtSSQEjXz2YzjR+
LDmT23W+kSk7+/TLCv9aUzZY0GUc0UHWae6u1e+9RxDP/ozopbPn0CydrcXW4qikV8BFY/wuuNRD
3ms93rlIAL3zY+DpkikjUvYpwd01yXT8Y6JmBNjvdJM1JjToUbUIxCWXIWdlpZGJw2U19JwX8fLi
+A6Nvl95hLDmeCXP6VNUMiah49zWUAVcJuZrQqR4EsBmlWuHXQih7EnyCEcm24gvDhabBr8Z0Vl7
qUUPF3CFEtcQwLHjLTucKmVIhKRzmLjMtIpR/54vRDp6VqL9M3FnTnKrT/xbR0KTMQUQJRjtiJAw
TThdwFxZJ8Wvrfh8mJcwTCnt4tAzFacscq0GFK4gfkRd/trZLhT9Irwi03D03tX21dV++wInAQHx
uD/QnMxbzHw/5yuzWIApa6krKtkCDHCngeGzUGsxZvBRZHAR7ncTYzCcLv40l44zDXoJGYGz//kD
1FDxPR+xZXscreY0jSzfwYjB80tzr1zR0SABDUSMFZlP2nq/wyLxhLdrU4XtlhvkDJErS5b8Qxt9
FiNtUcneBQNQ8zQm2ruRgU+jcKc6mN1+xO2lkcWdcm4o4/Dgl8RqjNzZg8XNdka9l/rRJWjB5tuD
AwQdus6DhHpKZjq0gBmcDB0O4syIX6zWInhBWWb9+L8uHMI6R6y2u/UlrwECVelQRsP58j3MsAdq
XyPzwjHFTunS+YZaNyeVwjymkoQwkAWWIX9MIVb92a4bZAxF+e23g33NMoBj3m/HyNyMqm+NnyEU
AEwRjDWMtHVXXmqJOTWqyBt1JjQ+fLe5uuoIP+aI/YH7OHpKpc7GdPRDFCurQb7nObDNtZ0xERAQ
q4hPk6mB7fEjuO0P/a0xki104ZNSFlE/tFxsGir/ovuNaLD2VDJN6Bmu2gzmZQRHbqOXVzMiRxWy
CFcuF+85tMZbwEnRTZA94psF+7H2dj7oVTt5SBr1sFTNK8bwlfY1ZgT2FfGvFdpSY28NmI0buXMQ
kgM/OS2VP88QT0e7mqV/a9LiEZb5MrBItf11GlZVhz9QtwyBqFTdSz19MKKspbkbebFIA7lga0oc
OvOUx+HGr+0U1OzsTvA+549Zlt9cDLgS5gSYPTyH/xRNNJV+CAgvVclJ0Kknzxam8Sg/9LS5dhTh
FdBRVHQZwFG2tsOmxgTa+UvQbv0xOaQhd8e5TxByHTaJdN5+6Tm0/FWF4BxVL2JA8nValK+aSO5m
kLzM9k7PN+VwENW6hI1VBTjwmt5YacF0Q71zrYvHRJejKNBplmu0Qhv2lbsgcrRrDAsg6dWl5uc/
0s6rOW4kXdN/5cS5XsQCCZOJE7t7IZZl0VXR6wZBURK89/j1+6DPxjRZYlTFbM/FxHRLgywk0nzm
NTJHxQCNC1mjrP4gBlZg9NRSksxKuTCdlWve6MrimHy3J8gd6VuVbmSD6Do1CDAeSKPP/t9N8Z26
+Cxi3kE6mc/qRgW7uHnoYXOjezOBekYST6qFMnftcON5JHa/zQq104cwAnEUvecdjDqHww9OD0zH
Xj4k/W2vIPGD5HK5SAWdSMPBtA8TillC36D66IhLB4JafBC0GbCTAVdz2VkzYX2blTt/+JmjMONO
WM8qa53rAtnzqF9WFHYsn6iCVnQMHCzVnzosnZRAWOmGiS2R7lSOtxcKMJ0i5as4uLg3Qb8Kz0Dh
lgZujnZ0wIrG/Kinj66DAzT5gR4KRyACRA3LiWsqwxY1hwEQGW/4UpbDfeSH7Pmnucbn1KjwcIc6
9k4Oe45SrEauPG/fcaHTxG2jy5zUeRrlYyUe9PYmimYZTZa6Lta6iQsKofzoycUYfy89SevtcqB9
ql+N5q+5+Knd9+5rN3f0ALIXBAtR/Dy3v9sGcVu46OZjrb1R3nOsXU0xwcOD0QyMO23Il5P3EqXR
yicHq4JbAizVXw5kwOB5J4DrOaXuOIFDXO9cflM+XJXgu2cTK3q+LnfbGL35/sbQbnsDk8USH3dK
ISm8snEmM5jkSROpNOcz0gcie2zzdtE7zR6pwp7CqWIqS2eTCR9kNbJNSQZS8l7P39sOBCuxWmfl
q0xF4Kke/ZG4MEhuRmKMcJMidD+lFp4TFIxmNahwa9TrCHruVDVPtUHyjO9zdsnJmYGfaUYKQb/l
sDFnqcoClIun36OjEwrQ35C5YiX31tjuMhYbleWLjhvXGUDPgDbzgHdrrn85bwJNqvtAd9du0Lxq
2MlUqGR6In5W5LlBhYoFVE9ZPZUUXgbzsiHxw3LEh4OcZZc5/gJERWICFxyvfehjeAkiB91n15ry
nWVF61XvqhurwN7ZQIgLJk3C4oJddzEUhNLdzuj5NJSrm+otAvkL1AEwHmEPXiGmZ19kbroKDXYc
8cbocgSg2TGgy0T9JI/Qw14Jdz1lKEwMC5WhOrgugmvMgQig0YWq79qaEnurXeXtS4rwRW6uC0Rm
UambUAupAFLRD266+6FFvnWEME1MhFByDlykp+A10ii3x31FihJRu/EGaOTeq8LwPNuFdrWo/XTv
g/gFYoa2iE1XY1qZvrYKtQcbjfa6fpY+OlI4bRePCpMmRXHYmcVYMmw/KEb3HZIzh5H+PAaPint/
yrmmnDvXY1VxSE/3M61npgTb3rQKGkEXrQVKs+uFs3NLAORIPNIOmXdwswYCL1B31Z0alt6jO26q
DAE7olAHJT0G7y7NGeyJ7BCmpMm1GV9VpQ4MZ5Yc8tbSKDY6rwOHskGAxsj9lwEHNJtaXIOSfQDF
TBfWK9zEWy24FunPbrqfMIsiVVuVs44EquzFNqm2g7K3I5ehG0BcPPik+d6tNsi1Z5SHMETF797s
FT2+ZFk0DdUUF0vLAiqmfLQpcCH/cJERJbg+Z4/i2JptPEpU2v0HGxP0tOjAygWkM8gby9iBeDQL
2vTuRQnFu7nCgqnSsVMaZtR4ihjs1IGrzlYlQA3/Jq+fRfc8lxkSQO6NG2Ph1F4MLXa8Iaqn1k7E
iFR/H9UjNr6ok6ZzHFXe9Ixpzf+nIbtAvgyRpKEBVDlu6ftfxBSZ0chsuNR8TlRfHIzokrs0Lx8A
04fyetSoNMMJRGMq8h+TCMFnfzH5l5hjNz47iOLoxmYgYVjXUxVe+D0eLsjo2YQwE91AF9RkcO0E
Py1830pvq1tIrmZGdxMHwUIG97p9GcZgLFYGoXtJw3caOlY4VyZ7JMGhCe2dIPGXLnQ8D3wfaMfQ
u7WyXzhvo8+BSetapLNIMrhUx7ApMfgUut1v0nygRuPYh7G4bKfvPplpUHOd9DvKS+lI5Oz9mhlA
s68QcOkoeSlh69nx93S8NoNu4+Rogqhun1oIXtqAQ5G/GdSdqW4DyHexvoyUd+nL3zXVLiy5l0Xd
Aw2fnTtXU7/hHE5geCAFOs709e4udLhz3DUIbsgUCKGmlBds6sTyNcS/MA6vUoeaCJiCwU8udQtF
OBwk7+IM2IPHZqFAVmLZ16KVmqORPGySKKOm3z2XoguuLRSMwx4NLyWfddV7b4izwhkPraThmEjp
9jbJ1k8zxJLE0EPlmELsvAJYi1n6w9dppxb6Q5aRP9mA465qR2MVczNaAntPH53KlJoR/mTr3qlu
XahuiZZcGqX3YruIfxfz1I+mcm41E4IUDTOq8DoCB3C60KuCP8S16rsHpwFX2pqocVn2sLSpRBVk
+5S8QDmqzHsdmJc8hSMxwBgMqTnY2WTA0Jr2idOCzABoa3TxwS1zWiEYztSRwp5EQHlj/6OTdUNS
cltaNCPxHqYBVe2VpcUrOBLx0g/Ih7skYDUAi9GMSlv0lf5kiY5GmISrTXu2ksA2uX+t7FZAUulD
5OeCSXx3OGRjt0fJD5smRzr3emJgWGHtE52cR2EAvGhcalRph2Sx4Pi0mpsxzr6nEsXQss9XlUER
XmaXBUwCEbgPkQYRoqI0o83iXhp/yx7RwSis+eCoSHwIkBGPcIE9u1P85OBPW3s1sBt1pVnVjTdq
3zOqDT7ltrAOEUbTb9rOuDW7ZO1X7S7QO2hagBxs2gmpfcNKHsgHofLElBYRG77qKBRrE12ZvkPD
MCQSLYPkWa+bS8n1MQTWIUzYdjkZ7kUcpc+WD2cn1p6bhCZI4SAEETt0L2Ytwsno8BJN3ZJzXoDV
0pe+dLZRGS6DHFGlLt4UunxKSmel13RThzq7aoqu/TZVziYn10zK8bbXEMczxgsdhHU2RC9xYdON
RHI7JEXDbDnFISCLwfN49C4h5oy1pGS09Ot3HXByWXTLmQ3jQPxHaB1eE/ssBzkwV5/zaZfS+hAF
UashL9yZUltvjOxAa4GA+LIYQHh7+BzFPWIR0zeZk/MneLx3HMkZmIdpq9ELDFhQs1xpASbeD94U
KQjUsAsUM+3+eQKcL4trG2XsyTyIlF0Nd8rPEJMaL4Ngtoemyjy+YwuVO6AF9MXkPhLhxbRcOhCo
CqWratDhbNPO4keC+8u5Fnu6AS0wgdC5Slt95dDONDtUGn9G4uBVP+L+WatQ4eE3SKqyqLchwA0x
CGXUERZnhzy1ispFVOzb+EGOQB9hqcrsdzD8rkki84YjBHEwya/FCMrPSZkpfZgg3EpK/Qopw6Z4
zeK7kuubvHSifqzV3yNSFAvwVPCW6++1QzLd7lsLTTWxDKdrkJd9daUDydPTXwlIv3ztNIcoukbl
gCh8h/3iSiIDMk0U0kl/u+61pUZRcyQFxks2IA6JqUsSfzcyOquOtyrFmz6CTGWNkyDTQHaxwiu3
TgvAuMEzqL7J0CgRb2ELNzqG3WLdQc9YemwkAyVLoNtI1HCr2Lui2w9dzyV5U1HSKJeu3y4b+TZQ
MoAmFZszLgoPyAFy2G1Ad6VyEQkz32LSe/1HL6ltDCsx0iJFyuUvxGX7qim4WNSJTOSGwvLnDAlF
uqlGz0OrI+p8c28IDbYnp1uo8ZdnP0gX3hnlvyh97IdbKCp+fh9wfsn+umZh5O2vHnojwQ7nCV+Q
U7VxH7Wpu7AlrY2fvnp3J5LvonwT/rUAbGL3pHxVfBO2E2IeRHjA6XoP5GGH4gEC/BpCDm49ggGe
WXhQHT2B+lmFKTdVsrG6qKjVFen3GqifnwKwyjSicMQESu7PsUdiCAGjZnhoLfjrPQKekN17f1nH
ewF8Np+8Jw0X33ZTdDd9cK0Zz5H+0DZPynn1272p389lmZD9z4a9wwMc1CZZMgITIPtA96E9R9tC
Uo8aAJNFw0NWwa4u0G7deDjkenWz9bGTxhvxDV6oO6AMf2s711H3MKqXxqXv6pJoGK9dSGVr2MBy
X1YxOpBom2VBy4nXIGLkdXKTYq4eFXecgCDzD7znRZg+mGiJJhpfrHmMvbumJxxxFxUiKWH8kBe/
I+TFZXbohg5ECULeJmaR2E/rhIYTLdmMmrFCyq1c+w77OF6kcocN/dJOKca39NBzqmfwN6gbCRws
QBAUWCuqaq4ZfzOKQxJvpVVDvnyM8kNc/YyrZ6d96+bGTfHqow7nv+FWN4aPJQB/8IfpDLuGXnAz
S6m58c4UVPW1tdW9pBhGa8VjNz0rDeyuvY2GXWNpCLtsJ+dKy9dUKFP1UHNkF7c+1CCavNCgr+nN
bg3QgDHtfFaKhKKV37ZwjUYkv1Ci8fV7EDGLlLPN671lwbLVvIeBXVS8xvUDkuxUf+8tKlxZszSy
F2SGv6XRrTM89+oZpRo93zQjHwG46aQ2vkUTJBrBe7rfzOkZDXLT27jeD59AGxHIi84lgcftZNIf
B0iRdQtUCISoChfSuUnya041gGBbBwZwO3AFtQ+6BCRK+okuKR1RXKZt/TaC7VO3h6gpL3rCjiSn
U9NdeBFYciDX3eXgR9/afu7VsCq4Moz8LfUf/eg+yDZOiqcGVNreuzeMjNjilx1910qUJxry+HZR
cdnk27Z5KYpVhnXIhFeYe4kzRS+Ibxdi+CUCtqa1M8u98kHvzolI8IaEEMJM+HiPVwLzXw1RvAmQ
KIC7p1oMF0P3qiA4We4+8B4dsCDQX4ziStVXtb9to01TPqYGliMtro4XmLwqcHrDUxUj0QXpOrUe
g/mDIN/srGbRoZKEAn2ZdPhOobzqHyebNPigAG9XYDdj5zbFclVvofrXZCke0taAl9G982yg1n11
mApQesGwBaKCp0uRahdTI+ldgqJ06L7pVhysktDqt37hSw71OrrqIASujGTchYNjUIWuXyUV2wiB
PC+n5DpWw5XmjNrCC5s707diwq0+X0q0c3QiNRho69LHsXYSF/kEidAZF6Q8/sKpJrqU0bRJCGRx
Lc83hYbzQSQRHfP194GAsIvpIxVJd2gdjEb9IAS7ooNDg+Hobnx0XjxbPJQGsYLdRHsVRi4sAntV
wGwKLeeh0s17B8ZYEntYQcG7K51s5VvNfR66B61jwQYxDgyknW7iXIYI5K2GWmc2DLzhddgeDXmC
DaYHSBx+8DE4IpPPBO7bVyGq0d5zICjZdWh5e45Vb/taHerIfQvH6XVsqoNMvTuYU6vaCtZAx+gU
jBWAPKrBKgnmmwhdI0SQJFIJVpKubagDaz1FBVDoy5G2xpDlC1RK8BFER1ZRu07jW0fY68y/bAbi
Iy0Gh/g+YhdQEeTyWAnyy212yvox+TeDduM4NPYeOW3tapfYDz0XXoVnoBI37SR5ifZazMwkelV1
PK4DC0NLQ94Nxa2d7wzT51Av72fD0JKVGGHeEhGB2OZGcAcJ/Q5A1VsamNvE8BCJ+K0RYAKLyDCj
itClfQhU9hI13W0SX9ekHaLwjEUp2m+6ejKi6qpNPbTIljXAMa/baa1CeDaItr6Ec9OjtoDY6X0j
oGZaf1EzehCIuWguwxQCq9WC0etfK0Q3Qh0GvQwfncl69VBvC9JDhf0THmUPZRpW6zq8Ya4Atk/D
EvaBQCYXIF/R7PLysuXiiGnNrwI8b7RZs2YGVBGspPYO4j8eLg9pXoPJ4Pp1YFsm9jJ3/DvfQcVW
N0GPjYAZ7GurccGIJQvecBXBXtfaFzQSdari6YFqV170l0XpXjqIhPk07CFmrdoY6RHQReM6g/3T
RChX4G+iMyWj3yzbBuWpgn9Xt0tN5mjuPZUJV3kJeCqhri+iGzXUaAzcScpSMRIURXBw0tukkesQ
ButYXJR0EBKfXIMwIKDyiRa1RVTWEsD7k78c8BHr8BWU5burveQ92py+v+jluMmq+s5lJaxdA6Rc
qz92uIKsIhfKSkAdwQZMXnodLQJycD+IqQXhiZarW1vHAdo7dO0yoJKn9Rxy2aMu3mPbonjWrpUN
uGSo75OkXzSV+XOcY5iQw7eoAwq9ci0lRJ7K36QZJWc8u+p0uK4QP8ja4YcToyzN5o45LQoorHGd
bON5fbc9NWaLmmvyMzV+uWEO5I4+NVHmiCmOywUT1dd5eGvoEWVkByU0OJmhgTkSDG3sVrRSN9em
05frfPZDKmjoCTo/gFP3RvBkSbIuAy0UTf0KuNlb7X7Wmi0p2Us0ogOKKUZ7pYAN5Fx6XZwvMrfa
0MOuvMc+fNemhIi25oa6NOEKZgO6jgMRV0Otlq7TMMjbFl5wmlcX0C2RloWsWFKPDwGlaPic92rm
kcb1bQe6sLr1Uxr99/nsKRS+2vavnERHaRE6lD7RI0DhOEN7jjq01xobtyv3Nplc3yXXRar/wicS
6Z6Z37imM1OnPwXrzSpXMC2F0Wwq+xAgk5CPA23aZiPs6iINQQbL24gMWmGZWrz0+lNFd262Ia6H
dlu1m1TbRsguqezKo1Zp2cRJKW7ZOJRbz9gZ6e7K1J1d2GrrBMFiM/8dV4+Gd+2X2OVcV5nzLJF2
QDIW1HtP2ggJvN+jnHRhU4EygSog5nnns29B4lyh3M1yWY5d8yqiClVgNLq78bZC5hRgfUF0UBR7
f4jpjHW7LPd2RgVoJkH8upolMlCIyBFNxSTBVzh18T/g3FDJMYtFE+vXvgmVsc7w4yyT8jkOs1ly
VB5SE/5xJcIHrY4fbB1YYjJwJfT9q3LF9JRGAjw6akOOB9tmGraVhw5Rghd2QDN14PVDXsiVAW6F
WgQ7J3gWSagtiGMxpogxDpwNpCUa7bhdUBOvU588NOJhpla92mm1a4NpVyjSQhC4v2xc0hYJ5MQp
cbZ5ytdE8gZBCIjGDWgvK9h01XjVgNOtzds01ddlD/lHvU3TfQwlU1iY7lAIioel45grI3wpbeYa
JQzPe7Gs30V85wFNyDP1mEWKePmHAXihGLl9rEvpvKZ2BsnB3EaUSCJe2uw6kIb63qF/XVYg4kq2
iG51CJjf6Mj0aeO2nawbO8ERMpyo9nVK4uvs/gp88zoAoBd5EzTHrrx13Oxh0uq9H/bLApFMipo/
Bz1cejmxQDOgYc7hkbDEUjqKCGxTmF+X7XOphT3SGACgJdAcw8QzUtyh4oWJHj504DNC4O5cV5Qu
tyCBDq2uUCqDpWX2LeZILWXZPkihInSF1659anbrSQjsz/nsyxIgO7wQTJT5VYDEdAOlTrMsx6U7
RnC4ZTS1ANuT6SWTf4mXUz7wNbPfGZ7p/7AoAENd1sxdnw0NTmf0pEcf5U6RoAiNkNAIDASoR9xC
hs3KMb+2CrsHA4YOcxc32Dj6s+9fbopbs0qA7Hs6SrGL2EJnDLwUsFZEFFJzj/HKRVtPxKm4rNYz
O4AJa3e42HaJv2hCc6v4y9DKFkF1yDUER3obNR4P3Oybh1ZIuJta9hW2DN2hk3IxC2HkJQWzAPXk
mOqdurfgqMHbXfbDLoWw4DrXTbcrJUZOfg+LXlbddz9kdYtEoL/tXtoxUpX1+DKi6xmMNPjoZmhU
KYk6rCvBJ5FuB4GVKjyCJRZmmDb5x1QBTOCu0FCdqc11modvsQ94CGOTRlFi7qR/sLktA9ViPAeg
3gp0DFZSiASeshSohBbWtwyAzTY10DynLnGJcFqfBkht33kmkJ1Rt+W0jqLQedJTbIO0QfNuAIEg
kScnaVz853/8z//zv96H//J/5Xd5Mvp59h+4KNzlYdbU//s/5X/+R/Hf/3b7k39S4HZNoIWuabiG
MsEJ8ufvb4cw8/nLxv+wnXjs4HdrN8BQ1M8xWRvJGhQJSIPT41ifx3EFLoCI4AlpC9OxYEMfjVNS
80mkFTxKbfcsxqvTTz96iz+eLj4/vStp1zi6GTyGTUIXCJwJBXmPuc/d/ajFi9OjHb+LaVBBFo6u
S8PVJZP2eTSqxI07eXp6IAnXlpm++Xcf7whdt0xpGtKh5TgP//GT2IOlhYOtHboeBbc9fqhnvoXN
Az58c761FArcuOUox1GuOc/mhwHKsE86yzPsw2qM8bU3t72e3Z5+B+d4CMG3NgxmyVYm33z+CR+G
qOvYGibZc9VlP8f+LSW8AJX1rdGS5emBPr+LMqQSrmMLaVl0dXiVo3fRsVJS0zAgK4pzAz5AyaqJ
zwzx+V3mIUxdCaksKRxpCNP8/C5sLjhwTefeTO634WcFmapeAhc6/R7nBjn66IB1c8szGcRClalE
C42+A0fOmZV7bpSjz5JDOYnitHdvBCpn/Y2HqxaKw+3u9Lt83h9MmKuUYLqUZTJdQj/a65FpTaPV
BeG93lfTCjmE9CYaEfk9Pcrxl3cVbThHmpajsxvd4y8Pv7cudOr0SMjr/gKXthiLT4S3xx6XytND
uZ9WszJcJXTbZbfoiNsbjnM0bWFPmhLKxrhrcxdzglBLkMF3LHHj6Xl8FWRN+zh1evACjm/ctWkS
vpwe35hn7O8d+98/QFqKQ4Ez1FX20Sr38nasLcc07jK5iTWFQDmI9OkOHxBsOLGAihHvF8Gqsh4i
5PdOD/7ny4NtwU3EJNqymYX5zz9sZTdpRSziIN2jTkS3lyJa/+LW6FHeCURvVXMRA5g4PaSh//G+
n8aU859/GNPRUQroRZbuXWv8PmgtNDUXs7EczRUHu9gBQS5M7NPLrqeNlvpnDq8vpnse3qUpzukl
pH70vUczbFpFh2AflRWMz/KlJYgye33dhfTdiyD9LcqJKhiOTFrAbOBNcWYCjjeqy6nJ3cLZxjXg
OtbRpIdxhdI+Lcm90EwqJM01KOJX0j1c2tWvkWMd/HDzWNvFtYz6y0nQrG/jpcqrBydCZdopF66G
A/jpX/XVSnANbjxhsrl142gVst801FVUso/t9s2JQyornCH0/otMW4RxEy3ryH5M2/TMbMz36efV
z2QYbDw+hkE1++hz1EUNbzJK0n0MYbtGe63KOImHcJnajxWc04gewek3/XIBfhxy/j4fFuCYQAev
ClbAHF4P/ffR3xMbfpN0xj16dDE4obyjCt8G5+b43MseTbKeh+i99Gm61+LcnCvVd1nZUhwxO8gk
6Y/OAdyGGnZNToB4L2oF74DyL51pZgE7BzUbI5nwBCZ5VeQ4lxc2zEnSk8EoVrFZQhattIs20O8a
sJWIWiAF2jNONaXw5UyqmNT2qMCsR2GhnA2IZ+za33lKhcLO+AcqoL1E4wYtba2o3oOBxF6bqhvf
8rfdSEcLLJiKodGrHFRn31XXFGyeXT27DGrA2QXW2vSGn6QRP3slCG2ailB7sKHJNzqt6NoegZJn
lwpGQG+B3QFaECgqejHdwQuEIiELdJQkkRVYhTAWFmEDn4oaJCDSZBUo+VLbqIRLd0fnG40Tqb16
9DDbufFaVmA1ZgPJhj6uLvuXxJlwaEREkpooqBtansUE1WHA7g61a3x7e2PV+93VpIdbpbS9Jikd
MS/0uipM/IrLM2tu/rJ/LHOXU9ZwCGTE8fZiy0+0x7GsdcxJB6Wn0zABFVY5Be0CAcO+pKkDJRMx
ipyMLXWKRUKVMSC7NOAfwK97y1oNGFW4P/PL/rx+LDa9oZw5YpR/XAFmPlpYc+XFPi5/2pz7uMOK
6cFCXrl2lq6Ht4O/76Ad6nF7biP+uR0sSb3LtAkmADQcTwpCOlHnjHGxTzRH3+muYa5MeolLpD3q
rRooL+ox38jwnPC72YtuHdljex2J0tlNhq4vtQRjaxkG0AMnmOda6DeXFktqpfdx+/P0PIk/vyA/
1iJiR6hJUkc6CnxU6OCu2dv5Hsxy2P0M82dftqiLvbZj9s3qpkXUXkN2MIDSCJ30daAPbru7GilH
zwPXwzJMG3qVv0kql4V+MVDDygCA22hr+uYVtQY4aMPj6V89n56flx3pnyGQrOIDE+Iena5h5Bem
Qy12PyGMCgr5Lg5LipAk9meONmMOlI9GUiQFknjG0G1SkM+Hah/iGyBMkgJT+eVO9FBFxknzLnUV
JhtKhJiS1mxAxwgRtnCt4VrLanfh2S7tpLhNF5ggWKvTL//F8lJCIIdlSOkS3B/9JEeGyOK2dbEP
y6extw9ZOsFRKOkAbtzk3dKTzenx/rxCLUVIbBKu2qZtqaN7XdP9XLdjJttVo/mOKwbaQRb1Vwok
cEctOf62Rm26iF3Kin1L1+v08F++rukKByK2IcRxWgbSpKvtMuMLdBAw2o5egmGgOjiE10GX/SxT
ZCjK3D1zfx/nAy6lDWG5tuR6FBwkRy9d6wGg02meZPy3vTpZaHI4M8SX8/r3EOZRwFglVqG8uGER
4zxgge7svCUMMGJTC8PUHxLcex5GZxbPFzuHvNAk+bBM13aPw8Q0x6qxD9xiLzL8mRS4j7579EVw
7mL48/i1SXEs0zZZofzXUUhQhn6bi0xW+9qwb2tI9bQY6/scWCe3303h01cLre1gKtCKaXHoY+NM
2vjnufb5B8zL6kM0lPRFOk5KVQRgtzaVlQGb9pKa1kgTtTPc5elF+mfsO48mJbtSEf5aRwfSQCFp
Cmu72nuhu7bjatO3zXZSKWYY8sz18sVQhu5yUs/fjwLRfGJ9eLFw5PQbAcLuhYHBu0pDcxUbhYsG
qvjte6M8M49/Lhib4aTLf0zTso4TY76u3vl1U+8LI1+I2apBgkAJ1Zld/udmsA3DsOc8XBeOsI4O
tcDtw7YJBoaxq2URmojiJ1u07He2qdj5CLA29ZUx9Ge2w5/bfB5WgWxlo5OVH21zGuwyGQyGjade
QEoJgw30BPn99Or4chTXEiRHuo6V2dHq6GSG9xKq93ttyu6yzrrPNHt7eogv8j+b2oIwDV2Z1CqP
0+3ShF8XN1O9V5hOQ6QEvfatdRD5VA/aDAsuUMrJYFbsU5RAT4/91et9HPpoq5m9V/qKruleM9RG
H0FCqU6dS2++WIeUTAU3nm0yk8cXcVYUsqzM1r6THTxL1NHSR1/WzoZ1Mt2cfp8/hyJo02k7SNaj
88fnQisA1JcThft+GsdVI6Zqlxl5tyrKeFr/W0MJ3bRcPpjLRhbiz3Mj9gFktzmagXUT5jsxjtZO
5ToSo47WXZ8e6ujcELr1V0XQtVGMEyz2o6XuJSIpmxb9T+XVgCoMAAvScOxfGR273YBDyLkVOT/w
Q+g0D0gBRhlQSpSrm8ervoiT1NcrXdsbqeu++maHJWyOsUJc+9CXOXWeRIUGZBnpw0ubgDpCurv/
1aqyuaVjjBmg6ZLRDKxqNJAiGO4Ngg+pafVvNThnLBbKVDtTRflzjjjOlEs4TNmUE+HoFCr0RLR+
k2v7KXiLR/Cjy6G6i8czF//R+mJiPo8iPp/gVonAmztk2t4KUHAPCzu/6/1Au4J5b/575xslQF5F
WoJjmqK5ZR1dFjEJKicDekHtCAQT3cczl9HR1v/j+fOff7iMyjpJjVJ3y335vSmQFf+HP3+eyQ+P
Lwb0IlKNn2+NS5msMSs6vSeOw/s/fv+8ID4MIGxN6v7olZgp3Kkn19iTl0FqTikGAAe00I5ZAT+w
niftcHrkcxN3FB9hcD3kRWvBDbexQVxAt/tnzz86k4si7QNHR7EUwBxkJLhZ/+z5R6fJOJEF6RNf
JptuLPSV/X/2fPsoOJZu28i84fnEkd8M6wbXkdMv8Mcm/GtnSMmdTPVCHd/8td8MRetowA3VfZmv
B2tt1O+nhzgKQf/f4vrXEH8V7D4sLj3uumQWdd13Fro6CJ21EOQtPBwFdkmEoqdHO/NCfwUIH0ZT
Fp5248RWpO7r5pu+3lbWmUV1bgjxebfkKBKY47zbQX2g9iTQhJnODPH1vvh7zo4OLNBrPgRAhkAs
NSc30M7M0rnnz3/+YZY8w0dXtuH5fbyp0mV7/88+wtGBZWhWaMQTn3xKLhCtTzs0yv7hGxwdWX2M
bHiYqHJfwXjmdDrzAb5ctMpCbEEQStrW0ePNKotcJ6jJm3C9rQukneAXyeQKsw2vPHfffvk1Pgx2
dAqqWksb4VTV3pW3eBHQH9n8f3wPRd3fpgvmUGn7/LlTmY2RUUfVvnERdcBLDEOZID/zRb7cFh8G
OVpT/hSLKc346OlUrYrJvq+qYqW5+png5Msv41pKSYNqjGMfBSdtOnXWqM8AacTgwWFc3JnjFp+y
0zM2f99PUdt8LtLKmTMJevrHxUu7qzWVOSwvywBFtDN/T83CeTk9xlefnV478a4riAvdo8+Ozg9I
KrOrKE9fo+1bQFb7ZwMc3X6O2TTV5DAAqJq2/B4ihHN6gK9miVzY0imMGbzC8Rsgjc4MTsU+favh
cgxrqJCIvZ4e5Kt1ZRn088jkdepuR4N4SeNNnU+ByGmvNNTnqpvmXNPuy/cQtmVb4EPoUx2dV8pN
lI979Fwl1++jKb7J/eY98HVU9+aK+en3+eqzw3n812BHR0tQtF3pa5Tkbfn+Tbg/Tj/93Ksczdbo
p2afdkmxH9XC8dHfWOAc0rRnNuGXo1iEDBZQGlqKRwdK5quIqNQv92j1h7cqeLfil0mcuUW+nCjH
pP4I1mlOoT6fWmSNTVsUBh8+vixWpvPv5h9scTrv/3q8+Pz4SYHu1DW92Gc+fHKx56KCIXf6a3y5
dh2gOqxe0vXjbHNK6eQJawBMo1AOmKq1MlCkkeH69DBfz9S/hjkOE7mfHAAFDIPe6SKd7kf0gE6P
cNxW/SuKI0mXJjnzfCQebRH81ifRtB4NEsQ6i3Xgbm2Fkty3EOeUapn+MJrF6RG/nLoPAx5tkzDI
UyetGBCJ9i66BS6Y5meuxS9XsSupd9lcJ+Zxnmvb1ShNXLX3eO2goIOUzc/Slt/kmRLA12/y9zBH
C43dbk8QNfK95XkXoxktuhqcPuOdnrCvFgHVGt2ybT4PAITP6xkYVD92MbhyXzyMgBWN4Nc/GuC4
Ui+dDvUxxQDqd5hfmda/V2/6a4XZOkUHVMEciiZHt5Vup6lh+JyLylwpZ5PSxjXPfPCvp+jvIY6n
CA20Bl3OYp9rd+70I00fTs/QfLgeRw1/vwJNys+fAIStrToE4Pa+U3wTKfhaHO08C0Aj7psoZJ0e
7at1RUBHLwi0lqS+9Hm02qqCjnY7mnoTbsvv5LcpvK3TY3y1RT6MIY/O4K6OZcaVme8ndIetZ0zd
S2vpwRI9PQzAGP3Lyfv7dY4bbBITixEPK16nPaBTsMA6oXKucYmESanhnEN/pDBxQbiLxvvA/T0g
rexBkaZNa0XXWIi77avBD2sKGCbbAeCwgVrZ/+XovHYbR7YA+EUEGJrpVaKonGU5vBCW7WHOmV+/
xX3YC9zFwjOSye4Tq0T7KfA8N8Pcaf/xopPfWY7ivQzxlnVXpfs3gOFUFJymf017ZHKEYYm7Zu8N
JMMdLP8uZzDVBYYcxQeVnxlNmFbO0XSRvGvQHwftX9NeQ/YYJfz2esqsUXcPje84BdLAOocFjf3G
3hmDiktT+jeme5OdJ3snF5vePLCD2eK4iINt4N9zWreyt8dDZ6ZnUZaLZjoaw83r1EWmlrAN1oU4
RvOiRA0JHHGltKnz96xmNLM81qobq28FC6t1+53DhAYjtdCMg5zfEhhm8+rPxCKPghnHf6+Vb2s4
zsRPfKY18yIvj6HudGZFxhHwhHDJXIBtFXsG5msB6YTV2c9INiHg/UT5Lq8TpH0M2/fdIqiurKUX
7XVA5MZKby6ZCHOfAcakKQF6q4LLANz2bJCFZNFWjR1veiu0vTKcrNwVMrKhe+zfYMrMwkJLOxSl
BIT4jcExfhGIMbPP1B9WWZDcgWTVxjNNrhU5n+cm+gvWrBz+JNZRNQBYy4zzJlsBaDqCONvxK1Ez
QHKs7SYMugfMZfjhsfOemr5l4xaQdYbWTr3HmQrXBAbOcC/NSw9ns0h/vPiessUWiH7RVy5LhHF7
mVeZm3mMi2VGg29doKFpH7V8KJJjzMczQFEkAByVfOUju5kk6uarZsQcLFhpa9kdhPo/Ix0PsTEs
2uKnh0o4GNo6QE1pDpcuuIfS11C7BXZAC3b8gIyto5/8kFCY2LcqfzPzYO1DBpCDozf866xtI98m
1V74zDJlwnuOQHoN2F05fHSp3Ejpg9bYVB7gkQzNia+rhCvhHRg1M0d4IlAL5IhyTIlAcNd0H2GH
4Hxdpq9U3FqAxKMPDUD9F9kPyB3LfnrlzTZsvnsIHpxnDcZmwKOTxZbtPefDx+2rY91DUg4NrHrB
fpZN4p9bsAd57aD8Mf+Bn4cqO0zQCpnTiBu22bSoZEkc7C8427Y0W967/NgD9pXZxhquGig1rYYA
u2mxPADzQfps3uPxTy0vsveAPj1zvguL3d3sEMz6BfZ0JhYppo84Rb0oO7l4Y5hpLNe0y4sQHPyh
NvfNALRFzICSVdpdShuBB2ADprFo28BgpZxXAs5IVBOi0gF3Qz3tQEHJHOm6dlHih2jWjXxh81Mw
zyjko6Tedes30JVFzWxW8QCRAxJSxdsAOgzcLruuiwk0cR07Rn/3NeRezfsAMKSBv4TPvoD74AtI
DK3PfrlbNSeI6GzALXVlW8ZPe9p2+kYqXSPews3tlJMIL3iokVlKNtKHblmzSVMDti2jD9YqJR/H
8z4eT7i+Uhti20nqUP5Jjqo+iuSeWDu12tbq1lbfDJkT7RqKldLA4cTHziL9Usok2v0BOmEAfzKr
8erO9PZl9UwAr1SYZWIpc20lXwo+G02LHVMoqxHOMeN+VI77R2itgujb6HB81pDmWFWJabSAfRMm
9KmRDUbhMLK1ouzsCEBYdvCTFPxY/acsXN1aVcou1s7xJLHkd5MG3Lq7YtxZAAnT4Sq6y8QWTVm/
CZxTsdOyje+zw5Glf3qFP2EWZwBVlhaVeZJ0nsX4IsUXmwM5wJRY4fXmyR7svQUh3CrXSGbAOav8
dnEPms1vzPwZ2mYVmYeXTCz1JSdJ7Jp+x7SnU/bdstIYmgy3qY3HFWZJgvQurVZKdKyHo6Ed5fZL
6FervUr+hdTfMZtHEzFBhAGOeWOn1N/i4SXbUJxJMHFKrXVDXgfStmINuVbuhp3c7AyvwGejnXGi
bFl4ilP6mDNDx9S4ZijNm+hqcXqtZg84fA/HiBCX5zMsoDopUwb70+P7ZQQnUBdjhZCZCeAMkSkd
04cSp5tUD04yS6ssTMkwofonRBm12IvmT4Afbn3FHYG0V9TVOu+Fqc4NRO0qxiGKvpvgTR6sT1ug
cb5k6q0EQWwwpVdlrI+PbojfyDc2srrru5PPOGLHtPEsDyiTXQgWoMUMWF413E/EYAqaEuZg9wn3
CFgHYe5D03OQEaKgM80vv/0nGBSVdpK4W2D6ZkS1ZG304BL3Bx+njwYw98s234PyU9a33XTRSkwQ
r1S95ZXlGtKHVfyF0V+YtCu7rqDcjkumk0H/JcvOZgnO+Om8TwOuSQ1DqiOE2vsoEvydGKA+mY9M
h9HFlfxWNrdYp3HEBEVf/PmEWb509/Bki5kredW9XYvYVwXK2UozWW9j51A6pHOSDMsCZJuZwpqG
jGmiYUjdtnv0cKmk4l7gZNCwwvR/mb/vux+d0yvhVGUWtCOn0t/CttwEPLHRMAsDepI7GUDiXdfe
B3BVXvTPCK8yUIlc3pl9yWgxvDwZhnR+0buPCPB3MoarIYgXGRdNs8tTbguAe2wQlIDl1atcHjJv
Z9pMaOw0cRiAB890Rfss17NAuFvnpuEkLKZJIMFtVr/ys9ceazxB4YWtzhaQWYmTgAW9Vq23OZtO
pU2Co4E6A8+Slf0WvU1XaBurPIWhfo3wKRpgcVQonUn0mwsd9kfiFMUnrPNuZBr1vS9PMqhdT/uS
QIsJi0gArG+nbgzWWkXKsMf0bYOZ7BtkD4c2EngT1gyZ7fwmAJsulkat7NWIw4zzpQXkoTFuyZzT
smKUTyIY7MjxfBuDHYvRHhUrS73RiuQR+LayZI0q103i3uUGdIA3bYeyePfsX5OnsMYUk/nTYsB8
oxiX2udAwXFX6D9h9GRMD18q9lyKnsHE0EG7ggFxNZJdbn5WXQdTBNMFz3ihQdTgzZMfsv5gbeyr
k59J/WV2y8S3YF182AAJE3GYeDBS6521dFwMf72XAfiOF7EKR5GQBbxnbza3obCdpGPUFOl1obCp
ix42YYb4CeCryeuVPtXQe7yFpj55ZhL4wJp0s8Ez9sPvMJ5y7yqKfTt/eug0KevBaqMt9O7fjAVM
xslFRbe3KsOdvS3JeJrEu9pvwva7ruBU6OiXoy/Ox6Wp/RTRTYueBXIi/CP5DWDfss2T08S9wBqU
X3FT/vPMfe5r20ncKgNhRsuS9CNqT1aMUlZwA00DIsy3FJpIHPyW3cv3uZf1lbDYJ33TemDoTZz/
aKDX1I8OKlnp8+TDvCvpnzOcyfL1UL+P41+ioYzmKwcnP5QNt1lE/X4fhIiQAd7Yrb70KuixSIxS
vtICHIoPYc8yD4O/9mAe6toz7DcBZX8LPRnjI9ZsI1CfmOdnNwfg83F8swT738GA1Frh3novy4tC
RJehBwn1epHDvC4QlnGOBeQe2RaPSt+2J0hYSzl6NojWklZa6PUBMdpyRK+jt90i7E+BhviX98gG
dcN2Lz/oLtlsFrNqPVa/mn+zzS+rfak2u/P6JRf/dGMdqG+hOEg1yLbPGAVIXd2k+h7o+7Bmc1w7
9eDjkJMyBM6+uMnsy91LI8bgARQH+HvZuxqGvwi8OYtMTi+vUuuew72q6BHU/odaIIyD1JoyCACS
LirNs1zIjjcIR4MjEPT7ibwhRqeSziQ2qeJw/Eh9UGA3jzwBirzifZSwQxosugBaq89iAOea7TnE
m8ydiuKQcRDWJR27+hhG/UIZU6fl6Ex6FdorI/AlEmKWJYxVRzm2KjdWgFNl+gp9jQCTCR84XDWD
/WGHgLEHYwnDZWg+WhDFegQQEMJOedDCU1pfzfGuFmwYb3MwMFOXOGykO7K4KaoKtUjeoDUWpHrF
WxOzoXAQGd/34PTeh4Y9UwPwFViPDIRTxNBNFzHvDr6sz9NlFWAcDd9iKSJ16oAXdDN+nZzor9LO
Sl0wv7yFFrG0/VOf/WXaxWs3cf89ltvQcCWwC6a5YrbeMSmkMeHBUv7oaMiSOTb1UxkZJyPoLziZ
DxA/1OYYWLvGBiycK1cD7KvgA5v6obE3dnCAXBJHu87YMkaTmwjiMbp9TQ0CUCbxE4+gviK/s1Nn
VCRQBXSuQci2Yjl4ZL9J5FRiclQZVHJds8rPZWgXAPhnBlBnk6AWgicBEzHMrcQ/DN4mRFFegitV
pNs47j0wRxGtAC0HjXMelI8k/5WB61fwyuGRaqW+Ap8H+vZUBxLHEH8lJE8Ne7iiTlfWZKz98DGZ
Z0BiqxANp10dcT8GkTvJ+1FrFyV4cKN+tcGhY865wWPkEYKPbXP2LW1RcqYZ5TbpU27j3ikzyoY8
NkhZtqbE2QTQzNTdvsZIXnzCCQ69h5re6xLNLJyL/o0ULI/3kA7haUGYLHRH44Uvy2+AEml/LPPP
UB2RqAHao8QGdIAIkIfraIysVkANjqvQ6QogpAVL5RYCdInTURoVQLb5MlIPNukSxlHWNh2FVMOw
dWiJXz4moXrXGPchPIyyW9S5M8qPWVAwIOK4RP4nuElyFyOg2orvsQDRkMr7zEA5Ci9TWzVptlaZ
Tfdrk2vuj0k0dDaWM8BwjfLt0GlbL81XmmYjI2Qy3ch+8lnm/TDzTWwz4ZP+i8KStXSOHrQlWnXN
4mPEKLcZf8eixtvthYrrBeIdC1oYSktNgXKE0u1fzz/q/H/YFeQ/Lw5JlP5KFXC30XNjUxxlST8U
3nPw3seyXpHrAoAlI4zZ8KeqguEIXgoZlwITmitSfaYluZtxmHQsiMAh2hZ3qwKzOwn6ECPxkMt/
fdGbx97Xf8scMkE7ebYTW7X56FKgQEMWestSZ7kA4tWooNXjT2Jo2YMum5XyPq3/5t+sXEPiAXA2
1N6yLn9ka69qf0MrLU0rXATNgO233w9Bu02a2J2LCKF/CeaNdP1bFpeuuAyDwHrH5x4zmYq+6RTY
cwNlWqKhbYu135+nCM4wuVPMbk5X3j171WRfAEgBmIUulveEokGRgHOw7hoiLopNRe8m41n411i6
pdHRH340UC1QMzz1FAQkJZ2yHX2IxdO7Dnfc1rIjwXs5C1iTNXTTdtoVqD7lMgOvfy+j3diem2J0
BrjtI0dpRRA0ZicTgDwmRF2+zb5Bw7+HxFizrbOlDgKLhR8ADtc+Y7Oy9FdhHUMvIE96NkTN7KsB
WYHH6zdOhmm+MZ4iTvZNBnmufAcV7jRWuWyAZVT24AxivPbWFrbLMlUfOUxWhruWhdcs4vIro2IW
ipuWfcDHy/9PzO3ohgRshC6TcZInyl9BkJuDZbACBa9gAEBjXPSzeiGSnDSpV2F0HAEjy+WCAmAh
rzyKoCrxuw4OszDic93DwYxs0KeUhwiVAqk/G9mOjCXh9WWDftl19dKPviPjPUo+o8g7xYQwvb5t
4vfaa7aJOYNhcfpgN+GyMcJw1m+7pXScWdA4ZnZW/Cjk9QRCEvyYbWNWsB9ddm7UVWOLVU3e73XP
nqiqLM4a0ZgevrXc0lm6BTSJgdeSE2Kyc8VbMcJyzP2a0GVrTKtCednWmw7rhlPQ0iFNNnsDMU4m
71oVf5BRglepll7/W+ANnGErSIFqHL+qDgqbCo0SdO6gnludt9q+mt21Ltxx3NZUp8ISWAgiomHU
Qd6wOWVTjxgOcbxTjJ1ePjhWgVFLKzX5U6WNqT491Bj6q9F3Y+mK8iVXtMz8PQ6ZYua5IVW6t1yA
drW1wlOXuEa4jxFYV2a8Ksuz3SKIIwbTciTQunzUx+SNPVj2niDJYQGZSFjr/leAsg2nTadbSx5M
R+/hEsXr0XsvBScmD51unP2CrK8JAOny4hjjmx61i6ooFr29myTcXH9dcrAIwyZuqRY6NZ7vi2bE
HyrXBbUtmErBcBNx5JRmgOLhabKuDbiMKvJXrk6rOrBXMQpGxZ85KOuSyxjOoh9uS4vCZtG5cyHa
4iinI72GMurq8GUgin7lJWtq+ZsCCL/ztiQtuK6o7PafncID0IN38oGMoIv0I6AoYhFzUAfwACn/
2tU1IGYKlL9ARY3zlSiz/QoFyleZrNnInG1Ligl9uY8duTipYMY9jJfBtiV/MWCsdSOZXAu8GqwR
/9BOXddlj18l2DdUtWx8w8nLgEwv+T+NJVEi1m9Ne9d4+adicpr4UEb7aeBUD3xuuIwy5b7gXtbg
+BikYKYerqz+mJjg7K1vAUxalaN13l5aG5MiedZUHokdAKt8dRM+IDwEI4ywgjgEWCUuzppA/BLU
zw79Omz6yMISU8zEaJnT7cHpsEj9Rx4TUnIBqR6ayjXzatxgO5F9tMxsesgneggjFDOo7AQm4K1d
hzaZB4YKgzcbHig0AOxpeYuk6TT14pQ3IRS8at/EwxaJtKrz7MJPknsczb3/24LUkjRocv2nR5Rt
Byx2UQfoqv7lJVzZA6Rbxh5WkcnP6SimWdY+ohqGgQNlYQtdWIQnBcGvJy6s7yWYkgsKhPwowz+x
WDezMDdj9aEr7/Oho9iIOwynzohgtJrIMiX8brER6ocOsUjOzxvgnIre9VkpG0A/5rAaG3llJbs0
fCB8EBbrrPElwpDhFxsy3ybAag2kBfdcqpzZGV5YgnO73faAvVSqtHb4Ofnvo286PD6EiunGt/Jd
bNLozBg//gaTsuyKj4EEs4s+BAbTwYbbVeyMSiwixLyWtBRl6uhsNHEsOZ4MiMvi9+ahWKjJB2Gd
alhDQap2uDLydN/1biR+Y1hbFfsLqQnPV7a2sqfRdjhRwK8MifTh1MGCTnXHmDgCuJ2glpU9mhCf
aDhYyt6R7iCqp5+eHLeiKpQrO8V7dEXkpAwKR9bPCN91VpEl5oVpB3fCAKZrExwXFHSBAFV/p3Ei
jWg/A5VA6su3n7UNwt2H/N7/qqlY2kQt46Y2D4r+ZO7kTRczkXyiX3fVqDHZ1QP/gsntGxFpaBep
PZW4EHX5kCX//JLyZQTpX1571uCKWqKhKxhGkkH6A3wq68XQVKRdVCoo57SzX4GSjkqAmbK9O0bv
TJa5fkweWFfLXJxFClDUpj458o77Do4LJ+u8DbBUbJLFqh4K12+zXZYEd48IpwqN3zKpwUwTSsQA
6zt7lWgIEWVCeF9x6JrTAvj0tA9dcrTcY8rSvsvDpgfmbVjTxveJciqYjS2gMRlI2Svh79Lj+K3j
Yg29aG0m4doo75ZBvg2JrpEUUmhYcmG8nQJjO9jnPjpVKpRag21S3APB1Wo6p0QsDrjvGx6kl/Gs
feg0yMIv1f+nj/cYeZQJlXoU8lKXf9Tgs0efZZEf6spctvzwqCbX1XcIx9+gABB4T46XZLxP0m9J
/Ta/jtgh8pKl4wRa/b/eO0nFuuMR8gmME43EqOqR95AnWJs2flXAJA0yxnVofWdQDnO4VCpPKkwZ
eJRXvVNcaqiOHMeu1WBagtsfcJfoPhVPnd+k8SU6/uyM6pC2ZDOMJhwZSvQWQWGyAcUlkOTRwrii
ghiZJnCR8r1UbSSBf+A3hlI6KLbr8RFLH+w8f02AZqKaDpPgODN0NzWOZv2RhDzMGClpYaTEwEOz
b1oqeTmgRxinkeK04y6xX5pEMS6I914OLF/HPMZXphNN9cmttxCMVLdo2Ord00aVJtNFmBrCJoZZ
JpjOE+A25qrAwisr8rJDPC8bxDkovYCA8LtPv5sQpIhmLYRxN5M7Zg8UAAd8Ymvwgx8xjNwxScgV
w21CTWCoBMWUsMFFRAlhoCxpVCnu6I4CSdavNCqQoADXehO6pWG7iCRFGbpai3+F0p1JApOl763+
0sSrj3aaulU1WDYElBQxkafzxW+j/t2Ur1Z/rVpgiZ9qdgm1fp2wA1yq28hXCWr2AwVn3dzJ1YOJ
36Um6LOi3OYRYvNo0/Vs2yvGoiRuV8RGs79LaQ8ZdmGzqtuW/iojZdCpycTNXzDqG61o3MT6LhJr
GZrtquVPkXHwdSY1OO5ij7Oed1FNKfNTuFDtW1k/UWO43rQNwydfm1dH37p01JRdSzFzMLEETroT
J+bTHs0z1xadvlS9mpO+Eap0iuN/ymR92ehvnFwFehyrL2nS16aXPpl6+faHYmWZHMKNRmlkBkiO
/bU2lKPJFp9c5zzfHpV7arlBHHx0SryibszTJe9FSHNS6Hdpsq+8umSJXL5YrOBMRF+txmNJOxgY
QhMc2sDeVVz2rf4QOS+6QhOkjI5VZ6AqjFGZUBsIZDdUPVpAXXKx4nxjRAO1UVKPyQZxLqNT8uFa
Ytf6EAMFVTtmyFsrPtK5rVgAlwtBPrboqFNbdW2PTqXI8h+I9odS5OuCXL31xaZlcwl6zzkvOVqU
EKpNKbswddDGGDemfKkqNfdpsP4hBuFV44xBOBrh6iyimJJbvZt3ZRaZp52zwnwUgboRkUcekaG8
V7OnCcotS+ttmtJLiiqn4ubJPbpnGuETO31uIKu/suev29Im04KlsuwtSstS/Ir1EAEG6a7wws2A
sG2sUtSTyQqqwmLAatCYpMamsakg0OaFfkl9ilBjb56Az70i/mdhWyy0JNG5531vMvb3dHXTZ/6/
Ah0AtchtIGOYMqyLVGXF3OB5j0v7DEthXbHAnNbDk6AEqHvXXRkv28RT+yhp2yos5S6MXtnS1sZx
kYmXRI9gigA3NNb4yMcQ/U0zJrTX1A0+vY3a73uPQ7UbX6yMXfNiPEe+7lYRzzZ8fvK4NidoVwCA
S7tusoi2orVFGyAE5W+k5Lqpnpxrwnolq87yGL8ntv1QEunRgQDNY4VhHcXeyyrkv9Z0o6q8IA94
lvZEfjeaUG/0Y+zFW9uiADkLlr042mopKOVUhASE7dXEk9CkxUFVoteIE0rT1I1J/q3bVF147OnM
K1Qc4kfVli5+LeBu5nUkSjUysleLJzvA5zOQn/VV9pREyq1Uge3P7j2mwJLfiaYMHP+yZPJSJNdi
yF9dY70ZYwmRsJNcgIhnuybUAAOe4gORm/gSZl1AMyS5+3h2JFNdtW2Ogjs1mTGgHWVJ7ZEn56yM
lFtUa2ulykvE6YUtzo2clMzl8B+JxDrBwILykz8VEV2jKTEJKBFqo2n9V4TM4HfBB23irYdyoFSl
dQyIWXTjE2/fOhnLC+NicO+0tc3eXUc7R6fCXyiW0zXazRb/Ayfar6gAeNlLX2kLJbAngrVRFbYK
X15N20ZioBmLj/yCyEUdOS2PraEchooJDsNeFb6/7jyxMTzplFPVzfr6w0bC5Mmdw3Qv9aa6oFYF
9lJt4t+uCzclwWgX+48xyxFRzPdnoKy8KjmmMASHIfmeWqHATEg/1dI7qWV/0mPzz5TQHZRZ892k
qWu0/cavq2MdeYBkbe1XnfTPyERumXjDqk4qkMs6iX0WhE9TG49hSKmG3cOrVAUY4rXdoNA3RIMl
xfpJpOM+7vSrwpSoQGanlfaKtMWNyK8Us/2Q4WbHdXlp8gHPTeyf81zf+p0Xo+PyoL6rh7jXd02j
wzCJd608XCNsSZPVb/IJP3vbZa+0Mg/4wOG/mngDA23XRwaZubeKPLEuzPDEWsubosDALqt9Hzco
ApqrFbW3SaKJPGaxS7OAqGjcJ2r0jkr8pCUUYqI85fSbPZBoTdr03GfpRfTSVu+tWwi1G0zgMpOq
W1Ibe6Btp6ihQp80e0VWn4YybRk7+Qw97TjZFsM0Ft5wgN/BcGbt/IH06ZF5wTXt0JR54Nxta1VC
oaFjnx1CK6oW3eRf7YRktwnpMwp7Z03aIaMzyyv/1ZnUJL3xTrgzOiwIbwLo8LDPtUNnVj/ACUcU
6L6xDGlVLM1OBXHhNXufCrevx08sqwNbo4hHw3anAl2mGyjhLfK9td37d1PDVZrP2bM+/qSVzVSI
+QKhjNvQDvyVYfpHpDS0ULSEQ997prW8q9rwAzDNRjGkS2ZRDlJKmn+q94DbpVBmwb+QZSRZGi6U
XHGVNkZxqd96czgM6fRbKQYfNrmCGlsUqgWYyXy3gokuX4jC1FwOYmD3FB1Ah8Uw0H+MoaQfZY7v
RN6O3cr7uLReQzHTvinsqDpjYZjEK3XFE0aMNEP58/ys+DB8IkF1kL7tohizdV7S7FYsBD3elxaD
NlB8/BY5PFgWOKk+9OkSlNVv0HrSshoYeYl8NDfeb6tYF98e16pXuBVw7bDsXLyNbuUhl2/s/jSM
9SkHAEjBfiPL9bLpqc4CONZVXBjsUl6YhJTwl5EzWNK2R+/m6Ea/SSZ5AwflafZMVRXVUQuzbz/F
aQiXAFQpuXVA7b1rFApjxcobKDijnHJNbDmWQOypC7dFClLZ8SHpEwbd+p3X9KtMF/uxZTiubFY+
LfwYgmtjUKeDBg3n+Dyj6gm+9lrpn7po4hhO0y8Ms/9ab/otWrLUpjoKsEENezYiosTuh+LlEUxO
qoRdCC5uM/rP0ErXIjO3lkcDO+ve8oZ8ro9kR+qLQ08XVQmZvrISCNgEwdTZeCWIXCqwwU25Ck1/
JWvVKvLr3RR6i8Ycj0aOhjlTw/WAjzQu/Uej5qtQSFQTA/SF3k/LoMUIL0fLxEPRplNWm6s8+T+D
AftSoxcRYh0O0b9SJjj2gopek+kMJfUYLM113rJYDIhIQ+Dcwrxi1MTIzW+oqq7R1c94rL/iSgbF
5X94nbUB8LmBRPMZTcqvTQmcmoHb8FineQeVNHkIQTzrR/Cws3ORgxktZ8F3BKFzIWwThobhgShu
TkpOWTPN103uQfhPyYCa1zBHjsxG7lhBXsmy3fClEPtJhQsAF7A//nHZciXPA/obb2otvxVcQikN
Io+ssTGXyHgln6SmKpzCv1jWOE9AdD6zeeNHlHVuz4hfXtPYTWB8H0RyyOsd7iywtq4U3vJmWhGK
jPC4FLyibVHzyzmW4T+1Mp2ATp3WnjTvV8k/bZ2/lv6V0ygPbWuDS4rXGYoV1YO6eI+9k02poMis
bRKAlkXcM1woha1kq3el8jzpNkOed7s5GT61CzKHQeuXs8Wxk1Q3JJoNSH7jhLYz/e2cab5CMVZJ
Ijva0B9MTnyrWU1RRmsf0/GjB7A/cVjanCsDQHgSHhF2ayRhy9rylqaGFxnMrKn8M9pXQS1PyMTY
6PT09tOfP1X8Mrt63RHuaLi52kfMQFt2nyhnFV2zaAX3vPKt8usaM7dgasGH3pUqF0O3lxUKOoFJ
Bj6xJn4y8HDSpDlKuY6UaqGZu4pMJZo7XUXCh0lnK7Re/trNl4q8KO1/jRk1Fp27iroN74JZE24V
yi6VaNH0TEj1nw1/HwLHijJwCDC/Z5iIb1347KExMQUaAnFyyxeXbry5huvdk/jNp96Vxu8jsehg
vICebiQMMaXqLSeG+3IqE4py74vzJO4JkwiGzW/yXXDieXjb7HFXxb0T05XQM+g1OmBtaqXaQwNw
VvUkXX86bRIf6q4VPzN73zENyq+U0a8/W6GUgxZ8oIqHN6Yxf2uZ6TFzpMbCp8tHPiFfAhGE32lw
2qWjz6tTemskZYyoXEq5W04yxilcTqn4hzIh796F/td4xOrwtEPrQMkiU38M7dcAV22uYxp5ZsxJ
3rVLCR9HaDK/0KylrHdyRKpTe+pTtNST6iZATjg9QGeuLHA5uvQmAUbj5luGnCnGSNT3rhffdsxp
w0jqhNq+OAXQsWOm7rAAW8OLfpvAExKW/0b1bwg+iz5yu+kNy69jYT/Kg12mvmftO+6VIn5TpOie
K/cCCHcUnAKq6KGY23LeOk6nnU3zUq56FzUCWpc9kgTR9wtd9GurY3CJtynxTtnIHJW8rwUA8PCn
YTAslDYe9Nrc3Pk8n52HlTN3RADyuGNizTKRkYWO4Pwfm5vSHu0KWxDZPUnM0qKrp1k18TzdIPTJ
3awsRXNT6bqT9k/hvRTG1/C2SKm/Vi164lm6JMvOzHvNuZTAzeWukaK1PxB2y/8mJVuiTLOa35xY
JVOY5NC3TIlT9vwW/rOqv31mnnKd+vVPlDVOx4KbXdGHL7de9W6q14R0TPEOkvTHGPVSSt6z8DCl
m94+CgGhL6Fcqu1reipR+vRTMgf2WQid+lfdPgsw6AW15zw+euYrqWUO1l0sn+A9ML3odFa/lAKK
E08biYv4hXRG0fWM3ISGSrLMmONsPTT1w4Bs9tLlWBGHQ9gycfk7C+v99CMsf+ZJyESm6sCISS69
hsmYlR2OonEn0t8oGpzan7F+H6ubapWOknTLnqnryH9qPM4ZV2RS4wRNf7KKOvnXqPIvkm8M3TS+
r2pziW1c9N1n38bOSNknlzpHHT4AjS6CcnAScz+FZ4/B33BWTF/lABfBn8FAw6D+gQ51DH6P/vDX
sADZTZ9zbhvyEIpRLJVa2hU507L6xgtfGRpcuBZM2vZIzrJFNP7m0lcwMAE85byn3Il8cAZ303ND
4buI/un/cXQey20jWxh+IlQhhy1zJkWRFKkNykrIqdGITz8fZuGqueM7tigB3ef8MX2qzEu5S/w7
xVehfKpAI+beBj0abLCiMYNIfKkS1RpsiTs8OshX38sXZZXOm+SHdmpBND7ylVnalABnZAwOyVqO
W9Hxn8ofQ35N9IAnR8pXaTBj2aD03khAl25VcVMZOr0/Mb51yiZPtmq3BA2kOIReA8RRY5hRWE8P
i8GZQ8q5vlL9T0fbxN1nn27GHDG7wznlkllegimLTw8KqjHvg1Lse+VntL+85uD4jNV8v1q0Eq4N
aEXKlDz1hbe2fXWl98bMMK7k3jIjfkptnBFRb/e/BMc8qfd1xclJy01UmtuOUHdbZbSNnpbprzTT
WGbxP0XZBslddm+6y39DdAJiVBN5ZSk4TvlDK+a6mluS9HYLbVFAY8S/NvhVQ54KWiTj4hEr9sEM
TTQHOzV2eXFRlyKnrodorpsSFa09z1CzBK25aGOfHtIPZ6qa4ANX1KEZ7b1G3UsQo96tDaltLCVa
ld3Z897pQqStF2VE8ysNsKLqT4lvY/XdZ58JxWcV61Bf/UbWQN9JDIH+z/TIpgQXZ2DKWNbx7I/G
v6pXlwYZ9y3PR1vs9GE/VblB8CebisBCb+xXdKbucj9eGunG7Fk66O1VIW9rOnn1a5opKwrM55Z7
U40na/pMdSAm22ahDzdXe0cwPHfGdC2pQA8CuQn930JvTm3TcIYkM8XmCMIOkoTfDS1R/Xvnkb5J
hBAJ+uCpHDTZR9yvJ+J70L4LZGV6TSQ+7VTlSXaXgtuUdqw56P/ChcOIrHZTZSfd5IXMP6VziKuX
ov3VPL+OeBP9LicHGIlOYX0K3LqlfCTxgZ8c5eIGqcWcmizwekstu0vBfX8eil1Ncbh8H8CivWyY
S/8P8ZqjlIxfl7HmcrJfefy07VPjPpTp2BVsGJfAATmWKqwx+tPBmzKzIG9iuDs649S1Wn3k41HD
E0FjJuBVOW+GSaxZzidVqrSyxUT+pwXzACIntT1r5YfrvSeTzyB/r7JtLLe+dpc8hExac8vI55W5
zjmTfVwSljU3+0nRVm5VLM/GzY5OhXkwi8NA/5bLCRrpFz06cOllTA0Ft7iSIKANr515KPmCYkgt
o5kLmD4Tpi0Qkg+DmKB70HM467Szz3hTiB35cZSG1Cvi7WZ5BznnLhQIx9zds+eRd7szwne72Kdm
vu65XTv4XSpeFP1YpV9lvakQxUXuVc2rpcnuFoZPgzZlgTNfIFiWr7a6WKKiKAVbTk8f0nhuzZYv
d+PbH6ZX0Uh664AWAhM+eAN1Qzngn8NIF5st3/Qfh8msC1ghx0fsamuAGMHW6UbWrNNJB+aHDb86
rx2IPth7guOsenwDD8SLwimjPosKqDW+mEx7ZfLFYUblynR6uZPkpl6Pubtyc+5rcVP6r1RCX2NG
696n0M9hZFr0oEx7eCNUzMLGHvWuU6tUN0epHDXIx9TKaPmStBH/he0fhVpoJY6Dy1+WP/vqe9LY
DXm8MiBVQl4QPzgE8hwz2nBgYBRLw0teIGB/ieED4iYAOdfoj7BozMEBRXlQVZfzofMPorGPdqwj
VWcTGE+Req1dfgiBWLXOvmETFZwhtNxDqQy0wKNjMQ1OfEfjX3715r6nCr5pbpSZzDV+enF7QVIY
oyYx34r4oic1E8PF6h+yeZN5uIzjs1/EC6D+vLzn/adjX0Z6YqsBoYR/K/tw4UzFcNWlyl5h/08q
D9e8ptWm0tpVVSd71bmkFjRQ9lTKZ2GbZM9+6bxFAXM4LcRIed5j5+qzZ+g9gx0pv9Bnot10BrgF
qsz3vuQqqr5b70AjomMcHe8ZNw/IZLdFKuZxz+9D3lY7XnYDM51PwUjPn1yAvpkz0fMUNWRQtJRf
Bs08MXddfYqMt2B409mtsHzY5wEjc8jjIniIb56yHvJgpYGfuJB3zuDeTAlE1Cwcj6bkU4Y2jEW7
zv6p1rs+nlqXUqXCXRoJV7Z24+EsrWfsfEfuxfYvvOpFvyuzQ1/zTYqRlmHN0MWfnl3r5GrqjzH8
0ooE7XWwnpqQEX6L6tYmYlkBOJoUoaT9vQF7RZzT2NfBFQt+KGg4r9MPQBeMdzTrmKV3LIazZyAm
TIKNdPvlqBFUWDw1NNvT6+PG34jLl2pkLd2oW3jhe+wvGxUpYtwjDq2XuqCcVcMHgAxXPWeTPIKe
6qLf+N6vUF41I2rN7JT0Hkp+WrY0ySN3KcLvmHz0OGU9zw+mh/1qb0DM+eHOwQmYA47RdtfCAfvI
ayOKm0ca5SVN1WZLuRfiuMCzV37T0UTFVZuMSHQYFUXGVxBdA0VbU7yzz91uVpom5+c9pqqJyh7a
VtcCydZ0+dINmsl1w3mORlVMaL3BX9f8Zc7VVJ4W2clt+5cSYV1GDGLgQBWTWuh8NwHFwGgomJkt
wWkZP0V7AMKzaRoc6Rs+dqCE4th7yEdcQidVc9UjLQ+6kz1c/OykVUxWtA9qFcnEAXJgiwcadrR8
0s2Yk2clot+hIjNv24M9qfy5414qzd7A5ZVp+r6kea8wd1pPC0vxjFUumMaf1eyjidcgd3qq0dmp
P4Lha3ReNdyIViEnOOvUeeKMhQTSJtiRokORLLUSd2dyDry3kczpql+SjfJPcCQLSoTVEP2v3hx6
211qw77n6XClORfIVvF/LZElzIZRzPOBNtWx3OC9n3Xmq1R+6mqijUGDsokJ6Rd8umzK7sHal0P9
BzNuawRIaPOHk8gmMphyoAr/G87JQWJP89e2btDQVpwKJDxx7s5bF4bfQuBRzPFM5MFFRzvXaC0V
i4Qbmdw1PnnZCkM2sQJd+ZUW2jwiU4JY+PFuO8lcIXrfhKnPwXiTUacx1l/DYdIFNILWoXWSy6TC
TqLtKXZCLfuHObKN1ykNmdP7r9GGaCKrok2WVsRx2WrvtbW1kXpVmYuqxqYLnhc/+XXDHzt866W3
Yl2uQQE9MiRBC2iJX6XMi0V3TZBXOl51svwPOcTbFKnZkPLxRhrFgh0X/hITyHygKU6599m20M6c
7iBW5OLs4+jBx0q1uwsFVPXevC+Uued9psYjpEwriuGvzbud0bsxnsBOYfortgiBogkRFZyXVb67
5QEjVutBi5SPlDLQrHHPXTjMhHmolc9uLIFnXgFDRyMQScNt6Zh4KULyxmDu+Ds4wU3BZFiKdJfH
hIoTfeGYiHGoXyXyHdAoYopdjtYDUyTVu0AnPKqQODpygoTs4qnFLWvwNuF8QjmLnRLjGxKIsH7z
snvrQgCk13aQp2yQN8lL5RbxOfPLqwcUmg23hhQo8kOWAzwfTVtW84hQp1R8H2PlPKi7klJSo7c2
qf9pg0U1I/nmgbf0+U8a51Zw+9jfdrwHsp910YfwAJA4MBXOBTVkWX1nMU7Gl4jWlVRmflFuB6/F
UtTOA/+V80Fthriq+pHlHYFBlj4tbh4DL4U2/MQcsinrX0s9dI/nyOi2uX8KNLLmy+QkI54gTpqs
uWCMAZGATK6ghyyOuI5WXQLhH70pFrToJtWHHhw09RhGtCLWgLebQd/mFhT8b91/MlKa406rvjx1
05j+Dtj0QuvjTA5vtr61qU6NrH03rRWMB/qVyu2FClMVB+5SaT5pmucfeUMmD/IYL1IAmeg1Ffkl
7IsNL3QwdDd9/AsRantIQFFaQyki/dBpwEGEws0v0eaLqUHavRIi3yEQc82F7179jnegQ8Zt07Oc
nA3mKIp6FVV/JgoNmaW+zox3CgP4w7JZSOle43943rVkPUgZOZXyrHfeHJoTV9zNzm95MXUvljkt
U3s6Q5eCh2hAdhojbajCjMK/ySoSUZjIZdAfxxqLAitsRze2ARY4OS69f6VzdfKtM3BOdFNA+FfF
8UGtxGwcNtFwq7GDqLRGjvWv7yorOONqoNJyUwS/oc23qF8X5G7EwHOi/6EEEB05A6O27fNNwjVK
9QZA1I/LfRnUP5MpXkDc0HU2G81zBLkDadPhbrTyXzrsNjhIM0RK+BwwJ/3E5afNaJdgoQkl3XvN
zct4hjDsKd7v2F3V8KYp7lLYNIf2zdwSZ5+Uf9fq3pICQQXtHka4tLFEBjngeLOPXHU1+Th9jhR4
dDx0yGhlRhUinvqnJEe9KkPceccR2CZ3PjIvWOohLekdidMEn/lZuRz9a84PwEsRjWklx9iEzFJi
gackyH6yBAQh+OYERuqAer37zirECyqSYbeYAai8QEpgW7ul6jAjIYqg0CBCvGBkxcrDhRyQFYfQ
xqytGbWPPhVhef2Oem0j6fPBHpdZtF3b7xlu/rJGp4ANDZW40w+rsVFPLl3U7nhgrKXR/G6kR5uW
eVwKm4Y5SDg0VLsQh4eB/5sVl4uw+eosahfhw+qDll1d+qMRncQqnZkRRG98r5zfCtzEtbxN1jfU
/l0D7uzG/QyHH56dwvks0/oubTx31vhbGyPXd0E/qDV3wGhHoCSA6XTcImOfyl052tk28bp/kb67
SNpL2V7c+itgWqOJDwlZi1mdkkC+qTUpOMGrDPY6kqAUeNiJvJna/SsRuliEIpGxLB8AwiJ9Gu6X
luZwKcYywt9l81SIaOf7k8uJJ915dfqxL5WFzSoTZBhMoApSpo94M9YfjWYvSohNqeyTySboZAsX
FjhzeefQnwu8OArNIIkzomYblzYBqLmL8bX9yMXdB6E26Ji26J2r/N04JIsR66Q0vQ8YpFmtsm3j
VjK0amUAk6I5w5QxD+WNEl3TdFaRFi1beH3FGm+Sg8SVkOWuSQHVI+fQlBaDi8T/h3mobHCumniL
DMZ5fG/eV1KyejZfIy99Vj7UBgaByu9Gh1RXePWBzly6zdNtrfzSCAGQBiAgVnH3B1Nz51u9rtBu
8pJEZkZhXrXD9MxiqT1ji0fAsWFlfwoVpxP7W4zjT4cPNcxPiiMWFgV/IUG8UU1tpbEmWZxx/cfF
elQSR51brwELTTfgYbx7PL1GvRLjzXJPrGomwoVuK/WbZu4i0z3oLqa+SqwtAgBV+bDyddNv8+YK
4AQd6DHaqMV+4FIxQ0kc7Sv3Iyburyb6ifyzzc/NM+pdRE9sh28kscBuKNaG9OkwQ0e2eoMV32i6
v3JSzi6kbyLOF+SILAIZ7xQGVw0rbej6i8ZtVwGuDtd3OMHwpmCCl7jQfcUALDF5O6gaiWax1s1q
q+V24OZPi4eqoVpCqppZBaCPcbJwGwS2uKUNBREwAb6Vrayp8RL5buXDLBPvm/axgrdQXIKMkB9h
cZWDVVv1bChrRES4N52VX3z3JR6TsHnzjZdVAjaqGHf4UcteX7SmnKuVSnFHs7fSf2baLzI4AK34
sAPEYqBwDejsaOx0laiBgUYU/ekxDAVht3SV786nciOrEa6PZ4vgulGqlCgqq8bEzcZrGKr2yu65
2iTYCrGJhoRsap2tn4RzvQBws3C8Q3xvw1ZbG3wd6ChwSeBmxI9UtN0s9v+ET+pPrC8sy1rq+YAp
3FqHQbQv8V6N+FFrjyeyp6o3ixF3oxKdeg1z/Tjdjd5Ao7s1vczNP9fvMVx5CwI9vBjjMgkJeVf9
Zq1/zB1zMyKxK0bWoQARJX7pMk0fvq4sRwYwbIbjd1vXBl3LGHpKpwcj8Ub6HSEnQnpMOQGNxiJH
5S9OQTxMt9y09l8d3eugewuc4CW0aapLnJsqAvQU3CM9ipboGfqMUyI6jmW+DGrAcN+5x2n5rxpc
bCXRsLPC6gENt5EZLemvQhkOIQoagg6iQxhC3LRlz1/16enmbPT3UVcfsD790yvIHNcoPoroCedS
5cOujr9sEVwsB+A18aHqykcJnD+kGbJDQXXkpNtea+qm1O4ZOuiQi1PUN3arNqPqosNlnz5sXN+8
G/Mh9QDeGR/1W016BDZ/WCa0Y8wLQES6KzCQYA/ZaYIzUNxktB3szp9OnnerRtO/LrxHp21yGy3T
fWDgNq2lT1mC2mxKLiFlcm8B/dqxRnFOCiZ9FSH2AuACDxlEwW5nE8YSoy6xhNwLfNN9AhXojCvJ
MYaFVYzGqubR9WiTx72I2/00scUueoWBI1e9GmG5Tt23yLqFIHaNflC74COEAKq6+l/ZKD+mggaP
WBPkktaSONxFqBdvVamRCOj/lToGPY7juD/jRzlXUL/qeCiCddacXYShGGMKue+sr7hG+pwUSzP/
02AavA4/cLzmhsBdGCWIZU+h515iVLjcTVpOm+pKqi76IONfU/4Y4sNIP6LqHmFzs5VZrK6sqiXe
Ru6cOFt1DrNgbF0ixXh1RLCMUDkUsiHwbg1CZC6deLA6ciDCnm2wMg7JrkiuhvlTmhqOEQq5uev1
ZWpv+gG8ws42cXRU02QRaAd9uCuFstIQ84xYuvIYiz/OLoZtu/nVqPIqRbhT2/QY2dj8KJI1EhvD
8RB8amHAK1I7mFFaRFforOQ1HY6i+BiyU1Mgnj6rMXU3a58kGwVwxwjUJbkzOn5tOoSYQKAq6j0w
TG6cdZWNsZS4xLJtCAeSJcVLwQWD+Q8cv9lGRAfMsjT986OCETFVEMmhYccTZVlPqx3yeRg5F/5d
RjU6+u0+Ag7OOpqv6afW203fb1N+R+/X4Nl3WYwLAUkeqgc9xGSl+NFZgLq64zkhqEOdnIeyby54
Yyb7BkYdmrzTcpJxlItARTsdXXMumjBa6u6fkGg2kQC+WfBJUJg0p1f9sbKAmcoI80g6L+Q14wPS
m7ArjPpa9/iKlU3pn3X7mBfpou7+SQGdZw2rwtERthZbIfq1mtJGXJ5LLiI73eT+pqFQOrkmNDR2
0cu0PrI6m+fqR+39um7n8E1DkC6lzeM6vmnUZpmKRNMOnJMuDEt5s1SQf1nwQibWTqflVoRHCzlj
W6AWMY6yYKfmqwh+IuR71nva/tWQAC0KEQ+5f7atnEPX3ykfcVaKRhaFj1ysDVejB6+7l7QAF1i9
Q58m5Do55663iL1oOTSHvF2mQnMQogWggwdN2bcY9GuLoUs435k9cHZkixRmTinOiXksC3UZMii4
FVY4uJsUhwBqNZf/ReVucAW+QSpCd02+GOwGMFdjAZLBZgg2mqgnu/+XH2VrhreVn5Ndhi+MBUVO
WTZNN2/DfGmF0TZxVXiYg1XvAhBozrWqXDoM8g4GWcwVkCXBlDfrvNn2u94ghbROg0m/UvRXtLTe
MrgOGYKVzBhWJTETA76VwOSKan+wy6QIVNh1PAmqTMACTWe2ugtHbrGS6rGmJMTd6yQa+FBZu8W4
TNI/A0IMhTK83GrQ5NnhwWXPWzZVty4dD94/nKOoBkwBIhT50esV2PwOzRh9Tlm/KvW/yNpmSrXu
oa0cyj1MFfyXhWoI1UVsf+ZjN/ciXPI9yR9RgLCX8uOYkyVTriUEqsFGTH2PStoC6zUrVEaeoDJv
zbPNy6vx6HTWcWTRTgnS6qqN1sgL3TeLykMhZBNPQmaJQKpvYB+C65nVqInSbqVPr3oBMw9sUC19
KtpaziA3PQmMa9Ek+2lfo3Vt5VWlx1lPdo4GwYESL+6xqXMQCvPITyBPKK6HBUZw+eZr5cJEZk1E
/0LFwVHQhW3w+zknSopbnyvQHF5JwgLCfQdTWWHKIlJo4zofWtYTGEIylv9s7XI7wfzGtB/hJmyU
RZNPnj7Sg+BsVSVZxSU/0QIIS2bFBzWZi7T6jIeF0jzjdNOan24bo86hslu5Z46PE5gckhDKL+Ua
JfQpr2JiC5AXEY6gBd9Nsk0VKtzUL6K7UtHOdR57pJrBksdlYO5Kw3lorfXhUdvdKnO3TCj+uDR0
NjtMbKwSkrCndY1NzGgvXsbdzHA4RDfPvcYVQvWpaqizPv0m2hiNCto+vLfJRPx3GFUivu2KqVyU
4d1gSBlMA/wy/0dnyw50aq4zqwol/XJwOhmuv45y6q7jZWVusYtqnbUwGTUGqZEuFTxj23lypIpk
R3RHZK3q+DuAoorLp1Ntbbbi2l8m+lUETCvOJ6lij0p1+rmMv6xqCd1f193FqsYGl1yyHEdyw3yt
TRmlJxdc6RMmMiHGTlYRpjhUciHygn0rU41FWKBIcRDTRthBZhRLXYqm/YlV4yxZHUYJi166xF8B
/3XVXQR8GRzEctioIzejJweoKaqxEeqj2ybDKN0b6tmsiXDT22NJU/W18+W5Z32Kx7ex4pGw3tX8
olSHUq616DV41VrXrmYxIeE+eaL3QmPCU6m3QJuD6dPpH2P2kv22tuu5Tq/10CNrQuRBjsRLSOaq
7lCKzUT1DCiKcIiApQrC3mVRpOcS0pQjDeIeyiqQan5MakQww4dNylIpd7VMVypmBWPg9Qh9dzno
0XNU7Xk5sr41pbZs0/xVd5+1ahOZQALpwmcnbaIpbDq+huVnmG28ZueE0aFGtDASeizJtNn1GP5I
MrPYp1OvXFvRuVIxFEULK8NSGy8gVXxgQU3LvkcU+nCd+Qq71N+IpdRH/a4qxnvLhM6NMTUCrrPM
XsuEGI/kz/ToU8olW5JV+8/QXkX5RnPlt9Oz/XVNsMUGMR8KZVvA3emZ+K49Zevq1jI2v1RZz6sW
JyUSHsfbNvq77r2U9rOErq5OboDtm1y86lQFOFIRPo7qvXQfiCXIZZBzXA3rLN7n3mbAcetT1kwQ
F2iDikE4TcSxDY8mje4q6LqeIbU3GXyOCq4gblzTRt0RLbsqOpntqWYiGOWpDNcy/cBQxai6VeWp
STN0Y92jcb8c7YqOc63B14E5J8Whio4grDBsR7BXF5xeH95Nf+P5m16P106+8VHwFQjN6/qSaJdW
vyfZKmzfksS4ZPp+gBModsKQ6955q5rpJ8/EY+HV67Iz9ToLifOR225RhcqqtIc1lu7tMIzYKfuz
6KptgEyhrEZcdYQP8WsEq9PyEXWmuckSWmR9rLpOk0U7xY3POD3sZmcSr+Db9yHa9ajmmnA/OADJ
W2KcLEDOMNgOlb3wK/UYGb9tyL7AQYeTRRAAxgvTDfOIXxxhDpecza+Q17AEoVC1verhS1ObB++0
BpzFS2nJ56D8CL6zamrtDL9lF9vb+oE+14GNJ0wuqSf2RlL9q+q9URNaCUWibCpJOImxiZWNFeEv
nlL6MLrlupg1QcDOttfhJdt+69ochiJeRfKJ92ZOpBGBT+mK5r3F4O31DM87t3riNJSHfgQmsrNB
Wwt5NkhnKaZBZYujWQ7bHvUWJS/zLNuq2Rs1E1p+M/EegObb5V+COhEQqGleRfXKc+xaBilHBw5K
9DI6WQhfyXhEWD4431V0Riblj68Uuzsn0Lz05FXx4Mlyd4kGeVVYjHgRasHxqke4de380+onSQhm
WmbDdeX6GLr0BM1Ewdej+NvUdO9gDXesYfOaCIdekJ5SUkFpIRqougoxjYNNEbsFEWprzDOMFuwH
lfftCocBSyiY9DJuoq52D5Nb1Vd3RcUHJ4+NaxezO8Eg5UJREOXaaxgtK8n+WSYySEKKzm3jVPPK
tvgJxB9l8u4RrKImGOK3ou65W8b5EEHAdS9PbNzgRxtRFYzf4XDOdM6tN3s40JpTo6tQ3X92584q
rO/hhBm5d7a23t3q2VtDvbosNno0SQIYTGziAIE2emKLmGNWNYtZJ3aJ+cQut4wqYNwfSx7GgAMf
7V4N7GRjQOXqC2l/tfZ5vQt5NLSHX61859oSDmVA6vt3DUTHgsHq1Ml3BMdRjz9ts+sLimFTsLFu
HqABS8UxGsRaSTw06Fff/wiD8d2KGQqkdlax38s2J+Plqujxwg08Egp4D4bLpLWQSUN9bBeSXNCB
A39lw8oefjzzX+ofEfAhp9H4TrTOCYtSiWCnoOEUIhukFR/kzJk8nKzDeHSBlPCzpO0yCb5aMBBj
TFjtBPMmAVEjHgX/EOrRMnceI3aRyIcHyVdJQHZlPffQaUokjeNGKluZbUf1aSPmzBhC02PnZ4tA
h6HljnbtZazv01rg978iyFkb5V9TQK3y+4UM9xnO+ShaddWtNCFmv+MSm6G3wMFLGlRlz5iNcuUv
bg/lSF+z6ny51rG1iZwyViE4C14pmIr3wkPbzeKMF6XxapSPw04JnlZszFr75aHODxEdK2lw80jj
K7Vzj+edYuLBw35kFdcQHDXoTAzyr4R9qGE6hHDpiAKISEpA9mN4Bz89tRyho4plDPI+xO+lP2ht
XXXQZjaESYSbdGTRynCV1AX8UYmj0FgK4gqlfQeo4/Z3IFlyPP38XmIf1f4wjnuHbF5l1ZrvIY75
fBuwdrXQdaZfckA+JHg2nqoWeoec9nnmPFOdKAxiUmT6z4l+rPTgYYPlYlebrYj2uqvOgYzmGeKt
2NGOlcP1z/EUeQ44N190DU1uQMRIvpmMCOjMRmgy+1eVPtKWnUFasGXsPdhvzIAC0rExvxE2LTVU
RqGmLsXw0yo/urHPFTzC2M7NSyevRXckmEiLH634ccYnjqZ5DsbRehcXgM5HRI+gM1ZOmsPp2hwG
H5WDSf4TFnrX2qZCnVfOHm/DMklwIwTlos7rFYk6Czm2B8sK5xZQYtdz1ScLXZ7UAhtzgASS4Dwf
3sNo1jb2q5y0WsJRVXdZ2szLLDSRgmuqXgUuDsUK063yPRj/6u4Vp+CtEAOm81H873XOFy3gVliQ
1OkCV4n3XsfFaqM++M7UDzUO7yVAe0xYBKEPQSJmOnuufCjcnXmLfTVaGMO98fdl8Wvh8vTO5XDv
+PS8YVok0J/kc8sH/49Wls8kUn+karUteEzikDsH/Vs6fho4ZWKepEEnKfNnbMeVbxA3tJZ8Uqtn
406/FedcMr87pG8RSdGT+FwwzIOjBNtJm+s1LuowZdLo2gk9zxJ/IOlqqruIq6MsgfDVjWuMmFS+
c8Q6lnbUyepx9EsqDIw/PLQpTMI3L+Vcc9kxAbcDUXLbT9P0GnO4D8rocYQMnLCi+LMHcmrHYe5B
9ROCxgd5EBTORAACCvjiwGxXoljYVAAPWru2kJcb9jpPQdTMZ2e96dF9qN9HibTjt2m/Cj6JjnK+
S8bf1nwEzZOAv6VgDyyYPxBqMmvNOr6Ems3TZeaKGNvgocL0gsGp9eARkdMW5b2Gc9Xg42rkBx4J
isS1krCJM3goEVOhQ0JCloHdihbHcb5QQAQg7m3td0puplNwSTKkpb031a5t9/TZosrYuLCyLVKG
nqw832QcwR5goIHQ6rtCMqSEQNbTm6sHoBXMQ+WmiLZasI+iF8hAiPjMUCG1FaRbMZrlZF4bKWkJ
IeyzufJE/hkRTSOt5qwY3rolJJUcWaIdcAycnHIppr70ctWhznC0l10EcD+oW3BjIAA0Qkyq2m7w
CafQfjOOO6f0iT0bMda3XxVDsNX/BXX3bkfLqL92ILceYNLgPQ08VTVB1r7927lnU9vaHSpi50fJ
dLgsdH/B8NVgOeikA51q3Ua1g0AdcV13rLc//nRHTx99E4iTQPbgmvLlNOjXiJ9C6L6xKmclemer
0wNO6OSvSWq49Lu1qqgE6SiHMOOcNcNaW0iTkAqlPuq9ui2ltw1UnzdK2Ta2egWjJhqLvIRoVzub
NF561MARoZB9dlrIvRUWt15NcVr5ABz8ZcUx526qG7lWib5iuUqqZ+FdCH9gN52rJQySqpPmDJvQ
2URY0QyTG3NBX3WH3iyOUF+nRA+GjMuVwbv/bZVnx3mUFfhTHdcG6d3yUrTox/NYPFucrfn4XhnI
H6sjnasHT9TrzkNxAsaOaxuU5dhpR8CPQ4RO1mt/YPg4kBHlBvhReNB9GwlQaniUKkM3xNWVWXbv
28FOCYEyYj8+aDj1yHAg2bmPeODr4oJz9+CM1e+AZ1wl3CCpGBhY29T8pIiLl/ZfjuORswgwrv7j
ScHgYC5DJWOiHNBGo19tHND8cluxr+tRTqL3Sut4tOWqA1fWBcdcdBINaOq7Ed5GBgHvOmjssAuy
zGx5tLJ7OH3HQ8StxqeBpSvVuEZMLhEmNo6kepH2ERGwjHW6KrcGlwcfpb4qQYKUpjp29jVnrZLe
wmM9tuFJSBsH7okPFTbV4N4mu1hsTU8suvgQhO2rmrJmdCIcvrTgmAW8Bm8EKLMp7lyefn1ZjRef
DTvDKGRExCa6Ht+pJniAVgKBKupMVXyTnIuEZ6YgtEf8JbqcZ56xYwzehPamtKt1hyisJi1T1VAk
2A7L3jCb4o1oyVhE2SEST5u4ABMrSmBUKD2dOQEVKFZKr0CIgrTB8ZXPuo1OA1Cjh4ilULdWlO7x
7J6soDvgKj4YWPy6BCrIsOYlUGQDdQdbBQg+MN5dqoTbmFjGfNnCchDNZImfAHiyr82VXZJRVaCr
RNHfWdFPCfbnE91nan9uFm8BDxbcLwP54lpIqAmZOjm+iQODzn8cnddy5EYWRL8IEQVbwCvbe0Oy
aV4QNEMUvLdfrwM9SLuKXc0Mu2Fu5c08mVSrWBCaR8Cfh8Bw4mgtz3a+aJhZ7J2qobUtTRKEfRft
0Vj89t6PW1OkEMUw0JbmJtN4eiG4zuklg5mNAEfHX9ypCf6aeP5L47dmlsKGm5aYtOMnt0CuTn4L
Bmcxh57amzXpuzChw4jsPlbvEMqJGR4sQFIVYjXZvk8ssU/Cg32bb83YYABLcO4rdDB0Rzxsmo1X
oaCLbJ7pnOxvzK8Ta/KR/2uqkwucg6BLSbzQN9yFGCRedP68xWeOHFKxRDWhU9lw3spw75SwsYZH
SXtC5b4MsM7Zjoz8OYf4jNS7RK1p9VNC0HQI40Ne6Qt3AtGELyQ4Jerf7EaecjBId41RMyQISgyv
CNZqwiEwrNpun1u3vv1LuEplcWaFM/Bz1ATCkKjtlncnuKIsNk5N1WPN7pHM10O6bswfIARPI/Fm
be9ybxdDubChj5QxVikk9BjCmMrANfNXkbPkqK4mewX13MiTETC0lHctRZiDfpXAjGeRbXXLYYaY
j1AcwrUnv8L0RLSTZFynb638OvisXe+S98ro8NMH917BCK1hCv+K9DvhtWWjxILrHyFEKcBtBQuO
s8gID3SHHlQ7s1SPKTBrNxPJpChKiOSdA8hoVvVvamGWqHZTJwdD37s5ofRZwE03Hshzw3s1UaT7
GAjqPhOH0D8NMEHx6LargVClxw6qLVcirxZ0hy0j9WzYxkFkn7wAmZIiBLgiM5/wcj7VbrO2JOkz
xg9vuJU1lj2c3CXbU1GuTPYYHi70Fli8wADFENO+N/GLB8/PYQ1uYIezwSGBeFjYU7qKh3A1iyS8
fUX61VanfBbG6p2FtJl86zbomEc/PJw5VfXnTScPMdhjPRAUGy+42fWhCXaUYXbdtYuvuKRaY9UX
LxGOMoPUlay/8Q4+ZTZzV8bLzKfhMD3VJozv6GnSdlm2qpu7hwWyxH3uXbqGt+M7UvhC9sPaIWvZ
F/p2aMejU5N3L2nXmHr8Bu4+LS5JhgHt1FgnAzPXVJwK3IS1ujjTJtaPOnCtjPA8rlrmsJzlgpub
O00SavDM5WRzN0fwYTAjUFUNCJPqwrWqDyNQ9/zhhtcElooX/GbeJ2UVy6QQG4+fP3s4WbzUuqPZ
Bady3JbOS4HdCHz6Op1wVgbuh109O3V/LrhPwgJiX5O9N+ajLF8Gxzh4eXaN/OEwWhyBUnZ9MdOo
NP/05M0Q8hMPFneChR+i2Ta+vumH7gA9k0t1QKuPxnZbj8NfxrEkwd+vYVbQqyVba7GAdUKqKCie
E6Yod6d7d8Lv+NdxRmC3hH85ZvqiwnPWV+y73J9ypEZm7PGA7es0Idn6Nvofo/PVekzY8Osqtm/+
we6TMyDUwPr1/e9pnsPkt+e/2h1SonGxKnk3iq3pX5jbfrtpo9iRFOSNu/yzj/+82c/m8f54V1Cj
Zvalv4tADtn3AVxyG9wUILrgfeD55uBRaK1LNEsyGLum5ojnklyaWx9i3dxH5l/WBde+JNoQroaI
fzuKjp2jnkfEvIBogcbpaKzQbj8DwK/1OK6m+GLke8iRnkNe6CHTRcjKt9uo8Acwgp798TWsbB80
U4CYwsXURuew5KrAuiTs4eqW+c6RD+rZmSBS8GbsC9NgRfsvg8FPWl/TNNxG+PdNVQIY5Sxvnd1E
MUtCBhfXXlWMp9FKNTgbHzio1/kkj2H6JzrJnWyAGPtxDX6SYiJ8jANePXzrpbF+fF/fEpDmLB6t
EtTcCeyoAjRA0iTONhX7rwmDvwvLOADfnDJla4TLrDxeeuZh5plmMoNmBOJjbeKGEQf0o9zez3+v
DlZxq1llohGla/zGAadDCg66VWBd6+iWFifLOwCuY8slw1OcrJzqYjsIYucUh0u/T0Kw9cQwdjNV
0wMscdbN+X/yq73pMH0vKyQPyWbW0QiTUoHkS+PJQq2osjOxEgfNQgifk1/Qb6bR5fWDhSue/Vay
2Mf/J+28WdJaDUQ/BbA3z/+DmxjE+yDxnnz3Vob6b492l7selM8WWH3ghduWho3FNAqYi4W+jsMa
C+/Y3cIcrbMx2HuFxcXuBejwun6i2ZBXE1KBssSX3Ux7twnO0kL9x/HGeyElXsua2Nf6xWBmHnn2
Cr9OLuZDy5cGAijjRNDy6MJbeOc/FzH32hD7xJCGrc36yQB3YmTxuLWyLDqEUw9lMYIuEDw5Oejc
MAqOBtEFknarcdTCxeSAsklDnuB6j9ktV7xYWam1niZfVe+OG1+3w58cAqJmB1s7SHzCR2HANm/c
6S2KexpvRe5tA0KvZqrjsCVnF/U9wtTU8i9nGzcah23pGejEAfAtv/GO4AJKJg7vRHyvWRke0MGa
KyzH60kp0xHXRLvRsdVC0cBr4IHuSmE5zKqvl8XQvP1NlXL0Mzjot2XiwqA3L7LAqNbxXGpynv5i
ZCMdmETgsKte0zlh5g7AgmyEXgMmbKBlB/4LXnuWMmK4O7xTgxlrYfkftmxhq8sKXzuu7sB0Dp7F
m4BAYpVz6HRpq3+ie4uhnIYNPaP/zi79OVsx5RoiBeJeG9VveCY3fe1vY+msgLGz1uB02pOitjwd
4TUovyvHaNmMTaPBJx3WewtUyikZzf4SDOPB6iMo8s4+jTPyg+2zQcBGa0fIN87V7u32tWrIZJhZ
icF9yFgXLQwzN/uta2csSQInsPWFFzmIXEwOYpdzdBBE50qn31nZ6F+DkTPJbJfkPRT3CiexcjId
UV/n10ttUKIuo39dVg16VjR+tKO1K6oHC5mnQjCFOkHybo32SvTOSsume5Sda7O5hCy9DeNvGEgj
FdaunflCvLMVCwlR3sf6Olh4UPt4UWrzu9D5NpiJ9Sw9NhyK8f6zXyzXkd/i4wUEI6aLFxsYxv5i
WBh9pOnniNqa05CTMiww/wLjIxHCPxBOEOgdUfSnxjbNeKKZ7kvrKI6Z/RRJBi/vrdHrbziI4EIG
KBTaCBbCatjn6ZHZrrUqWRraKBi8CU+j5jzZcyCqzqplV9oLlLKwOdb1Vmjv4KdJkLrOZjKvIXZm
shzOya5DkrQTmwiDT/V3atNNR1Im0r57/5+Mzq7oFzV70YEndDH+jhiqpfwIM+xzCQfw+aCxllZC
yOqk6yxXcauM5vd8qLH7Dp8Qpx88UjHObyH+UBXs6uijvofgJxSGt8K1WOeUAIcIbSSfsfnc2Fd2
PpvQz24FtU5Njr+ZnB8eVq7nNcmVfV7/iOw1nu6TOrUxW06nQzDHW6QRdKgT0CfTIsi7hWiDTV2e
yBB9+dmhyzlTVPo2jXBZF2H6G+KyTrj+hA/Wu34v2LRlwbsZv6SWgcsjdPnm3a3dgP8yzF00VMcG
uCPml6L7kt5X1e9q+6ewf8gksK4et9jWtb7cKN63+MSqxOJtrfBeiAVZxWXvyH2I973AEWwEv1aa
Ud8EBhMpfxjJa+JAF+ML7QPoosyJPlCm4SXkX+4U0wB6XRU/Iv/FkgmHcQubtHbK2uZRJOqPwCqn
seAlK/sCjyqaWuljITVhuDQY6EZWS3PMLSeOCqkwJLdoGxxFkJCG5D7xvbog3z3AhU33pmk8f2Kx
c8WpiPJVSb5T0wuy0rb1PYG8ofJjNYIlaNI/OXHFQLj0rIWfP+MKfEqRWTv70pNB9HGuUChgIBXb
c1wlAduGF2tZl/YX5V7tIkM2TOhsarhohvpk8xSn7eShUHQMjmYqcrwPp2ypkDoU3b8pETx7RtJv
AHL0cVPkO4ndocfdbnX0NxAFShlneQRuEvRSgyHDw3yGRDE3H9xbATJM6sdYwcfK3GWuYS1vENSp
fc4WhAYXpFEWSbCu/Tf4VeXSskdSS0QUwMQxqE8Q2TmuOuNNhhWThZf8DrjorPLX1AFszR7Dx3xn
dNq9JchCJz3SQIuW/mArqxALlFEvM2EvO53khsIBGXPHscFAQiI4Z+bhV9bhrMDDDQTFrQUr3qKL
0PLrDK8bfmmt0V2irBmRIX5hvbKeTY9ZPRpfgtm4WUGBliWekEoqyqXI17aIFgGdMOwiFFxP38AC
QUijzCKeddXSxtvcOcZGdC5CvrdTo/Wgi2zrphpNTtVzGqSnUGX7KtAOvY5m3lfXqLFeCjcjJUOQ
fUHcdVhxxRH4KvAF8nYgriqBgqfwFMxtbkeI8cHei5p2IbHNHnwyJtQTYKhf1gT3v1pcxEQqc+fo
NuWwrw00z5R2Dqb7JwPDQV5kr7WYHj2gslxBgNdB2WFt2Q1TvzMrLAA6e6enNlGXkjWPIyGs6Ggn
vflVyW5jDgKtXtUTXv+2RbicM3xTzJmng/jpgn2Adbp30gy3SM1ZZHrTlH5wZi9ai2DNj6RH5B8M
qiE0DNdjZLODShEd0bQ8XkFpku6jQr71o/8vzQBkaJWFP4qzf0vHCkwa3wpa1K/s26G3wqPMJODZ
NCTpt9OAVTRzcjkuD62EFL0Y4O51nQasyDKe4FNtKs96TUYWfEUMJ9uqWLJioTCr+cyWUTVXu5Ar
E72V+0nXnFXYjOWJDGW7zKbq26iHlZWrl8qyLy0w1zSBr9/XQ3jvA807jeFg/kvsKSfHSxVf66Lv
W0Cydn2pUKJhKcH1hKiW4kMuyue+G5j7Rms7SnNH0+Uu9ZA2ugwZPZQNWrvnZy/DVHOBMtWU//gd
yQdkxaRtgEUcp2p4qMJh/w81NxOfqurBwWj7ymY9QaL2Q05koW2snVWKGSQyb9pY7fzmHQbkk2jl
Sg8/IwA1NiTBYsDckjwBYJdjfOrbkXMS8fWE3CKLo55JRdnrMj34hGVzfdo6Dn+wgy09TNV8n5LU
3x174NAfgdrCjcOXz87Voxwjsu559Nv0tzzeQIBV7nfm4jnmMeFvU3+TxcC9qouh/4gCGU7Zq2Z8
zVqMiIpoZJ+uOsaAom6OVeIfe8FeAlxJGLqkb986W2zLnJflMM/aNEVq27h6wcD/1M5FhdO5cYhg
XNvxgTd1oRf/Bj5mhiVc7bx/dY8HyDsVmfhFYXBcvO7APbpug+PEzUabVhpsrYQ1TPmcYzqgK32p
ITSFwVYmb4P1lqTMTfsCFTLsb6n6ksRsMAMk9aPMqr3VQtKxb0rnObtm3KAipEuPs0aSoGCb+Mmr
9N+clZlva5+Fn8Afo4Xecoa3oGTlNY0lIxkO92B4EhUvw7TIuc+Ve4h63KCX2nMAumh76Sa02lWf
qn341TVhXWrh4/V951BBoRYs6YqwuAIHOzV+zTFlZHVgxD+TzM9G7P4krfFpMK+HsbbtfeuTUQsa
eZh+jGk6LLuYhlEPlii62d4O9bPw7X9WyMEENfUpc9L3wMghiMH3L62BFTxBI9MVTLm4Uthtyw0Z
QUhVXYK7QscDDHE3G0wWppTqJMbzMMl2gd0B90TW0+xMCHsz2inn1rG9SjKQeVLtEq+/S7+D4N28
Tj0HwD5/Lxx9JYfh6nV4vitaKLiXKKxBX2KbkO+6sFEo6qSBqjrFRQcEwup1lvFF/trRYoL2xNFD
4xjaRIzROi51XoRFByfAL981gZUkLd6CmRROB+g76Jm9n3lIijNFFZIl2Tu0MfBznGTi+jU2ypNQ
pHdTPmY3CbAda961kto61fjMh5INfnBxddC6rb/TcHTjAGgJ8nW7gKK9COsWRGpcZsmlBkFURcUe
C8m2VtBhUqrB2bo8xfCVoyjCsGQRYgHuH9mXqpz7wpzNELIGjYZ3vxwu4eB88R12CHcYkGL9JOzi
FOnRWqNpprH0V57XvFeVZF9abyK/AxCHGsw7cuFp1m8dIMIBx4d0uTOoX1XImmMSn7XMX9dVCOCo
yLZWUTw3ZnnUMohFwOhGqaHdEFjyjOLoTOmb7Jtl3cDFD2BjlsUiVTVzhAArEJ+6oAI9Kmhc7bdj
AqQZs+BxnIZNAdYoRTPvqpRNlM6Ru9oWwKX7AJczabSPVi/HDQ8jl9hxuPKi/FrV7d0V+UlSAsjp
AbuM3pRLW89fNNzlncnXU9crXbd3Vliuwz6ZwfD/XCve5bzlAWOeFQ2pniF2Cgap7UTLUHPPbV/9
WDI9+wQwNC+4kofBUYV9UUbxuWKt2vLQowhm7ZkIEcJ98TPObWPxU2nETfr/w3+8SVN1SV0yJ502
4mTuvl3TJYDgpmuOF1RBFgc6e1dlR9YQTOxNxjpbOQLtfmRcp6wgTZmeFU+HOImP2ZzvGTBF9yWo
2iB6GEk5a1tLX5OHANewDZ2+d3Ah+GJba+O9NNQZO8FNpB781vGlT8yTgD4dD/4lIhonouZWmcOq
0MObPuFLcmD7A1I+zu7trmG7mma3TBHkKrFhu/n3iIIJeuaQmHxhbnauOPY+1WWxnNokX2gAqkFZ
SPgUPL9cIKZIzMm7NGPWSDz0ZDL7tJqNbeQc4CDOtDhzffS/0ItXKvMPqsTk6maCbjttm0hz37GF
73ztqNMN1HTu5zjIazeUrzkwly6F7ojXV0bVt16MEmJmAyUpveY1yg5An8Bl6Krk3rXyZw0aOIVo
QODh98CmNVhqakKu4xwwNvDV3pSnVhk8kFUEeLdaJJWH1c05DP3wkjsuCmGEjGXhDrJoK25xZOj5
bADOjtg4V3aT/3ZJf2ChtYmFjjg2P93SExmL1ZSm196E5zja18mvd33qfxkVLWoUEOrCoN3CFYj4
ibibLQk2G/qNHlyq0d55CTB+DRQscdhvaOpzHE5n52XtPd1DrTfXEreZX7qQxvSdL+CiFM1syEwo
nEpV/4n3epno7q6C8Yzp+iIs49VkW5pmOZtDvKvUnQXyqa7dfZyOP1UyrBqnOPC4Wk9mSZ8jfX5k
NuKxmMBuMOuZYygwv87OsIDNshMgHfV7g/EssZF/j9EwbAIMgLiEJJWdY6JvyspeG3I7QtPnnDdJ
2k5CbydZnKfWAfNmNIFcIc/VJKhNGeTIQuwAjrvRH5RDMEHaPQu/wNLzzDyR4SK31ayENrAYBMzY
XazJ2fgtqNWI9/stjG6j6HZzORsq1fJ/mYylWG2ZRLG6VVeai7hH9DXeA3Y5hvVc4yLsL4hh/NYw
obN/onhJxp85TBGnnF+Qr9oeTiM7rubhQOKCXsczzuSX3CbBVzG+SOL7qWSt32WLQTSLlmDIkH5Y
eK3URQ1r28RE8NGN+Nv2JQKXhE9EpqUM/9VsJLMTUMwn1uM5Pom8/vS0n6R5M/PiiQOp7fxyf7Ge
nRa2PAp5tbi/otndhXPLta6F/dvg3+/uysVYP9CWqj8C432Uz073oex/tmyAPvPLM2wk2CUm7spR
wR97w2jSRfeod9YwqyB3caCKaS6Gl+bqP1b2MvFdeHKTYg8TtNCIRr9F/pcsP5sciHjKwo/bntNB
Vb9N8dEVryEcms5488gLlRin/loymN1fb9BSFvDCDe5K+5jcU9ReTaYMdemHZBkVI4VU9lLOzhqH
ZSrGbTi7hcCAPZVcuKwSnctg8gQ6tJzsupK1LTfUANOEWUx6+nUoZnIHucH81hrGomSvBctgxCJk
S2xoOOZxDaHGUqLktB8FZkp6Npc2gDUhXgZ1MCm5wAcoWrJHc9e09lUMG3hNLfAswc4z1eAfE7LC
ywrbBdowywBOKji/Pwo+2GF68/DY0vG0GKgg93NKV8aKy/2omJ9is31WjlropAzTnIcG9mPxr8Ab
o6DceLT02KH4sXyJO4ZGufhQy9MYzZs9UO6siTjfJLQVzpic2ujWyKvAqg3ln5ORcV6bmo1jvUXq
z4G/FMRH0nxMXcC0un/kz9D33G1ksxrjd/U1sONvE99EkP8F5k9dkmto9lO31rWrzZjc9YyjmAjH
jkqn4B9kCz3GF4BnMAbx4TlfRU3lY7x2OgRFV+AnZikBYJ59smXZG0+0H0lBrBP9wIaykpGE7a5N
Bl6/7A6q+uQgl1GZO3y6BpwT80dxPuTJsZDiMTocFTDSQvoHRAzQvtiMHvgHmd9H7PpV7b9g6XvJ
wuZzcIjqceOFbffl+JyqLaiwEoum13VQvL2nQfX4SNhcX6OBA8dNjPS7RMdwAmQ2rdsBSxSjadDs
ArqkpTh3OPbNg+J6Y6eNiL0ODVamTr3zehcmyrfCLAJubqspl8duht2BhXmD131fuei7OOE0yuJ4
M2vaS4Xiq2ZAZHiY+CSH5oNGj4VB118k/ZXw3LeKS1zWzwbSlTKf45o4U7YNrVugGnb1zrJjyVak
6uGhQEu35a5Dnu6AP7zyLGdtBsYVBo0bPVKbgxwkE06clNImw59bh89kJXdIsE82+gc0itXQPYpc
MksQstfPRmCcAAfzoW+znM9lG1FyOcB6BbGhkx3Sz57xVeKBSFridfJIIIjFv1hoLQFsvUdg678c
ukfGf2SgNONrANgueNlNPo4WGgvYlMTE+boPXAnHXPfvih+6ktG28Iaj3taX0Kn2nV3tbUhdVcgV
x1lYwznZAdsXzJLeIWlgFkxU126Lkj7a6JGPVA7sdJaRGadSu2NBS+ZFD//11Ok2xXeT8dk4a/IQ
lg+PKvunBn8xyn41WDm1H68myN7MJBSf8ITWjkCE7O5ZEGRuzUMEpMmqvvrxIsRrZJds+644A0VD
KU1O9OlVgl/JeMqV8VGXGwlWLXyJp/AYBWqlPNRh82RDhHLUpyLuUcw3XOJta+z4oXds/U/UKFo8
k4F7l8pbq6Tfpu15ZqmNU7tPYUn3F/wCrkZlfBvaydH8jUtJbvHmIZeJ/DoKf5UNb3DZY8Ww/KxY
kTsstjJ/OUYBJ/nG1gIeY+k4e93cmrNkI+iUP2olB+O1iu1hF005DZa1Py0TIcIFVwYTRGaCp62t
RO6tKOECcIEsWE5KM4KFsN0JgIVOa5M4wzAHM6YouM67cNmJyv5KvDLeBv3E7rmF5NM1hVpydnNI
OWDorhonJFFfRS8i4aWrV2Oy8+qiQBZNaJsHyrKI08F4KiNmQClqe6nHeQ5w3LP5EuPiyHapO7AD
oSaGurujk5DcNKUxl1qJbCOUFWxz1202oeUH24pB90B6b/gsCh83rdxWHexc22+GjyjomiMWZlgK
LWQLsO88GxwRnu3E9nDd8nSvRDRi3bM8PCcaFLEpjX6HPshWDd/yoePzYZVYQ56LsM9ZCjSFTjBj
2U9jT1YTwzNLr98CX/PSj7uMrmh2THoFZSjyuPL7qvgeuqp6NeuIRF0AKEr54gekN++ScbTumVSv
UwQJKtB43ZmmSz9QMILIHjLaXA2Z8CxpOzIAudoUltdg3Ex1Rk6v2Nldph1IIpsk9yTJ0jKdScgu
AmQd/cFbR0BMw4k0tZlfNGN2hKAugOarukOLQo/WSBzZljLeDz1rAsfGnBGERJpF4OdnzXHbS5gx
1yp76k6m5jpbxzAAvLUZeDDNrr/o28a/bufugtLLnhmcV2oVDLBLJPTLY0D1Wkr2kztsKpz4Yyo5
XJNw1AlX89VOHtWYCZs4VhuYobaqt5n7ahJVJUCOJxh1QPViW5DnA6Ueekm8VxrGmIS2g+4p/v/v
pMiajQkxYdWmJfNWEJjVvUzbgZsP67MqkOagsAQJUhtvUa3267XT88lKIdXSKwBRDki5OPFZ5DtZ
RfPICBlX9/T21yomNoF5besXsmolBVhU5xpWZy7bBs5kFLl4/yLF0VxWeycAI+Shj67dhHxPxqDI
KgdzdzE2AwpjLaij0dWtqk3SnrEr3yev7Q9lQuiiQ2i6BRNBXFHMtTySJjLDYwGg8fJcGVRBANVr
CXHH9E9+pITWDlFQuduiasKNN4TOE2ptteGzQvzWiVAGYy1X5mjSci/NcEkPC4atzPA5CEHjLwpW
X76ZcDz39HzTN/6bWVE+M2XTl0DRuzmRGeWbUdj9NUaf3+o1S7260PptM9FhHrgKO3vCkd4JLWfX
D9aWs4oEjxzjkotQ4COhot1M8D97Th1DZa2bQ1m5OEX0xLV+it4TP8LzFKMa4Dyj4q2CtseKYULG
ZQPc8hgIeCQFI16sdBrIGhl0dlkyFhet9Pyl8GHGEwZttkGKR1LrKX3mByz2GnDCZ8OPCDROpLgy
FiDcVtrSL8KGNDZOr0GD1G7ZZU7ZYJm91JqLi91CSBUZCHqGnfAjN6rxyBGVESbUOg7giK9t0Q7M
qYm3gnrs3KmcYYJmocuaIRy0cElJAjTyNIJBmFOZJGPw31HAQ22MOlSnGNxU5cAU12vH/pCeJvah
7vgQEAYWBkMleLXbQKIkXTM7Hu3ZdTBEt1Kp0W8nrazuiUp06q0Kubb1Qf8lhzHDZKTA9Bzngloh
wmt/BVs5AuUJOZmQ8OQB6Sl8zfJiDge54/BCUXS2FJ1PWisuQU2U2lzVmcTuJchovTPDtoE95+Je
DDj4jmGEG6cyNAtbhmPvk8idowv6O6IheofMSKJFTfDZYf9hCiP4rRhHofWxtmDtC5bK9scIw5Jv
PJwEwUGX0ynO8O/lQRX91tPw4+YpRlORJDBJ/GTfhvBCQ8cCBeZHA+AlFBzYI1FDVtJUrbjp0pkL
CQoMCnQ7czt7b4GJZGg0FnNrpXvVMQzmdsmeCrQhQCFhivRuNKwFEA2wHvB8adrfckz6Z4KP8tH1
4JB1FyE5tiu2Mp3fHkjhjT02MgIPvdnGf3VVa6fC04sPG6yIz3qqJjxihcSazI7oMosoznEEhgNz
YG4KDHZYi9hSU7ch4TAfvFseSjzA30QATjbvp7nTViRy+kcr8xs9RAQHgZLJb4wrLdXlqvmWmF8t
iCqWhMtCI9Cof1OQJq1mlQeip89BsOLajNAUmb8prHZWQX7S56xIvchNdtf4rGLxKnt8QeN+lKSs
sQolLK4897MqeQRb4hXOu4oPYQRBrdOpVhuwZ5Ni1SmztUtwLGBv6BnYoUqsNAtdJul3nVMdxPTt
6OUyKLAzYpvBnKYHnwbJlST/dJKYZNefyyouwWAV3vgHm5aqur+EOdOrj1EHtFnoL+MMkgXzLxOo
UZg0dKIAxu0nQhVBwX+9vk6sR1cLspwm4VlNz86lV8zmQHztkdp6KEh2P26MSSzt5KZ7zImU1+Eq
C2l2ldbVZAFQhm+TgSdSYV0u3X05zV1xYX1I0hr6B5h5ulImzLpZstAdg8Bwe5uoiINIgQLc2MHS
A5YSnyKwFZVt/+URpxIsNvmX8taWCYdHPkR1YrtlxGRkiQYb1mcR/0oWU6361YJ/le/PG64nLb3n
1S5y0emQ21W+sLJLkH/DFZlTcpwi5sZaW/3Z+s1QH6IEm7R32QZp/DXRaV9+0ZA1U0HN7GLRANPN
VQ/NZ+/to+6tmtIHj95jaE1P9sjm+kEJ4FOjHZv0pbXepHinZXomLfjBoaqWsx1aRMij04fOEBfi
fI5K1uVfOsq8D2PQeI5ZKYScoqrqGCVHIwYOa26HadpPqt5hSNkanDd199V22ExSpApWcHgDDLKw
onsW3Uv/ozUeqqGQFHxj+2p0rIwefQiZnbmwCNqt68angD9UBUfQIOwwSkAcN6f8MTDSDsZfC0Jn
VPjHFGe1pecfB3SXkF6nstZv0H7XvFZWlksXQIjhfFtVh3aEBj9sBPOGoBckn3fQ3IuIgX16ADZR
dxtPrrVil6Z/mCSR7417IjF3GrtEwJi4pZQLl9XZMOxFyVYriMEgy5uIrzqPc67OtcH2KYw59foP
iXmZEZqoXWB+qCm4krTgYod3QvwmxQEKfZLkFgVTMw4qmcddkX9pEyaBpm8hlXcHWC9JwhySS35J
GeHnHroPN78ngFh9YLAyMPd9aBFYB27jZkvHHTAqhMzv4NXUO301xLnVQiv4AWuoCK7SLjL74NyJ
iYbyMdfZuTkkeh3GPKLawjFRuVAVo16PUYm1W9T2zMpl7i6V7A+8dp4qmzq+cnilUgI20KkoBHGJ
b1avq6a0D07K+bQzVzyAh/KlaxD6z8Bxt1GDKQv2YtOeQ+CADEMLv4wfhtG+dsl+wEvg5T8UZn14
sbbCw8+iVS6i2XAPbeE18QvqCjasd0jWkVGOOnK41otWviftwa8vWb+FG6ZBdUH/guZQHnUyC9ku
U8eUDqx4nep4SnvK+Aj9Z8VHygiASco+uexgjbdh4DhGjcy3aVxVdvTQ/bvboM/pFKhoQzV6ez94
870rVY9uetdzrhqW4hp7xTDy2V7ncls07YY1M1SM9GBSZRv4EzW/asX7Al9Yi9bSWMVaaQRyipgT
Ah5QHcHK170jZVquDUsE0oTfXhOXnouWbNLCKjjyS6e6j210Erl5c1Vwy/3xKkOLAEmJZcjsGAa8
CSe4tq6tbGUNE9cmoUnksjIZd+VEnSGnz84KnlOPJtVcRVyTXfWa63zDbi++a8Nh+G9pGYmN+mEl
+jmpvcsYhstUyJXdMQQrtYlp1RN+vMHsck4rjryAl7dFX9zHnghHoCQ8HDPcBkR07eg/js5rKXJk
i6JfpAi5lHkt7x0URfGigKKRlPLefP0szdONnrnTQCFlHrP32g5xQeijUMIClPV5unhxafjWCKkA
6aLV7hMoYxlwKVasi06jfBDJLacRpQh3mQiB0u34NxlLWdsEelCT7+cDpfIOKA/1Ebq2k9orhDC9
Qjshq4sCs2xuBWa+7PQaxl9Y4IqibzRmDPL7TZd3z66dyBUqAX0sZIdZ9FE+uCS0t/RHKjxZcJrh
BjJxV9H2yxEAhAO/3iMPFZLlWAOr5gaAYausfUvzKLdhd9hWQxotlrfRRwQ2yOiuaXj+87pw15iJ
fpICI4klLVyu0QRQa20fmga6SOaHsFVH85i5aPu7QSOhYdI/twSWJPbebi+u9eFn/p4oAdSagUvx
rtRMyET21YNPNYOni4pfVji1FMpRwbKN0TrMkghhfw9UBjqz6twqFsxoGkzxZ2JuJKArKl91/a63
iKD8bopK2+I7mVep9jmGylvaHPVYvliqGfafLkeaYIXYeE3CUpS7BlFtSJcztNmLgwqdJgn1OAeH
0VkkOnmyCJBanDW1T7SiES7ZgMyES4iJJj7qzv4x6hHdhomclYa7HCYZ1tqfhDJMDK3wXzx59JBv
xkivTAuDdfUoVAK2OdKjnNzW0pvrirKv1HLOqbt03EuGZ7mzAdq179PXFPJaJywzJAgAI3dxGvoC
tD+FZJkp8VKENrDHt5Sb3kf6nxannkbSGP+KKaYSK6uSYCSHv4tRUWoa81BzpgKkSKgJO984JIWF
e3+shlWhkR7iKNgW4pR7UfSMvEb+i9ZAf3ZqwTs5dwUHsRKrCY74kJvCvsPNCJZ5b1ZzTYEKqHl/
Mt35Y76w2cSavonAd4B78nS8Aw36QuvAe2gAG5K9bwJYQX9JP9/FRPzg5InOHEl2N2JAG/E1IcB0
Tg7LlbYncZJxjVWsOmb4iRqsY9pdI9SWnTOuO18Clivpqx28wIRn4CLi45774mq3LgMmSkY8xaU1
4dNYnivExoBJhsYVXIEkVgWVQ8cWEIOz2t0J4lHsYaaE+NxRZhQDwyL0nxkS7SbQzrnNBed1s4H1
5TgczP6gGtWG3mydG7+Fey3KYlnTOeTgx1rQFUb5LDSN9/6A2cwEfDDJIspb6p7AY60UusQKiXz3
Z3T5zqMosGyQZd6wiLi2SEhdxybbWI61e4NuS5bvgdetqgBVdrUbHd7+DkGdBot+bGNyHouBg1PX
HmZlrbX2aVVfzSA+bVbGyNqZgS5L0hO5hlWOBrkvaizoYBrZYARusBytSy63nfasQUJoOTDb8ibI
OwmcAUL2p05XDFsyIOOsZDecCkmqXLLodDYWvlhwmNu4Y0Qa7+L+I/bZDXnQTvwHBDL6ElZl6t0T
G00eCJ98NdhI2pxcGnbfZujNhVVjq4R0txP/D4Iw2QZEf7P/6SYs5dFxT6Edf4tx2OoRACESoy2X
QIxcXwShf+xw/9qMeHOscmZOrzhIANhyYXf0F/oo10JhJBklCOxrdLe6DpCY+UDWkRZXffguoRK1
+6laUOOQRjWBudT5oUU6bdk5aPApyEkA543dQfeT60D2hAF5iHyr2xiT9RO9gu4+4vZGJGxwAgt7
WfjPnqiFpr0PtXmYYHUyC946L14Tw76vq2DZyuw+tDbWNYa1qKzEogp6UjGUfisy87Mr4OptXNW4
j3YANx3ppMTrl5C4FYnNNGPzECSOIQSb0kg4SqpgVTSgQHLnAsP7MzPdY+jAH+CuU7QDNsS3sOr/
jXZ8VwL90PBFS8YsDeZ7ZbjALNrp7MQrFJPYI6m1vWVNm++1N6e66t3OJW+mkTvePU+3TyGvwEgd
0BrvzfA1eGLXxfQTCgFFdnrPPbCPUJcHRoDa2qGfKIsP0SPdw90ZvgL5gtQUgIVQ2dj1GuuMLLwV
5iFurwoWXzd5S6W2GnxsP21yN2ysXLQIDMrmo+JtjJHZiL8okxRyt7Ib/J3vnZHaz4S3m0jEJc0K
nL2Aqk5w6NftFIVS3zubTCvVBJkxzansW94+GBigaDWxigr9K6PBQqh3JqN71RDtVjv5SjrFPmKg
lT+KnhRoX8wF5WmXsbuk6Ph1iJjMYI6TAmYT6ZSDdI7JpfNogSzQnypGOF/HDMdnaWoAhTDIqvkt
yLz96ATrAmEASQnzCDt3zDQ8kdDFseJD6yHwD5FluZDpjZHJzFKjlYGZVUeIWLL7rP9FPvkqotr4
ijkpC/+NbffyMV2oROipaJVqq1rFgrAxB+f6KP8xSj3UDq2eyiJIEGyj+hhbFHxmjTyX3S+6Beqw
oyHfU40GLHHLeZ7EZyZbKDbG/cj+zo/YzeQtyqAG6ScRIOG1ims8+Zn5KsvoBMkK1JG6xUWyVBvz
pzdsosnGNfQhRJSGBDRVv9tsC3iAyoqfqUW9xWi58cptXuFRxzW7wMjK9awjzpQZwPVi4JZGRwOC
RIhrjORvbkTojTKMnVDE9JdvVce68/8lmkZeWfFUo+G7ECpQSqa23Eh/DgORHkyJx6otqKpuHxnr
zM/mmensHDx5FSvUjhM8sJ/sKnSSFaoeg69jLDBhsmNYQQBPwQmNCWP0MmEhXi9UZCGZhCqcwNNt
up8gp/lBQdliUpS1QpYP4hUFXQd2tFrfiDYDVm/8AoRNE/ufosiXOlxbpDj6d4RVL3jPmal4Vbkq
K/sSKJu6urYT8i13l23m8EnhlE9voY7t6qgqjAACBnY1QquHqWErh5vEoFzzLSDtdO2+QUvFQDPk
+6QZdG64FMAS7aWNwgAWisWf/I7F+bYofgeL0nVYArNiQJr23MUGNkEE1my+TXTTLoZtypsO4EHk
LAW+y5zZuQrY35SXQH0rAzDYqO/bZ4kz3HW+G8wtkdTmREmRTr9xw0PYnAHqhAikVKiVU0pdsAVt
ESDxslfEkGviK8qYErItjCUAB4Z6WdvuIkzhoYhZ6kUzK//OUconHOaef3W039LXOamGdzo1tQqu
JBGKeaOOr9BABs6PFZrnaFC5IoaX0rqLod1oA9j5zvmXV97OKLaxZRGUBB6OVyA0CGCpqntVHgK/
wAQRHEH0YSUjiraV1pPXZOXl+S4nZKDtT0EF4KEQiC+DNYo8RrgWz9aUBTKC660CHXkU+9How7CM
tYQSE1FItQFbZYYmktY1woVliL9a+w6aZxr2TGCseeoTqyMeqq1tmuRuAclkIrEZaJViS/yGGblF
/bER7/qw9fk0xkuVXNT26uBccdNNOT5wBwsY4+YuZ2sY3Go120iPucwGbRzXO+qQjSHRRtGguyFD
iPw0VbERnvQaHw3G5JhgJKMhObTkWtLHds5K5KnAjVSwNJOtwWSaDqfYcsPnLCD8VZyOGqt8eCoW
0OECJ7nCZnbRNbgusYhuBmbPJF+YyF+tgxbnWGddFWu7uy9GaxNAuMosa63U0gX2cy0noGfKkXKw
u3+JjoM85dJR+H3woET7VIsO/JMvXxTPsYbQ1aD5b503JiVEd3x4o/GjF6jdqGGDCuxTuBHFGeTh
wlEygqka/7MI2rfBytY+8yHRbDOSHYoM8hu55wUXNfsDpuDx2urvbvtV9aD4+dtVmHAO9yLDjGE3
Ftc02daGyrAxpNcSxquEzhuG9I1OAqOYgYxjmYuhjLdFcPSdtZX322lN2rHbdsERIAJeDr12K5qb
qiHVmkYfWgjILYDpmpLc8G0hhzTiTyuXzP3Elz96ydlw+uLQm9bMYLrTxdZJEsjMZJnkI0B9SoMX
wtzrbXDlu4Xaxv6HdtMz1JPq2GzIgaMO4zLpw7mkQ2CaAwecQzZxZlVDCCoSlwkLVk4aUeOQN8lJ
7YZr7pcb09dgLImPUnGyeSEqBNoCV8g4JQE2iUnAh9LsYkrs3K4ITCQlucblLQexbgrYLmHnLnIo
hvEQP1koAJSNV36UHJivr4Hi7pqSUEHJcr+G8hny+ZY61Lxy7H+8yPmpg6ZjejKFoXalvSqmw8yO
WrDbzJpjXP54j+IqgPPWb1W1Yo7NnZm7ermxknKtSxpcinJLdQ964qxo+il5weaWDhyV2JjuvnIW
pvWmlyMzZsz/vkPGo283CBixOmBYSemnY5yPc9OC9AgczcY/MP1v/08Oj4hpKwHJc4HZzq2oV/nL
u9BYqSxvS/QjGChJ/4KSECOcwliawg2we4cTtsISpJsmWqPyLStK5GSEzKFtTNmuNpwRHhKHoPlW
6dhq8vwUH/Mmsc5x9nJrfgBwqL0Gpm7ID7oHRKUFbR9g6nIGwi9atoyMcLqSrwUIHEX7aDizGjne
JG5yCEL0LwRL8yDai1Jwog/q0kuDR+sTgxYc6wIfe33VyfjDT2pmrHKqj7ZQL0OvnmRMPimkNpUk
AeK8V05BCRGFV0rovSI5vtk8co7XIz6fwk/XjOP8o6WDYhuyg6l3X9gz8VZoA6+CTc/FdMqgEvgc
JF1rLPRo1vr2JXRwBVTyqHn8/5DBO/FwkLD+BGo8jXixlP69Yd7u1Pa65KtoBXIDZVtqJ09wBNO2
eWp+cbrYXhCk4R0MFuRLzwrFQth/FlsREA1h/DmM46/rhXNkALxHIBocJuisiVddjmu1IQGmL+Jt
pIqlH6P4tzXDpOE9lelbRyHJEqffTDvmOvbODtsX1Rgh6wMMjL9DyoBbmNt8W/U1oo0qBSw2UV+q
rmEHXuKMBY0iAtfkfusIESfiMn/YcfxQ1EsVDlAMUvSPS2m8PONWkd0Yrjv5gd3Fn+vCv/bESTHy
kSe/MtYNLlORwgwGYL4I1HLFRmKXIV+27FMUdnOhVfDH33x90wjM1qyuKi9mL/+bwbMVFNXRJHUS
rFyLqXZBAIIyqkc+mzW3KjEErQGez5gMHgZeFYKbFNUzy8tFQcVONYgVr2R3MgLbIOMikeu+NuZB
Ea7DkYlcS/+GMzLgWzaCK1FZmCWPWGYXkYUcC4cmnwaeHrAjdrU1IHc6+5otCflHXvdeRV+Z3s6D
PsE+f8nhSrlE5paxuSJ94SRdBJMguzcenindnmySESiBk1aCwqPYcArOUQkyb8CYH/0MJTOCutp7
0HpM+hF0fnMGiUmYz0eKodLZykTMtIDmDxtggju8y8A1AwymEwjg3ejcZUqn4C44NPq3O5wV65hl
+gW4Gr31LUfLqKe7yvuQOfKAbezvgcJYfjk32BfDptWg2rjpyAVvf+LTQPy/UerNKOkW2pWerwT9
Jv8p0sZ1Fa6choFTBnbs2NEctOreVPe6mZyD7DMCo+ja7y0rN3XUDjkCJjafx4wbxo5VlhM8PEGw
H/+P/RVzpx+/+jDG006i1lqk5U80uRHdz9K+qETzDVAEypWS3agQQxfvBvswFveB+EkiHE8oBF7R
cAfZiFTpyIyiMY4hbgGVEtTjbHZZqftYt23LwoL3kZkjgEFzmbu0AnTDLYvmxCW3NIlW01NaBqS2
Cau6OV3EGI8/GAwoq7o6TABCDRLdRfgXy09fHfCzrqeR4OArrxECZ18SckMwhc6aUXO++5TOCa2Q
nt7j8CqRvxfWMsu0WcuFl8ln4Dzr7M+he4pzZHUocAGulJQ7uvhRi0OXngc2ekRt9vafTb4aNkKm
6d1Prz4L9SDD7ZSYhAA1KM/h8OlzvZNGVtOvWnDQ1OBNoDHkY5sqbYxKAppbYwTzksu3YPHtWx5G
Rdx8oeQ0a6luLtlk/mt2LGehdG2QbqAlgJJo3YMSZlOOhzpb6iAf9U8PhjIZT5EezCsWdVZFh95/
Nh7OyvjU5b8hyG3SRyhMtm57dIqtm8NrukTVm0jWtBgIfI8qAl34OXX+bpH/KcdTg6krJDlTJi7+
f7wdJrgyQGkJtqFj1O0C+1JTw4IznNtsaUwues3HzBq8G4OzHmEglTGvEOxaLvxYxfzDEAhFhk+q
FJiIujGBrvEsxuei0xfcrCS9uDMrjVcCcavlPTou6z6/xuOOM8bIbH5EXDNEP7sKWDzrPhKQWAc3
JyLVZzJiansv3uPdmAFV6jh1cpABTvxTm3gpI4s0M+i/wymt9py5EJzsiYHLxARhC0WRscFnEMgv
hUFQTUsZTN+0dfLMq2Zqs8LGR6XcCmdZVX9o+HZ+frWJHm48cxG6ZBiab2HPFUqYrKaiKJ0jG9XE
FSMk++8bCDIkpdUqs3aetu+Yd0moMryiCvPD34pM3HyY7C8UxB4QL3u4F5h+k4fBx5PFz8aKH1pb
rMBWrWJUIUo/zJOOsOmUsIryAxvyUcNFQA++dKEV93H9GTD7a6wOHGC77aoV7c4K1+CIvDHEedS3
Nz/ZpRkP0s3mqRygVepPBrBAk4HNVFcZXUp+tYmRrnr/grJhlnORai4TMEr5NOd60/dEX8j8u0Mo
7Hn3nhd34B1Co2lA3C8ZhNbJM2u+9EYsh7ja6UG8KtHUMukmgUFhNOodRfkoGdy2wRcbohkWsKL4
LDAZsLya2fxywQsR5UdetXIEIFMLvKHc8VFCVOEpqu3t5O3q2Rdjap178V+LsbrQLgavfYNsUX2o
5rFmA9Wk6GMGwtso/JWtwsSsVzlZRpbC+sVvCQYu2eG1kvFxk1yqwiHAuetnsd8ds95cyoEBOLBW
2chlSKWlg8yvBosT+xHo8uo3CunqYGPQ6orpmQ5Oqs3yemf2b2N0Uie2VLTvlKOTHhT72JtfhWmu
Kh6vWoQQJ99iDl54bEPwMzT+JjZ2oXFyIhr6XcXZQFTF3Mh+82SC0PC7Qf3gvrriEcc733nDDEb2
VtvD3fUPpbWpzev0AkdnlfG44CDPjy3XnWBO3LcvVf3xaAosXDASo0toL3vQQ6O3I64tKaJVX27G
GDgW2yzWyUr6HiLRpFFalGwr3JwkI4k3ONWxjBG6BpCrKO5a+ezGT9XeI7NCpIHD78JMFSMo1wLs
dKBzJDQGJXdV+W0y2qoxm5OKywaWna/7FXVvVvwVm2c90jggQHci0Y4YhaPGonavlYHN/a7lrmJN
tjWi35xgabVFb187x6R4RZRSWXHxanLhdwALNgmtMVqEuUyGpVadY/EL+k1zACLwyjHjdS99C93o
YFZPFR+8H21KeYXrM2ucTaK/qbDZtWvIkIN3dxfwuA1w6hMswN7FndZ9JmPAD9v6HpJfY1yDDlHp
hTgKdh6F4oRGimuSWfzTlE1fx189WrBpnFLBIYtsosdiqtrO+YmZKiUtJPpqxYQMLqu9CUIVKpYy
09oPtSJBLXgMw75H5TB8eITExQ1tHRvxNJrb5dNlsqgOLkEOtx7SW6/w+om/gRFILH/ARFBDTguh
LVT+UwHYYByPXkCG+1oPD077kQS31Dy1chug1y6ZgNQnYhQNfmyPMihoyQnbKMC/rbOfM7VBHQqZ
Z6lMfJ69OZzdDJHpqgxpEItuFSv9Mmsu3pRnAAq7TImIQ7yp79Jy2ZafHa7+0JALg1FllxKuED88
tZsgv/OMB8bF2q8N+9BfM0ZDto/1MuE0QM5cubsiJvz9oKpnDSHNtMWCLH5VAXllqw5la7E1/WNg
bBvg4fKs+ldmWqyyfrSA0QAHiEvN3VwlsyE8ohriruYvt24Zl4B5MMxqm9D7RMWXysihNd1VBiW4
mZSI+MfyrJqZxknWZ1tTZiWJYeqniWidoLbau/byHjdXjY6uRHMSV1tL/5U2IoOILfuVP3cMwPT2
Bt/YivhPQcGYC6O/p+ZZ1eRylGw8lwp76W6Zo48n+ZXDrdY+RgFhwpubNevjEQLeC7W+Yb/75V0H
CILhHEpdAf0zpBzG+2eMWCFWBTl0lQlfHVU4qKSDYpzMbgPAenqXhH0rIL6jMzHbF6oeJOa43GY2
YZ7QWOPoUjMNs3gjHnnOImm8W8XVpuMK25euHmOT86Ec1oqxthJESh5K0po+jdFFB2Iz+FfHTO1c
2lAkMlpSbEziQya7pfPq7AAy0aTCVK+xgav//xWm791LZc1KdRkqOws1f7Mdkne+Q6bzIR1UuuhT
/CiTPzVZKzhb6/G3JCuhMj5KZupo9MeSH5OZoDxl+jVvKKZO2sito50sxCCZdqsbahXlnbkK9mns
wGh3unSJTGMeVZcAlSwaNlOSDZDh/f/QVfdoFmAPSCEere6X6RTPTcyP1KpvLeIQcuH+GcFWISgu
7XDm7IYGy36hktgNZsRtTtMhUagWn458yWbfemdPicCkDdliHCdwByApqWs/YS/OkjylfPxIerRc
OQvVsLhN9tFcH5K5MaVXPx3xBoUGaTPzEHSfSZVGq0yNrnnVvA3uewuiC5+c2jH7yW9x/Q/t6KEh
uGv8jbRrh/phUgG0gbZSq2vXnuv4n00uWQ+DCqxHGW6dQZmH9S6g9o3VXdU9HFoOPEra//kLCAOA
TOXaouCkF9Q5NmtyXMPtKq68izWQgtDnoBZhjxaYJPwYqC20yS16xAxjdHZsuNuICF8w1SYIN0Jg
bexBpvPSjH660UlYicbsnvWEfWjHdEABUxzCodpVbD31fRRXiLUlDExcZT6S8OTUdutGbFjaQhiU
PuP8FqZY1dD8UAtAIKWkGKiFkRdNhK1nO77VOdNwURKYOOJOcUsa/EEHS8C8nAOHHoC/QAmio6nh
igu6aFUG3qEufoX3bbBppJbzk1mrwM2o6mLpcxktRZ6DLQdgMrCnZrRlM/RObZ/wyN82oSloKEJg
QbA6DmEyeE37T9N4OU8uVHFF+fS18wh9twbS3ZN7StDyydFXFlI52pGOD3kwjyrNDl6oXRQBYZT1
uqioiKg2lI6dWbKW/qWk8O/Idm3FosRbR2YCWJeh8g4AhNddQX4pORBD/O7W3s7MnZXa6ucOv5pN
2DJ5aDrH8KAYxwxpcNw/lLZdpTU4H1vCDYtnKMIgQhJSZTNhaAHuGrBs6QMyMKbVwhwqwiTyTdDS
rn7oRbUYqPswgLL2+6z1aw/Gh0KyCuihyUJxsLpxGrsWrT6XngKExWfb0Ku8kuiZ0viBO25pmjcx
7lyO/QTTr4+QtCFnDHU/gajM2zpAprGzHbuXN016kVpKFn9qfLfY0/XADHVG8DExzrqiQZpqEU8A
rIGlhLyMMwmUPd9NP9yEnsyZvKwTmFDJcHTABkR+sWzMA1jPhYHgb5rRutjPMPlIRkJTSNv0m+80
ZGZ4mi2fb/Xb8K+mfNgpXCFv2Hv2HxJz7usI0T0XKycSTwoqAgoJ+5lEAqPnui6J89G4SzRWRmQP
RK4L3WE9cDsJZsrl+Jup7TG2XiI4QhkY/U0dYn3FG8JZKMjMQWXpMOHsRvRe8jKYh1qVmzA5jfpH
RJiFvZP6hwNfwK9/tCTcdtHn9Iam+VeIWi0E8K2QM9SGT9dC7mUy08jmUUEPFaAkQ3nUk9XMBczW
it7Fyb41LhIff5TvoofvcVYg+1DiZIZQF9frvTWPNgCAqiaT+Fbwew3VtYr7U+U1C0HLKfFLxG/2
UJIn87SZNMcaBmfRriLsl03xpwiecZqwnClS0t77/FaLHxmBoWHPOnrbKPmtq26rcFvUlA51kQKW
A8tA3LY4qHq7lT1xYgD/FEnKXWcs6I0S8VvAyEvYfYs6+KoZQEXJHcMEc6aMLfEbX3+p8Mab2L0D
mmEeRdy1cxVTukXJaYEjLYc30TLdyd6mTj3EehQyF7PJX2oCAxlPj1uNG9bhk40eo3YfkDiWwR/K
9Y3rfqhKu05HRoEAJ7A07dJqmFvxtpt2xtWPXrVLppXEmUM5HxXuWWS9qIFhK7TKvYk/I/jvURSD
9br6KH78UZkhVZmnvJYKI2V84DORqSzSUbr1l5F/LAltmQZjVKMddDg3+gyVdMfOEHyXt2Kgr+vQ
ND+0umZsf/Vhg4hfUwfuE3jIcEEhD9kyqSbomrKXGF3xm+RoZR34lhEN4mhJbNLDynYjPA4aMN+r
DceBuRNcZr/9YH/aJLB++FeZzxaHQ4hRJ6Ood0W56A2fcqrM/H5V0vhgc5SQ/tvBZptAbz+BG1E5
0cs6GcCCP6LAFogdWcCADsTZQqwoYzRQtwg8Gu3eqhqqZcSJ5Ano9Uw6eyJ9NZ+Vlnuu3SObZdf6
KYdjhfvd14knYGheEvA3frhS5aN8kW1BGsY+VZUvlJxQAt9kU7D0FDSDG8E5SrrAdNUjG7wXyFJw
F7HYR4hivU3rXycrF1ako9TetxJifMDsz3hT9XLlJBt70sdORkXkPmjQTKZsvogWNZG6tbjAPJ7p
TNoS0eHZRlPYl0gtC8DwZAq0yjwxP8cekBuUXOKeEHrBeNpk+U1PIZ6ftJzblAO2sI6N+0BYO2bq
2Wn12VAcLEwUIRICMiPnmkGt2PBCtCWWC3gG3ruGZKAs9AUZBGb+7lQPy/yHGWmmg3aue9ywMEUl
2UlxUZBE+4NFDT0eK5PxmNF1JYSuiebQcnML2I4kNCWGuQKludZobbJuD+GO7YO1CKo/C/Rqx+CL
eqnFKGWwz0ZrtKi8V+X4G0P3V67SnyUHs6lmnwaz1CQoN7qEH9r2r8RPb02Pu84W7YcmcAC7GWPC
3EGTErtfGbMsgr+SjZKmvx2qc9LRSHPPbOWTxO9H3sULNLoY/4hc7HNCCJzEAEVaLCAvfLcoVyFT
rdU8WkclU0l7fKSW5Aa2nP8j6JeNUkGa5I1WS8AMHNNI4XeV7+Lxdm5xal05gXc0NBsr1qJ5X8c/
hgF/UZnmHd6/cFS+hswgGCBx31OwVU1CYrU7UJOn5ipG9ZZAcmUWiXuxmsbAlcRCQj0HVIyNIfNS
n/vgXUuuxBzDerf9m6qbPG77gJ8R7gBOlI0sj8EU0zxsq+ISNxYCsr3KvVAbhGpvAM4twu5ZTZHl
8p8g974yz2byIJ9OKGdhf43ML+NfkYO7R8atF19RcgEVAPvZRZX4YBrPyYGp1WOh2EVLA2xpqBfL
YfwOFIznSElszGNuf54Wu01zM1EW2hxmmHg2tEdDdVM5puVaMhagLJ/bw22MCClwVoPRcIRNSZys
FYdTnp99zncbcku2T4tFVqgUoC8//faqH5+fVZzYjTv4+7RfKzw6PJt5YeC2+9OLTwvaQJ4Q5Kie
QbvWU7NbL2poAEO/Dd2zVoOH+fLtem6Dgs+IbrDqZA7PtR0YRZ8JC/epRLAKs+QL6WQo7ARMCrcM
0JLhP6eJNnCH0YFOEUo6gVYwNeHw5Ct3NNcjoYiIppT2UuVP3/vzBFSiomJlBKgSFQ0femiSAuK9
O20Plm3AgLjTCKhzvDedfVUFjkz2b1YNmni6+SJzY6MeCDw42dBJkQASmHD0gxFR/qEtrjEl/8B4
oyV6Suw0Dfwgi7fRvRfZDgQpnxVL/hw1bjFebf1Py0kGnXQDp6C4Ylpc+iiJYkqzSr2T+R7poHZX
EnFqXiNvhLWuJ2sTQUQNkQdkrFk9KmZfTtytFX/XaFdFI6Xm5slzwcYigvDgzByDCzeyFyaqOdIq
HAVXWfxloOdnnqoS2SVs9pcNgmAD2fIKitSAZiSn6Jgg1oK4AJf1vyQrj6tkQey2k201PHASrSXl
Ylq/GHnNemKjWuyHOSEOeCrJMi2NX5PSgU1Z/+7IbeTvavCFUbQ3nXUWXqmwImffRNcS405UvOn+
WZsm0S7tKNBRMi4L4yNHyJTqO2MiIXHlAKee8q0QhZj+youu0EAYVe+ktS/676AGZadHuJMmjStC
DWRY4lSzCJJrbUpPy6+Z/7BURk/1F9zs3DqCNfblRU/IAYctxYBhb7VbvKJsKDcxIuOwvcChn7VT
TKP3RbUROmuNRlyLa8ITMyCnwMH7C/EWUdosdMCaKXYBWzAfYQOompji2SCMY4fiAr4juupGURYR
SaJpjwVHtRekhWXGm0UzaqiQTBxtDds09P9VQt2yHkAxckdPD0fDP7TYZ63ghAty7rUO+q4QZO1m
kmU0IVF6jFsiveM9eSbjT05miIsCsCWUriiuffGc3HcGObjXVud2R8VdsiGWfCyx8g4Dura2NAxs
mIop8Dr8xsilK+uUQLouoSEZOWGG9qG7UKkemv1EES00Crvfzj2X/EFiPUPZ0AJOjYOOwJ1X3AN/
dvcakyitf7XKHzq3ATN5y8bQQYQggRArlI2DH69lIMj1xqPym9SoJgZ3VfDXUuMaGHhLZemKhEiU
u88goAaYXvJIVnBYVfTl9RUP/lrJmKm5wDnp4OxwHQjCVnPKZAlFckSoauC8g13hndOEsI9UW5RV
uk8p+a1+YZWfAeV571JkO0A/nuCy1QzkL1YAVfxVcMpz1iBYBsmHM+ZdeyfTaaFix81huQ177IYo
Pad0UHd8WgFiPD6EJPqr+0tTX1zT2Pv0lJn+FUfHBORItUnaHyXcmsrJNb8CQPstmcgn376r7EDA
Aywah6a0LRa6jtxgXbYvWR8n90QPrkfzIFL4S+LscRmRzcfG2s5Aah0GG4VbfMnztQ+8p6YOU9pf
iUNEUpCa2ZrMeU1H3mftDX5agzG6on4DNZqG9q796suPxji11TVAcx+zTyNMeDJdRw4OFJO/COun
iWjY5l4u54n2dOzvXL/pslnV0coGSBv1lyHZV+EmYnzn2gKddI+YwpyDP5ujTJ4nQ30TPgEfhOka
146RWx/e6QKWhsfXqJq1TThcMRRTd9Wav/rwrQDpVry/AkUG375prCtriV1xMWKWFGj17JbV6O9I
TlT/pyjdrEalqTIxJArcrc4R74oTL6LqMWR/ASjoGhbYWpDAUwh+xmRSGHdMv/eCp0TiTEfjQrmb
YO2FMFBUf9LxFyoLV2J6Z6m/1SnbRYGnKgZrQH1roG6uK6rJ6GYKauJ+G9nMST/BKGiKv9TdXa79
1pT+ESud9GkHlzYBzQ70wPtOm6cvsEjZn80UvvNbG9U69tnFZwfkbiDPFw5BDO7IasSF7jwkq6mq
NXhtG7Vc6PGj7P/iScD9H0nnsdw2soXhJ0IVQiNtxZwzKXODoigKOWc8/f0wdzM1NfbYkgh0n/NH
ENdIIX3A5SlXDxoJkzK8pIb5xAMLIxYV2T8WOq6YnG3ByFX4N/ZvAUb+CtFjJhn/YZe66zK9oBUb
65MxpYB7oRf3DqN9QLVJJgMQHokXT5liwZiIHvMPNEAAmtiNMJdqo8Jl2rForMwvvfrPBkatOaYL
bxsG74wd0CKTi7jymZfzamlYnAVRJw7hkOFPRtaObcCTs1y7s9bYy/0lAmWg/RpU4xB2oz6OsW+j
929fopvq7vNiB2gK7QFA7jJq+5tUzHO9m6Scamb0DmEOuXOsjPpP58b4S80aqJe6btV/fnvW+dJq
OBn8D7bYy2BxPu5Cw/+nQGyT/My7w1NiEtjOMq3a17C6F97ZD+GJMqD+lafffIa2ygYlhvEgOatq
NjINTAnEnNSdByyv5dJPXqMhT9gysbroiZg1rSwnLhUgAN2GyyttZ3dveCMPOakaHSA2LwB4VuTv
yZd1BH8/eGaSThPtjyhmF1wiygB/AW0EtZj9wXJOFkmEEZIUB65e40fiZGd0l//F7SQG0RsktCRU
mXgelchiogYZOwE4YtQgWdIZ1y90rLHb/cmIlhJ6CoeQ6Q5gWlWWpE9M8vpt0oAhy+m5kLDSkfnc
cqLKdk6+FcBw1GWPRrpSGMosO7RHItx2CvedqFA7mf3cNXsEqeE/7kEK6nB7iGZO7hxmCcHGNSPe
gyzNfyS/7kifmUbpC+lx6+5iHtohPbkqUyP9I+NF0XbnEFSpaK+VmgCEwjSjQ1OtZ4IgXbGNWcFy
2otqbpQ/TXONUKkIH3Cc+OwMgy8CE0psVe2TAu4F0sVqxUo2mRaiWdFsjRwZiMQjx4TiNMdcxLQu
4jLlFpXJggG6IQQQ2IWMbq5MBKoI+BDI5iDjw6rmQHbSdh401oQS60gin8ggarV95nCbY6KxU6s8
q8+BvEx9HdazoHlZpTtp7TcB/qq3sQdj7asNdxH+MurK3JvWKF9BRDVwxUkHOWphFWYT9RVvVqXw
CA7MgcbKe1WwTWl8XYN5pqk+UBiRsaeQgofLSrePQ/3oomHqF8fG/CE7Ea6amDVzH4lz70Desfj6
2SPpWc6bVzRwAgzbyoSZG1PN6B81xDtFclgFHBDniGc+zBD86z9qqwPTk192UCt5Wit/everY3oK
5B8Vz0Vm4ug4atFlaD8JtUehceqwM8X4IJT26nYpjRKkeDUbN7rbRNyTH1p4RwphFxbXWHfztRsk
+SIw71bxUUnEVYwT24JbnmNMr43yG3mYNmpWwHeY/XTGt8FJJ9S5i5KgTWg+hpTnJWKlNPm8WFO/
wuapOBvqL8XACrUFDZBcgg24/TRzo4FnhbOcE3vcPT+MjtjUsKqEFK+iROAu9otnTuv7qEbs4gWe
TI3Jvmv/BCrfxDqpUron3vcrQBtNzJqijkLsIF9JxYmQUQoWy2blh0SiylNF1aYifVFOAtK6JKcc
7G7JYKD5D8sDgjAXrXUslU8xgJTkaMDzrTOG46Dkw3w3y4ZrH/IMzNLs1FWEQYy7yaHlBDZgoynt
meEELfONJC+aDsMJqwKOidLgonkq6S+m7baemTxdDQBmAcEbsTE4FHVfE0S/nQajjHcv70457Udy
/Ay9m9kw1hcAz/I/JyFODy1dRb2DvHMSaIh427XqRDB6xsMrQgNfZ/Y8kP5VbbZTCyK1sUjk+N0i
vH2ChcJjPGnlOz670PllYU1pax8QyJrUxnsx1chrlwsoKPgzyWzQT1UxLPKYkaAgXDWw+Wy7eQiu
bnfM5/49zs8a4StedJXsQ2dX/J7k5gMEVJY2EwhX4iE8ZvGm026ubayTppspwDpuevTUZFZ7cOHW
PZTdWaVAjxKKLHnQAyKeJXo9scBLhBPB+6lLT/1uxduvOPxMlV81Z1UG8IXCWzEJLahpG0Qz7xTf
mBAICKYi2LYmfhndkenumzq4hX10aYnaLJJ3wYUkxiKgrtiYHhZKlcwvmWymJpglA9JGGVF29QgD
Dbgcow9IRNH+ZeSv0ctQ88honNB5/M7EmWzdtIrnUqzxSp0GT5oiZ1yoib4x27/EnBXSq0/DE76t
Qyn7Ux4xWmtwWTpsAWRvOsTKGbS0C5eKVeKcC7CL1pxBHJBnsFI6JLrDQCbHshzUrdsI4BzGqs7/
NcDm+9heOnTV28VBCvp91QanPAjeRk3gkZPOQ5vx6SSzTxIqS1zLlx8tuw4N5rOVX8qwlQnp4pQO
qa6P0OmREkT3Lykb+pkMMzkpFmF4r8o1YYua+lF5XyiDwNiIC/o7hILTw5tAVmnBSFOURSUsV76/
7xIcCvGPTJWtm+obGZihcm4W/Uthrc1i+TTo+8LrGRArGhoPJaOheZDxQdeEKQMzoOfVlB+jXCck
EatIJHNuLWLypuoYr0aklMLnVoPihRo/wf7h+U+1heFRSWNRlZmmtBOr/hTJ2kS7EGhnJTzGKJ6A
NiZIA2igRKxOLsQuAR20lKvbr0HtjJweXQ49LiDCNoj1I6gAp6QMi6y4v6PXSFQHHfWOnz/pVV7n
6b4iSc/KNswWUXVpgX01sNEyWg3UVmE4M5aRS4I0Sz7U2VThWitih6Sje1nNXb8DoGWEbtYmUtvI
vKrsywrxYp5hzZH7EMVC9mzb3V0OfNtZ6OrBLd85r7jNTF+194CSm0Y+m9ITUuKL4YAMUI/hdda3
AFYsdeITOyhG8AU46S0yVijNLJPQTrr6PBS6wGmyeqf7hN2QKCQt43ylX0ZGVIl8X7tpSE1U8GlL
y0loQcmO213FqJA3F0VAirRo/D9luMN0jD/RpykUPT8hOohQ409NijPolRgThrt3S3ra4PzKI4SU
ffyeviVxrRNvbimka+xUDSgUpY3y8T3MEIC6taA0c1sKCTMXu3txcZFBecVPAx4QcJySvYKMM2KG
2Cu0ZWfzjpjvOL9VicWGySocRqCSRGdyHViszbL+NqtfChtnXWOxTVsTu/ukBnW0/bXTkEKGVye8
9v5CBUI2nIoIbGnbufdErF0CdJjqFdCdgjgofk8sqtXAfe4Qj5BmylVDYh5z7MTwbCrqBIFzOmED
Umoagw+eTx8RmkUgQT0FIggEKREorvhoJHoETf3uINfsUBiGDCiKUjFJVrOOEiontBcpQu+Bdg4D
vWLfHQQ21qGOp1kPRJaVGIIFrc310kTCw0SbDpcM/hBVh76W7XMwmB+LSq+QvgwwegvTHq+EElMN
+y8GaKsTEFDz7DuspETsxLx2IqZaD5xXfpHIodT5JPHbYxCHRIVRj+406qmWjanr8e5Y+dGnUSp3
ynUnf5Qmm+QDO2R8gupbyMMp00BavVOAJdjHgplFe4TRgdkuBSZsdWSOuPgkrnah2g/N12YdIhp7
J2sFsJy1oWrBY/D35G/JOyvYVq07Rx5fz1zpw8mop2rB0/txzBuhe/KK1asLW9UNDCoB1YLeSqd3
ZAgOY3jxKFWO8G8F6WiIU79oxiLEAzO/DrTqnuPgTUo30nKUlx2sKYOxS8eOQv6D5P2UPtIRcskw
8gAy4ejVc5AsBCn5W84lRg/CUvxjYGPJ3vRZtiGjc2ZZAIeRsW4if8qcRiLYqQBS04MfObq6zr7v
zoF2KEoyFrOpXrwi6+IDYY1shySIzaDPiGxsZCVcUsAtffbp7YcKxodMeEW94nhOBVxyEfeez5ep
cy8Z3idN3+NQYySvOl4p0ms8YobgQQynAWXZBVcthCWTjjF/EuIuIEy4hZvkwJfxO9UBN1VXzDT0
GKrOYhEeYoP9r/uHTF71/nJoC66QrEacjtHSoz4YvCXGBSK8va5eGhiwTntoMVzocAQHJGb6uzN2
MXWPStcB1DZzoRazYHB4bGdBvLKkS6M+kAODtbENYtFoFqj5vnzrkaCqI0R8ahivtP1zGfWHQCca
FT6quhYUXHr6tYrTvR2RtiuA0vCydvlaUqkgx7mhzRX8TCFdOPfSv6B+tWhiodPS9bnyKdyzgmvv
AloRidSRGUlcR/6nsExZKR5m+JMm/iWXAHr8GCEGbtgMkxgPagqABOgY+srFl9x7TIeozrHXhT+F
Sdi/8gjMDcqv6eBeCrcHp0hn9LRyjyPiiBg7lIUYJ+B20aOrbr1NK1PauOkdhIpIu2MP9zlxXmAe
VG/5crXo/W9F/hG4O3r3V9VRK1BoaHXT0J6bwzZpLrk5aQGGYvNh9sdQ/m7TfU1ei4kRzshXjkuj
Q0rN5b5GJBPHF95BmwN9iF/u8LTR+GirvAMWO3vePFXXopj9Z21YUJMglRAUZHqE+o8XHpyKopEc
cr5Hk+vd824VZ6dGfttjeoj2NQAaNsk9iTGlZLxn0U8hOuxNP90QsXQmQFPIY3sN8JCxyvwp8rfL
4RyCrqgNe2bCZr2w+28IbxXvuZt/ZPMwutzowYnbeewSzQmTfDLbi9bAEXfxzFHyhYxMXNEXdAbX
Bi0H5/GtLOmWu8re3S9/MTY31S0zFgHMryLdB4MSFDaEHDXtpcNWnmcLDbjAKC5OQLgn4fQ4DEdW
RPwjAYdjArsVM40kPgG/TS5WZbapmnek3zCr8CJsZLRi2p6Kjybks5G2esucjk6ihqnKQxpsQuAj
VBqUSHocs8OzALoWw57zPpH21ZhjDf8vxDHnbVQhp6zianqHTrcuIkf+ayBop3x2aB8dfrgufBoN
9+irwoqUIO4tCBT2GuwE2wykwSNorPfPbXwwuw8yFFvZ9cykboYFICIh+V9rrhChpilZoCzqMfdg
DkZups+4Pvt85czyKC4dEoYKG+BaOsgRedHY7EkVm2QErdGD6OAfGoAf+f5TCREdIW9mD2vTcCIn
Oxlw0n0a0jvL/wnEosb4bHvDUskPAObkMmwtbz3om6bY2dZIfmMSaDdkECWgzfqjEFhJol1a3F39
USHrzoynl+71alWki9T6UyTotBSoof8idpKZ0OWaZXtjzrKsvwBuOQ1XsDwDrBFOe3949YSGqFC5
gUv/PKAhLtU+PgYBEsZNVx9V9xwZh4hdtZNvjTqgsOWMFwzy+a1MD4N3pR2ZpH/XWdY0sBcnz99o
9sZEyQOvrZA7YNjhxMVv0Kk3Bm8O1w69fL70QVArFE4hKF4bfnwzwYKM+dum7XZppocKib49bBU1
m1FMTEcIAsHSJMtE+SgkqPiMTIo3rAJ/QX7cLMZCwKQpAJfc8lKWJ6W4aojYiDlq7HunAS+CniTl
DtHfLGQ6INHnKxlDEIKKSYEkeRKhwaldsazpdQmDDUGeJH89U/yo6SMmMYRySH9Sob8aup2pA2R8
FONVoImOrln7iKR6EXbbCK9/y/msEaxRV5smu1btSbaXdKewBgz6OaqPPUEqw00ujzE9yPSFZ+mv
lqxC5TtO6bPW1VkN/KshAosxbWNKhMFzcHQ78jWDKK2Jj0+ZiAuxLCpUOPdU4Sin9SSDWKgaKqFX
Dg8+/eayl9MmY4MDszfi2wOhzn2uc4WLS/qxcNjgdpBF/t3E1qEX7lZOTlKBifhAAqSfHsY1C5l5
7eM4AtZxk7sEhymsRxpllH2Qbow4LMsfDoBobCzTFBgI4IMFdEhWFeCk419ras3c4ZXWB7f3MeHO
Wn8dxO1BBmj1KQApzIiCCG0h+JYd0D0D0Uv4ahG6Nwb9hsqC9KnJWMAYQXpG9o8E3UDcSoM8TUPR
nqq0sXS0s5gPRX4U7IyRdulbSDVlZzTU0QPCS+VBlPLWMYZpQ8r4SIaa7Z4ItR6hpQkdVjY3KuUv
Qf5Tp9oCJ+KkUHBVDlDY0FgSCRxmDtZL1Kn1xH8r8fq1c0n0cGPxouRUyCXqtZOe2cb50BPyNQbj
VYC7HVpeQGDJfrmAI2Yp8b7xqwUepKkdamv+LU+3EYlaVSR92SXaRagJHwl6kcx95eb3uxbP2ygn
GCV1nck7bIN4IQoSZw3jQbOvHSLI0GI7hPvTd2mXM5mE6ZJjRJEdFOVzSBxJPyTKutEKCjS4t/ni
Yn/rUkir6ngnoEONkvRJdRz66I9k2K/MqZx9ELmCyScrPxULFZYPidykKKO5XVIB3WfEFyCsK4FJ
DQSM5OiY1BMHe6knZECHv7SkuYXHIwy245gg9eQUORSTerUEn06EXdOsEK7RccSe0CMqOjUszjqw
SXpJIpZQjvsxks1x0XwWzrIfpLVC+AvGK8t4kR89Q3fJTC0Fd6v5roe9Zlz4WGTvEZrr2FrFw1s2
3jTS6Cy+FUYNH0phtENGvOX0HYZETis8sSkDfcDHrmbAng6e8PvYcD9CVfTPr8lnvlbh3clvPnIu
p93bykmX6XXRJnpSTzKCXWuJbELEkhbZBmjPLa2fp2g42Sd4tANhU4oOWqGZ0AzQYGgbNP1g6N9a
96t5T6nuUYN5kP23JgefaL5YHfgwn3ZVzhANoqO0Fjg8CKmHyYvmmflWcZP4EA9kFrFREZ1G/JgM
eAVhYn4bqHtD71slwC4CFgkYRFu8Pl3xNIps6pJmLGh/DMgLoBKpHgtUMQowHeXtqeGKUOh1zeV1
Xe4be2GZ3dVl9zOEwgxsM2LQQa+v8+Zm19+Jv7Xrcmpmu8Jvvgb23dCecKSlOmO3jemHHDuYuNYD
7V0QkY0Nf0LQ7dzuXwpDGoWUQ8GDx2WTcjd6AV3CWP5ThyaZ0R+U0hINjMPlmhRLaXwLh4dtHhxo
iPweOldD3lMZ/zXkxyS4ZuWPcA4xY0gMqssYPbhoUenjlRGO2fMIVb2Mg733iK3YE3GKQJU0j3Te
4VbXLhSnBqhTyDzT6psuQ7pzOeDHqxvM0XzLFYlLSrUa8w11hLrRo8FiiiPNS4+hclG4cJTyHvo3
g9gsrJxAGK8YvCDK97mFEISdyqiu5fCtt9cx+78MDxoishjpmwagJcBgoZj2mvM79olRImBR5IBb
HS+CM0+ggGzAvAE/iRXNa8CNAb8VtU8TDJZfsqRzKkBG84RJ6U3jNh1Bj0C5q+UDIYWkEgrBrBht
U2lD1dmsBY9psk0YLyI80Qx1lvWTmdE8D4hQdadD9K7SU94c2eMmkBZpRjfZd4CmRvE54snGAIUc
Sbcc2o8n2ok+cYj2QX5kMVPyrOeWj9Lv0ly5MpMB1hgxqt7goDJwrr8kX+ClDQvIEGjQahVl96zf
xA53mjQzh3M49gjyStaVP9PQcKnrQSw1TO6pGOMdbgYVDyalHjw4snlsFeTINL8jgKU6KCYyIWDR
7bpfNX6UAaEo8945u8POFxhmKIBEjeAnD6Ngfh0PWGh6U4Fh7TYBiWqWvs2AapXwXCOXJb0dRxhn
F6eexQrHXpp035GFTHZg7yEqA2RTGx4xzGPTlHO93ke58dUhPk0lELIHErEvjeUSlhN3Q5KfMuXH
ai464kv3E1pTWf7gOxgBJCt5pc46ZnIyUDmUu55YbMK/Qw7qOATyBXTfZhp+Sg9MiIZIJp4Q1aOE
uLDlBQu7k2cjG+xwXD907UbliJ3/a4U5kzsUEdhdK1CpDgWKV89p3G6J+KrEGDQJUqBcMd2HY/bo
uONf23yZgruZ2xSzn5lN3PaYIJJJq0tECsnAmBjE31YN/pJxohrPLH+nxO+bVcDfqV/8GEUBn2Ug
0c2RTCuuodq7SsUd6K4N0ML6DxB5qGK0DSTDeDNT3YIXg7L76TOrVE5P2onZjI3q3KfXwCDL/jvN
v+sAzU5QsylX8yh+Bcm9Hm76SPOXfGYuEPtjDB8qHGRlMMpC7XC1XgKVwoJtChzmmk+yUh3jqFWk
14I4YjEHqRnZmJOKyYWyVN4QikgNQm/uGkdwFPwGHt13YJf8VDy0aaaDcYEyQKwnQsLj1/6BB6ME
h5DCqxP8tfV2UPcG8EsdPS3+j9w9SvG+5HrohyWNoLa5wjPpA+RH0ZbAtRKIpR8WOvZI6yVz/fYc
nx6bNTnE+IhGRa3brKL2T1L+BvFt9Zy5f2yttr1Dg9EVzDk9XlHkzZ7/AnTkj0XqwQJElPKytR+y
sSvcX9rUI/sWdSs6exhr2KLAeb49MembFZmkaKySajHIABbuitb7qry44ZPqBUu+u8OidgBoSE5I
Fnq2KIi+KVttmdNg7bB5bY1CW9ZtSsVrN4Ei5zz9M02qlHCjkoiaBps2XJUsoTF2FRPQLlevOqcP
JRfJOMhH967YWUE3CbjvKqVZ63FHDvBJ8c8qdw4xGSVhNTaahvRpqreqoz+oRv8KnaaMctQUobN6
bUZdBlU4E7wgaLJ1cixC/eUFDxxLg3xq0KEwldgajbsb2d/0LStYsG/RRHTNrQWe9yDIAhB3wp1r
Ca7TPwj2gSacC+DA4Z+O4suZeebCrw7ECeEZo7NrqiDAKHg6+JAHby5pJ1XhECyOhenP7OHt+geX
x7iLP3T0UUWNrMHEsUzacoYYnBzFAF4r2inBcLRN0iL0nCPTafZSzaUOVEY0DqH9azccUYWouIos
Wfsh9wFQjBvyvUb1RLiHLNMnzJBISadBKCaG+9szGxEVVxTIRAGP6OdCZF2Jj6fuMxmDd6HOM/s3
ltdjqisETpjsDO3Q+YeEfhtWccsLFyMXpBOCF3v6xJCnNIcSbYSrB1+cQeTldyJj4+KjJG5Zzx61
dPjv+G5s1ODwlRZ0dEBslB7iCen5MLM7mQ4vFwS2LJxpEaBE0ln28aOpTXY2akZU3iup2sbeztQu
CW+2+U+Sfl3zt+5NAjKoAOKQruHFQUWMlWRcAFIpwzZB//4CqnHSq1UB6l7SZlfqu8TZG6UFLnfu
g1c56oqJ6CZZpk7/VHAF8nUnuuxRmkdC4bOw/qqaljCXm8yLDpZlYVTDCwOWZDkDLA+BdN8Gumbz
JVETx1lR1AdLx4cUpxPKTy3meZ5QE5up80vuII7StVfNSqK7VBdVEmcQiSEIJXYyxqK6ALLdW9Ur
ypALo4dThr3pjG/VsbJq+lGBdlZ+ubIIfWl7sjcqak93CeaIvv82EU6o3qWG6jHJ87VebtjxIbtw
7ozJ3p8NOKOnUwW3iWYOywwBj9LMbX+hhdiE3w4QoJ0iPLzzY2qMZe8DHLtHl60iya4BjYExNppi
H47m++xf0BEMCIYk7d2w2lri2QzUGYTwFwSZIErRWL97LhMxt2nh9Fnj5xk1d9pKRCsYfNigLnpm
fYmq9IepIeYNELApbuxOMmU/xh0mWC3s3puELSX0v363awmeRTlDdRKael/dBgA/Nftg299FTvbj
FY/wGCeMu5CahYlv7HmAhbkN+oelXWzx7qOZKKi22vRDvYkE4ZT/0KX1wz7JiIHQTxjtvjTxHqms
/il5h6BaoU1Jy5Fp7jVAGGzbKpH2JDSGkru0yieBkwMqMDQGlvPHciXsZVoHpP4j4kGFThb5svYe
ZfkvJTk09vqF4tRfoXNWrHYXQHGo4jvL5nK30hg/8vHBcl7Cf1u8s8nd6NaS8ZMGezGuxcAMw0YD
+AuqN7R+Lw6ZitpwODsIIdzsLRCayiTDjfHxHqC94RLm2ry77JGVa1ndNP5dlyvekbftX6vsWgRX
S7oXY7ogkhYZxECUBIz7m9xdS5hn2+Bb0/H2/GsIMmF2l2ibL9KU2Bzj5PJF/3fcHRFF6Uj0nHDd
GM/IYVxVn4Xyo5EsWKpICP71xpF+lq/YISFCJeAQ7bzOvOQzH6gV9/5YlkKsKHr0tqSYV90UWc4R
x7WTzEUCSwNKZAyEwDrKWXXdS+pg/UfAlih0fCvAidVf2a3M8CnhereYya2Qve4snLtIPyaB1goA
TldnSKspfY14fRqUOqsIz4pLo5eLqX1ob5E6pzOWGcC3LKTmROQ215oHgjcn9qtNzXzaK68QroD8
1E4qlhr7hjbG6kpPIyymHaNOvFfUm+xCVXBOjZeCM2lGd5f5z/X/huBk+jfk/cTGN9IuiBdqesx4
SZJy4SVHe1TJFAQKygSuFJi9Vr23y3HpN9eofpTeQU7xSrSTytdo8zkrNvFxr0TN17Y46+ZeAWlu
YzCz8MFzaAwnq5/L4btPxaTM6CzkeAXCLOWjUB9JvTdQCDqEDsjGg1ywXeXRQPFnElpdwch74JGd
jOhe63C+8e/CmeUqMagSSc8MIc2mDI9hdC2iCjYMWxk13GpN7pBNgRjV0FudNm6k+SK9hWTnoBYm
tS0kwiI7VIhUaPGZ5OLPdfy1ZtwjIOUEjivTt2iSvgRKMp9VM/Pq2WBZs9osxrSIS4ptddh0Fklq
S1XbuzQZ6fCMXJai+onMXznbeYl/1yqUv/qGFCtPWg0SEc39XITzKksmpUsMNq9pXf0KHkeZWFSv
PxbqQc+ACxF20g33ZRhLspelDA0iHSq6+rLiDWYm2p7qNPsrRToeUdtMj2+ZFt0EOVJjLoURATap
GeAWY6VI/kxVm9jBJ6/utf70ifnJsSuGBImyCEejCRDcNfyPT7j7Nl1h2jbzGAqRYqW0Kg4n/LqY
M1NY1mhisDJkZDF2PovjEC8F6WH9QBeYj3jLUPg+SadCDdO5v3FaLBveriihYFmsVJbpsJB5Ms15
If0O3comF4yqFRfQsJJveKIRqywo2RTIouiB2mXRVkZL1lXvFP+ZCws8WCtFvVgcWXmcEoX8S/wl
4YycLVaPxzubpdXGq1r4JqwrCLA0x4GE2FZcxz6iUKZus2LnDidM6Yb457WbBOhTaIeB54xWRpwl
JbIUOAD/e0SPfcObj8brIbGO1DfVBnmA7C8Owf/w4JIprTq4f0EsKznPu5GGlKJy0QtvobXlux3S
XQcxa+gN6Xw867mzTX0VFNjaDLU80zySY6KDRgMik06sAm43D10mUYN/iklkLakVRRpKqHny5xpX
ydqFcftl2MemrmiOgX6Hk+1BzrRzaxxdcplb35sKdxNi2QjVc6uWq8gjM+OEHqOTvWXgk4OCwUg6
2S3LeXUbBeFoqay74vxk3T4MIOTpsbXTFQtjqhwU/JIYKiWWY+fuMEzg13K13VDM016b9yy1lJdL
5VpqZ161JMe1IS8GkUPNO1Paz1hZJ+JeG/s03QfWEywxhq+T0Ewkxdrhhh3HGL+hdr5a2PWNFais
zC+t3eWjAVAH2GUN/qVYYqFTkNumO39M6Lp35C5bl6GeeWNAIA4sD+WAXbZTnXWFqPDa2qljjImB
ki1ZE2VkE56rh3u9Ppv+tMh+hmBrOJsqqydl2+KvXEvNxXL3av9GuSF3z9R4KvkH3KhGGef8K+Vl
62376phJB61exvldygH1iKqAgHasDXJWkwtK8X8z/DHhyIsbTK9bJblqcbqhBrWDqktOufSwvU1X
Tl0mMBJv2+qIRKbKmaAulf89BEyVsr7MvX+dcQYb4VtBeajr7yg5Bex4tOW22kLPv1OTgQb7o6wS
F70iMZzYuy+X5dUhLCCH8VHvvtjB1trDTI1/EbIm5r0ol3pB6sf/zVpVd5eyq4udVY7miTjnwdmz
z5F+DtrvPmJq7K4q1gU9CtHhH8vqnBBhoc9Lpl+2QbfkZdhkfOsB8Ub4nE0KGvIDbdY2FSQjY5yP
+fR8KkIFVeaZmbNLqTZkbDLziovcScD+BIfGU9FapN7cch8jPIvnJY42mbxszGvFZZoj8hbgOol/
VdENyAgaTBahQvntoKptBcsCqI7YJBF7DpBh+PS6g5cgbTva/IyJcrJ6TmoJlgMlWfhjGD+W+e0W
y5xYm7LblgB2Nbpa9HfWXeMzVMngSsmtGAb6OyZDv4p6btrqp6dZq+uHjZmPkYfEhCIzXFTDU+oM
Gpc/ffHwsLEa0GVqSiAx2aoU+eSkWgdg3rOy/7bUhSSvMv9haj8hEHZh8PJzCwVj3HfYzhzcWE27
quS7jER9IAzd+oIEyqwzFpapKTN6YnARbTZ1zFNafEzjZ4x6l6ujXnEF3XQCnzCxQrjzf+kUVBS0
oAAi9sNPWhDqHJxGOrPfl+W04KaFlZ9mxNCluFFAYTsbRfumr1Z99AnkgwmTTYs1wSbSOjSpqV77
nf8FsFMRRB3Q+DkeBBdJXQTNUg+eg/UPPTjiiW07bC1Ob5NBPCrWoTIPxJ340F2Q6DObqDgNfwpF
eJCUVBRxdHrYj7VxhkMHBcChO/Zabed+vVW7YaZTZqLAjrhooKsinGH8MsW8IwqqZlVQCd2Qkr3W
7kXyCUOyJojpMcwbIblB/WNT0upE9SzCWQYsF3pkUpCgimQ1r6Jp1qwNpAdUK0FM9FPNvYuwg7iP
pl34p+kLGXJgXJYDcoYYCKxQWSPBXUUxKvyKkoeKHO1FUf0Z+lw4gEKVSTYfQ2ePmEOnYSbEpvIv
BYKMVf/LyLa68u0lGz48/sq7Yd0y9+C3D5nUpSa6hdolHci4+02hvX30iW2JpET9V5EDTEXarGN2
Qdpfw0gWzkknv4gne6zvKU2+NAw+XmOuUJ6X7p8IVlV3Zs/AkGN6jEyCpPjL2JGdY+WpgbAFgJi+
xZxLrgWGjAfxk3Y5rQRUQ6GRznsp+D7i6O5ingiGWSC/JBsBCw68XIems3i5Mb1Zw8oB8+vbaU5U
Qi8WAd1VMXVguBsWrVNOBr7Vse+uEcWkRbnaIQC08jNNSWGyDv13WT/LgRbA6ZA5cCjLzmdycu0v
RWwdNcEKcdLMl8HC1+rXEjQ4cHGaI4zu6h+l69Fqop5U15JytklzHdCJlDLvyatUGHi8hwGv4306
fZnm3nqUgtvvzghAyhai/VWjnzhdGBbcFacJMw1tJGjo4o9ccqXUU6PvZmToYr+ov3q741tZ6h1V
Fc5D0vm57p0aYYk4wARzMpGhdeAHMjcqA3VdT/az60173JTJKtJIKbbP/+PoPHYjV7Ig+kUEmPTc
qrz3VZI2hNSSyKT37uvf4dsMMINptbqKzLwm4oRHJt5w9UirITAkIgtITf7Av84F9N9q3PaDwEjl
vRntKmiQg8JD8up8ZSfxInUQBFho8JZ2anGsXOL4lMI3MyDM6vFRqzEbYbPH0YFCMHM3OgWDYjCc
jQnyCZZtBRU5nTv4jytG+zpVTe3tk4iShJCivw7PgehemsoPpPdPq5PonTeTDRkPQGi9d80ZaXqs
XM2ooz4++EJbGK2x6r3NEN47iOcFc1S9gBa+95uvjFFliXZ3FVfrAXVE009JvskyRgoWOxB5GT6j
O83s91b7Mjz4D+k1ta8N5ef0D3GomtHL9gMvE8FRhWYwgn/m2t70IYdNqd2j8qMQfCo57nCPke6R
wNqPtWfCJ2JhGWsEUL/8EMplY26D6Iqi5s02NiYz6RgCglfabJfZQoS3JPoNS4KnDs7kc1UWgE+Z
UH/6DGvafONijBOka4EKhxeGasp8kTGCuNKfmd7N028Kvzzs/lnFnFjjtKVgCZjSNONZMHxMorMR
B7Mc7qstUJBiqPZLOrtyl2N+ad0Tz7xp3614n3v3tH3Yw61Ht9SHV2YVkEBOHtNLmdx6nyToeBHk
tzA4DpS0A+We4TxN2IV9u40RGyPJrdItHN+Fg6e8hmrfIs2itsrtQzsCXo0XETGIviAA61bAeFCN
P9E9IzPdDP5N17Z4bwYk9WV9Ub1tgZytwA8BXWY5VgTRGo84/3HrY1ExJeeDw+PVgdKE4+rdte6F
Q4c4V7RR1qwJ3kX3aUYjs2LWIqwqM0ESLtsG9Mc9n6THCsnqP8Cs40pnEE1AzPBlAHGaYB5muQMR
nQ3vLff9UGxUFwM+s6tn7J7S+NDkDAbDnYHpInKeBSY+VTzbcpV0cjnIY5ftzOjWVgdNAV8y0kV+
9O0P0FaOuY2R8asgD092GZPmqJFzwcdXZofODJZRu8/641it6gZsN5MeBQmqrSAfFptBgmH+0opz
5F4bHVRNimj2prTMm+KNTn3nch3mA/y4te7etHRl5A/HX1UtfVpxjzr2SrfKO5pyozk7r/xM2KK6
1C8D86gQHYgfQCb8Z6QYEwkiXnkhXS1iB5Iagb7Zc/6iVTDlNEyyGDZczm469CbVUENP7qO9Intv
HoQp/lisaZl7rHJnC4BetFTPBNhr3YLs+E2EbNplkmAmIBi5WKriQxCglACPf3gFSdT2WhrvZWEt
25KXjijMxt30aA6nvtgPzEXfp7Oo/dXwFqao2SukGcJkXKssVfmSzKgyg2W0bV5CdZwbcllQ1tn6
1vDAzHbnEdQJoui6/0yB/g/FgO7FmE/xz5k17o1oevXhF9dQxm18TXJb4nzTAVj2DlF+cj02/H0R
S2G3nw9s32KxVfrbhP8znsI4wPjXeeo7sEGBuSE9wlYXsbdqus+yXxf1w+K7tkumGzxoMeJegmWL
gBAOurHeKS6YMfRu+nUCUhk6Tr5TZLPpD9S18G9F/RUG5VnjOPa1DzV/FA54Kbw/wz+6plEF8MXA
n9uFvMWlidQNNMhc6W5lsjcdxpTquEhRd9PWpdYhlw9HWXOo5JEOFzhjh7iS+SGDoFdh6XVcblOu
/tB0mI6iROe+i+FZVAGidsK3VH3mpTej0UFpsgY2LNCVD8fdw6Azkj2BDnDSrwlfhpKf2aTM1fFq
OUhZDET1pwhZnW0z7blVEV+XwlewCHxU79arr79y9IQ4cqH38r1x/nKcZx4iLXMmRDlL3W/U5WJ4
9s1j2jkI+eog9BgMzAZA5y6TSsb9hrns+QjZtrXxzqRZRlzYdsnK4utIBfnG5M+gULYUbHaYaxze
nn7cB9k0DQCugNg4A7SenAZllykGpIJ7CJiU42heZ9d0WJfUG370Ezd/qvIayxRA+2TSP0fcemhr
KuULEb3Lhk5F41WZI8u0S6hgYa1+BlzcGTrhduQxDrudzaCDAD6y2803s5xohbCa23+uvwmzYS76
Q0+TFTXMXirKqZ6s2v7Rdfs46gEgMSeJVrW21+i9ChZpkxHQpYiq4kXuH4ruu0Wdlna3DGO3eFBE
evGtB4FAipNLTZv1X2Gxaox7hwKx8D6DclvRsZZi78nvnMFRzuHh1cijNuSMzCHEgNYfi26um4g2
FWzWCPQ/4+ZLJB+EnQCjpLkVDkzF79DkWnCAa9xytkORCtuNVbB6MqJ1HR5tFA+BkJeeOSXKUi9B
ccI7bDLawZ7fDeFvH1Z8cO82G7mGHZ462c2ZOGYO//JPy0MhOlzt8LNkXGFWKyO4BtqDoJK3il8h
c596dbGLYDG51HNcbjRRPt+VPlFnb0OJCdvfCA8UGSSxkBlMiSEnnkGarUglRSiRFTz16Tpwf+H0
1Kg+3j2byfJn3U9SZaZZ6Y8VfujsjUOjfAvcrwK5fJeNh7D+oDdB86PkZJzp3zHiOHTUM6O7Z4oG
l7+hdsO85YSLPqACRoaX4QlM4hmCOxQLHybEYz+/I4hMJqUmHI+E4R+wvAEZY0KQCnepIXaKFc3S
SF0UWY++60+lv0aeO7SsVdujqp2shALN3NfxAd54mvbbhMdLcl81KcAqZofAl4S18FTaOhTm1r70
rwXlMq6XId3WyIqU4OwG3xO8VEUr2qm3HOVyAHUspQAisteB5fvtiVUOHKt/9E04G5RjhjkiLKxF
Pe4c74VcO272dOs8K8dgoLg1Lxmyr/y38n51uMXdcxhxA7d7T6FSXHuIC10AMcDYqItoCuoz0y0T
eZ1dffnNJ52PCdpHgBJu9S8ieRu/xXdVL9sQ+d6IFDjgh21GhoQNssd+nyd7g+rZU7ptWXP0v1N7
Am2buXbEqGqTUbVluMnc5rsEQdoU6qYcNlJu2+pqWS+zP+XAGAp/T360Nu5aZkOhQQ8xsqcCd+KB
9iTpazYwlUIfZiAmNnTAVw6Lq2cV7E29wbhK4UpAW1f68xY9v0bukJvWiwbahwMxNOGxs6dE7Gau
Dq/E/BDNNcfV1Qft3IHy7YV7G0Q54s++efrGK+Z7H7DF5BdXmbnGVmEmZ+Z7Oh1Y23GGb5mvOSIM
wL+3nT/XlWRRIEuR8V2vMOb5OzW9ivYgCbsw0B2WtDjC3WHagio2s/qLHbJdMpHGubC9CsFm8z0a
7m7G2rUPxNEWoEKCLzs+2GKvOMjcnXPTklWbbezqXe0v0tymJjvq5lpU1X4IYiyiBBGjZUr8daWt
YrnJjb1qfbhZ/zc6/9SY0iJgNg0MZ5h8/uWm1Wl+s3bhVyDeunAznfoZU2SnAXgWvRvNh8MIIXJT
ZIEe/+EXR42JlOWbCyM/Ikyei3Z8B0hGJhkfkZypxIFQGhX1MiQ1UbNB9/JgcRXZ8g6FiWrZofCF
SRffPSDtSsiiriSSXeX24+ZIsjMBKbMEfamvOKS1fhrTeo10uruh8WtVe714NTm2feRF2OqQ3wqo
NgMKYZ9xuecEq7E2Ft6wSkqQT/gbdQX5ifmyYLsw6U1yKv6RZZl9EUa5Zn/GQJsIpBA/oYzYINkL
wz1a9C9VunbwFEhM3cxEbRJJ47XFPNERe1c5Nf9PgxiCmL8hX6tebTvnMuRHlft0Qgbl/pdX3HQC
IGNw7LaCYfTsqodUX8f5KWTk2Ee3Uf9y5JWERMYJLxeepI+Q2UDIE7hzB04YFU6Lta1M9KnJturP
kumD6j0IW3trfTSQAEIxb5Nyja3t4voaUzT3bUx+dVxKcUtJzuNvrnPnmVuHmrjS4iMC/TmgrIA7
NraUWqYOmLZaR3k397ErGQYBEnyJVn7JLbyxLk5IPB4ug5AyJ9iaP+IiYR2R4xTUQnWGeyljHXJs
Rgrj+n3SgMaauxTyW8QvF0ujSh6Dyy3fY8wJSAiwm7vr4/MRV5hRM6Nvd0n3rQRPsu2XpSY4e1hU
OfwixnpgCDewwaKNQ02JX7SedbSwKfKnEJwLggdRvHuctCqzMPlE+qd2fwylpPGV5P+E9m0P1qxU
y4NiXgPnDNfgrVNsqObMzHoPxfYRFRiEMGxn9K3tEbIJKqBLLJ4p644hAhUKx6vKsZAqH4EWzZS6
2LlMiYqx3nbsBjzY74ZuL1wXNfWE+50oEM1VHXJYC+4qRJOcXWXwpdUnhYwyt12I5HuI/rquW2uB
MmG8ZqogBfAc8UmVgqdykAezp6IA94YacBJoqgCERkS8oRkuBvMcG9qq9UMyfcmPQSGgcIMVKVA4
7R2TlU+WowJDK6WRCqyHzqDMpR7Ly3Guq4CG+h+XirohdqYtPhvKuJEuYrp1amqkqt07XL0K95VN
cirfkgZVoabWipRdiVzBD84qY/SE5Uucl4+yIcFMXKCNs86AJbLpg52srtOH5/SfjbrPeKlr2165
xkG0L4kXV9iIYf8RyNEi5rYY7pXURDV2pbqZJd2loHIwzGNguesgvuTRxg1OVYhTKv/mbmAHsket
AamdTDce01dfBegodyy0gYXPJ6AohZnZf5h2cJiQu1qG+/o2MHjXly3RctjS8YsTPmD8elwfJT0p
DGGS3Qno6QrMqw8pr+wOgVm3bP4Sgp8c4jRpIcdxp8EXVL2r3mwHcn3cgtVYcg2ZCdRhd23CbEue
esB7YkGbImVPNveEPoYcWF5KHRbEr8Kuy/BSqLYrrKIOaMgGUCnJBm89ktwBgKuNxl8ONILcyoV/
DSt0h0t9KtXxAOrYRQP1bnkBezm4mwE2BkTi5MZV/FcBKpEvLkC1Ovi/GREJoq23yUjeqJwKcjzY
AmShof+z7FupMPhHIE87JFJnofmQ9ev54DPDwpjUoEka+4VVh2zI58QzNzn6AhYuWQEQihdI7c4k
MU5Gk8H/05PvVL+nBTp/xP0u6sDiaIEbxbr1VUkX1ZT+6zkfoiVEilaAp3+K/iwd2AM+49zNqELb
HlikDTAWafA0KCgpNk7tM4K9KnWQ4UDqq6gm1A69r3m31RM5BW82+kXb3inFizCuue5iWg3nFlMH
J7pnxcHEcgamXg9PEk2+03w2bbEW1spEyxFrZGNMK+UqJK4Yk1dV793JLK+uaf2S5iP2CEyZOs7Q
BXtHnPaEFzXMXxsTaS5hODR/fnZTqnA2GpcmTfct+4Mcxz6jnavHF9ur4ZEi3Kz1H+7nRU4MXsSm
sfWd96AXc1MTZBG0yADQsxK9RPxkLONVDGvRS8Qu6W+EsBUAJo1Nx/YtbI65ywSHGQC+pBBXbj1v
7FvE2jtRP4g8KGEMp/q+YnyUFARqfPZwhvgSOCpj0mDhwyw7k5hLECcaGng+77mwtsiG2NwwkYOm
zEcJesLoSZXoV31/kMPL8DXC5wgLN55odbeG8pVy3FU4ZbSiJ9YnmYn6SPVlgyHUVFzlnxqyZ98B
FX8isnxWlsVMpemXkXaI/EuIsTlBx3Vm+Kp6/b0V4dFjROXUZ0mOYnlBDpJ1OH+oebn36C1a5+EO
Lp0Cx/9UfVgLyzk0w2PwkmWP+pNboovXaXOP5LouXkon2H3ccrEDwxAXEJhPfrB1JJuRnXQQHuPz
d521WUxjn3QgUdIisilFyEe1JFFDLhKdd1WbgewZuelx1Nob1+ZMGhnJRxRIe7NcCU6eRN3VCEyR
9MlyLZSDgsOu+0rZyYCViwgHWXj2MpCrys5xW26GjLUAiuNunZOm4TOWbbaVMtM4hNNsP6inaGIB
nGsGio2M5nFbo+ZheTtFy9Z/DZiUQPxWypz+smz2ffLT5Dah8UfuB4EJAFUfy8TonAbl0s/uONuV
Yk8YQyVVjMkaMnh6M3cJN2AfJeHcO0M6WOR8OR6ZIkxhdiqNPI0yghszYr2E8UWlU4A8VCE5Rdc9
8HqF84RrnwFQOGx868fm54oQPd4uU8cZPBepn/CrFvIFwU8Rv6axVuMLEq00XQ3ox5BM1uC8h2LW
snrxg4PkcazLQ8i0J2t/pu/cCv5GgltTHA8WpE19YTqnrHyp7JexuW0ntIYAJfIYA47CSTIfv4gz
XuWGgEpIrDuIKHR+c3BpXQLacmcNixpltD24s3RcwoPUy1VTsZOC+G4QzTf2P7lEJCi2RLMgpMyZ
bZLVnKJ/o2FT02dmbSwUDiNz6FF95tVmtOg/toP4ZsnW8VC6fkMNseSfGEHkFGdFRePwAfsiFps6
+EF6/pYT4t6ZRM8eFG1rOod+RFK3lf5HjTnEvpBF8laZWwWoMjIKccdppaVrW5+Y0WzuIJDOcpBM
zgqJRBcdgmyuhCutXnn6IbUWEGATunhwLVRCEVnX8j4pPB3lIKlNXHkAr03cfTxgc4wOzrDplZQi
VsmaY5Ip5cJ1WuNhp3HLjgLCsRZp0REt4WJgkUasXN0cuuQOsnuBBOKtLnuEzsbZMSGz6sy+mF5j
cGZfvatCLJjxmhE7gzj4cIR9tQJns5bwGaYbp4f+k0Rzuz/oDSGectFKzD7csHB/hkNcPVM0MGT7
GO3Di3iWkcu6/UdR0+2j66SJJpCaSi9dM6j2Kdd1Qj2Gs5McLJx2SMQXZvUeKq8s2JbjJlGQ9cHH
ilp/5SI6rUA79A888wBaw4GLPP8biBBA3s2MTHMfPk9FwM7l2EHFgGSTYRFQGGMTWqsClBYjxDeM
bSTrmPAGhw+DUnwEC7tTW3Xt+UiUO3UWaTawdzgATIgslmJKgymj3AyATA0qNxd9fZneKvGsUDDI
TwsoC/RWaiA8kdpEncHMIn+NhkZwQHvGr8lA9y1HJ5FY8HdqXBf7ka+xoZ3zkbXg1CUxctY4ytli
d6l1T5ZraKx/NE6wwTjb1k/RTCNmvCSYUMHaLUaNwROfqHbVhzVYJW6a2phnyFddBNkSQ4KqBlsQ
9hwzCMwU/raW4l9HUAAHKzLPfRCtI/3TdhAwZz0dOTOe/DNrfZBd965Ei4uFhSmozicUKxuTA9zF
qxKygNWww0nn7moLVctw1D/T4WBQDOmoAnvvZboUVmWyKfMtgnWkAj+2svMRHCvEabNNcFgc1u25
H/CctCmIICrFdDYFmLgRlxiGAkSI5agBbNpl7EJ9/ZlmH6rKB9NjLWYWm1lwWJdT7lMw3C2/whwx
H+KtQdiH73zWHEKqlGJek0fQOi74hIOF5Cp5Nd0/U10PyUqg5Y/cbep+ZeZZcpRJ1sbopbATbEv8
XCy9eI/eMCyPyAgiWAIkbV3CSb5lQ7S3/40c+F3xr4zutrn3qpPBnsZvPrIIijBzd4H8SxHHEQ5o
se6Q2PVrS/vNcIA13q1O3pXso3DCeW7QriDqRe/Om1QqHypxSdnT7wqkyxAqEVpo2c2AX1Ww0G9c
fcE3Nq3QNbYK+HsM/1y1v6W7raFiUdV2wa3KX9QVCVbEgoZaATIbjcSfYxDx2u/cPAchau3u4Spr
07rG/V8u71n1E5JnYkf7Cm2SCGn8tJ9k2EICOxY88ioDRNemO9HD1ZjcG6psOWIdO3PTLqdbu2i/
4Q7e2/zPYBFgyd8aGKb/DNuLOrxPCV9AaxVUGT5cl7XXGdEmjHEODQkcccqGdhGEfngVOjEhYYp7
I+oSRJwp45ikeWXotUzwUlZ3aYlEChp0GPSQLqd+eNHbp+yaeQU1pP+tULiFmMfMnkzX0d8QZrZI
FEzw4S+N3tyBNFkP4DgCYz6R4U1lNSgcT8FLMShFvJFNMEhLtr8pJskgMheCY9olRRtwxwfy+VXi
vBdRt9LQkTaURl64TsxX4P1axxqVpgr258vZFPXJyvkfdiw8QR5bCxvzZLABG/SWozsIxn1m42Wn
IsmnM8H4SbjxPPAJXnC2E5hEE4T7GvjfDuUxzz3nmKsQJhAdQ5V9DbIpjhMHHxZAB9+8Vc0+ZMxa
UGZsfcQvPCtWfRAW7DcgvLb3qLSjzK+eluECAVWEPUmKX9amc71YdNW3yz8mZuIVwK0rfQZD8iuM
Dnlz08ixH61F40w7cvjqg9iUTKSpqY3eXrZcITrRKswSo4pskaNFujoJtWZK6ip8zfI6dF+24PH4
iGH+QBGmlra3kUNGAQiBXDlgHBIjBtKQ1S9MT3tnS7HIg30nn6JjfFvcVX3HbFy1d5Zx9cuj0O+Z
z3RyWQa7JLmi1SHajjjYuZEcmca/Zd0pDs8G9AxZf8YS4Wi4Mx1i+VY9RCXpI4p4mNo9izlYkKgU
9XtHn1UzZInjhURdF2tcM9a1C06SoOFUeR/FyW0W+CXmZv2v9Z6x0QPYIU3K+7XDFwSamZ7uw3gj
CuC26KsIoV4QIOhita3J7Ek0gFGHyIZmR8sr1KVVuOj6og1cMEB5rMsPydDj+flgyLdvtU+/YSym
uaeGGStv+D2jwx9zpoIix17SMRpF2krlrFjqMnLQPKdXjEeo9LYaU/YCRl6MWKIvRnRQ/2SPYiVl
rJxuEvGLnuQNgW3Iq6yp4YIUSiq/j6Ige4DxVMPOVpFsQ/yBvJYpX5aVKvJJD8memy7zZEsUbey/
9022srNLgltSAHoYaeIGCgyCjyf/Zm7dNIYmsquuje+uBVP3Ast46X30iKOy7uGhTfVIQAYEmEHk
H82/toL2DIAp//KCfZ5RHoW84lmwGEtlLtVT5Zrn0Y32de4jaub2AWftMb/w+Yg72KOuFqy5T9dV
oz0KQCVNFoM/9v8ZOuj28Dcds1NbcX50GIOZWfksnu1m61neVilwBbCl110aUn5qisiV9Q/KU2Z/
jDvHYWfkK2BxXvZThcDkM29Zpj86uZiVFi2sxkBm7z1A6DzNnCxlu1kC2iuKKZptgnKjQ2wS1oOl
S+3J3aqFm8pV3pWw32Qpa9wI45De+38lJhtnLTx/rjiSZTJ3UnAnWnouoGeNdbknkYVlR8E2yiOx
Xn9qUfE1Ih2LVdYi+k+R/AWmze/aQyF4+Cywkvg9dhM+aYXAy6d0HwEr46ZEoDV+9+ZCRaMw/LkF
ypXwnys+wOqazDXSCghQzrtgkacMg2Zewm3Tk31LRl1j3UHcZcCZO+bbgiqHPkktf8J01xRfpn4h
I/ot03dBvysybK7MUgk/2gTp/0gMHrR5RSmkqc/Oj2c14nUrlcxK8tkAEaJheViXu8bYlZL8O354
mZtvPVDiWtloPR7xXP92+AQn8a+wmVwgTy/JYJLW1uqokitw/uhHWU5ZmGj8GP5m62yxg8FzAX2d
GLPEOGb6vcdEKdn3COOXXbzhHUtlJ7DDhasGz5vDb+VO4yPE3X8N0ysHFArke/ZNnCl7Db8CT0ja
M041f1NmtY5OdX6V5d5iz2uNqzD+U/uDWtzNZjeke8hGCMOYsiJtbIxXAcl+MNe6BZMp0t/KBmzW
3Wro21UPZcnZI+mmf7bZO3K+ukBnI6mYXoIkp4GQPpszhG5wWoZ6B1vyMqW3pEWxenPKq1ndWwYs
vUVPz+mj0YMYLmhhdZOBXY/gH5qjDnMLRcQoUWUdc2WXUOpU4zW2d4n1TuL1bATdhDMEAAvImDTo
TkG35WNkDvMXcnOPACR1PEsJfXeQKG9q+NdiU2M36KPPISBBoiNOuVyJLlBLczkY4Qpoqg6QpwiP
guO0gNUC1Ya56LwXjzZjQoTgR43/ye7LRWwasCtQ9PdU+x4ZtYmjrm4SsE+6371VBWik7IlUyI3+
GmIcSeoW7rWXd6MmVIHUnoxWtyZUBYp9IRsErWya5LXSHoIgqrpEnqq0y5GFjlWwHTYoTwtnDrUP
J3c3oS6EM0NwoTfPpP7x4G0FjEkb9sC9gROc0SrWg0iryAz+nu5guxFMkNJXkMEfxo3fsvspUPNV
IrrUNZt9jywKZ5+13w4IRe8w6uyCfq3qlEJayS+4Xn3UFj5/yqkJIKnZinvOPOcyGtCXeSz5UE/0
PhCm6t3GYZmrNyuEVjYAEMep28tPHQGrBsK+KneVfgTYParGQqdty4oYTPtq5G5gBligsq1Bvxod
dzNBJFlhrWLrr8m27rgMODEynEP2JtC/fBbMnoU+kpVF1K+TlKVmh4i1HeHL8sGOIeQX1KBGQfrJ
ekALLNsPEwRMIK829UgQvZN65ZvkUSCD8x6yvHukD7j2t1/cSkyQAIJmxEUAm+Zxtx6ub857tsYl
TEWu7pIhnsOoFfCE9r+p/culFDMIQ2R+rOYLeLq8z2yaypMIr5B92bE/VKYDtcMaT1BGJcpCj8Tc
4FGxkS/6S0KU1egvt18GGeYNadHoUFnq1AvLZK3e3jNSk/r2j8Ui97CxdthUyOovcVVUnCeTtXNE
RS+js4XP2X4SOUbX1eDqvvU2gwUm3i8TixtCQ+iI5ExiE5tb1VWpFebmUD2Vi6/sC/tQyA1fMCxc
+DEs7OCEHhyLOCL9x9JeHu9nP/HALz0Li5AD387ukLGnI3EIdw5tZk0bo9WftrKf9kMuf0zy5qJR
GX8VIo2yT8k8eurmmLTZWD79bIHsdV7xtuXVfdReOOZ8bTPk1TpllypA5nfsJClwXVNy4loIzdSN
pJOKJqKYmCX4sLHkEofDNmIiN3HuTpxVk+ioce7CrUAyHIXjvM+I5M2OhfWS8daSzFJ6bKNcK65R
s+ddGM3akow4CK42VyG7EbKiWOLpDsYMpkMELCOj0fCvsbahxc2GQ8WpawOZTDBNg53ipAeSLUDS
EJLcHRmtyeEj4q6PnoH3WZkLjE7sQ0MLBwsB8bVwl1rIIFzv2dRDE/+SEXoUSIZpcYBRozkATOJZ
3q2ShsnnivzR1D9r3qsl2SA4lLpH7avNJg1xnW16VihsVvZuJa+KpFFVUbmgBAOrarskPToCYSO8
dWZ1KcefJth2ju28J+BGUZRr2GNxbSBNuPTvLSUad2dEoaU2On5I4prRVlDtlHyqEjnvsE61eCbT
dusWuCE8i0hA9CnVzcrvOvadgS1vYl5ibZXyJIc9jQEXYIp2DeP7qsUvYCofAgStbyMWFdS4GBT+
epJa4leA/EDjHeioiCdcj8cK1LHhoPM6d7umuSp6MlPMdakdQvvDyhA4shu3jRcf28h1mZZipiAW
lC1WgGmWR8JIi06KfQlDlzInlvWkpjCSe4f9ckl15yCa0JYDgm9EHIrGvhNQAKG58HXwiXKg+/W3
YEZAGWSRxZOZOBwZEKIC5IZH3vuGMQTRnzavGMq6424MXlkOTwYAFn7bRVN8SPXQoZjVUJS4uxhL
noEvqIYJcCBAy2KMpYE1LRBxgsYr3H0O6DNEBeF9FFOJARUuVF8mpjp/W/TXgIVbEmw1ckoU2AJ+
t1Y6og+2hLThQtBZCGk5qmdK4ib21kn36fbPTrn0JVEpDCkgJ+t88pL1Qx/ua0GslPev8EeWAcai
ib4HVeVJeg/zQ40VsAqgSHD5phw/pv0U1EVmzk1LJiFJEtaxwXupUnV30dMUT4OSo9LuXvA+DuCZ
2lcT4AmpTo0GuOCRh19JgAXbbQk9E3vLOLf81NK6dNa1sV/BeEWcRdQR4qxOYECcKKy/rcNTDMdB
JfA7Dz4U+9dSLhNTPjsZ8U7BBNSvEXyXKBxCi+GB9+OX35V1K+ksvDaGSrSuo3tJF2idrX7X4RBM
Hqrs0OFxpafn0uMd6o+WfrFRi8opLecDeUXvLRWTnuTbk2xgFWWRlk8bi+sQfRaeXJkIcHKMhJHc
sf+zMcFluBrtYu0amIMYIKBNbgmhBbUxXk3OCTLpcv/WUnVYLJkEbFRShDUUHyqC0Q66V2MEi6S1
bx1/3+iuJBwAZqmNYm66euHTKhgAoAflxyRTzCXCua12tfKl8loRHg0ksQ2OgboJWP4X8g9lpCeX
bbcslOVYj9BmeCjUdGlmOzcnMtjeBaq5IBmGwR4kX36k5hON5vyqo1wm3qtG9Tm6MNOgsWbaXGNU
JVcWv3xWcHA53jyImWpwL7B8kCEaTfyFzd4r1oMySV3wyKBceKaSmMR9111I+8n9Bfd0Uy1I022d
j9TZlUG5rgOFwLYOjQkbi+8239aowdKvCiVCYT/s/qb0ezV+DcFDQb0aNBuhH1SGw/LR1xvNWgfV
XSJkIu6ucP9iPGf5JSn/pdqXjPGK3tEZyo4iGi8+Eh2b4Vn+1RQHw7/L5r1nDt/kF5uIQAtxth6Z
6D2zuQQqWJEJx/6D6lyG7bKR/wwC48K45qpaRdRd4yFoLiQToY+AvEjcn72U5QVB60APmrKYavm/
ZvfI3Rd02rb9g53f7yHVMfXHTCFGfIwqMUQnDXcLl6ZrnZhQ2uYuSIG5c6PHx6a+g6petGwsajtf
+oo1B/FLU+isFOIkeSpcUuPvRr+NzX+JSn3j3Trny7QvFZ8UOnmF0Ap+gd7sCRaa8kkrCrxrWaIk
3zuIfeQ71n3mrvps8kfHVPHqNS+XUr53IEbyCCsD6wcIDNNuAFTAwSiuSrlP/Qev9sIY7pHuIE1K
v7OEUMhOLAZanbh6rwpA0gg0zBMYGrsi6RYJmf2tYErLTYmVk8Y/yed1PzDU9d519kCyzV4D+oOM
bS+olcBGJh9q8HpH95izK2N9zZjBR7D1EM5DV9aoInu0CoV9iQgZU0rC+qQJG4ZQITjTYdcuSn1P
GtgydX5SQ322hMZaAXjBJghW8LMDPq/CbxkVHFSWwGF2gzZtdeky7ecd6bO6tzJcFuP1wgUUVHfJ
ImCeoCNQHbpfJ+1IDfxyELuqTC0QiSEDR0VO15PrzJI8hsRwxwqkxDSSdUMoZP8pzEPLurpRqdN5
Bu0vKlPkTOFpAvnlDjY3DZFl/pboy7rei/jiZP80uevT3+nTEGSN6stOo5hCFiLQY6ZbEWnryReU
aGv6woQ3hi9dgA1yOFBSFesuZQWRMilTH9sgpZlR9lWZHFf4GeGdpE58KZgNG9z4FasDkTOUarCn
Mn5mSKxXq9gjng7JRoGcAEcn9mhVgaGDcXr5H0dnthwpkgXRL8KMHeK1lfuqJSWl9IJJKgkItmAP
+Po5zMPYtPXUdKuyyOCGX/fjDYdHsTXZ1GlvmZpZuR1imW1UAjsNIX7bG+9xtrVazCcnz/xom8+Q
FHPVCu63bFO5uSX2VXLf9mCptIANKT8cgLwgQ/yX44+eNtr6cC1gYSSyXMZ3OXE87Iz5FqINuVcs
+B5sM/hrJL42NrbiwWMG5Ryeq1Vi6gfkmJr/m2E5vFBfJ/tSZldiKoN5EB7esa/WeJmSl1RK1C+x
N2M8LMV3ytqkBvnuxegE3KYJxyPt760p2iWF/9iHqK+Nt6pG6hWdS9AkxKyGDak3NArT2MjgUExv
I6kGjWoicX4Nc8JEti30d10SLJz4lgBIjNRP6QQCNb2AGGCNV8EKnA4S/V0mj7Z79JOjYw0rR7UP
U7DxncsksBuC4Brc6TMw9Rdfaup3O7K5FLkufv48FI8u9sIeEA4JXJf8iPQJCWI91SBfRTycnOAq
gcspYF4EGB7cEC5V2q3zYqbeDdwWqnTsi4eWdJBjbKvmJ0wgw/3k/Z7jjqyD2wDcWmjr373zYlu3
IvrslxcmAXPrZijAr9wkTS6yufeUjs9ld12qoGygTMZZmB8iP9s5CfmDiTzgj0Tt8QIY8jO2aQOb
kZojTSiWKKLCUhT59nog8sHLZGSsQYE9T81LVr/2auk/S0NYAK/+zPCQVuD9KuYjTM7puZZbB4Gy
bGy2pnBb8ntQfUT9u/T+efKMOw9k3L9IXKLwb0J3dtIMCi43XlI75Y+f/XTJ82jgWYRJdPXwqjTr
xOEuN/HTAbsiNMtji1O9ohZIkV9ENi/AiwjWpZUzsop9IxA5NMdAHxcqkb00WABr9mHezeonI6RT
hkTBntP40tm4wZbuoJc8/EiSS22+jvOxim+ORTgYfAzAP0r9uO2t05JRAxvsZB1TA9/LruO5zqNN
t+grX9q6BdU+xsxEhgUUvqruNh+6pdgmML7Pu04davefae0agjCjRgdaLpLuZ5du3Zz0Wkrf0itf
C6AQrrxLm1XkIU5eGv3ZZM+BxfzzHBYY3aYfJX7K5b4NTzo/ZuOT3d+t+tDgOB1JFa+5TfjVT4YG
IifKc/VJd1RWfff82ugVoIYnjoN7Yk7bNXH40HN/RXhy6l3HDt96U8YN/mbf0sL8yrpBYIInIDjR
kOheSjpTHA7v4sUEQ6vES2I/z+VLL9AbxwebLCQu2HCkFO9Iy0PtnU3vnZZLVr8e7lkybg7iifsS
DiOU7F2Z1BsZYq/Z4MewqdIw1hnXBm+6FM67az4JnuFInXKql3BCKXUx0K+4C3G07+Jmk/c7J2W4
wB+9l86pBgoxhS80STbT1S23urs4tK9j56O+fFbZg5/sC/M8BxvBRS2rKR7bdM5bSJrVfqrYmEy0
tlhIG5P3pwn74rtQBMljdFlh7cJ4Qf3tcv0sUTZ8Y1vbh0Ll23i61REGChngBh93DTU3tcHS2fLQ
DDxnpcjrpzCbrA5HweAdM+8CiiGCquVIYlQJ/ocMbZo4K3JQjmRT23jzq2NH/KaYh/8S8a+tcuaH
t4UMNcYg8CO1cUDWTeBQ7AYRY8zfFF3JCax8hvAwYDi1YMtV3TUo56vHcqmWtO21/t5KP+pgbydP
UyK3Fe8NuD+tQ6WDtWUd1VvbPNup/CnwrI32+rd8mEpceXQlEXJjLbZFfKL1IjvOI6wx/dLgYXVJ
SWFK0FiXECuC5huL1sXW3cYawUykcpNnJzs62/zhjO3JZn872B077bfSK56zpvi/oxUxUBufCz2a
ZPDD7PS8F44dIsP8RhPWyP86g5FvXv2Fut/ts/CSYtBIQxPPPWaBcOcbj8mIN06f4/IRkn/FYZQw
FLsw4jrrreDVngg+xdyHnkLHlnRfhbntAo1b1p8PEUZyh9xXzu+r1MeQT3JCw2pS/RlwdrZm+BO3
+dEE7EcM0BtWUI9pBWoxW3h0R/GCUgD7DdYwRHJUQQYo6p4qCob6LtuNlHdMCN3Be2RyF2YhZxs3
x7xR5wp05Mz9h5oIThcvXxN9NSNC5Q9hsJqc5KelFrpyeK/l3mKGwn0R74YifJjj+cnAkFb2b17/
5ZIhCos3A/uel9qrKdpXLdAshN+MOytEczZYwX8j/ywjJyuHMrqMm5mzLRWcdZA0cqILw+eizfE4
weHK5T1LbsQfWIexem2/rTHfxOTYUgCE3gAtuv/KNCRfXIj8gqQrqPJG9rJbtpb7oANlYPy17W8l
mMb0PcEbanDVMqm4C+D0yZ4ZGX96hJ8nQh1xEPcgSzy0+AkmbLoWTi8C95HxpuyAqeoQ1O9lQE2W
Ea108OuF/kr5YCvMYa0cC3gHNuaZyKLPIo+LEcfU0vDmNs+jek592u7ln+s82/w2uoCMQfqksB5M
xaNBqFy5xHK1j5NmY8cDsEYKBk+ZgpAAqH8AeEIZ1C6Z3H3ckb0d+pWZUBWSP0ZCPplduPYdtR2Z
lEI8oqOG+EvpXpQ/GuXfXJjbdGSlhNd/MYoh4UQS2pgNGO7XR2yb230lsjvOpO1kLWaY9MHjwlYR
M8mJm8wpWTCi3w0PTGRRaiLvVY1ZhHpSwS8bxdnATR14BL0BrrPaoTQ8lXC/U15GS95+wD1SE9ZH
XXQV0+S3S25xwPLe+uRjA4PIydY3aIyDuVyT+rbBQvtsY9xq4ECYD0G8ycBiBDapdpzig+K+ycTo
pmdyY9bIJhkTiVlOF5fVavWnAUW6aBcR/P9B/jbuPR9vNhah2h92+WjisDQfApoRLQOpBkV1qCfy
dWRZXcxTXdDdE/YeGUODk8vriOGDT+ahmaDKm/Fx8l8NtTPV1dY7YGR5ebN4UZITAv7NvbJjp2yk
u2bGW1juXJfiVKyrMWtKdpi2L5/TKeAfDEnMEOPe9O29Ff7kXHQd81R2BIkcrNz+VD7PyUdlABer
7L1jCmREOEyqOsZciD0MSUXkPhYSgD9u+wk2DyNxyna/d4pD6zQX2wvuCoPQKGIKdYJLWsX3enm6
FaSdNgKdUz/lvebts/w7SsqrrPRSB7xgyurQkpPpW8roycaESQx2Em97+W2ivLvWOz8sgry20Xxg
DPcTf5bOUG2xRrESSK8uucUEMMrUsI3GUbJTRbs4Dg0wPWLLsHDWY7WLcC0FDrlymaEzLDCqARr3
4JKnw9XqEPwJzQEiDXS+CAta5oVbpcxNoGFEm3679SPVUndKkrJLXKQHmiUih5x4xErWFvMuFBPg
mnbdW2Kb2GJbG+OxTRQrYPb5UUWSX9oUZHKzgsDq8cCUuG4c6pd+BZOU458HC8039mEhDBvfizGv
9MMusN/Ckt+zyE+Jh9Q/jtTgNOFqYWD2JSSPejiNbYhXuKET9E27LTlLmrZGtSY+QHaOPWvBcNhi
lvCnc5p7dIiN3sZv2otJuFHh4IKYTyBm76j0j2bDXxHOCL/ZStHTu/ycnvtK7MjiRSzd8jBCn0hg
Jc9QjwtkmGS+qcxad0sMichUCDRkScOnwbie8tv/fRNo8T7OBctuLjpAOSHG7dD8aTvTo1n69VHj
4Osw8kQVknoXPxnEOlKWwQVBUmmyf6Y9/T+jI9IUltfG8Z+gqpE+nvmyTLyb63htpOOm9QTBjuZd
5SUDX7JJZgv7B+HwKQ4eVISUS3wusb7mXvwVjb93E5oK63ydE3jI0K9mFz/D0MEeOmij8zepY/Yg
oMtm7Wn6AkhsQ6/1kvq5bxGb6SjyV5OIy4sZLnCvvGgeoiTEeFkl4cY2fSs52hHvSErLuaUbjnc0
vVpgHNdlNtzrLIgUG+6ZpGfN7OA0vkPDAssmOmH6bd7Nc/BQ+QUHqGp9du6pqsF/dKUGsd/EJHqU
4UG0hYYQloL1kix9/V+AFZPcpW4PeWMJj+98N4KGtYWH+h1HiO797IyAg5OCu5cVj8UxsxrNIjcj
99XjiWiH0lt5VW1+0ospvywcGKfAimzw2vWStwJ87nYxP4jrzNswKgNY11l7LuzfwCLDUcsSsJ0c
+YbFioQry3iuXa7IiDm5ujylrnRfPE8mXEsdEsF2lNZvuR+RWs18F39ROC+YkdIBSdhVn0TdBEuN
GFKKsh33ZhmFeW+xHh+z3G0epV2b+DJSGgSxZi57t27mLJynwbwXI/Kg7GssCIYsw++qTYaNgr+3
8qKQpUtfubvZ9BDA57IgnjvE4OzIF8nc07x/Ki9/SssSoPgYC5Hs0qq0NMkgzS8xiqhgwtIJ2kk2
zb/a4kEZB4B9kTuwmU9Kv79gCcm7hyAss6ccmSZYssqW8sNdlLFfwPAtbnMcmk+lZDHQy9E8Nq3d
by1NaMiL5/ZkCr9/7VpaKBNH5IeworxD6yR9tEzpPo6mpmAvBGZBkiJ5l70iMTjrAWu/H9ABP2tq
w1w8sz7pNikp86ycaQL8Ulb+R23azkESCqKGazJXcmR+sUZAbJ7NiZiHBtFTK7VvZhf8tYOdYp4s
xhXQhgo/Q2QO2ymMeQxFyVuCkxSjWt8PgrJCi0PUipRLvie3AyTgpYy6Ap94Kwx/OWxUlhyMoJ3W
IjbzM7mN9ie0fPcakilmYhv0DG9aulzzZZcHq0a07kqlELGqxa2IqXEmuJ91TyJtctKedG2phGtZ
YBO0rmoDQL5h680wwbFkKsDPl3ID6bxZruteLI/bCIjGtblukmapkLSizsGuaLCmj7Vr8vinvyZI
znPH4wpGLI0zgAaJucCoeFG6C67LDLntKWl4vO0lPqDmgrUUvGQ+Js9gI0nL8GlizBYcPXFJP4k4
terbljiOIbKE5W9NwWKUw6L3Am8zh/EhCLO/WjGu6ll8Q8niQcT7L8dtiCRK3uqq6/oakqArayAs
boKkXUc0ADK7lJZ592tgbT5Suek7zbHSDbidajMvDAc8Y+h7at6OHgFcmmcoqZ/bXW7ufFjNwa6e
zS1QaybcGp9ET3rT/ByImlSiRls9u90Z5A0JuveyJecKvlqA1xC/gpdMSAjRTUF/5S8ZvA/O+IFi
16yLDhDn/uFOJ77o3ztfPaUtQ3OR7Unih7hk6RQbyHHuEud1Yu05RO0RCZj05PjAeQc15nNMfvF4
xfLNni8CUY455KG3vkfjtw3PymSU3Sh4OEsgKnOJXm4tMmAVT93gJmcVAPljUqIJ1t0Hanow9E4G
9UKxxIbxbQuqfGaT+iBn3RhEPUpjFw/7eP5NO8m0xd1Gzvh/f4eAcZ9EVZUHa6P4p52IkBMhy6xJ
CYY8Z1Ry6pAxmRVjXrybrvgvasHs3ykDhivlG/e+2NgMmhkCkxPCG8hfcsqA82XTSC/BgK5RblpW
vQBEIdd53HmWRuRT4OLhIGYmG2BG6WqiP0YpMgUJ7WG2ZZ1CmsPtDhAV3wq/0ogZ5c6ALO3GxUcU
DSvbYl0TkxiqoCtb23I+9QyxeNeW0G1F40s5U46Tt2iG49MY0MA2sSH2amCBeIaselPjvi+9CU6q
JuMOEHZea9UdEp7eTrFjj7ZRNiPqGsE2ZsGTkN1zOb7abvyn+meLE7kaHrP0cVTX/0NhBFuvx6B6
1PmTF7GgZDU+xGfpUuMd4YbhCYAGIzsYgmyLynOkwUHQIGZsex+27E4426Y5BeZW9HDPuK+xygui
u61OgWJZSCmMpNatVCwc+CyIt2HDA1fm1f26GC8doM9y+Gh6zqGmXc2FeDJ9l6JXEmMA+UDgWQ3y
znNfXgbKKmGZrPqImgbsDYA417waHjA1rET+1C3AeZTXrnyn0a+zIFdTyFCT1ODF3VDvTFiCzknn
jTfxWhNazdBrwrl9MFIA7hkOAY7jdJ7WHpujVj4aDHNNvkXLNhk4vE2CLaJ8D6k1LQdOD49+846S
hODAt6gdn+c0hEzijRgpRxqR9JfFlyJxtkV0xSaF4d8Rzz6Cf+zRU3Yakx01S4Lgtnszm6vXNrT4
YKyCZyLde5eeMb1jjssv2nHekzB7n9H2M//bHHcWvqdpN7pPBfDNkbXNwB5+ns6UouoemazgUvP/
7R5vXsH+L6f4fQJpUt7d9KZSIHbeU4/PhhmF/rOXoDvG/bHBfWk3gB6ulQ1OjDtjydcrL56T9DzJ
K5GdBW333xBADOINgC3NIOD5mOF+8chhyT0j/rah7yGn/Bz5c9Q8RJW3GUNwai3HLCq5gdNbU21n
gB0sQXezuscwmQWvY3yKE4AztGEbWK0jD6ioaRJYQiu7QJTI6MEVvcAlHzMcUBgGMCdibEzh6rLI
0DBE/PtgHfGKLmRaW+163qSSZT6DAy28xqMzZfcUXwIyfuKsGjKD9TdHB5403V8qdjce5WUBtRQU
27QcUP14stIvIIoFXY3V28xP54CXmYM3XZ9yzAYAVAdqN+NXyanVQYJK8QdBDCUXy5e4vGTo+WIb
14gTz358s1uIXVwszXMXEUjyx2dvYJElQ4NN7MZMejppvlL7owrQc6n7vRtM1o7RrpP+u+czdrjT
podJbyh8d+eTIQ+O8SNwAJo1hyZcg8r5YQZJuUuk7yFemJZei4i4qianTa5fwaaoEfxxaBOK1AB3
8Cvm3/aAITVH8tvToQgvYINDckRkL7hMGkxeafzXjR8eSZM5GYhMl1tTWpfet/aJ+cnQsprYyxZ9
wTe6ycFZFySnicN78b6qN333OHKW1y7FndgLgKY0V99gFczlIyaqNnPmUmGxLkKoESTfqaet00cD
bmsNEj7LHUhE2Napopxt2Fysg/1Pz6BW5yiM55EQdiR51amHwdbEJm0Cfzgsm3btGq+6IbCNTDZw
lhu4qbJWbpoG5FNHr+Gk8dR1u6nmBhKTX6Ql/Wxb56R+bIYCarJHupBSW9pruuaVlhNew+jBwz5B
BhHRLhZAOF1uVvR9Aa3KN9oACQouC+W+3nGMm7R/ui4FDxtKcgJ9yOLx2akOtYEOY/8ZHU+k9VFM
nMl3UX3J4Z+Xfzftv9b9Kk16W9GUyITQeG5YH2nIV6a9W+1bBcS43Q2ETOi8sevrOG4D/ATyYLOl
oiHbuw2aI/tZZ++StYQEpk56YzWPa8WblWpujOzuqXIuFnXyVh7/i33r4JPhUiPflib76myQ/Sl3
/7h5nIhN1fx9vynonDIPjog/3eAS4LCwsD0N7sdywW/sW40tgmkzW9AIsQnd+GeaKB5ZgrsFuTEi
yakdbsycHDOQBY7qjsdbtRM9F+SUwp/WUCsF4bZMFyYAqT489tgdh5K2uARdhupCB5iEDh4thKVy
uZB1/YdZDLuWAzPFKgmxYMIF7HgvOCIZ7AkvQN8LCvAp4NgVk2+AE6V3g89W1MfaLzeF5rGjHrHu
qF7jkjULovxDua+RxG1tAG4CyUzHbifPU/U31yeA/RTuXmE2Td5rNcDSjNYztawDWUD0jFvcP5fY
it3qZxKYdNh9xcX7hLcnMyhbiwMYz1Cy/eTaN+NvbdMxTiecTmBxROH/zdvSSMCdIbfWHu99C84n
xvosYFn3KOmM8aLsaHl3syBxoRLuO11VHHLhzW8TRVX0csQR6pDyQLXQxtNrHoz2EtREw2b9lFNN
0BisaiUrVYDJAJaiEPf5QHUAqsMgBrnSrC8Hhe3bn7/8uko2UXblbl5uJqbd0SW93ifnjCvg5IxX
KwXAxZvA8+xtPavPZslyO9cJ2GUgYOnmQb8qpmFTUuKXUmzhnqYsPYU6BcpH1s4FbsIioR32nmvR
tSnlJx+4X6zKsg//RbntPhpFaIwPRtjLDYLKLsJnWwtxVuCoqap70PmwcJnuBv9pBmGRG7X4pIjg
/OfYxVp5mJNCuXGEGN5HVlx/QdhO+8AmmJ4IrlCu495neiYaFeHBcLulWKPZ9R43eIc9JeUA9cbB
7bAQva2UFYOaXB7NHEA3/bP8nTfd1c+xsRRaYCelIYLlqcvNfBZYQqyJ57gz2GcP0cGkMT4kLdxx
BQcvwSsxGgiGhAiTeftedvSFceU/FYU4eNKFV5r8uC5sOa+8BFXKjRvubM/Qp6Gn+LRY86eNNlVv
fDyCke+bgLGC7zSqL6FgsPCkDdkj2mIY32qSkSpRe5NOKpNMU58ZLw1rRi2DXcU2PSgFncW83vAL
VlSWCkXniYNBikycD8bBnHsu34jPZLttBFnqWR8NMuhVZ+1nnTx6bosl0N4GGnpiY/2a7GiMWqxH
U66m5Wvv8cV03eIvLGH22BLQZh6e5lkCCO7/qtA/0gKLptUfgwp3DupN65nIZLylLf7IY4dKqpTy
6OaOgITvgStBMmGPNl9zRx+rlPga46PdEKmmSDoLYeELx6f9LjjmYUB6xTkbs7GOKVLPseR3Db0t
HXWnUcB6CPOygN/jTVSLQ5Vyx5bgGGOk9A78whW3a94C0a4Legr+5vfYBsGegMhaAqhaKC68Sfeb
OeRiMB7cyqb5JwL/x+XlZeIDpC/3N468Sz33YHwWETqr3yc9YplqD6SLMP30KGU66+iTsftkK+zy
ECZk4M2ILbxsAwYhC3eAca9G56XNIZnYyj9h8/1vphDO41WZKfyy2oJ/LbK1ptFmYH2SE4ygDV0/
IuVB/EDcKZvJXfWcJEoAfwQNgBcy2GJCe6BtDqPsYDebLh3XPauGgI1e03VszUJGNNKyDJlTS9yr
fKKY72gM5rHIyU9axRt4kDcaTLjFTGFH31CRI5OXtTJ+Y69odo4TkuVnVilij8V45C8u0hoTqjSz
TTuzR1fiI43aF7sBzqJmanKIp/I6YT9AUIiom+Xbqz42OcMLFjNx0py07Z9Ipxx8zMeQrrYJyf8c
E8GqyvhqBQ6RY7e4llEMS2EK0Tud5pCoPHgwO2WSQuaLjWHhlEUzce2ITLjUwam1zHYtTJyvRoi7
qJtMLFx03KHuzh1b09nHkpcQx0oGzznUlgD3EccQUAd6vOy9rgqu+dMWd9K7WxyqaN7Xk48TqBvO
uDL9o+ys8NdSYfg2DIrQfhQ+m0Z0HSRbnUqUN0FBAy0fjIykjeLXyj6HfbZyRmaX+jelWk2n4CRr
k9VtstIhcV+/KD8H39opwq7VIHbDgvLvb2aR7xcd2C30euxrpEB0pWpa++5nHSSHwKPyNCKOO3oN
3o4JEPwk96XLUtapvWMXj2fTpKuwShjJ4zYJ/lN89mknSBbUJ9dHlhEFvWDnUrCJg2YccAkLZ1I7
LbIwI5ZQL316i2qmVmR5XOlI3y1OwsR4zacJ1Zk6nvGrqcXzpLGNTKTFxhhIyUBJNi+vix7754Kv
ClR8zG9lujOInXRxe0lFSNJxioXeF1kuMIhD98QmhamgDIN/tQk/uR4E+QAdYRfPRUsuliMxy/OX
vvBZIRSGkk9NSMY4MEzxgtbb38uhNR9Gk/lWhC6mtLRsQAX7NbU1san9vVjgvi27vo0v2GpzHgZn
ZbfuJpeltfPmAumucOeHUjN19n2+uKDGhquu8uiJCOf8Bx6U+nJ4X1DLt1C+UCgxRU0BUo1KRry1
hh40nywfxth1ETgCJWgQCVmMqh4fsfSZkcKgokYMi45iNRcGOwsVGQFGtR/obVjPg2mmwjy08W4J
iYFZayB8QZsDC1dzSwi+STDJVXJYGLRNZAarWmf+F++2ccdXH4eZxU7pqOMSa3uVGniH2bWcyOI1
1KcuLd2luwhiUQiWxbEw5DZTTJ5qylnsaEp6pCWTQ4w5oyY34sLWbzWbnJ5/+zV0WG0YHUD3RJVv
3lMUYUCOOi4rMNycmxPL/ibj2Hq3kya+i+WB4bOb/zNm+5/jV8kZ0ExzmR1kBMkKQ+YM3IN7jEF8
BBCRiBmAj5oiAceqena9ZjMKH8V/PKgSP1dGf0Ve7tuxNGj4wt+rsBCLMnwKpqoHb7UIqblFSMPP
doYDQaVObzHa7IMVmVcDVqtU2bal9Eplxi2jdgAz1CHlguPF6ZHfOt52Pm6cfFzzM+8/e6guTYq5
oQhpKQ3NZN+zIY/5bi1KAb3mvnmVOX+RQ9LFZrIDRLejh22bleWj24kTCICdbfP6KiKoeA1jvjxk
ssFTpf2ndK7hwbTwNrxSThhiwkpJzLDNbejQVOMK/+FwNdkOZnA2g0pufV9tawx8wzgcNVLowCdY
9ExaWeABb03tiI/b6hdyByHwvGMZ5Znc9bhRS/vJSZKHBKxMWZrsq5Z6Ua6PhX3GTvLS1xHZYiCS
fYiA4EoYpmnwGdYjWYmI1uMGs68TgGjiTeuxpVsqLWxP/+bwB2OWWGwPtw0jiMZGZyPX+pEFOkG/
8AC9QEXHLYybg11Kb8EicJ8oE30cQky5SWVtRTWspp4wZTMdkslZCxD6bj6coHsdWjdmnToeg7EH
1eY/eQ0dEp1F6YAIo8+QdQb8G5jpUGlxC6HJWPSf5om8zrr/HRpQYb29iRanbOM9hD5um2Lo/ozZ
f5mNaGvl05svggdRzw85Lm7tAcvwPSLWKmvXvhg+knq+ZUPN2ACPmskz/c+OSA2G7UEm3TroFEK1
88gzcJBZ/J7b2VeZcta6jlxHFABhRYKcvSNvQZfUZAbYf9hSF0cs7TQe2Kxo2Y5tA0GR7KhBELEn
ZMxAtBrepH/s45fS/9GYIoFP9+yj0pZmVGixCfn4QBAK5v7KMnEqMRlB+Wp+lqY66XAP9P3T4HOo
mJ8NMGf9iOFqTd2pb1IFuay+xYaVT5fZB6UgnfSEySYWuKL+81T40VM28pAtqgY1UyL4cHgzzBWf
peMhr7TbbmhWHgEt3/qNJS8IwERluPctiPuWfw4tEnIow5Wcnzg2kHuHo02oSLjhUTTdKc7tly52
X1zHP1qGiR4/rjIWzHb8E7tncyLrkX4RtDBwpTRJDdW9dRwiiKyfTRuqXtf8UxSlWfyBelAGO0ou
U6vcx/y8nGi7wUzp7Iv+a0P92BsaeO2dTliqobm9pd2tnuqrhfw7Gf1ZQamZ+ube9M9NPhL6Uife
51fYh7s+Gd9dqGs9yDWTlwovXrh/N6WSm/CfAPf5TfmYJrxtcpNl3C8lU+V8ryMw8Au24Dnz3kKs
EaHlPifREJwl/WEW3gscFC0s8CwaH+i6CrZJYm1y/tAyRthGWhsCeXvfmR4CNAG/rVc+dZCxAxOo
rTYx5FeHdLI9XNvoOc7loYxrlFEfVUv+c/A+za79NiNTxdyMJ/57yWqHkbV2/QHx4h/Reje9aPeW
eVwZWUsY7j5nl17Vxb702W73qfeY9OIJqaBYm23Ig0uog/CU9VsCFx/yfW18CqBswp+OA2wsUXHF
577kINKKxzk8s0fF47EzjT93+NNUsw9/wqCXYj/5BMfGvSuuyKRVT/DuYvaXOsdSduODACF0iZzL
SPSz8mACSg2YKwQIA/lK/pjpYyLuoQgxzqsbkJwVy6M15qy1cLLXXGA/N8f3uqRxmxUVZRkUZLfd
fXatbZzk+9ZiIYDJ98k2xMUi8CMT4T9UWtGCHHCnsbsZKYMAaVqaKZvWgBStTcGkSfl6n8z9tsoq
QKfFxez01h2g1AE0n5HOS4wdNjNfK3rSNmbEs54der5fWckX1oh/IfiuF3+LTKNNGA8YLfAVx1+T
sl6chtwN6KDykFR6ZRtkLJqAenYmD3vwYTdNz3k2oKY7uCD7VL06jJspQYdNWaUfSvjMR90va4fX
QcWso/H/kM8OZoLgKpxvAfwMAi4xWxZ4PXX6IdH0R9l8dwwjfADAJmyfXHNBeUU3il3Mratxby7E
tRA3rBph4xk1EaPO3hk28CVbASGXNNvz15mMEQjnl9SjrKd6sUprVadwmwIUdCxQfkF622Rg5pxI
e3ED5pCyjnEUZI44nD99Jd9LwsRjbvxhq39pMtgWLWNsasuNVadrY6hwZ95Vi28RrV33kLj0xkbi
ab+kSV/uMJ18wMsxPFv7pcm/+VbjAgfDUfXnIQyMtZ0GP5Hd8aN3u9klaVg72WmqDY595z1yCn7e
7malOIRxqoYp16aLXV/4/mwG8Bs2bNh5CDd6/MeiEIwd8phUrx6LWny3ZB8hwhe06rKrPiSSMml3
sbOZw7SO2LJlmL0uDRSYzGye28BdFwypGgI0BGaWn2kDVEkdl22NZO+VJ9yiSI+5Gic+S7/+GA6H
fmpXUfXdo4Xx846QXkTP+AOJoHFtSDHALzz0I1CCRSJXDV0VlkmSOX0uYfDWAMa4RajgycweR+Nj
kskRlNzrLOqtLl5GeZs7ys+3CufnlPxIx7yLuDs0HAieY+5xEjwPLsvaCtSiexizryaiTsBqFiXU
I2FW5k9jlG2Ze5b82HVurJ3ZZ7uZzamcrmN5aTRs7qC6pPx5V0MGTgQ9hlh86lNHi7aW+Nkfq3S4
AwulFNNWBMMsOOfVS0qCBP+2wZ6QbPW8b0qg1C9Jk3dHk6lKr3XL55wd/bxKd6WKJWhGItn2d2/j
bSNeYD2LaQ+6tAbPE1V7vr1rVHVoifhc1T4ckr0yhodQ5FevAe3Opc+P1bEz+50qKYvKGMTdnAxH
JdGArm3zI20AOLroN70soKD5igKXsaSqxhXoXbKnn93Nx+/OJyDFxmacvnr/t2zpfc+swFk7DP3H
xOkM3tWFc4yEWgmflve6+R9H57EcOa4F0S9iBD3IrcqqjKpKXtow5JregA4Ev34OZ9ERHfPejKQS
CVyTeZIZEtTFwd9ldppsqIW7nyY1y62/hEVyPURIlQbDPab84F2mn2Adaohh4I2ssHbfsCMjHm/U
c+Np/zANLpmMvtRH8EmI7muUeOXgyZcwUPamnRlVdvG2qHyARSJhLRDQFYE3r1w4YjWqPbb2ekof
lbT3AM5CuR9IA9EcCuBZ84c6rYgmTAm1w3bG28T260MUjzVCzILxJpfB1NwS+WuFH5o807Y0lxxG
1uAr1bzY4pw7QEuH8ZhZ+YPrTptU8Ij1ECydadsJ4q/8GCbT0U7QpzN96EzCDLau+dXGQFNU351k
goaLdSQhbvQ22Tf38J3VQSZ27HUVU7g51VEPv7Vbsfwo7+L6Uxd0jfo8w/9NLSAiKL12qflQFi0i
q4b5pO9dvPhHc7T0Bk7wNTsvOwNHzGZ/ZrAxEUtV19C4ZhPGiqOik0jZw1he8BQhTfFhILrxiMNx
YGSfP5b4KYmHt1l/Wl4CsFCzTYc0i3wmdn4UqRYdSmRkUs14i6Hte01zzIaQIhnwb6ZctEoYjTN3
FZqlAjHr7lo+iApQRLwkoQxhp1Z13bPRbBH5JBvZvnfVeB713jGZ4ykC+q51E8F5J8WuP1buEe31
XY0PUZLs7aXhqiWSVhAGHtdiYxmY0us1wRjbLClBwl1ihCfegql0MeJJg4E7vLY8CW6GeZasjYvJ
4mclnq2vfz0foVml/3hPP4zAILwH+JrfktJ8DJK32AFe0t0cEvokwtnYAY4mP/vk1lu8GgB7jSI5
lAxq0pDI8d5Ab/snZjQOscAkydNLjNrPnFyhJGxdijb6Z/ZDYpUJpJwtEidg29U5tG0oPR5zM1pG
PiCJU7KKTyGBTlbRfY7ZNiKudv4w8GiNOMQ8UawjDCicnmpJlJidA3fvpZicfcCy3Sl+fKAGnXgl
1NDUR2WOtxqgC+sAENTTM5k9VmCzkDLvGB7MyOQpfJzmZ0J7Ufbb1t/yX7uyfcwo/5Yw3BroQgc1
o+kRszlfVX8u8/a+MJ6ZF92lQbqL67cFxFB0zXpIL2Pzl6AIE3EPxL3jVWR/3fzoxF4n8tKwPXAw
ZUXhu4fvxDXvpdWtR31McYkVGRIkYBVB6oX3aYMmDfm32eW7mJTCGiicIlna8/udicAjzJB0I2tD
LGj7zxpTdsl1B+uSJxzujprggAzORrLayGw07XN1G5kN4pkhwS/iTReTe+kjvUYY9s/B9Yna58BC
Y2tDgZkwM90ZI/epJ7pn1GvPiWCpUetpZ9UNXjJDMMzhZiobwsZkAUOKthIVtAUIrmp/meo8m4b5
6jrFSeAWERjenDaC6he6yWFk7xjo9jaGCd25k4oJ/Q4nF7zwjeeijVYEPs/jz+gExyQf9rlrgH9J
HmYzvVmOd2joITrTuCA726iWb6DRTG5C2z1PZvUyJTGBNWmwBn4MYInwX74Mug+8BEWL8TZrIQZC
KB0755xFIcPOeJWKhmn4jDuIWw2kQt2X97l17bvjZL0xedrZHbFLLPV573W+Uu6jtj41A3H0poG7
9ZwHA3GTQ7K0BXSyn/qzycZlxjhahM2P2ehtJiOYK/OVKeVeSv1KCvXGDXIk8TAnuFLZ1xvDvzTk
W48Pc3ZZwrQipA/OBGrIzHYpLVNYE+ERb2Q2bMsKh2kKADW2zgTG3Rnht1jOg23qfTTuT682mb8L
HAy60dGJjmX/7XKzNAdnZPZlkJSyrSKknclamDTsIDMskGDo+0meq1aKcizCLIyClQhAiCLUTSk0
Mx6FFrOm4w1b7SdnG0kOPykjgw/UFFhLiVw3GoSCBgEG+xCQ9pxh0EOJz77IdIr1zLQHP+ZCv63s
W6Ohph2lw1z+N6svFveTHz/1EitJ/OfnlEUIAzVDkAhtSTCSNJsu4Dh/I00oUAeXTVck19rM99A9
7uGRkFT6BhmBRx5abfLcJa896JLwOuHdbA+cBw6PgJY+PjuXU33kXmBe/6313vQ/fSoejNhcNy1+
378w+e6z28i/z8eSOkvqE0tlOJ8DU17XSR6JF4DTkJJMl3qXfnzX5nvMYtYriNbkrsRpcRO+i5Hj
5hlbNyRmhiIsglQFVSgqjhOSv7lrF1NHGx70cN+N4q7lNKdomaxDL36bNFwrCi07fGYe4HM5SkqV
gqYnluvEG5+XKOmspVQx/qLppezBj9knp0SoYHVEwzgM+5408vaOdIIBJ7NOX83yxwSNYw/Wtsek
FBU+hGdEzCMQPSbFtfEuFrADxy1mnPUMSWPqrtJ/T6nnW0YziBZfaoffq/eSLSRHvAxjED93AQT7
jZyIZyf2IXY+dPCDyuLouOe2Kt9CD0+q7i6sQg5LSQDKMgq+yNqq+UxM90mbj5VtgL7zQKysGIqi
cU+InKXJn1HiOP6mmU4hlljKPFAJn2WmERj/Rva/tsg3ps6wXdibHvmSydMHNGxjOFcGz1w8hhru
Z9S5+tenQksJvPFxxWbYldyGSWvF4n0U+0qrJXCQdm1L4XtLOftcQkfH8deG7BjGCawssAHV3v9f
N28/1Y7zCQ30ygzvNKoAow9BsmUPoBw7pvguxlc14agYZX3NiGY27PLFlhaWM6Qh/rxV6DvDotpC
Wlj7gKMc/j8uN1mM9iON97lsnhCerOepPSnX+mYSiuHtt8h/xkWBtoDEfztsNjYKnIKruSgBmG9j
w1p3zBoL1lZjj/bF+hi0C9DfvLMlM6V831YwmKbFweuvYhuXRahvicKe688rA57F8ivVQbWz2eAT
ucX0wSBLg2U/wj439Ihx2szRc97mDxNr5bTF42u/puUxZa2Y6+gXRQuV3/zR289GCQ+W56AuUWLI
VWHAPWrCk4FxqDeIjkQLprDBBaVD3d3iAAAP3M/gw8GqmuwqdIAWdw+eYl2FQFc0R0L+VHoZa4Do
O/LOSFH3Y4Y5xschHcWHPhhoIiGzhDXwuerIOpoUontc+uTMWuD2wPBsRLyay/tY7sweWVcCZ1ji
DhPbRqHFqx78oiKxcOBHcZjvFpemu2mTD+dgwYIxhuvI+ChI7IMeU/iMWnzJWN/X8PhKKOdCAFcf
70cwGgHY7Dr6cSm6cQk8+1m/rnq4LRUoNgg0mU+iBOM1w78X7s35n7KYrTx6HEQ0vIZkxTDxsjpz
XYbrzj57AsTZUzjhXIeEM1Vi4yDe0eJs5MW+J0y7o6yxeYog6EwDgUNcZxX2kjg8kgQULBIeNL8W
rptmemg9Gv6aqqGvt+jnb0ZPkBWmIRd8ooEMwyW/MAVLpzjKbFRINhKdUhGNRoRK597P48EGTiEG
uVokA7Z5L4KfBGORzBaTMRuhms39syPk2iCdm0XXbB/T/lRCQABENXH3pJ+z17xGUPbhzVl8LlgX
4MYQx2BihJzadW365xYVl9edW0my3kX2h5GLsI8hbyAzr1tcseZR4k1qi2vp/0QyXVfd2RnvB3RF
3eA/2O1PjVBG185OxTfAw6wZpAOvDl/tUBq8c2sTS96SljDvhyJeZ9a8n3K2tuQlplO37zSkpGSV
E1eE/HqOLiZHgoll0rF2vmA9ID+dmk1fnH9ZeIIm70PDIOiQqvXqoQGz4FOwK74nwsFS8ZJVBdAq
vcLxgHZ73tTuxajC3ZB8RHbw6LAAHcSHGBjE+oCx4b8K970OMHz3yyZPbfMIsUP9N6OAGyqirwjO
SvK30CxWtr3mnsCBf6pBkmRWca57CFg1BSZ3uZ1q3JIMCkjrZbsPwPqfIhOtGaHyi+DeKsJDG7Bw
rOd1wHM1+uHRIm996kD48zmA4YabUSP9X/x/MiTvBH23Aa+RnoGqeuvwx6xRkYzplrmpm+m9jQJY
WzAr/GG8WAw7l3mG0B9g9zbIpfZjY9YMpCQ3OMJMfh+Ox39QB3zMk6XOQC3v1LDQwai/DEDhqGYF
h0fss0krgN+Nj2mPYpjAtcjzUAz/c1wFhxt7MYkBOj9MAX42tFDZAvdtd6zKtiWDvbzOTzlkJjCw
+wElCCHvM4+7TaaX92pXJ24FvstvVP130mKF6IwPuYXDMPzsI0gW8CnNEmGLcxk8hIEttuTg4pBT
QdPs28V9nanV0CBuE84qacZTz+606dXzFBGy7G/s5mtmyhikxw7EQ97goxKPJiMOs7l13sec1yhg
TykMyyVKqlHeT4JyK61vDSPmvvs1asj8KTqucENq7zbhXfYJV2mmcl/Gj1T2x2nQ9yGTWUFgKrDr
MCdT3lv4E3SWTBoK1FpuDHMdjm360rI4zUZ/p3zwb4iEBrYmhYZ+QxheNh6a+skOv2I06QMCQ4Gu
xDS/mV2vBrg9bGsIHD8PgBja6Rjhygx6BnIIgMvxvYIE4gQaSiAObUYaLu5wb0jpjLQ+lyQiiIoN
LjsplTxqD02FOBnMJ8VwayWpJ7hB4qhc9465y+S79n8qDCEl+lfmW33w1izB73RbYZMDaTiypr0f
FgkKl4KdPVZmuzVhxEHC9FlovLqSrTd+t7oudkiwHxNaPn++mNOxt1/S4TFonqPsfomW9ojewmH0
V9q7JUo90jdyQXjAoHkLcSMaWUJLbN8s8TSIx0Ca29arbzZWKkfT7Lg/OQiHrOEe61wu3uGe5I8O
uWrwV4LQmDGFFi6D9JY5jN3DnNSbnMgHXS6cXcTDdrStCQloupSzEl34RH6i9SxCaAFu/FCDvAUW
vRYkOE4uWXHPk0eLwIsHHwWvIgWFWX5bLO1kvukyIoV5Fk9o5Nvp4HFtxazlahTS5EhUjJyKgb7Y
bv8fPpoYm2b5KusWn359bZ1fhAW71nwWOYJt89j2iO0rC+02LUmm0T5wZcYcOAGNM1kAIRHeJqB8
ZiVZxJSX7BVyRjuo7c0UbtxoWUAwEH0tp2Y9ujvT2ZkV6V5o/tLkUpB4yCDRgL9dUs5q3a9TzpiB
YnsJnCNtbptGSEIiHhQ4q8ya7jgbuQPEpqPqSRkxWBWvLLP60O03Bqwzmf/L8OS7nDlI5HVR7tqB
zMg52fXRU42a3w7wGTHuiSlS+/QNdMedBT4MIW0Epc0UTPCwzpd8GTv6mYw39A7bAJlNsATANfKF
nf6+RBkWlO3JzEdGAwQIIx+zXiOak5L5FMJhbwS5gP88jonz46HGSkHXqTbS0chV3A3V8SEznXWU
jhuNX8jRxqoRbIrN4zB9YZTajVmxrsurgxicXVPSB3cdY1fb/RwDze2V7Sr5XFHAkxizTlwCnDF9
hAAMzZgsEBrBEfvkxFml4DNVrCA9LItKEaPkEJ4za4bN4yOaT7yuHewk5mFFPxxQ9D1U5oNSCJAq
ajOAVrTFiM5gcVhHgZS7CCVgBuLO2u7FN6OTnBipBs42mGL2TW98bNs5pFqX32X+JQ1Wy7iYYxqL
fD5lMkMn6yzuM4GZSW+KzELwRmui8n0X4e3M/H0zt1tDvCP02RbFc+X5jDqHXelgSGe67me/8IPj
aCHKMtSLPSJiuQ7AuciOQkFVpJIqJHhMLRZXP5eBZ3eQBEOE7TV110CQYP0Y6HQbDy9quPVYuUzQ
LiWluCKmV8bxScW4jYa/mWQfIMS6x0nKFpcXvSgvPb+rhruSGRIv+i1tXNbb4dGwTqlfg/l+Yy+J
7VLJp1RlYBkQHNkDSxMkKozBmx4pFeepd7ARljep3ljjMZ+BXjEalwrK//xZlgs463GMryNGnzxC
YDY/2E22n3nWYoZ/hcud8W6xXTXsn0ISI10M24QxgxW/edVzmmaX0K3+qfEyjB16eq5vFm/NbWQR
0wf6lBFcUlRy51ArN/FvzwiozeRmzHLUmsm26q65xV/THp/PDBO5uwSR2Nk6/jW1c6yCaq85boys
XmlyxEa29nHDVDu9VCxBA3yXNbQgB57pRGSI+2Sh5jIS5vevJX/TyEEULo6cQQH+XXi4du6+2n1+
9PoQFUG6cww4jsA82oryo25Y9DOFFPXGj89Qg9aIjjZE4205S+FKGAghqLAUNaBZfLCuuyhoVENq
rWxg3jFbZL9bOfGTnN6z/qMvyw2imv0oyHZFrO6Syr0Ei1O36hcTbkiCZy1cUmxS8pyoeVJEp0UH
EJeZcUPjuIR3A1w79TRUaf8vC1+8eN9IXhv7LkKYIMz3kTLJqm5BivdrSQN5GE3Eas12NB9mME/K
NtAH/iQDyjRkW8ssOXSvfJes21HFdWvZNB9uV2/SkgTd+OyHdIffZIxE9GDjtojRUSIrR+O7maCy
SaZ+HTdzTaEWeekhnR+4aOmZ4eeQnWUt3gswcMp4a8kgtGdUNAXB7dSTI3rRAQxwA/nZRv6jmoLh
27zvFskAQVTkU/cep323R5PFpV6DUvuOUyRnmUVXGG0brqSKU96fPpGN44huqCk4FeNjDEhkWM7G
naeYavQbHb5l4XWYb4LQo6pFLVLvG+NfTQZRagFjKq+SKFOlfv3hMWNO33ls2bkPnfMSK5cPP5Iz
QZc/QX2hXuFTxm01kqPDSxFT6PXsNef+WQ/PAwDOvFCcIe6Ge3LrA8kIyMx28MxM3B29z3fG8MZr
pn1n8RT2mHzO5nSKmz9OLDg6LvgazhACEWjz1gX9R+gTdGQkR6u2QQfZ2MCJVY8egklubLwyghml
r/BDWLBZsj9smvddsgtQ9HrjQwGagAbOUdRPzNhSGOplu+Cb1XOPoshN1NloIHXF2Ky2DYc3ibaI
4J4UpPjIBrnD/LrFpDbmIBUw44XsQTr9msDcqAfyWow31lAbk4XTQExE7T101q0BR+rFl8Kwr3l5
D+F4W/TfSfJlme2tMYuTwZfxzIX6hecAd9JEYTSmFZuOv77+cWy1N7xfhzBnjyeZDpSxJgmgXfTW
asQYhnzMMeIWGXPf/HdQqBqGC5ImkHpH2R1zrr3eybCipuuGtbY9j3s1mpTJSC5YAdahfyaX967B
jl63yX0b7isu3Rp/LTxppNhgZtltzPaeqdeYXpGOI/d/RqmKGUHxkN5S5KoZtmxCSvhfdnb4MXHQ
L/guhNIueCeGK+uOgXwESRxWAes9/nQHjpfNbH465f0yTVXD4plAV0OuXeDfssAFBDgwCMI123UP
rkmj1AIhYvCZW+/hfB36h0T8BhluzD/yAzf4PBLrc9kY9GCrxzECKntMQWAm5VMEfWlkO2lycIzm
XYugsuc29kV3dNRjRgewRHwp8dpFJ3oQls0MRV5jwVR8OghiKfAHb3rl0c3zghjrjK6C1/ORqVDv
fEmL6AEHet5Sr/w2bFMqDkkid8NxZyCKtTNvZ8YLp6HZW4nYNba7V5Kob4UrO/0x5ItlvZnNvrCq
TYbJq2mfZf/pVVdpYqP/Cxkk2WBZpuI9aS69DxkgeSnh9DfFi0g+CPDDM0WkJgEJzxlxXBPqqgAa
bLysoTCi2clnhs9uPhUEN9Ah5Aot2hVKL1PWFxEdZ4Z+6a/jMPh+M/pDp05T1Ozh1+MzfzPpm1IO
c8kEKpzzjSGyzWBwM5MtEwDe69Cl/RWMpXrc8gHLKQi06Jji8DfybgAl+CYp9bpz7QLS2VR4R7ok
YSECkVmnm0K8QIDwhh2SYCCjtfUZ++9RfTLHzyFLz4HXrBRgcSgrKEfCm0SKiF4FVDXCGoadExrM
hnSKFp1Vy4wOQD8V1/Ae8Xks+SQtA7e5Z7oXInAN/ln2fmJ2E5BdsuRYSDwHjmRm4RK3Tj9SJreR
bsmQ5xhDFuG6gfdrq5oosQnNCq43+1mIDxqp1j+G9mWa1R4OsKPl2rH56SKqbhzNYBShRd1ZIDVZ
wvgR5l5oTs60w/bJxvEJKX/udZuK4BdSEu4YwdQAV9vKXbX1vA8Jcuov+CuVvc/Hc40IKGI4FvvM
E5q1n4f03hc5M3qZq01g/kvxwer0TUJF0xCBBmgNftHzYdVHGbxZ+ecUUCQ55c6bntT0tCzDbQoR
dWwx1k8+m/S8oG43V2HPexXjwpHlPgtYhSbWJa2yA/Nr9jk7y6BXtXp6voc8INuLC0Omq4F2IupP
gve77w9R5V7JcSYgwmyvMzxrOxl+de4dJFvVxHGopBMYcKAIabV9EvA68zXowJUAxgj5Rw597Zj/
KZUfXAXzCASZbhVKPP1UsXqLUn0hwbajFx/6tau+MlqO1oNwOCXtR4Sj4n8WhjKOg30cmHtoKa/o
BzguP2zm93YBaTkji4iAtZ7l+gxhcaY+ssCrF2QIKgGCwwM5ztI0hAhYYw/oIdNW7wm+lbJWD3XW
8U0bCSkD2euM5Fla6kqEaoiGVugH1ILc1gI32VRa28YZjo1dHpWi/+Qjk8BFLfMyWF9N+VD7a0u8
RiFNa0Q5TEpVNiEVIIe8fPdZdSA6U8wqWT3Bwv426qnAAQ3k0p6acOU7Dkzlm4Au0fV4s+pHg7Gx
Ek/SehMVhr20+nK7djvG+WVgERTK8pp6eN9jSg0kiNSe+CtY04OLYM+3mSZS5oRj3WfSY3vbvJTU
2FJHJ7v+C4ikxAZAQAnkjOEnYhqYBwSiNM9QCbYi/kv4AvlIF4Beq6T485XGsuDu2xHD1T8yx1Y5
QAsTDX1/XDAlae7SNQH9g6XvpavGvhLZvQo9XjgSGfv+Wg03t3i1SdFunlp+PZpCbuyPKvhW8yaE
odi8+Pql4JfFiTYTg4D4qkOIR7MNvXbkZA+HY97390P6b4CYEVFmM6dol8VTd3BI6WCBhTMLTDc6
mR575xyCfP6YOBbSs+E/s6u9w0VO8o6ztQaEBcb3IP1VziHY9O6pCH9aXHdJCcaR8wPoZzs8ODXP
qs+qJoVGDPC/ydTWm+Um6uS94SOwy4L7hCclZ1Sls5fGc+B54BvmlKDS28mKkazxSU9/SKZPw7uY
YJnxOdbjR1ZNi0G8qoOtj4SjIBfACu1n19vmoXrM2czp3Lk30KURnruzrVdoSguRNuKMNopvcog7
hUQKWI5nXuTAGEpsSsp5819CIBKCqpV0EfQUPzPsOQPdgBn/IhuJ6uHQgv+WgoQnGPAVGi5JhVDF
QOnfh3anw6/R2dskoSVsPu8Ft3dT/8pCbnT/blBA9LgPnJeh/KJejZLFIExPPkkaS0zoRoZijQvQ
JzCCczwtWETy95QI6SB01oN7IOirRiEEqrpAft/hNfWsF1+QhHrPKAKDzW/E7t/iuDM3g/MoykNb
/Juix5kTFjsfSzZmZGB/X8nfxjK+MJdshpNMOMdNSrseo+ui5c6S9wifq4XC1cFnwN7gUE14nkLj
GM3HCXJ1PrwmS85sfDBwkHlGyOs8Fbza3wohUgSFbm5YroQwuyxGVNMN7hb5ZqK4JunFMt8d58Mc
fz2c/Klj78FcKMLYS7qLImTzh96NVQhzFQ+kUT12uAcWgV+0Y1/H5qFnCextx6Z9omlkPuduq/Yt
UFuLPs740pzVZf0sGmeVZ/wWMU2sc9endmPn7/4aEV8MAmYkSeoLby3f9STSJ4norSjuh+ILLo7H
bhNavU5JTmJpYzNQaSJ3bfcHN8oR+ZPX665n+QO3zibG1MV4xpc7Z0uAK67y11AXOzmiFedyTLvk
ZI+K2WzlPqbZcAwLpBmznK6mYYjD6Khr5TffU0vafKaHQ9COwBI08+WRbnTGkcADn6RbSc40LJhL
3g3yXlt8ynNCpl5i4Vse5SYUlQ9cJ1gUfFwmPLP53UQyq08CfINxp4d4VMnqYib9DbvSCgYLbiFc
3JJYzIYyzZHrsWOSL2sG9fZnl48PDdVUPTe7CohmV7SvfhUMa12H9ETixR7jv1G1iIQRIptZ9q9z
CTGgJ7adCbYtC8I634vSPnZmw3sxIeCDCR4YLXprysVW19FOR3g65nHjqY4aqfjgCnyoSK118+Ac
e/opra2Tt8zz6yh77EK+3UDbTw5e+7y3NypN15mkrhwcFkamMYAEbW+KDCCn6G7JgD+4rAOi9bgM
u6Xn4NUEVceuKIBvxqUJr7dfVVXWPTbufDac7luHVIg9iCOnxOJmxB9V4p9619hN9vyTdsZWDDCI
IQwJwe0/x0+5snpQWN6XTXSxPU6bYHZuczYM6CfgQNrcV2vipUni6epqVSsIRDElStN+zCN1jj3M
qEsxJTJ5KM9R5j85SMOKloRH0zoEDUXXFDCldVnopTbCCItp5rDtq+xDmMugH3NB5yOO9PT8ZhkC
PGpWnTG6gnk0ABcguxG4RuDLko/jonT2bfc5rUi7JDIJ/79on/w0waEnsdZ3mzQW+Pj9x5bm2JyX
mr5kaJ+9Ga5zKNv6MIX9NdcEvTEdhMMwIIZSr0VnvJWtBsTQxkRHWhY61NrYM7+/t2K6CU3W21R4
h9zFSEgoAVecas+IDx9dpD4qmI+UxxdvIECvJSML9qWrvXvflMemZg6JpNd1zKsBHrSyhiejGd8i
nbAkKX4TX17GoNyPWM3aNP7sWv9bCC4+HMJiRkM8qZPpEzRg51x0Omt3MnMuPqmHSnRQ9cn+Cq0X
QC/XWMF+KbGfucxNJo4hxx3fg9Y4YR/7NuPgYgz+J1XTSUfTn5lgX0s89G+c4T2DrkmLg8UaYQ6S
e3cKzsUcPIJdJoks6k7N1HGnJmvYfpW8DnhYSMkr4sfSv/TNjwcgI/cuMHQXvL1HiyYU56XNwwrj
05IgaMz1xMZgzpOHqtL3E8KZySdL9WQBOOyTN8NaYkpG8BHNycXk0s/0+KJASyypsq3QfBdt8hiZ
RAZ/AsCG0CQ2mYnYBDUwViIZxE9F4+xTzhBZDrfMgBFEwkPOGJEUl1uMrpMCnXVrEZNbGjTTZfb1
zayeAZk8lLrd2mVzbyCXhfSEzZmBiPHcJoy/6+7m0i63PnP7Me53DkziTDgADsJOpyi948VkiSEf
0/6ItJ6jZbL+Zv44qtKCRwVjqVG9liwD4RVtsw5ric2kLwv5apYXPkU6xDsgGUXYiApjqSjaBbO0
ohweQ4fhHSzO15woI2xKD7Izv+RoVKvRIdVp6M/CMX9TQT5hCcOWLjS4MVaijuxMHkK4pAnKFL7n
fSpMco7ohuxidhnjUVEWVResTM37zkJF5a4JgjDyvxixiIOLGxSqqBHa4b61dOuu+AbzfTMCo0qz
1jt0UZthGSXaa1AZeXclLBSkMQGJI12xDX38agqV5snKeQPNzK/XdmhgEKxDl2oduW4xN8Z6FoLX
uVIeYtqsRpmaNWOzzXLTO4clagTd9umpxdmFmzcOnZVjmhFT/DD0X4j3M2DYNTrDGslAi5z6rGnf
55zi464nQojqwWkf7QbbaGmlM6mIAHQtTiW2PczdE0Tbt8ik95tGoN+E3HHhDmGzAyGrb6OFI8Iz
RHNJhxwFMRJaRKMs2EqL9GGdcIgOzVC+ZsQozWHUnsihmxhxtvaDB+EXeQC/uU0rfOvSQQu8L6a2
PnkV6KbSIuPbqzmNO7+i/U0s72GO4uow5zwQiWgUMIBOXxtm3wRGuj6wRBAybeQlm0F5ISGDbYYX
04keFDHgu7ZD6Vw3o4O0rERg6rsRSpgFhTAQfxm5WhFADjXbdYg2muUIXlAjzywCKOdSwXAVEboz
pLLGqkZKsg8TW3wylzJXEQjeJ4uDeVV7QBz9eqBDEJlpreZJGrukE1ib4Pms/ZBphJVzpU4OKD78
jAz9hIqb7WD25hbuXXMdrThah7K1z47XIrTPzbl9UlqpEyPmZJ+pVPLxGcZpsiJU2TrDc5577pcl
QNslpsv5mQTlIvzwt5yiONXzTDx0BHWdSyeOH3sziy7lwOPA2FFjFpA2jWs3xm8Kue6+K5LyPgjZ
Q7X+0KysJJW/ShPRroXJye53y4TYiUmi4sfAqkTgcOpE7oOYknAX+o26FlrNZzESYKx7AJqax4fV
RENglbGwhQOf5JIeRKtvS7rhqZ53wrT8deHAR8f8gtiwJxZgXbfcQq4X51tM8uMBvDHqkrFf8LmA
2HpUYfO7l7JXFvhLVnMwqOd8CkKGjC5XRE112yzClyRr0+1c+egf+miAFtayIR+iWuBzGZHfNDin
OK7kxvRbm0yhyf9O2haVTq2iPZZoOBNejga3Y6ZkpaxCXD9X8DbDdFsN8IUDWBmsxdvkMCCT3wsT
1VvlYYevQtZNeYDMfDQrcy/q8Bll3LCLdJWtg2Ik/MACKMCjhL4jVdD8yMkEgWlVL/lgSfS72bTD
9Dk9SE8Tj2d5b67rsLX2IDk/Bl0CMtUzOGRibu2ac3vViVRcqzzt3t1gavbhQDnuK8AoPH/+e6Nt
vZ6aSZGaPrvPY1fJ7SzIamxcftmloHlwujA+JGZr+wsvv7QZdmCFtGvD+qoct7v21UA8WWcyMLER
MOS+F+DgyI2jPXXTW48o6TBaWUXgA1QzJA3uDh5muw5NtOtOS+YuTnyAOKjhyuexboFNZxGpOEk+
yTscUgt3pEcSRA+HjmY0UTiHpKyM1RIe6SYjPoQanpwRzIBCJmdjdBUanTHrJT9/3X14ngjalWQp
u8+psa6eMitWhgHaEI0hxvVFtJ/aajolkRlt6rKovsrYQPAn8PKvarshU3pseLsKxjJ5U43k4I4I
ahsDHL6uGZzIpqdxbsW2Ndi3gZgSZ2Xq9mqh3gVfzq3LL12eBscmkTTB5tzGZgmJCQtEXU0OoDTF
5RfBbOpsBHLmGAJi1DmiLdHzoQ+MfdcIP+VO4Ub+hbgZXxoz/EhFTVcdc5l1RuCoTRkidBlYllPp
jP9xdB7LjSNbEP0iRBQ8sBW9dyIpaoOQ1BK8L9ivn4PZvHiLnm6JBKquyTyZb8rc1fmHMWSIhKV0
Ct9kaWWMMcZWsReBYXZgpSf3Zq+mVLQY0JLp7azL4rfTw+RatjgKFYmVQBajcxLuRElKm5H4BdsL
2AClBoCAyHkaESAUTVpZQoSFWr7k0CvvVq+XJ9l7/edoVCQlOhGlUJeaGxY9yA6tqmD1k3McJ1FX
6kcsBoa9JCp6V6ERuTY2LfKgpRq9r5TVr1qj3s94dC9x4hhHyJ7VdewS/zJg9EGR0dHFLpw6VFcD
vgwqoGzSj5HpozvASNNBR+hAWDVjW5LNYRWrOTr8tt3WIzBdYTXZLItxHluBeOmJ7rNB4WMbDNov
35ruznQ0HqUXQzNSC20lTeGzIfTchW70zVL1SeUtMTwx/IVdKppgAC+GaNOrM+aAtoNI1FYYgwXw
4rTMU0m1DuNnHcTpksPzn5/UOjQEs97KBL9fqCTGIhiN9h1RcTZLAnoUITKKAllqKyNj9esnSM67
EKzc2PL+BDL/RYsm5yM6qKUCdXcVjaK7VnCmluPgHbrcU1BndbwWQLoWaaoYa5TpbItM0k0GRcfM
XFZqs44qhYQyw2iDL6V0GgzDCilUA4FIo8NTkmVVMDBLLiOCxWmH1dhJF14LXsCzRmi3pR+Oz16B
Id43trHKTPhNlmI9TMN1N50g2UM3uDZhkbpvVq0nyzr2zLVmtw6KUZdNoJGXTBmHQNr2oixF98LA
4DnoLDt5rgqn37QFlD9OWXtpdBWyuJxGx+ha84IESfzrB8QehAtMYVpDcLADZZjokm990fKXhvci
wEGsFvchq7ZY0RadM9zsZsowJSw2xTKOWqAiiaUczXPrhxRe3FVMlxHFQv26h+RDNwyawj66qFK/
IV/6Qbt6K9qKebDcDAyCHToX03EXCjKwQSHAT4ZL3toJQ7M0nWQ3huI7qtQtCsp3SpJVBG9xLMEq
DO7L0vqtRe6GgKynMUUPMAmnLLiHsF6pabdrBpeFa3MzLWMOXnPXiXKu1cPat9MvOyi2QwAAEhwo
b+nGoDAzCYFs654qudogZN/HaPTSuOUM6naxru0BCDyreGArnPN0wMjvUgAGKbtsiecHbXtfYnxD
AJjopw5SsyUQltbMktNeWUJbX4V1y+cGi11PNvSf867GHKnxj6hyUWUKT2G7kwVzZQOFZV2VGv51
fc2NsJZVxuoHVU1j8j++YCkhIiyyXUKS9xDztcjukBQNknzGBLIwNoMdb8jxmwcZM1Y/RAfehcHL
LlGiwo//0tua6HRxHgb9lFqQrRRfTlI1E9uWDqUtapURkSZ0s9xVwhUM2FMxXNXgKMrXaB8y0O7W
LYsuHd/hwE+LJO3NY3cakfXbnpA9M/CBIqiyaSUKW3PuE8RI/pThw22QCSIUjqFK2jk9T6IFBzOQ
TFpM6H6+djUF7Bz7Ml3ukrEJiap6I2dC+eeVAnIL21HSAp30U8drJbttKjfcwDN1TBdx/N0l5qqr
V20bzGk48GgOb6K7wXcbNZSoZr5oFca2KIrCAphm8jvGiDHQWoUDoXDlO7cP7E2W1AQ5QqDXsKMr
Hc7AdjslyBXqpsD8qfY7jaYwqvc68IkM4YqvvPuEGdKgpcn3QHmRAaYdiM3qCAYYm++yqHZcuTO+
nZ2ffzjy0PMZVGKlEMvCUONNFWIOKFva71rozxpAnRk7Hpsn1NHDbSnBzhr2yjK+WOwxjyBOC4FU
2W49jiJFSYg9ouMoyAZhCBcmOtP9syZWwfhJ0NGgfnfR3krPY3CZBOo9e+YR/57LbjoVWy1xljYl
QB+1s7aIccskR9t9jDVuS1RC/eDMWwbI09tayCkRDvqbBZP8oyXRw5XajCNz1fMeQxKejWwuLMYz
00/e8g07rIwtXcEzhBo78pHiEV9nax/pQE5Eni6SAVxJapKnwfo5Y3kR3Gq8QQjTZxmUk067IBSH
n5Wg/+TVNpPujLFkwqy7M1W7OYjREht0gLR5WtGbRoi0wrx711lJRjzQWeDchI/Llwm6zcgfg8c8
ircYuyvL2uRm9Uvvscy77xGdbdsQ6ccH0zjVuaz4xEi9Pfhi1Xk/XfsTehuV5YkHCM9Lm1XPgxgJ
9GI4DdjOmaFHei1rHiaoTdiAYgcQgfyItt9KyX/LuEf8a8m4HPxQ5r3gbCMXYcOQ/wvDb5jWLJSm
+KCNDgHVzy65m64bbgYM1mvQNWnWozG6otIYYCYymdlZ47+g2gk3nFXoIEbUAGb0MbqXLr47Uxok
2tLJX6uWx2S4eowbFSZeBXL+TDlG9qWxHkn/a2YPJQCbv1EhwRqQfiqQQZL6vDe+Uvlh24+iv3ue
xZuyDlHxO/Gn4E2PSNQEI4cuklaOfUCQX81KzodafMNqZ+jB49Li2wvvrvqw4hPXJA4P1GnaQABZ
fbVoQJpW2xjYqKqpkwlTSED+XCDihbK2Cqz3mgsiVfC6Qs+lHJ5zy+P/p82E7xmVWE2wUtUI2coA
HqXGC8yD3xTezDCsRR3ol5YfM+iOLXWksinKkw5rcUj5gfRdncW7omwgiDZv6vCMq0ladygJwFOD
Jy31siONLQ4j9lJbSQyc9g82PyvEudCurofOESR1RpQI9Jl1WWNJw7QVtPzpeFHV6qon5yzmXLOo
Si10wVNqrqd6G7IjZYU4GYKPNd5SiXNTWDdwh6gS0snqWbVMXLHu6gXvJgKBUEGoVXrLJnA3QTwk
mCokDKCM4UaHfoX7CNDRtI70Gw3MjfNVFmTDKSLduWp3hHF6a4f40GX1tapz3HwFjg5n28IAdXL0
WRIMMjZWzHHrlKtjyexjXZqsiOIQpK954qre943zDYyJOk7B4BLna6MJtp1H/nCXrDsVmI3HR9co
GC4yc0q8Jl8BUgugrb8KTg2KHPUtt1gXAS3gxXctWsdR3nqzwQI+5bfgrePcbku0gI0kQyL6qKN/
wgAA3D3DrrrKgC0qs/0Qv0/FGtPr39OY/W62V5Rjj+ocdtLFrluyMcFMMDAVfbaxicxkYUz4zSkV
YJ3yaas9aY8LADzhSyeRq0cOu1L1YhaoP0JuEYuVzbNsn0VyyuyXHG0kcniDUMjk5tXgOUv4i3ye
PwOrA9+L7L5G79WJPZtDIopMvsgUBwxSqWSyBeeIGJlooxX3ug2stTenf9kOGjHzLZAMJryd2emw
HbVloxgs30NQkHt+qQ7Hes58TLGnmF+eIQ6ZMpCrkIQ8mA4YANca25nUP/nDDcyQrL/JGkQUQcHW
bLygQl/E5ts9mumHor3YTtb+WWQnR/zgsicV0OawL8HKIwUr9uawsbDkhETjSMKQmG85nFhO8Zmj
GmTEqZqE2H/o5Tnx2lmkrDuYY6oazcige+upTIIG3AZSwG6i+iF4WObl1Rc7FHeBsW7bqz9c+vTM
LBfOwcEg2kzilQvMUy/WqUXc56eFH6nmXUC46aQnWIe9tReTHJPSp7FZHuJ3aT5igWav/Q6Rfmap
gn7taPJKKTqdLiQPzUByBWJYqh9+CWNKfg35VfcZJ6Ds0PS/OjirxjFF6xWhm5tEN2hbhI2fkhjB
8umHdy25V/wgCQlnUu518V3Fz4izISSwQYf7ZerKgqQvK8Tte1EAFYL35HQ3xTUBjUCyrdZtZLNX
ilsUIE2G3Bvvy+alsWIrmUxhSvCsWV+LW9NDqPV+gIG0kPLbAKOyBAgYYxVihOR1PgXG+K/ljE7s
SXPFXh38Y0hoc1ptCgTeuMZ1jty+IyvR+gyNiwJiOUpWPEtw02ZmcxgBCvu2QPI4BU6yVsdNbyNB
0gZChOvPPkIjYG39PFkHpAAACSWtLeLdzoANEwLK46a3wB0udrHmssfoxY3G3DI4qCRgV/arwX8U
WB2uwZVZqXPfMecW4oHY2/hA5hQeIawBc8thS2OiqkveFfSLA06SyJNr9/951TklK65Idh2K11we
dJnuE75DnQsjLAABUU2Jh2cnyyDAxY5v0wy4l5po443+ToP42xqfAQ6KIEYjm5EijZyocfF4nu32
r9DeG+cyifpzQimnxj2j3KRnsL5NZW1gY4ncR6aAceuvbX0PG0Y/OU7v7xG+n2/A7drb5VFjoUko
gnPUuvZ9ZJdkDfvcI7OuZc2J39zkF4r9FtYMN4T+ipJjQFCUG+wsCDE2yJm+7xeJ/HBQKKs+XlmD
Kb97d91/yDmOls0BxoxcUx9a8lObX4Jsr569CqejhP3cjKQ4w7BPbKqDgGmoJNx0U7qnoPvDZ1R2
mx71VA7wwtK/g54qORKzhI1DicXHZcJC+8g0FaH0uDY61kvwpybVc5f9Vvm/JASzMJFmIGnY6rbM
r7l6M5FPYpHiSvyIhhjRLFqA8KH4TyvElYc/tU6/Jhlrh1B96DdkhqBBauGFL10gxI3xNUFXDcRY
giliGX0KJ1h2VImwJZBo8m7U3apkCAlipI4b6lufNdrJt/u1jZQmsbRZhN1N1b5GrnmS4sgU4br3
N6n+AB00aFNsXr50mkvsfqrRrbDEhg34CKQ5k90ycwVxx4je2hb5j67NTFNwducPKwkfoU1FzDXc
RcGjNHIA8CGKzB5RLZsS3aCu3oTaQ3RnQ19IBZwFCD4ZaH8cpI+qGP/hIZwHIEnTkLLpOYZX2zrX
zB4wPjF37wx1PqRsnEtyvb8b96cvfsdmmXubqt/6sZhgvygtjJ8ar9iAgq7IaEMiPhV2qg0G2DDj
yqCgxbOBzBcpIUMoqGMSM7tp3xK8zyFirAgql0VNnmw7ive2CdkmXhXv4OsLB31HqFMUkdYSNLx/
kM2mIBd7WFWuevJALQsshV2K25rdrvMWqT+wgxV154RiXfb6VngPADJyuPbJKov4uCuNGbSOlst8
8+Jb7vWrEqGTQTeZ5wvDDR5DZT3azvzFB13N0gRHI7k60bzQ5KkiabeKyy3t3brOo3UTN4sci0M7
eqsEO5ps60XKmYaDl/8qB74AY/DdpkFRbOPkmsNflGBbb5Krkuo3DUFaSial0QoKWLVJloAnOEwz
WMtxiqPUV+cNj7kOuT2iWWEyuFJicxGEBX6G/r0J/feqIfu3V/euHZ0Mz8Mgi2a6ZPxseLXPKQz/
yRkuqZkSk/YuJscAGXoSqSCL9tnETxUjEFlgFfmqSdnDCiD1B4e4vtb8sTBLkc0cI4K1s5L5GH52
Qp1RI+M+K5Sb5je4Fik2CpUGFmtOdEkYhueTmuIF3GUyZ7N4IF6oBdE1lVMc0IMOBYl8ZMPTl4Ga
s7yGdmTvUVnI4lwPH5k447k2bIj0Qp9h5AoIRy/jLWIwnrQ5xR8SZh7YmAIreigmzvIVRx6zjWrG
lmaR8OFl3dPWlow4e/tejIL39hwUS+YTyDUFyp9gWwU3j2c17h4F3B8uS8Htn44ASJWtaLxjwv1b
svKZVFulvAV2e7aqEjp+d4kRNnKvFGjuWyc/mMqAo0zfDDF0zUzcTC9YtpRuVntsaB/zOp5h4INx
3YT7MsKMjBi+Q6VQHz1MwrX/55CFSvWgNM7CqE48/TNhJlvwipvaZsDAuCBiXWpb/b+w9zZaXLML
JjCVZKGZlwxLt7tHOQvuLEfsQkY6wz3TEHMXtDxS02QX6pAcfd6IA6Pjt7pRF3Eb7jUBZgH5vGMD
h1HeJeYBWUBRiAL8n1/SfLbayyRogZ8vQvdAevDMxyYMyh7morIz+onZHR26Yi8qEuMrZB3JFEa2
aLViR+zgvETG3ewjWDuuj5in2ubRj5WfmHJhq8WkbK2n1IvS6t9QZDCPS381PABpztMbJusGYBUW
BN1edixyooYNBMWIk7CcLvc5lupgSom1P2UKqaZp54yRaSq+AoiaBUeqQ5TDaPhcGxx00Qdm8KWA
pVn0y7Q9k6KzsP1q1kO3KUJAphHDGb1+s5xuWxWQpyEVOJ+BP5xM5BiwJP7vAnzjWDvbyTnaemyD
lHCZc+m66TZO4106qC+VVHA2YCCWDQTTrQdWILeWHs1ykqRnWYasd7AuuE9Cpt567dINW8iaNo7d
KMFCH58bezXByoz4PGKOLLGcS3vXNS8XlHzWfLvGjoJXktHYow4fEsYI9DoekvwEtCaVjI2QqALd
biIllDqr5JLgu2I5aH+5E2HYw9+FwCdSgWxSLikar77J1tIEwszDIBl3aO5f2QA0ojTSixPLNP6e
fak/zXZray8cuGsbGwgfzhhueGV0OakZ11YABLXvGOgri075rngvyMHtGN2VGo1Y+XL0w9BeGEUG
ust1Xa0ygOcOEsfB8jCGbM12QtD0O2NA1dUzbcTsk5Jr3yv6Mubhi/WXBB1K1OS6Z2qGPARqG10i
2p9xQliKozKgfKPBZE8GGZPRvbcd0ZtZ4pn7t0p9dyUFM68vBhvEjcGbavxRe1D3+IRktdtBiz5r
Fmt9c679nWGOFwkOXooKeFNJ3ipy12nY1qXEw5xkQtyVxYflPFt5t4kO7UNOGImBA5+5S1ZhkmET
RpzPA7Y0VHedMyQNmaiW3M1p+GvQbpQ9zsp/LPdJr715UsAPvAQYJ1CEzxwIEYHFrMZh4Nh/oqXa
6j1k0uDYAA2y609WznMwHEtOEc/m0L+JkjH5iOwuXVTekZgVqikzu5TOwQ3XAzibSv0z42tHZyeI
xVaqK6PCmTGsbWNn0p24frhVcObEZcro99dkERaEAmoSQPW6XBckHhpM/Vi5MQml3nBNBAz1HGQJ
SCXyC6pmX+vgzAdIhON5yvCBv/ZmFU+e3rT9bk2JbZu/y/qprJ+yJCazOWdEfWT50yYLmr1Gigo5
KD5E+ZAxiscWX3NJGRDFRxXNKPvRghcvbI72eDUCVtHWvmKb3p8VXq/cRlhG9Za1P4HJXH10WJqv
Wd8vDQ4aRmNvHW93lkMGwOw1uBe27AupqrNaZabA95wqGyU5hPWPGzTzSWPQP2w+Aif9650HI/uZ
grYzgTps4y+l9NMzH9UoYwDwJAziUvPV1EfI1OxXqv7YyQPTuxb/W21f0IZjBqrtpVOsferg1Nso
Atzh8FdTUpvNZ6ceogE/x7ip/X3ibCtvW/e/vfkBE5CGQX0LUNv2h9Hd082wCAEThPNKB7UZETg1
2DsAT4RP7SGhZkO4EcT/VfymSKp7kM0IG9aZ8Vcoz7Y78yMn46UOLjYAN5xnIQ/GWOoz5gSL3AGN
lg9kIV8Koj1QpMbk3RM50qY1pgnef5eZRgBOB+SfBdOrxM3LZmjWslsff4b/pRM0BxWGeJpTH3md
L/nkrdacTwnOZUVwry5B4Pk8Pge7xGD/IYhkdYFsM8w2dGwdPEEJEeDGA5MpIz+MePBSivHbofcS
drONKYM83dlEePGy2D743okt+qIW2jGO/hiLFtDOBvApbfIsSau1SnKN3G9vII/ty2rEyoDpUA4H
Kzy6w1Nmm6Ja+wP79OEajzdTP1TpRRTnxvlKxafFl+wOWB6/Mq4axnoLDckVqbNLr39lBldWBojs
QTQBVsKtQjwm/88T+iLUboPxIsEGDt/OAgLreXsnvfj4EmP16cmvIPqZoFdO8qt5p1DdCqgC6P6j
ZtxXNilkMe5aFEs61ag18LHZyPUpItouR5jYbFKhsxl2CW8xuKuIehmRU1hXrdrG7dRs4ECOuR99
rOOayT2BDJKkOApwv2HsI356nZGsxu5tnKtKtsAbST6OczMV/M2EmjSqhfrsn17Um9Z+Z/xGFve8
CLC17lW7AuOw1quGsAhoWboSg1VrgE+JbU6QSp4OczSx0CTxmIYAEJiZtNVfil8zKEgo6t+S8ZU7
D2FsYwnj5Z/R7lr9WxmBIQYYH0y5corDUCyhAKD6yNwTzAbQ1CEW0hHtE+wrHHSac7J548Oesfok
TlIPvmRYStpBXX2OLu+t/aFg3oaVEbfdPNXfmaonpXhKdkvF+OPIj7jAf9V8tE4JNYOfhKGrB2tD
835LikF+5zJfttmnrj4UvcH51iya4hdEydKwyU1BoAJ5fFsHw46JTGQz4md5UmWXxvtHj4qr4JpN
qN0RnR+1yxADi35U3rehUzN+BOWHR6zsxDW13O/JNt9HRHCdCn4PzcY+9eiwTXrgnDGk0vlqPnbj
7JDoNPtkvwz2T+gSHZ3/2T3GSgqvYLQwJg8QJuuZJYl3JXoafRxX/2fOsg3KMTMaxKT1X6weXOKc
krum3SQXWuCzi+XTtq8ZGqKWDHAacZMhTyb2fQ0gBMwRjspG+WbeE5VnT/0ssYB0ygGGv4LELjC2
0toWGkoeHB2NWFd1tjUNXqpnWt6LiiDxKcEwAyeLWBsF5Nh8ObQDjcZgrMAcwQmryXk70slQnbVv
EdPjSrAHZPBjZA9SkYCP+OF3IM84Vwb9jwAZBBKITqGiF0zS0oPE51Gh/XA+0vhIJIXi7kosMjV5
HJRjwulXBFYuTXMARaQj/NFmpXORyqc9khiDssnYs+jS6It6Y9h2mX82GYNWKMFbWEiOPhyzEK0y
rSM0Hh3LumLJpVf5K0ZF8yH+dLga+sH6qGKLzFY4/1TmDenwJv6GCpvYmP00jMjc8TWKn9hcgksY
whAuKBOGZZhT04abMTtrYbIU9sWyf2sejFGasziGRuMciYBOWc24QbSwreIorXSjN/VNy717wvAi
H798aPIT+BINI6jQB2wLhRNCcISqccmVtZTiatH2oAxJ7XuX37JsFRN6kG6Zt9MZHUEqFz43zIY2
BdlD4gJmZQGCsSNKHrF3khMEiKysuup2brEbo0vtwlDDrTzi9bjZoF/c5stX3BVXOwVGxGEdr1Ju
u+4wjE+Oqg0ujzeh/mkxOcMW1OynPlbEBqR4B3R3lynxUoj8kwUIhrWAfqcNd17vXmN8aC2GA7YV
y4xHOhBU4GyM0gGxTfubmrjy1YVju3OpvRr1HtbrkNpINLSItF5V4G8zK1jmcbyBcEyRCvoX4IkK
aDr9HAecYK5DBPVf27AmwWlvPtRiwuAri5wH0CyyDVfgHBz9gWXyzGG4nHUjhxirIUYxZnMKk2M8
etwIDxBcM4sdi4IsqKIwqKnrJwmMbs7cOH6PmvDZMfippjUREIuy+yNWzQi+0pzcbvgSDHOblwjj
fV3FW6cWh4b9bGRDZvWDuYWHJwWRA9AM8mdJ8mbKpPQnM+k08dACv571Q7yywgxTNdaX6O5Xt9Z9
78cKNpn9VvfAUVTS49r3BoprgWPU1cuD2zDAoBQabq1Zz3HJzDrKnliswDFMs9uVZduzWAeSFN1l
eJwU9cRZzdronxGjSbAujnNJ9b3uESJ6qhCIecUmYJ4ko/4OPItkBJRWrDoZPqyI5YIiSxxfepce
dpoewM9RBCcZ8DD/Pz64k1HLHx9mcqrc0L8lgXpT3YmF8z6VeDIs31zzbAq2vH9e+0zlnQ1KVzIA
8rj3AHoIipmeqcJQwBXoC0jFyi61sE39WGm17fN8XVXiLbJfufE+rV3pCoeJxAQOAXEO/g3wCGZ8
FzVL58JfpPm9pECjaB8EspqaKk04+2k9puVcJaEGfTzvqTepGDk/9P4Ua4gb4E2W6tXSGJoac1o3
17oRu0ijqJRYM1ZmzKgyPhFqaIpm0eV7FztRiNNEKY/VkGL/Ir8wAettEgDJ0FBcQ5Rvnv/rV5eK
k6uH2PkvVK+aG2zC9uDXh5I9a408hUgikCUPTy56n+OaI78nOK74pIs3pLKscaWgb2eNuIl0RkT2
Lwt6nG02AwbfxcmFzE7Fj1k29FHGoQu/SJfdRsipHfQ6LJeR2OEn1DkFkdHHR+RV47QzxahQkV0M
B1mNV7jCQgx6jfJInK+cHf2A4SzmmPPUW4mx2XEpB27y/0E8RQLqGCy7bnoLeQmlsx2LraBJz8wv
EzW1VGnSbXhKP6m/jQzqdwH6M1LmocPcNyk2Wbfz608xbiLJ6Jiw0eg7QhOQfBRyb7A7T+G5mdHS
Ufd9wRYLj45pfkfcLyNfkqN82d7Sr7a6vPvJjh5cl7+28+lYX4P2GMi1NFGce/ShKXF/Q/TJWTGG
NMtRaC9gvfFhG6huHAYYhSDbzaP3+SmHtdrJpUyfSQH2d4Q5En4ofOXh1Horc6GG/9N8I4bvw87i
84sJC/Xqi5ojYeMQUDC3cwOXAIANDP+kJs8Ag5C3+96Sa2ZjN5c5E5hwkYftipkv8NXOedXQWIZy
W7BHG222Mwn70b9ieO8m+FyJ7ADfLt+cEb0jsGOlsKtQuHRPHx9Ck+NVYw2U8+lo9OI+YbqkoZdq
iv5dgjK4jioIILAImX8oqOEsCgGotYF+SLsHINN42JvFP20yk24n8fsUNl5pW6PetSSmddlH7KBi
QAvcIqJsqZFxcNTUtz77UOZEFvuzMH8lnJcFO9PUQItHGB0fYccdRWrv14QH0HMWxbW3arpP4X82
ypUci8YCScGaxxMvjQG/ZwK8Kee1dD6iSNv5aNMQiyPjJY45k4ui/A7Q/Lr50fDgGxR8PCcFl1vj
MCZzyHocFoLbzRgo0cMPkxWq7O2b76AnZGzmsmbzMcGh8tSRwZj5IeLIlO62ZSybd1ebLlXbuzot
2kcm513Od0OloS/sbGPI2zhupPIRKo9gZH85WSblPhw6vu5iaWMfs4j70pU1lweSLULunabAj4L3
n3Jy2pUbBK2jTAQGPJCkAswKH+novweQdTXUSdFG+i+DzQYQ/kEpNqnfnoyiXiZqjoYq3uRVhRmp
fPldz/oyXHnU827Xb3SAnJ5HAdMjNRIrrINEaU9POxdKhvbUG6vVFPtSY/zzgZFYsIVM8SNpOSPz
qFQb0pGceNsJOgTyk/0U5LvxK6xknXXuv7rAV4WUq2kIeyiXvvnVcI4AXsx2SjgH+mE153BYSn1Z
DPPU+CqMmT1ctOFam/BXkCMOC/Kujf5W4Itw1UPqgi6+ac1W1edZ+tNjjsmzDDc3eSK3NIAqeR9Y
Imvaoq9AEzLdjWClqFF00gOchmyOmL3PfIYJvbbrStLpGmDm7JfsB+5hfg/LXaOHTwv5ltV3LE5i
OHT+vXH+Bp/Yw+Fq4djL1aWBPNk2d1hoUI/HIXMpST+082D0KOaxHZS3WHdnBGNascackx65/5EW
nyYgI9vYBPmrc+41mM76Q/eePDmIpTmZm7MTZvcpJ1UJ5BxGszEW67T+jGGqVJ8anj1F2dTKwUC6
E7yE+ZFp5woZgBWAM9jXzk+efEjjhVrzLeIfDatrWfxECtsMf9HFdILutmkeUv5EUnszWKnaS2in
On8Duz4aCkbwIthbQ/etWdQNRbU1IMdkqr/UGOEoDdjDhafjJ/eRLaqcW2sj2gE4K7qHXbAOvsVG
NO8sOAYAnbxiRMXRsXFf9Hq7dLV0hS6Sev2fFuElVtWdAvZ+DNJdkeYLyXZMGV/4tlkzFZukjheh
C5ZhyAjfUJaZAHJW3Y1y3aPk1SOKk97biZwlidWsrZ4l6ZivKka5CiGtmfnM0KBqIUUYX4kaoVDs
WHkQJzINv6TpfwhY42NjzqLiAJNfJ0kwxiQPVVyRJ3wMcyUUc/Ig6BG/R4vjFMosFlqa+Lp4jikS
rgOhJsuBOVdgf6RgMrARzvwKW9A0cmcIFxbM+Fd1Z2yjZK8TAdpW9crpCXzuie4ZXLa7Lf78iNXC
T6KbHDHYmllBJ+OnnsAb5MRPAkn6AZy8je//dBW5ZsYJVoEKaWRKo9DGZF2Zw6GHApGcKhJheDqZ
zmGy6gWK5RaIsrVQ4mEXWAGSoWRhoJ5RdX0X0jdNZvWaiwft81thPRrtnsXvCaCEIWV6pV5abNa+
fqpwxjFuMrkiaB/eXCbyqv7wMe4EiBPDqJxPy9M4PSRNDrh4ektJsqTpZLEYqgV2OotFJUdVcTcx
exLANRMWAuppI4G/qrIfVZ5fGtBhPv5UHi5AZGb1lhjeFyYVmxkupDZ2PQJ6CNFr87jAtsVykPh1
e+d5Oy/5syUrTzoDACptW6JWbGeWcnCzPekJ5GOXH6G+xyQgMps+lJuW2XE0qAvf6DkZSW5mSc4i
FIOgEaMKD3I4SpW6MKWyQgKIFO8iIKrL7j4qc1V96e3FUc+BuVNTHCD/l9FsyWyTbl/UTD2Joi0D
Y1+QBzvCtpVrFnaZUNa1Oj6TeIrtYeqpgatN0L4F5iswToAiVfNcGRcnzfY+qROeba4nUVWVsy6m
xCHuM7xkFB5mvzHZHyvKL8MMzD6cliFPDONlb1FrhN1085LGfdhkE9DDi/iT3cVA8Ny4dz9aVVJd
JPEuY1yQQd/okMUoEyIMIqzGnqlgKV7UTztf6XyWSbX13INT3Yp47So+IopXXFHmhx8p86NRlL8q
wVmkmi1t1lBunjG663cFAwotvssGKhNfo/3h+zc+i4ZrGAV9OWxtiNhFu2xspO7NooW8qPjNW60f
QiYobFyQSxHLpKBbo1k7hOLcIM9GncaGKOXqHdVVYJ9BQrcttRg67IAdj0HBzC/KBE5VHvhkMv61
Njv30SPWa+60goUFqGz/2FdX03g2XCuWyZLrqnMSBdztkXuflAwWsyWTAS8RkC36xXrRs/a0gES1
KJVcNihO8h03f0BaqiaFQQx90yNAmltcxj+2VqwlVoEGlPnIbN2qiBca0GxkR2GLRRF5O2XMNzWe
83IqTIllr/cjgwCjyJeKBjqlgt6kbeNmCV3+TdVyWHBsUiHrtTwyoyyX/0cmjsa/rsEqHi5FbIBy
XwFWmzeMh6y17CZJ5pRGPc5sJ2FCu9f7rfYfR+e15SiSRdEvYi0IIIDXkvdKKa1eWGnxNvBf35t+
6Jnpma6pSgkirjlnH+Us5+4EDs9aB7ksh2PU/46x9YzMeMcBuaziYO1nNjpdOqWzCC9SvyZOeuqN
gJ7JORj9xu83IxAt14crPsM7a6ffuw3kf44UpRH6/Mh0XmsM3sX4joo56hBhaAWyoq8quoVhshM9
ZPP0JXfq77q6KMd+SqH3ZuYuCQ+lAbPokAXPk2P/GOxTbFkcC7y606h2DerZsuGoCmmlXO6Mulz3
PQNTjgEKodZYRmzBjOprAhag2fLqYEALOFn1aennq47g9hYGmANgMK7N95hRsl3j11JvOKfwuJrT
lSvdywDZe8+I7cSInBOWXiHg+tybCITplD6PGNDy1NlUIqUdM89tHV4DGEGZI2fqR00dLLZprd9E
OM8g203uWqvIoJISZEgYzAXaMFqGeMnsCp1xr1CVb4zuNTTxWD0XVJR9/coit4svfvrW59MGY4ql
3aUbroRpbfXO/owCHWXMeDS0HzH3eD4Zx1U7fdmx8wsFe2mhYnbGN1lSyOtqbUv/mQll1zEMTH6V
75H+Q90LEDbXSCAnyFxMiA0jiF/TbTKVs/UT7yd2oulfyJGt4Kk2ZJi3OjcPIx0bL4UNB3LoEBp/
GIO+B67CJcWmiCtABL95+TwabF2ISfsNSUnhYqvtZ61eEXy1aL2GKYy+cq27W7E2N+/48xd9Dkp1
yoKz0cHhILYIrcBLYxkfpfLWjhq2OalXcTls9SLcEOymm9PJ49tWZfZJlkFVsdWhFTP7nc3RwXJn
FrKDoNm0otjakflqQN1BXoBePEKVAXkSt11nXiuaEBfmdrWOg0tMgHmzAM7njFfKQDwunARcDIxd
Rf+JyB12kuUhMpG3tnyd8nvGfhPz8GyvWcfGy4DtdGLwraGRtF9xCS1qvoz/mxwii7L8z2I66ZD0
jPQlHRGtY8bKiXVCSLYgxprWvCGYMD2ExooX6Iwnag5nIbj200ETS9bhV1eT62CpRx3Euyy13yj4
kgaxEmEmJGTHTONjlCdKWcdWir3RHsmvfJb1Rzc+PHbS5qlMHtA02RzdS23Y1/BOUlaUbmY/IBRP
zm8vD1OD7mbenOivmANXMXPgIPiYIK5Vu0qcUxJBEXs2GMhNigQIDV5zrEWPV5D0Ws7uudKKEW8F
X0X3NNpHWR8kyQ44AB9T/ltG+OWYTFSVvWpcjMHIEXG1eAN/9iHWEEM+oELseh4HgwArtAI2KwaK
oJp5VM03kaV3iXLdV6DOUDqbllh6KFEQkGln3eduV952asVrL6rlNO50jQ2qgnOyYTx2sLr31mPq
h7M8sZi5VnyKUNC9eGFyESU2UTuDtwkAWbrTItPTVVTW1DoXb3Y1ZASsAK1LwaywN9a68CSJ+uzD
s68uxXxbJfnB0XrKSgwvJUciiHD/1EqkurPna3hpfUTZLIJQeGTZlkBTJ37ClTJvIYKPRPwpYkSc
Sz4a/2rYWxHDl5ojMDIAdVU8Wb46hyXGVwwELbODkC++1PeVDLhT5iwetNSABFJoVZn4mjgcByJX
NY4+xroeVChk2MFXPxxzSHKmujjDM5w3K9tZSFtY5+WQMPXkYXU77hITJ8NI3z84s44wXnrOq7KG
B/o15s4s93izQgOgrv6lMapADoC6/TWHSpuh/BM3B9lgxt/10d0isdpufqb27iYsEdTvJG498CqT
v+Of9Fk12PxHmR5EfdOiJ/672GoQ32BMItqHpRMkIvQgWErqWR/YN8cKuwF6jv47dZP7yAalFn+m
QihhIVcr8zOxvIjCxn/S2INqWtJO1d6+17aTojSHf68Oer5hZgfoPMOPci/InuLHWEbN9DqDJSQT
DotUuzI+uH65MTsXUtdj1F5rAuEBVxorx1jJ7tMrPlMuFGURjWBqG63Yj1ivFWp/vmHfN1cBUMP/
9/qHXr478VvqPllY4kvBDDHYBAhPtAn0vIF9tT1l4dag2TL4/lqQ/zZmSJtLYZInjQAXvHock7b8
BpyuQ/WHRYCoFoVmZaFu0EP/bieDcY4UAZ/JuS36tdnMXdYMTc7lC2bTux3+OdRio50tYyfF/V9e
ZcWmgNkoWmvi29E6Etl2gQ1yIlN8HeHhi423wCjQqIPpDq4eOl9frHJMhsyPIzwMYYuufgAFoxYh
PZ5T/o5+smxAmZkIxtV6pOHvqERaH396H9X31M2WpUdtCLcsqJEseNNW2t2CpAeC55gAE3zFFmkw
745HhuSXgLhixR4LTGhSuLc7WjudvwZkYKEGOSWn5aZSWCK7xe+jQcimtofS6rM/FSNr+eDiMKnm
A8lnQAyOJ8v+LvptGm5LVrddr++BoJPUigSaZDIjvrJR+mf37zIcX2KIAMznKcNzA7evl5/j6cM2
ERnObj+MJ3rzl6aPsUifuyFmPEZt5ohrVbHJQgbZMv+s+g8jOaYB8spoUfjujPKDQTqzvwdCXX/c
Qe4Sh/lPCOjGZgTPmq2zX1uk2gT5wQ53TZchqlxWLT10tO9cUo7WpVbsJn26DcUTzwBNIurclbQO
pkUA7EMgXiUhFqEY8pffgU5Qkrw+DqTItahYfO9eNc+zH7ipqxMmB3iYNNMdqyreuRLpsEXiou+O
5HmXuwRpNku4pQ+9MLWZHOKeNVjyWan6GDM66qQ9wiM6dz6twRlfNkJx5KLl3Q/QXDuLgDJHF6yI
CHhygVOl8sXwfzzst1ETGCs1Tvhy2DZD+cFM1A+PpL4KjRVMeuz1BP+wx69FbdDHWwEUPRT+yiFd
D2Pu1tPXhMj9lU5/c6nkYuQuGcrgwXl2JibZ3Bwy/614PXGI0Kl2VvzkoS2S3OkM9LAIkUYfbrKa
fKk6w1afvnnNX0YaV3VqGmbZ/TrydoFB2aNt+vwpMlofy2i0yAWQmwy3n0fbzqA1s84RERE0wrGH
bZhfIMQrGHqwPgYwQEIXM5vmOrv4iJL8EJhqSB9aDCscj4uc10OM/tKqavbz9hziFyJGTJYGQ9/J
J6y8rXcdqwcLk4Cl0FkF1k7HXYbZdzHQK9TsOL3u3gbPLqSxxu9XQn8f9LfEu8Qj7Gdz3XXJdrBq
9OX+nVOHSc5GUQMBAqJcwwLVAjQiRNrR71ZrscbWVvo0IGG+IUVj/shQbq+qU+udLUKQ5gVvSt53
wq/KmUfBC7Cdax/G67j5qcYQawttisfiOBymRa3NDkbnUATAcEaGY1iNYTOWiH3sVl/apIWNrI9N
Fi3j1C7GHtw5ly2H/iGdCP/LrI2XfBNoeIpR7hQSoZI+t0pqpWnDKVXTzoHI5QzeaziGW/Z5azNL
VkacHYzA27oRnzfaPsLUSVrhi/WTdYU8oQepEQkOB4S/Q/obCGz72aGGPtX6iKDn+EFZnLCcraTx
VYjXBrWQRZw0vsxfDcsisHkkojEtD2NWDW2FZ0oCMjCxFWJZ9+CPsTWwe4SNrdaGmpZZpSBEMu4a
OC8V7Qlzdb+lYZyYFbj5uBFEILJJQpArnGGRY4TJXzoXcAXLMhfDjUiwdymehb0QcxPJSpllozPs
IpMdKMyQcJ1S4JTxT8D/TUsHn3WJv46nkEdUwwto2Dmvsri0LYo/K0kOI6WIhsUvxYjcexiTTQeT
8YgWge6ht5guVNpCSrXDov+Rm/Wb7tpXk96KvNB6V0hvj31153SUOJO/dQMgpl6q/40JjMtgNp+n
Ub9M7WknA6h1ldkpltjjR2BY/UKmKINAiuBqm9MJtbBYQMMYseoYz5EmHonU4oU76+SgKfEv7TU2
GUIzYa8XrFjuRhDqq5wmC/YyE4qQMmcEKLloSkff6uyg7Hggudw7sGBc44Y+qShZ9RmayZKwe55l
28RtFykudks8yrw595PDjI8YuMTHJA4f2SuaN9eJvp3a/OWewcILIArK1iKpSDXyGJeEQ+zSTTYg
WiS0YneykZKMCZuxyXozfN4Bzt+yDZmx+6ssIeqY3WFT9choYBuPCEphhvylydDuDIs8CsuwF5N0
1mlfkUeWPrUahsyOWOsu/xo6Bs4AH7epj85LGj+GV2FeAMVuuhdsKvxpTMI5i6r90fpwPxEBWcl+
3TnlRhjuM5SmjyLH+F7LghkLDz2fupqGR5DZ+zHAp+lGGDChp+fWfoRGYwXDyk65ZyLAsU7xVwNd
9Mx422CMzniukthtYY/DBHB4g4XR/+p2sgpC7dLXUbzKFIDqjqTuIeL+gQO80Husl6IEwd99aWY8
EY+EJqyS+cLp6f6plVsG0VUHeVfP3iyXSbUMqAt9jfRW4rTNOXZIpw3y2CKHQKrDANojbYpd6UuD
ccPI/MLS0G1AbY+y8aJXcm+OCt+cmR9yUbwloXZQNWPZMPROniYPSdyAIMM9xOgiduWxm5yto+Ae
UO3kh2lkctFZrKH84ORo0bDtkbdrHiNew5wBD+a+A5WP9Y12jiPWqs6N1l8s6gpfahuZMqfVEnJw
FMkk/MWokQwK1p9KaXdF+pzL251nPjLeMl2KtrqSHI4ctU8ZcyngRmzv4yhBTETy35xhlHmMP32w
t200LLQwPsa9ubEnyMaZ7r1ERv2mhmCDCLVfCq3ZzewV1WjLOmoOtQ8zsMvm2TX1T0mXYM52uEl4
R7d2/5oALbk20LLxZy55HHAdFu9hhuuzK/8/lDDVBnbI7LL6iF3/D5UVyRKJ810l7tdgoAdNa7WI
crRUxkQ+qBkQbA2QhV6FiLpqsC6lxASjyo+ABfYQXYX1Z1iMwpkDSDSchge83SLYK0EzaAtgRMuG
dhAGd4niuiW5tt90EwJ6vDK6zjNA6B7rg4z5OZtgHKWtddJnCy0g05RMBD0DlkKcS4150kt/GoYs
MK1PFS6eCLmQnX36GMn06SuMp4jpd0oOc7UrZ42cA6EQGZHAjhTg8pbhnrYOLwsnDW9OsSzUSU1n
QK9PWgn0d0i2FU4f+oXwRveqpVtuKTzAfrZCucbYl/japSEeIn/W4/cu21rsgUoMRJu+XQ0lKgr9
oAXvA6KG1BjXSAXXYf/RAbEqxn0z7rX8N9EgKrk6JvxDEQJfOTds/AKyvjym90W5d8e/CFPObKTL
ix+rOEXIxfyWZxqrcQEZzz/U7ZdUx7nFjrJjPRzL/G7SuSquXyCBbf0vBJULXNYlcHMUJHh46cHL
gm1dykWbrNP6rGVHjdF23YIyZZumxby71qurP3XETek2uhzCTrEblvVLED3n0XPSXboKCDCj9o+E
7Uhr/9Xdc4Wp0Ed4DRPmn1P+GBGxJc+yQZvDD+21O3gfVv6I2cDgXQNUoOXhJpxLYJRSn367shlB
tYR5YNZaSuTGaf9aq1MqTgFQXYAOSQQA9ZCkX8QFDs2LOxGuSIwye1050syrcaFSsmE6Y1tXfJ/j
4JKamDb7VA9P4M5xf/TlyaEJn6zxEXTIYGKdCkKKDdt4LPXGw6MXAUqLSbF6LnNmOdpkP1xRrtFV
NGsv+ZRYGSwMFeRg4lAZ7gYjB5TxNGWCdVFGW8UwI2Qe5EYM/E9ucVewhf3WXwov3TRNv5sLfp9I
g7g+2eNr7xwGUs2Y+CywZLU2ums8RQFCLNf51a2Hpz2apFwJDm+TiUCD2a3U2NBDHAfgOuhwWcfX
SJLkCQQIShPXuriTcr3JfQyLEfZOyPl8PdTCmNkn/1G6Xy48gLhciPLoDevKwip+Unm4LnESxCYZ
FQ5+yETt/bDYENFB70y0a/RaVM+WvlXerjVflPdNCYvcB9iBAYeAgxwFAHoLRAkY/2HvPksNZyk6
lAAHZeKQpbQ0/bUW2AA6yMzbFZO+CDPinAXAyCd9QN+6qgZEcwfur3XQXosMYKDhgHIsN6Bg6oAN
Zb2w1DocdxpkLc48AVNQkLzL6cLyfNqM5sapL3j5l26N1Nb0vEdnaOjHZr3/j2h+w+7ih/2/qGMV
pJDKEzZffHtcvU4WHTkPE1688DdEPt3i/uqCgbkYsYHuq+NtrOmG7q3mnfUJBNyGzrZ1y6vZjp+g
Rj508GC5M3xztzxhm4Nc5+d/rXPVJ49wigmOXYSQHD+Ee8GYJFysRgz9PYl/lC0qIKriCdEMfUp+
47bhh9sE5Mw0DA0LouK2YY+vyNnoLAl0vsrCXjnmLo80FmubUZR0H9G0awX4BkfQ/RT2P8lXUyD4
z8ks6jr0PqbPwhI6tnPpWBTNxtmiinYC86c7fCn/x7Q/sTYFGPpogKBmGukDXBz2QAZxOkoJ7i5v
VRnoSr9srhAPoZqg13B1AuLc6s1EbFV73k2FLOtLJVhF9Iu8g/PUpIx/X/QuXSY4Y3Px2SKcU82p
JU+ubpEvh8hxJd4AyuyEDPhiePSNvUrSN0iiBEXhGPEwAwESzp09aVp4N5/a6SYdytcY3JP5iQut
sQ8+hXORcXhUu5b9dEVFMXo3O/hSM0CcrK3ZpdgwKiZMRqxS8xelsU0sQOQgX2Q75uyr6JfIAkMz
mBaXTBfrQ9PC9kwNOKjuawdNxoWUjDnsJQ6KfRgON79GwKZ9iuTehIS2QAXM7XOiqDlR+/IJYK5F
mKWtknwHAwu5mHJQ0+mY7xGYR8O14rjxqNVMQztNOZAsQhHop+1QrKP2mFv3oXpiNhQkh4hhBiN3
v9mX7SbtNsjJpA+DjrTu4S2w6Ta4pRMQVTvR4DLT6W3Rh0MUWxUjiREuGRvpROInXyzbO/ttVhn0
sB8aggOlx0/bsc7FKaKiDW3kjw1GySIp0Wse4Nsuev7bA0fV526wogUipCmz0T8re2tNLhyLeREH
Ja34jJy3iOFJAkLWPwNJQS2X6egdTnFCB86gRT8kCm/1toQziJwEYNt2QIQS1MmODI9y+kB7qZl3
txTn0Tr24xUhkEEcTRfKHcgRpjhnQLFJwBnBGlbbt5JET0aVaLxAuTGv8qISpjgoVRRuauR+fzAe
SMSuxguAeIAw7A0d0zJEL9WukvZFNXcPBhrJvVpzHMd3wXYimq0g/j1DhVk107LKEs7Vlw4xcITk
xSR3W5fu2q7sbWK76xAIOOXXLQ6884Rkrm05ixhsGe2FrdGhMH+JlvFt4ndRX8ywdWRJpXFo3R9/
tG6Tq/ZMRFewplnMAJ1NL1r8Iriby/4GgV04Fx0rToF/pCjeNQLCEtrx54YgStkTYi2B9MHeLdRb
wGhZ1u9Bz0UHwaUornlBXt0s9/hIctZieb9xxM88Daq197T8mlVX+h0qIWUhLFOSaAkHpObKaeXJ
7FlphLePPYWbQAhfo5xh4W9zNiTU3WF/qbR1kGMWMd+LEMFOerEKtXSArcXBr90d2+g6Nldc6EOW
LasOMEjD+fdUOt6hj/FZohaoMTZiRVVN99IG/rqfNilA+54Sn3dZbD3UyU1QrIZ2WJVEjCRjz/OU
Fohl3ruRWqrAadqPnykvtOiQLQQ8TPHdwpPe8r+IEYHGCOUG52NQT8uU2Y6IR4B5Fq3ktJgqCnzE
Cz22nCC6oESlnxuXJV76wWeQgRIrHTBZVRt2t8u02uXQ7aEq77qJeboGMIN80tFisA+jJyQ8ELGl
bNTCwX2lZjGp/OxZK2YaC1VrlwhyPpgHT7FcUICVHj6c9qILUn02RXaALg9QiP0FWFbEOgq3R/Xj
kRnUzEGnbBh0+hrD6mghOEtQdQrYWIDJcpeWAbq0DkPexnoFHm2tswwwqONMsCgiMxjHXGFQLoSd
sENlZ8iStXcRsNqfoUSU8e12iCLZHHeAOergKKx7yTLTBkKc8qnW5V/PziYV9iLUqq0kc9nlIdA8
/wxWdh8iwbFokxrnzaooq42UIT8KMldb2Dz24Dark27AfnDLXd3Z2z77ziOdkwaEHOk4bpstLaYk
hXur0HT5DI+VjtC/yDe+KtdCfeI5XkUWQSHFbx6kaH/zJTi+hSv/WI77Eekjp7b/QHcWIpaJ3rkn
rfBQdbBw+LDQBrUJg6/qDwGRrr122NRL10cLPq56dTUpeL1T79JDbeX0ouoIm4xH5vcpyatFxtIB
BwkPCxukXmxqMaDx0ZlTYRxpXvsswAf1JQOAXuAgSRd13vXmns+BF9uqe2TCQCjcX71ZZ9uQzUk6
mp1jouG4ZcqlE1fYsAGayAlkic24ye7vboQPqDd5zVAtjxRkzW9rnvoRUtmqc6+6gDASYEmeJxY2
y2WkWiOJMnC2d+XcZQz9v8oOnkwwXO6IppdjXT1JQ5Jfg86uwf/FsmiQZ/rrvdCCl6D4LsQpTRXx
ltraKtj08oQU1GjJwWsBQJACiKIJBuMm4VXRMPiN2vCa8DOkHXEw48WbTmTUx8Gn1ZCZO/t9Ucd1
qJBrfwWwj5SyauMN04FP61aq+KB1ci09Dgocau5rU5CYm1BPswznsJoaiq15fD62zXoqgA4Wilu9
XbrzGJnmTmr22s6JIHppo/I42Dk5kluVrxvjLTeg/7N7a761sL42ProBUg7tV2JwMl/bxszz4R8a
zSlyoDjhioFpSfzBC2/xPz1CN8ugdcCoVoREtbPQRcvL6AV5Xb0OymzTcv+rft97BPMNDxK2jZGV
lP05Opsun/Phlka9Mxrq5Vn5rjjIh5pn78pih1QsYOGoZn211DFZOcHNoUptHLQvX5oknDTzgaFx
/G6IfSIoeF2qQ13496Z2z2VAMkyMfoZvQgzUrF03rF09OCJyDQzv0njaua7to1t0+4D3wiDhqEVs
iCt5zs6MtjOEhvwgC7Nss5YA/osNi7RIHTWuVYXdI+Nqn7Lz0L7L6RZI4rDQx+EY4t/0YgvXN4Sh
nDnGExYLHo+ra/6m5YnZYq64756G5KYVMEysGBqFGXvnwHl03toWxwE8Vkh6hEv9KVYG3jSFTTh/
r6W7Kvsj2+p5s86v6ODxjjnhnwWgq21uHuwIm+4+KaPlQMmUk9YIRyAjCox3K3oNgnMEC8RrPovw
nhlPkIrqnjxAizgyfIH22S6addWfBTPdIocUEwTAw8O1oBEGLd0+pZ7CEOMaxTbWTZ4TvSS9AMwi
LptiFQ/WbLieI2rspS3Ic64qxgAWdl2dVAicOmX56MXIvAU1EjycU9ZW+EW8dejCEFPG8KpU+dvV
0L97xhWWl1eHZJ7qmPnD8t608bXGMlN/xtkruruJPcVgH4LMwXfyq5vfeq9WDHE2FTK1nmGDhkjW
tX99xql1d+6sYRZD/ktJ9OAchd5jsN+BIFOi0aPcCuUHvh1g9Nzx31l4NfW7ifKeLR2e6c86wa+o
TmFx0vwd7bTlX4t+P/I7afWem80s0mVtc/jlh2hIz6W/HbtnuIhQrFemyRidlZwgzhrTr61VOBlX
fd0fRUA+oT8taytHnVHKU+zMUyY4p4Qa0Fu3d3N404aPMf4L6cLT7hzbIR3b0aRek6N1sHQfZQ4w
FzBFQJdUcDOwh7TYNOrUfwbN3YHqJcawSV58AUbQAd1QXFzqNzZj1t6Gw9NvpL8hdQAIkYAb3txK
HeXUsWspqWFTTPXJYMCWdi8ifEdq2hFtlS+DHvbDQA80tQHwHIKqe4sbbI7P4sV3HIKwgWwZ07EN
gKh6RIGsvMph4S0Xik5kqqhDcYJuZB7eskp8dB0fUwTOoX634+AuO+0l0R4asO0iwMTgMWImkC8m
da1D5s48devjjlKcRW7TA5N/j/TPOrAvrtBwR95C3h8nl/sOWWaLvKvKTNwcAABKzP/V1NQ82enK
4Z7TG5gmdb10vK3BrWm5HsMAi1l4+8aMALEWK3hsrpOTArriJ+Fc1tHdEi1C4NlVzgeiec7MtY22
ahgP4/TVWz8TKIjc4KYqsG+JHIMr7QUjschz2YTR18dfDQMIL19LdlU+ddqEoJ1YZvfWUyHq+ZUI
aNfR14pOJ+PF1Z7c8N6Lj5xHRzOxDPHi9tY2QrDNgo7aqX32gnFr2fq2T9SuBDfa+YBc0Hx+FQnx
z8iDeGwibT2Sm7pL8SYV1ZaVGNq0X2U+NSFxHHiJhhqL/vPQTgdNbV21tQZyhsauhSnDzgI0QZWD
kuO5zrlwznNvZFLTvYXU7oZAYH2r1D5xgw0FE/p3KFhzGoAOjy3nHysu5eAiOj7LnnUC2aLAF1wD
bnLAawf/acrsTR6+VN1dkQTtmm8luBDLQHfrrFX1Nus/xpbEaRzrqN+wIKzcahUh1QT4mYbI/m3L
eeeWwaNB1Y++AMnQmIYbKQZKSkoD5E8gGN1lqu1dCV5cPjtK3yAofR5QrpvEkCUPh8KGXICtawfE
Fat/XbSrtZ0lL3WBK4/ZwBDp6MHytQMWDA+fRhVGiheyyFXLmeHeOoTRg4OaM6g3Tt+8ZxV1MV0n
scDI8vEjRjVUIrIqQ+xx0GC7tWg+u/7Vle+9Q3bJt4XNZbzOF2kCrtm6SKv5tiw6YhbXMirPhnnj
VZ/UUjYvFb/RNG9PBD48CesAJm/LupRya3TIeJg4IEmezcH7zOC7o0Ub4CLHEFiLVxO69mY6dwbU
fv0jCKalNewt+QRqu2Oi4qD97fk9u/jqlB9VfuzKC9pLlEwi3WcDOet3PGMPTXjfGZ6pIPSuHLwL
NJVsCRqqDzcuVjOstkEskKAqieNOkqQ8817Ok14gjwwf0/TtkXYxNOeCqGh365Gb26WvGP8GxEzD
8CXzewxrw9bviPTpJQ9FMy08/AZc+vBczeqYFif6iOVsOezAHA0FA27f3pNF+qxUQnaK4ccrhYyi
YkGrF3jxsxdZ9LhluZxYQNiedelG/0YkN5UAO/GgPwZ2KfnzVowkkAuZvlpPhIv0pAbWCp98xWCs
sVgX6En8YWMhTYCF/xsDk3kko20/fLIqg5cn38PqXHh97qJs8DfGPK+EMzg8a2Z1UPZjEhtHkWEA
fkFtNWcbsYynLQKmSF4KGoulMw+mSC+JyW4Q/9jfm+0HvO5/fRm9W1lwYM4ktQN7ycywv3Ti6Vdm
sFVgLpDLmvSF0I+ObfO/EQB6KMDRcCi/PRUy8LZPTLXYMOToFaNlofXvHR0Uq0ChfZFrsRMEagRo
l5CHofZLuRhWeb5qQqov7JTRLmP26+8rBJNDUP7RJb/2dMpu7TxPLQ3nRALckB39vKIr9nS8M4zG
o9E5JrRhYfKVlRS8NDdkHiAQ/rLVU5UQA1OVr6FdbwZL3/sMP8n4OjXmmYRkBTAyz9epfzOsATg9
1D9ITC1NAIW9UggXzUuRvYQS+023ahOqchakA0sEWK+Rt2q1Z3PaxoRDJucRV24ZOgstZsOrv3hl
y8tVnLoIluuz751ldJQkalYK/fOJnBjBoEYceT5AR2M5BhGzauUxUSRAnWA/AaAm/nRiHN+vhmYP
EGpqIUIAcHMy9rfAOuGHc4Eyh6W4sAaCB/3XoN97FjOWBbdwli/juYmdtuXwaZTarur4ZCTxxTCD
ymwdMwYY3Zq6Ge2T0QRziuu/psJVKHm7fUISEL5CbbBp76ge+Nji79Jmgt/WizQ4pc7DQxIZ3EIK
8pzpqZ4CNCJbN7+n5tlG4p2FB+UeVLvWPBc2Bi0xiyZ1Jaa41zU8oD5HnIbI4QVT67oD4mC0gLHy
l1DfZcEx40cxzRUBLuvBOvt8+xa6u9Kn6KnrhZ/copTBkvE5OB+zMER2P/nwrU/3AK2sgFWuhwzR
MOjL7976lRo3wXw6xwYTCqjr7EgaBvupsZNQNLEzttq+5h7VMurifa6nrOtCWAHXQl5kcq8R9kfD
wSRFqfnUPXiS/I7Z+DQ4wCmN6tDpDssjAMv4tHz/pOun0cgvJAGwuu2BBHCmccan1PbRi0uGhkKm
xwBOdxYd6iD+bCAX3FxbG9FPhd1SEp2dgb8d5giRZpeUiK+oMpChlnH3qXXJOojkQfGQW1joxTXF
RhhaG5ItZ78eHARUlnF21Uj1yvDwpWJ2FH9aLI0cxDdWO5Ps2D1OK7MWpHhFJxhNoN17RpncuUAZ
3GLlGrui2JfUi7hP8/LWsD7LkGwk9p89fLjFdci2CVMV5fyM5q8ZX2R7DnhwEvZ6E/JWR6LHwOXq
NYweqbpr+cTw573M1TEMtGttB8fCa7+LnO+codCU6js3BOMLrDlPm2eRceGUenYM+nFnetq/Rre3
gRsTuUbh4fFncRiEpeLJK3A/xv65VOSpCQkliCipKg7/ssFZpi33VVC94yL3gFlVdymMZd8Uu6ZG
rG2kE2uU8G2Y5wc96jWFy4mwAAYaBbcLnlNWOqJkWpUcp+rJHzk+yJMI4jdWyzc7hMWkQKNOXctc
PqOM0dof4PILgg4wkCrsvno3LGIFj9GAA0DCbWO7n5GAfDI4VO46UAwIuD0cKeuGJfNKLoRHKwwK
FOW+4fdgQ5wWN2vTw7TBZchtuh9EvBN4INhfs4Y3p4+oRrIFkyM0zM8yTQ+1XiHVEl96Nr0YXr/U
uTRlTAHbaPtYOAfPlWvT464HdLeRdsitiSk3ZXavUQfWFs2RV261qPgcgvzUt264aMcE9MLsvmf1
NiKmF6RCQTZpfmVdHtDzPPuR1iIyD84lKzVFcoKFch/LrFhX4Lx8mqRWL05TiZN8IoK9zRm4FVgh
3VXkxHg6wEgqQinjZJL/lMAVhczcLZw/Peoukxm+moP7pePKKur+3IiQRinfOhaTmAgDW2dTKzdb
aSbOMs6qj8Er19ror+tWP+mgJ32ES5RqzlvpYqYykS62Tvum+czc6lauRCkIHeGFyHyLxOjMuRYO
LAiRMj9scYm0RDLgW0DbaabDZ1S7chk4yQuqGeb1Mt9GZbnxUpI/Bl9HDTZg+giT7D3xgbZYWEQF
LHhtwFyaVyj37ZjGdCLOma77JFT2GHDapyF5qLr6qf/j6Lx6Y0XWKPqLkMjh1Z1zcDu+INvHhqLI
UKRfP4t5GF1pNPccuxuqvrD32iXIV19SNoppVbPgV3F7t4h06qkTo5EEzZTRE27ZYQz3hfztIv2z
Q7RWV/4xG/EIpfgaHP9N79q9CTAommNaOo3NYwP5y9Kqq1EJXNgCTJAbxNu8Uuehc3Zdy73rVW/1
1GyU4o7pPebBja7/pgZSUmuYmM6AS7TN2X5ybUf37Ij04gna+9j8bK3aW8QeFpm6uXIAXGzbeK+z
T2KpdjpbwbZ5QD7jdBaXKcWpyW/JEukwFPHew4bk+K8Ds3gzAuVurAci2QyzR5QWPDE8qev41DMk
k/EJqK3rq/tQ/zlmgygPuadl77ToBwVQXp2Fuk60QXZ0tLkDI6Ac/DJkbHupPAVM1CbHPinsK1pq
3Wha3qwhXrF9Shmglpzvsz3IE85DQwHupmCUoreS203Q0uKAs7O3XHuNCFN2jyLctBMymgmoETN0
gAu6dTIscz+H73mrlqc99wxkLMx102Nof47Ww0RrY+W/LeS/giPZZzQM8Yg1T5WwasLIEbC8k7/K
9tdEmxgx4alpvarKa8SqDzxF+RSVh9z7mqJuP0yfPMDcY0jkSehQI/4jtbdMmBVWzZMPiDQoXlNg
DGXB30Z24ucs2Gz5KxraZb07e/Yppucyj15yJo1VgsusaDfi+Hto0b77GznI/TitDNA7MVhF4oAw
8Cr5FTMVyhhGZ3grDLf6UXW5LJjkzUOtojBQiQHQ5SOmJMhOtF47MX2MgXqJ1Caq1xUbrgyWG8bf
ytr25jrjwdLtjRjkKZe8ezYHDrMFmpjR2gldwBl2ePWG7chlXdvHwj4O07HJ1o7xEoxA1QjDbkts
3KgOi/8puzYZbPVwGtqHMG5d/0jMef5PkGr0LfFdoSi6ZhSPGFL3rt6dWDID/nBYW0EBHJd+3xx8
VP9BdoHMJiSsC2R7rGlABuRbt9vlDqGPMdKM9G70l6y5FugiCIlZkkC08+Sb2x3z8MWdV5knxVik
GdOzERikhjoLI7uzmj8YdfOjp2Lrzl6KoLx58G1Kxswu/2t23LKFMGbGSf2nOUAuWkQTWakFC9/P
t3ByL4I8ZhOaXTS9yP4jb7V/0A5z8y2eltpc3ItD3QDJvWregU8sScgIoM6HmYw+vZD/OjNgMI4y
PF/a5i5j4N2lEvwnOAvn0OfhXoz/VKoTp4p2Mv9EvWMCBEv4KWSVv9tgmiAYrfLs1lEuluRX6Mdp
fB/IFuwP7bDMy1sQEhEAeLHmeMSwh3KHqIyjHe5UvS5BLAgmJhS8bNT1+uRquwLSO8kvNrWXoHKL
XTZ84wSmlwGX0QR8d+fGI8sTVYGy6Bx9wNeqP7YuipRwvFE8dDEhIMN6DIGuWXueeFKOMtk8Nf16
IMNkoq6s0kvFld/l57p5a4qro8E9YuRKe+p/2IgjJGTh6Q3oCEIFHHAWV6Kcnjxrz3Uf1SsSkl2N
r/6lKF5xjnistykoUPACJ0lfOQQZnIVPk4NaaFRqUcpNWaA8BQ+FehJcFfydA6IR0aYP3UFls6wM
nnBOO4slvDwMWXAO/N82TSAPRh9ZS2KVz6j4OQ5Ae3D6keTJnohVLX1hF608BkyN/Y4tbTFODkUY
qVHeJiRnDIVQMUOj/VdmvCL5HtRzGygcpFBxr6RnMNd0/JNReYcxRGfmS/2pb9JPL/Lx3DPiSCfn
Qwr22mH1Fnp8liZ/SGKiaFTGdjIteLiahqQGqTkDKuzYywmXkZlP87rx4Ui7oO93BsRYaFdbgtIj
s1kT7fQFfnlTJ/R7Fgo2kU6kZ4oLku11aRi7NGQ9bLIQQQ4Y3vOOAXzWsTIbcqpxI92NubmvtOCf
wT1fifJWtsTpdeaXieGo0uuLySpFjKy9K/0vT5hdFdl6QCgdGNPJDkdgxzkrUX5mTOq6osCTqC5c
3SLKHkUKb5ZkLzuV8SqS0T5Lg0vDQzAQwoP8ayHrbMJ8l18zPhPPdU+tNM+oHdc6EeZNP4IvbGm5
m0tczJhpvTFnybJJroL2k0CawE3VEYlCFhyHlY4kz4xvWdTuEW3sWjf96BsoS+yzuoCnTXSHGKs8
wBf7rakROfsTw3h7VighxEta1Av0rrZFdpOSDgaMNHimx+YvaXPtzkpd35klsM7YwgwcOKgTG/R1
mAf5x7cpwHqadQu4ip9Q/7SuoR3Nkc5K94z4WIzdl15HwbNDvTxlgcLthfU08HjwSuc9TYCKF7QR
kqFBXUdX15TrJGBcHU+0+Y0kDLiP0tc09GlaXMSCAsttMuEvjDpYfP2+ysyPOI3Qs3lEfNLVLBqc
Pj0dHFEtVNnCfW0JLCdGL2Nw0sWEGAB/7TFujy7KRF7ZzmKS5NtMUclr2kbsAgZyaeoQwqCmmi3C
74L58iiGYCE90uVKh9RfJ9q2xRZPCxSI7EQmSQ+7Z2tHaP7paXrc4kZ5zI0GTl0NSYfAJKaCPmSd
mjXZpoyRtOlJRsYmddnC9GrICcwwV20+IKx2hLPuO/r1UUO9n9dWjVIwtJjPRk2UnAP2enTzeMiS
xLdvzjShr7OHYpmYJRWvo/CwW7hZ3RrNpdZWFA0tlMLJCmOEGk5O/2bz6gNqbdONKWxxdVuyT4dU
VlfHEcZBJAkvvCrhJ8jIR2+k5njpsmQlqCqPuUQG8zsxgoOY3wI/SoqtnHzrPIi8vxplROjqOODt
M/Pxno999KiMVsIIQaVeJdQyRTHODHTWQAlxjWC9PcGIa4AdW1t6vurt+JEYdfIOEtGEmYDmXrjM
8ANEFJBjVmxFLulAV86/yLnxAA62LMAbOT26ivBk3tnsWyT0/VEcHYJBUry5qly646jN0/zxVCWZ
v6ijwgQH2XkgPll7LgeXnRHC0ehsQWqe04Uw/MQs9aORKjy2E3WsJ1YMBaGiG6t1mTagPmNPYGXI
5yNm85lZbOx4QjCVe/FBahBtuUFSMmu6Yp1YvX+UcM92ABG61cTPu3ArXlR90ixEO0V4d925oU8M
QOtGEL/nVc1GEHrY1dLQEWVzDsMYq9/GT5xT3TUwZasWDUyK8SbojG5tWBF6gNwGejWTz0iWEVuh
Neh2oprEIlMPFzRdvId1Cc+lJSe6bsTMBTOyUxbKbqvI5zxpUZBuA1FrsG+oiMsGnGQ4WMnNY+jP
5qHqPhCaipUzxeLd61pmrQV6AMtL7Sc4YXOvnBI1GJtYlXS8gKvB9H1kRDA0S3tgXakmYMh1KTHO
B9FDTpq38yPUhkw4x1dpW7xH+YSpKcbJ1PdMsaKpo80jzZSJUuuc6OYRaRtcZI6uF+fEUPPjw+rS
Z52LjKJUOyJvASrk+ay2lMbWT0lpszoIQ6XRjMcWo8PKF7i8NOLaUKUqUBNWRz5chhhRMyg21aTV
W16vduk2+K/A8NC0ir47EPZqLgId9Q7oNrFvMr+8Vz5dTqSYb4Kzwj+V4gcjYHZic8+Gg0+2WErp
Ihse3RaJHSTC0NDvxrxEH01/5ikh9YxSamsqIeanoOfvvZyio2wRCxUtT0U9xz2HKo+3rR3yhGfV
QOy6Xa/rqoQPllW8G8NEmllI3Mh2koge0nZGAhSECVYallGb4B0mg8wG0d/kZ03L/dWIyJurYELp
nMNyCs1Jv5QqIoK3sNha1mbX/2pGTPU4mSiKslocCFIeLbUjdIjkwwwVQKH/y91/BH9wr3/ozNFr
EPSx5Wzj6pOzng0M1uUCmqwenX1UenAJvc7/ZneTa78T9PocZVY9+t2WHMdpGwso0QDCC4ekcXAi
E919rR1SHMnwZDpA1hEQh0l/r6HooLibFWgQzCu6SxnhHiruNdxGrzHPonTY1T7sFnqSN6FFcTfh
tB8HfWk1LwUScwdrVTXyy8J6m9GLVh3CSmR+i08yMvptm0U6ulRvhcLt1Yj/Te0u6N/L6M2IAKuy
uuZ6X/LiwizYG65LcilK3A72pYBqKxjoJcx8Me+Hi9qjmm7frP5tkD/5ADH4F4L5wrH4OABomvZz
husRyTYojNlMnxxVuY8GHBd/hjzr/akpSmTMtDQut9G00clLdrGZTbB8Biz+vWJj+61Kwpq2mjzq
DGIbsgAKnDot6iB31yhe87FgIL1OOf/LKlkh21iR0pNW6wHIYdSy/gYz3OtoxTq2epTkCoTnKL71
gFTlW6H9Q0uXFY/MfdfDe5CyIpRvdfCaDecovvTlh0eKJXzdUbywmVDJYwzf4/I2zukt3XNFYKQ/
nT3cHmkPKxgDgof2ieP6ScsIZBLs/HoyJALaQJ3RdvI9FuExsz6n4SNyfmIuQ0WBrM+H0s+sTqpq
wBVzyJgXPReSn9RJWVeHaMaIx5hCdw6kXbqOuebR2sYNXGC+8Z7uukHpjCtaS+EkWhmWMvITmz8F
lRPT0s53x/UMmmQcdR3+Z4wQ3wahxh7PBgYdBXDA9Z6JA0GYO1ujDQG+f/rNbKbfEmqdeOqTPf0W
Zp8Pp0hBzxhYH9ZamZJg6iOnaW8cbphtCQqLzA34XqK6wVyAxExh4qgYJSPdCvYpmd+sttq1BHIl
OlL4U2L+uMnFtz50l5CKo3Q+u+aWm8bLVDIKJnhPKwM+JLmdLze6F2KEUDdxHVKL7FrnW1OSxQX3
RZXv/OyfN8U4xWfvaL0R6d+YIeQiOqxto0dfXCtrQv0B2wvBxuxkYRUPFsEpAWpVbb9ih7Jo+TBd
bgBwvSKvtQ23AGDISBZIqdrtlFVoqE+ddcCJRxbBE0GFGQaUVZYrAtSN6BBBc/BdFlwJ8F4fSEXn
D8uyQSsl8Za0xPzmhUZthPtD6/Udh/ExjWdiWhM1m4Y9dj8nwihzpfe5s+z05GDqp8K+howHR2ir
bG1j21kKp/1qRvyzJAv5TwGkI8dhU2Kj9B5xjLG/Dkm0j2AH2+3eKOESQGjDVZKOFVQHJIB7mKM6
hgRH4b0hOIERESpnyPGy/fBYZlpDvjL6BG0C4kFBXWVNHMPcKz5LX4sb1IvSd+lhW4xH8xPTM31E
B5KEqFNFjkx5TMp9jw7JR02fUIuZtKUer185QN8aR52OU0dE0yBQBOolfSqelnFDvtM05QDcYy1u
M3NosStqgU2kiAv43ySvyM9JMYwu+FGpFMd6YMN5a4x5mAgsOgz0n75wYO8b/ZfVEDHVIJJ13GQN
29Nf+5mtfotI/dpDT30kho0RJOFC4/9Vjs51xCC5SMP4aJgBMxobBo3S34M++Botdzt4LPhYPEce
3Y6OZcrOPxKaNt11/1nBv0D9DdolBj2uNYQgTkixbADc6BYLD04/T1GG+XsAFp0S0SQwQinssuMs
TadFYcHQGlc9HRZGAFnPW5TGlUjDhAciomoQuMI0cAhZ7nwb2QRAovmK4IuVhHxz7QuGgizjZtRP
gt/HAq7T98+yJHIn0qCQ0tsWAXW3PBXVcPNQENf6/8g4jvjGJW3PLvOl0WnYc2InXA+J+c9lgjHE
+74078U8o2oNDucwuDo5UNt+a5Af2W9rw78bXsBsqj5j3SrMtdQQ2yIhQhG5S0gR9+SjzqAThEQF
pf5PZ5B6y1yJiAtEM8vBAImSJYc0rsJVSG7xOh+QAY+xh2IJ/YJUeNb6iWCGGgJ+8yagtqEWXdoj
ShrIJ9hazlU8XKcxclZW49orxrZXwn3PPp8MSQrTs0f0KvnKL0mnVqLSjobI0MmWTNOjBGY47lv+
6YBMs5/OafJ9Ki7H+syzr8naS05VLncZX1vm6Ip4lCsVJGk7YgPw6qvpIuhWdfaRGqm1YhX4KhX4
MAd1/bQu/bpbFtGDGiDmRqB8sJtHzB+/avy4WMVRYS09hv+wG6Y21A+FQZCWo/5xgLz6Hp0myhf2
Wvg6sbHLHLG4ZfnLBsRvZf+FbDlABT25Hhq1Fh/AMMWIZydyWtkJy+mY629OAfNfZ8YO/4MNo/bp
IHdVEdz3mpwEc6wuQYEdOvWuQm08Z+Xz4chVa5XInYs71hqgcOuk26Yjzo+MiKx+EfGZe8aLq2On
aRG7M5pjlPyTksc5t98DxriuzZ5UdeyTrQakwoxtVLe4CeroVPVc0bSRYGQevfdtN+NKZM0Fog/k
zgKRrviuwaUIO7uUkfHWB1q7dMCc2G4bL5VVfowevjgsjc9Oq2iVy8+p+nLn6WYxW5f/4jFaqvS1
YGOUM4b1eAub8EdZqPSzaekTN+/lTMuw2TBYmRJ2OJg1a8/ZFUR69GSU+K1AloeLSiGjjmJx7NrT
wKmEORnLTReCc+j7rcfSb6jKaBOUARNwaa+U8TXxtlQ1C+YxxxMXEhUNqZbPD6FwlWwmnCy1ea5n
wMsUUVzeKotQVKJkcHb/gGfkzq7ANKG4kfkjnOy7nodyFfJlJ/WPidpwLALgeNlP5L9kgC3nibbz
b0jgnc4QV6AiWrwMmQPquDScfk8HCCDjKVbMBysH49fQYqEIiGxXtFxVz2RRDDw6fsMvltVHS7vZ
XD8FQWC+rE6TT9sdhPJtMGZNhxOfkjQ5THj0zKaG9IxwXIngUFbcdg+z5tLwS2JouWPAm2nJ/Nu7
i44VF8v75NklvqETnOPYJ3SGdUwygRQpSgwdUraGw1wh08CS/DSBvqns59HAVuY7Bcoxj/QK7JMs
2cduich6YelMPLUDocQp476atb6H/DrOMejrLDqVjk4B7RDxJyF6kJz/Jq/ug4r25KmTecpk0zEf
Xn9V+qZgK+OhgrW+XY9M9iurYrZF4wAnCwrWuoneMgYwJaEUkFX3gNiabQw9hHoINYgRzGXSyMmb
As9qLQLsnfzHGbaG/kDnvgiHLY4po9+H083U3wteFVi50x7eQV29u2ovcKbb8oTeBT7h3bT2ac3y
EvmCi/qzFIrOiR6w/HS0Zye7dtYjbi7oLZt8W0a85fEP8+KFQJ6pOL8D0S6Esu/YNy5KFFdBfG94
sFR/NhKLYQW5wTkdpuneAScHdfzZFeKzb8bXjnFg3L/Epf1hZMEMmPEAVJrCfeuHZK5jGHDgLo/R
l9XgxhQwfK755xHUTFeYiOJa3on6GSEAxZd6q+XBDfDBs8eGaiOkts3kxcGVEtFZArLK+y0XWVOj
ncm8W9GjXAapPjAoHesHwXphyLj7CKo3BgHvnG11LvydaR7GYiet14oUqch8DD0NE6S6ExG1brEl
09ZQp67eOPkxxDM7bkK2qfYuw/PW+rhs9DvpzFtdRqfWcb6tzMAK2WNFqnBdU6AfwAdxAWvxmm1i
tfJhcegIkYKg0y9GXkWr2ketZZfbhOiS2IsC3NUjqgr+FB93ztogN6ORIzpOQFPamxmCTGc2xdQ9
CwAnlJLjP8mMvyThiJXZRzLtpFG9Ke2ldl4rv7ypuHiMBbs3hAbKQ2ZR9wawUPdJ4SjRU0U++ckl
I1Wayyjn2Shc9mlRjE4PqknGNKtWGFSNr3xIcDAOl8S9lPWZ2HDUftxpSIsNbZvaI53Ib6/+CP1G
m4tCeXLOqVhX/4uV2DRgZJ1DG3UEds3WiDhEmS+WgqIsginlMcC3eENCSSyi9BHddOkhJ45hGIqt
ThR6EROkkpdHt/HexUCMbY+dSiING1T5K2T1kZvZ3h4a7LsQ0giNfg4zNK/8kbnVvkpRX+tZglFa
z904I0jzdehXGdkTiAEiWG5AseJop4fp3ZL1m2KWOuUcXr286Wn+UvrJb+l4B8LHOMtb/dfrrVtY
k6Rn+eKKi/hioNf1+i57IcFoZRJJ6RJXD3FiNxkmgql779xsFLQjW9W2OgCsVerKsP2lluZipFRJ
sBn2/bhApESNAiiyWTVdFjMX3Q+Cm3Sts6GdjInpF1Dq4D6yLhXCXnvGxhiph2QvgYeF8KSD37aT
d8LAArLMnDjYahOFV8O8AArzQJEXQ31OPHvbNOqR1z84aLYNnkfrWed4zl0IQbNiHauSgZignMwz
z/ZTV/xO9maI0OHVd2aVkRDrXD9VgFWhgI3xP51S2Zvon8jRUvk/2OmY4XYNeNAMvA7fNVno246d
VM/eRJHuWB9yp1mRn8LrkpxNaDIU+ZGtnk2LdlrTMjI2U5M9VR0PWHwzAu+jc5BwqkYTNYWxVcEu
zI4g4yfEDwj7R5+OLmuQwcVgmKalNA6ogRdJPlFBVQbp2wyegugTcMWi6Qm4qPQXGw4Q7slFG6Mi
iHD7+533Z9nGn5T51nSj5wY9SNAq+iKpacdkct5FxwgbId/If+WM6NhSUkQLBFon2clhIdEwQMQe
7bVDYneVGzctC/Nr0f72JKllFuOKnDDTWEy3yD2V5WmAao+5EPUpdOqGp5bNLsuJXrW4zB7RjKwp
PyZjZfavBub3CPdSyT81mO0WT6FRYG6nqNTQhYjZyoS1NR5uLgiLGYWhVg3hy7hNYR13Ax/VuZ1L
PUCyUP9ioECaGFeVncOEu/H3VPF0VcM+8zYKb8tUEJ28C7BMtwacku40qnNvPQ/9gyaHJOPnrPs0
Ge6k/kpxjJdcwkGFp6m6cAu7Lj0gLNE/kbCbDBlPHiWBkssq9bck1oVUn23P2mo2fY7YXa3szcfi
Uml3NwIaPudoUYkzmie2pO8fJkYJTBFw37O1Bi+5bSn95mo8PxL/pBxGZWLDrxtZS6sCvLcm2Vmr
D0lxnKZFE7ya+l1Zf72Foemaj9EKpqcXb2MZropy6aB5nneIoNc9Y62nn6iOhxzX6capf4IhwXwG
NSV7BOOtZZupIyARjH6gz9ns7GX80tsbm+XMiKzNZZ7lQ5EgDf2g6KWKvluXJbJuwPW1M7dR/zR5
buZN+hxjHKzz8sQhEJqvEgVgNz7D3dnmot0qGtUkgcrtrxrBxx8dm+KDEfq9GB5Nu8dCElJHWdUL
dw6CPeod/dY4O70n8zlf1Ly0IyHzxZK5jUUJ6/UXLh0wkyfT3YAMdChycu9Se2eZDqjT9/0MB8Ds
ED91RFLmcGuTq0seG8Xo2rJxXOCCDSqYL9xNqnrY6BD190lujQAu8Eedb6zgw+k+omCTQtSCXEMs
UphvyCvk4slAYr36qCVJGBtRctFjESj/NJsKkpcQGwFlPN1luSW962oRiNGW6TqBPNS3G8cjzRTz
ctg/a+XNAcaW5kgLY4zpaLVDop1KKs4JGpHANVylH2lnrXTy+Vg31T9pvkvGDY8iqxfEclN0wvaE
g0d3fsZxI5I7tBdSgHRSi1gTc+ovan9nUd5qkpVQUVwmVEh9qDYdb0Nr7gB2s+1DNk4QPD1QVDDj
mrOm9GVtYfZw3uLY3E8V5qHpUoXcZrOtp0a859CqHnQX9TfwNUa29YZVDNEXtJYGtdjFIUlFNikq
MlyGai08iIXTSXdrmMvvIxkJntlA0ncusdGwP5OvOsEN9aNNXoPx02fe1BS7tPvy4v7INbMvUfJZ
PU5CNtvjp6eVS8LCKESI3CO7qvYwTo0EfOqp8aCxO/eajrEFM5eZLa2eUCuAb9P05U1vJRzJMfi2
Qcm2Q7KoKE9RtzpYstRUIowu+fK8Y2+99ukzwJG5FG8aFm6zHJ0ZaDuijZ2oFCgkndY7u+xOSw0W
xOAjoUjIKUk0C3IzHWcarqr4hYixFpVTDS2MDpFNDNmq4TLHGtJr+Y5CGaTS2tE/0TE9BUaOUOPY
OkfsjBrNzxhdfLEN4kftYNNj19Klwaahn7N6SOJu+uMWKMxs76iB0/FzhLET4SyefpN0qSwNiXa0
novJ+ZYVw9bS3MNgOiNIA6vwIuvXMgYy4LAvAnaIeUYaVxBtTz77LjlsYM1aNM0Gi8+c/X9CfhT3
gjhkJmeDA9PJAZvaiT+Xoaff+2/mVMJDtbtnM9aZEuIsnldA0jyRgbRWGPEjvMrZe1juUTfD33gv
ilOvpSgsnOkyjXMSd15fBp8JcBdQdhZJA6WuR1/RGHNmacTCArAr7Lplhr8uyaIfwwUcmH8YAvUU
HCCmgMMynr9xAcA8/xPhm2N3NGrVtWv+WSL4aGTzWXe8aXUMjzFdFFZ1NhoPYFsAMsKfl1A5OwD7
YvfjcyhPHsHxrYq2A7T5DOY7gOo+N7beQMyJS00w2ARQML8OSeSmhzuEHPIJRu1A9BsN/miR+k9l
jGAAOXtHdmDxFCk6wR1jT1x9ZrMxsC3L/MshSqHO1hnPJkGAbfCX0+DZxR/9+1PFNRkSJS+tW62/
Vu2KJKuyujvBhXH3amDap49YhNk3DALOEJoaQ3zGyWs0nFWzR+W+Nat0WZSbhKowAfhCIzfddfFd
6q8Cvp7H5pqptzn8dgHbkfe+eqUprvLnEJ3pMFdTb+jcEi7YiEGyp1NiV/6q8syVJ9DRBJeIiqPA
K8rG/0nINx2LXVh8uOYHl3nc/MR6teiges9pNebcfTPlG8cTgHlEdM215N7q4nuUshxPFXA/1Ed3
k7pB+lw/LOuBFnNEDTbWbzU+VV189NwM/M7OV+8B5mKzemmS0mdPq90dkkNDcGvN2C5jHqhpNcTB
O8mBs0AFeWLu/hSlg4sQw2miCJuFkdUyhIjT73TQBfaX+qAxPGica5KdywmaALTH9OhE06pPv0eC
j6vxhNOVAoRG1nsOK3ppVOZhp28kNUBjuk+aezMydrraRzwAu9V+dDjprtJ5Ep4FhW5Xv2YYMias
BuNwztKXOYClDWAhRph9h2cR/MmWmYODDTT/63pUsjCRPDZq7PKYQWrvtIHsZ1vxEBM/s3UugKeJ
iMl2DRUHUZHJukb4T1phLFzyptXHSP+tyd/a+VTecsDzPYLbJOMyN+wra1j8vJxd6KHLuQ4Y0mU5
YN62f2KQfxFybJhBzN+rldT+ObOva8Q0PFmHhmYN3aQFUKwb6Xvzy8R62oaDF/AF+RkJwnSmXCwB
AvGudld5QhZXvemTT8PD7H/CJr/0q5tIPwLnZhjPo/5N8TUUh7p71ooWBgZAMv3XUYi+xpuBkAhI
ylmyRSv+GvrGWu8WRkeTrt4t+xpVhNB55sFs4SgFZJFA/QIrv2vUeBXsQSaNBn8jgk3nAVGmeFy6
9XuG4Lkdwe2Zr1H+QNmtu+c8POKm8IuvvH4f4xfH/avQEhbxO8wR2E46MdJUa47PJp4Jq7eM6/Yc
5/+MjIkZNKzqkSKh6bsvPO34ahDLmQGQPfQbCgEg7D2eE9sH+Ry1vC8HAy8K1qflLO5JOYzz1qXY
vsfl3sbESTTSQLsOp4hI8fhd882lR3YLzu3C/hi8d9MHUWnBYPKeusmACNCdCjWe40J9o8DGBQG9
AGmS791FTDho3R0SqRAQEZoA2NNj1di1yCpolsphAFZAnYPY0a+oTR51v9NcmM12uc+E+5WyMTQ5
ZihecG6cwNjEDtDNi5aJU4yD14KDE1uIBTEY6SRZ6g2Cll8t/lV00+QEJlx/3Ou++ddRi9jmBqec
B48owOxDtl4bUcmjQQ98cFWy35guDjxqEMQqi9JhQEu3gLJzyL51d0IhRSCxXSwUC4aBeYnj1Ntc
kW7rXPI4uilAGyOrVSd5tnAFWT5xr+OvCL0ll2sn02vkoHT47btzUd9t0KWzbCJJvylxFg5DYY0p
5yR+KiRZfo2wbGHwzRQ4NwbmElDpYt4uuv7QfY+Chw8usYgPmv/VBy+JOnksK2lTGP6B2K3H53Tc
F8auRiiiY+oNMVAm4ZvtnHgH8bv50RbI0cZi+9ykSFmRi9t4c2TpnuKEr4jYKhegOnzamC+gS4pD
av+2w3uP3z5F0yP4vnrrJe33EzFrPstTFFbKrTE4sFXxTnEAy8jgmKej0t4ChscyPFWdj+Ty1Y2I
kWE5Dkh4rTBrWg4aISBz/EALyTOJRWXTW8so3U/xP8lMOy7PQOYHFB46jnrWfctq8FdGi3mm+QrZ
wVXpdBUDm8xefkpwiz4v5uQ6u6rVT+EIS6EkpBwr6HhtaLXsNXGqYFtnkldq7AWi8gnGVUrgSeSr
o+6QgA5sI06AEoLBKaduVdEoN8WAzqpajgBlKq6oLruaab+L8MNU2tYDwyspxcPB4Q3n2uCCa5ph
bfjLCO1AMfesLolVyAGj4rntoDFJHCXdMpbArOHs2JHHECoHVDVbD/4slWz8SOPq+XWJs0EamrJj
8a40KJn4aDD5e+iwRUE1hEeAdKJd5YHyrBFFl4RAFjuH7UrNKrECuxt09IV0HwHyKZw4YbGddFTO
iAczlld5ADXpvUU4HlTtV1Zvw8RatIV8jTwSSzR/CbAO6xwaWobnxVenNiwTDEKjSmKsS5AiA5ji
YZVp8KPEHZ8tGoqZdMMQB1cvlzDaoWUu35PUxKzHe4GvtaS+aAttHYNQxnHkCx7RWj+IObUSV4NZ
v8SNOFgMN30+32T0HpX+r0Bar1UYJ8MNK5DSOwocl5296nqGimQ6WIqF4VZUSO1cKMJnVCZPYC9H
Zjd6+pUOV4gOYbjOsnNSb1EUaB7BycYia5g22P93zpNzMly8c22+sxp7E7O4bbkxPeodwTRUfmn+
T8VAFnNLC5DbmlFQ+plRDOqqKu1BiBA99ukDbLVmON8j7x4mTJCSYbeD1KalkA609CzA+HXbPr1k
7NyzIWWrY8zCUzY3uxgHObjZJ9fzoQvKNQ0+DKPvSHxIzraQwQu8l00MEdmn404j8u0oVHtB1PM8
hm8Jn61p3od/LjKHDuUbstlxpIRFREfzkmBqBVWzSDomiQPrFZ9/yYW17HAhBTPhCeINBPZWvrqw
gIz7yCPSBOX31H42QO29NsW4usnld0W60yhvRvlesUXMmleV/SvDGiDAyeFnnlwNgBqJKoqYi5+u
m5808kPDmPQQfVwn7n+knceO7EiWpl+lUOsihsKoGtOzCNceykXoDRGSWms+/XzMXnSEh8MdNzOR
qATqXtDc9LFzfgFIK2+ggfs8cm8A37qYz4T1iJcpV1KorxI5nkNI2UON2ik1vBVzF+LqpMMt9XQZ
Ci6eQyOHL741ims/vxngsYdtjA7GElb1xMf1SbTmoggfJekWnu1l01EZ1x+MHO0IQr2cdR+QqK8s
n5obL8QWqtzo7VGyEVH15oK+FtrCUh6y8tbmuOpubfIPsfVmeegc+d3KcDe26swVDF4Uompbm0sF
xtPWFL6gr3C84/RZcQ7k8GxSjqc0erf8u7wEPrbpIYJ4w10SlCuLmkc54KTHmycGkJ+TGYneOhlM
Hyr0Md2Sm8+SHHZX3/ZBMy/xRKaEgqeSuVLtV8VGo1jGyAWLGSS+vPq+wQUAhZw8FAhQr/T8I4Qr
YtO9iMpvjHZHGd3b+XXcgcmBn8A5P4g3SYzCdfdlC84a8uqNiYmqXO0GdGcV7yvUvjTKMw2xaKaQ
Av3Us8/MX3k8t30ueaRe8PaAjIv3U15eVeplhtR1kLwZHLsevmrGl5285nq6RRlXt+5Ee4/SVAnN
Hzn7fm1QHq2Cm5ZD1t26w6531VmBXr+01JqlBonfdOOFRvCpWRdBsYnhHVZUCvXwBtVGMsQgzM2l
qCD5qc+Zell0zWVJMs1Fr9MEDkHKp74p2muH9HWdvZb4MiC2WBjPNTKymYlH4BKorNLgULNwvY+6
fTO5xVppNxTb3BTTPqrQMCzQcHiRPEJtDcH5XLspO0RvOmSfiWMQhATKBizXz+e5H67CCNQdqp2k
jpW7Jr5Fgz8HHhvXLBVvH5RvGeL9CpnkCsGLhihXBcCL0/F7QFJ4dLOSfHTl2zeD3SbIs4i57QCp
XHvhe4m5eR/gyYg6PfDCy8xtANZ36Ly7q5Z0MNnzVZTtBeK5jgXIHWpEjtkAUhAZAM3KhFXSNFMV
fQfDmYmIPdZdFEMBE4MiCb6xS7ApOEBKLiBIUE9UhWHvBHfhqBK21JzbCEIhBF014QwbE6tLXD4c
e9ZHsKCA7snKBBBFqN0FpX0hKQtbnpKNYZUhyIGmgqhRpCd1mbJa41VRPsn9W9xRZp/p/caNl0r3
xL2L5zxg77aHMXeRlwgxIFhSmrwKa/MCHDMGNFFtTX0j+4iBSl4QSBSoXgkFjQHYDhnWX6vMWlU9
GaRo4D1ZLQE/t0q/EuSnHEoAJpC9SDJAAchvHvBU2XzToupCUhGrQmooJJWdOrMsurHIonj7XMOp
T9HlhdRzc3jQoJ76ZNknn4g9hzp6A7uYMMPubv1yIfzHsH6s7evCxuNt2yAi0ePwmLUPZnY/Bi4J
9hJEnF2ylHHYor6yaLyQkreHwpKhIOdF8lODXx3JMrZJ7USuic35cY6TTUflaDYSSkoS4KvKe/TE
nPC/qFCbAvE/pspM5D7g5drtpC6sGc7BQFNwWCNUaccCE+YPK4Litp/a+aSu0LZEwRPrWhklC28I
pnp9pTUzTb5CYq3wYBA0qHSsQPii9UkFz+oWbrjTsTC0r3oV7WsHk5Mbc6uE8Yx0V0AlMY8/1QEu
8E7qy81YjwwTGLx6T5XURLf8rm/fdTdH72/rOJvQeCjt3RBovG94p8mvKsKg8UChsCR5lgFXd11z
algvEuXZUUdjkF6wIpy2HhR2MkTkTZBiQqDjJshfBEnTTgIxhb25gRNFpAk8CkMeyKM6PrMfZOgW
ZcQVETPZTPXyCUXx26IDc0Yq1rvVG7LmYhbyWEUzFOAmXOLQWkgazy5S+C7F+sJHHg27X8mLZyb+
P5mJuoaurmx1P76hzHuTyWjgW8SDfVmKDr7NexoCGb3qzJCk6Bxcwa2NrbCQCy75mOyHTR5vBI1p
tzV7sQH+LcgyhwqFPfGsNu+xvBsschik00hcTAFqk9m0kdDGLHAyqkfIasdDNdxRtlk6fbumujdz
xJWh3lVYI/Zl91IM64SqoqWAa7iyfRKE2yG7dVRlUaXuprdhHsf6TILxXu6M+M5xloq2TpytL+gp
QEvzLWue0/Behnej2s9FvHbLt1x5rNp0XRQvJmqW0CZUEte2/RmwWAnJTBdCaX/R5zbokVfIiGsC
RtJ/vFjjPN8E5ISxhpGK+8ree90ehBgyAzKyb5xQRsyzcDNI7qSkplCoLiRWYyI7z0VIagkNnZgD
t0DAJJKgtLaesghT9bIyqmu0TSel3/LjASbHEIpqBFS79hH4wgqluRtjICGpa0ttPBzQ7MZ63ME8
s4mo6qAUTpGKeUEJ4CLSrur01qXaqPJIrQjLXEQbGuilAKUowkHauBiJrRr1P3VbDE9y8qTYE1zi
DRSX4djCNRi6x67bJrwifW8v7G1dEQbpoEDSrJw0ZLd6su5tuFCGTai9qgMuahj4gZwFetsS3zdN
OfcbY13Cdqk4kM2uvGwaHc/I7MmyL+tii7QgFcs6X9lSiWnaW2ChmrqJvFfZfdP9TQoy2ZuDasiw
Wg7fER7EbyFXXj33KqC2pzAGosXlY5ggdYA8eYj9T+ZvkF8aNdprF7Zd598QWA6WC679iUow+5v0
r/SQDpjwyBeS+Rp0W6376uHEYYMpZH8SMpTQ5C9VfYu+DOnpopEmqYlTcJxQqH8f1Dcw7BciwfBC
n7r6ZWzeBnBia8o9YkcFQ+oXWrDMsmUrX/by+xihO4LUHajORAX3gZx3ifQUQRtM0JC0sr71g3dP
6hZhTnnIXQfug1ZvDfcmiOc5uUETHKYhv+YD1fngMcfztQLdkmpXfrDUY+wHlbucbE1f7ksJ+g9F
wcB4DojzIg0/lXttLJSMD/ZiarjPoOunLdnrFsYFKkYIPuUTJURHsMcLom7naU1cahdr1yknpXXT
lOK2aJ90cevJ/QSDx3lhBk9Ffa0W161p7yUWO0JeNVVHMs9EAwvY6vg2xCriSYCtAwfzYmJMP3xO
pY1qQJwfAHGtEgVFPzBduoo2ab2R5EcIb754HGxkZS5zdNf8VeTegSNX+/csozD6ImCNh6AgUhls
wv24+CxA7Ua11KpdiLJ5OQMfY/PWq/DhBWzBD2ouBGyQAOEsopUa1aBiwBbSFVNgFJxYUbaL1SuV
F2/icluv8vxOUd7lhgcxuQCIQ+EmGh5rnVd8+tJnFOgevQS/QQu+PFrx5mrMn0Hdgi90V3F/+WRQ
Q/LQYb03Yfq26qxi9xS8WDQX6TVQezFE52qv29VMJd4YvBuDQpM8bFEf5qVKRj0ecY8DapVZe2/G
Bij5YW6GJMsWhiz4GRs7oCoYv2vhUhMYwcKGajFe9dYNEWZ4lyPx2icfYXWtqw9q/KTnN62Ho8+9
1/aImd1z+vIawLHeKTmJyMm5Ly1qvb67MPBdFYjjxixj6GXtpYayEwUdsLXoSoO7LQJMrqZVt/bl
l6K8lcBEOSDdDOVLkHOPio3i3YbhLWG45K4QZW9UZES3SCCh5Z/5hFOUUTEZ19VlWD/J3I1ech1X
T1zOCmDrAQzjaznsfUQQKr/fxP3GCm5QlA89zghWfLyWSdAaKKu6/mtk+sh5uvNGxfTK3hf6rcoh
E5VvjveRaU+RvEjwIi+vM01DLputoQJt4+lgthh8PTnShyHvZAqdeXgZyGP66yLK94O9zdLLvv1y
Ke8q8FYD9V7y1iFeY6XO2wJ1LmiqEb6mCLnGewrBBGdgcA0XVD4Ch2TNqnaYUFDDCAY/x1WOWp1Z
XyhUS1RywGnxWQiyH0hWrIN0Y1VkyvZNvOvlhwipz1zC4+peDYjFx4yrQziqfLVia+RzDsnc24bF
W6h+1LKx6hF1LjKowsWViUp292FGHByj17BMWg8OcHYb449i2DuXYlzUfmT5VUFt2tSWGUjCHpmH
zA7AnpbAS6nQYhuQg2ciGXPXUnrVNMrcnZlfwOKZRq7A5CtCq0K7UQl+7dC/9XsCM1dxr+0m2mAr
M0s9AOI+ILJemuEOs67Hw7xKL/VeXSYGKO+hXQw+IX7CiWNX/TSy9q7zXPfuuiLDKAXrOnqS4xAN
rR2GqSNrsHX3cAbA6OD7ts6QoqhBKEofPsn/YRWjdF21lzlZYw9fvb9ihV0Hwzltpq65dTKY6fOw
SicteP/uOpNwLrrGwA6fLHIvNdDIeTNsAUECp0DxBagKacZYcmcNQPyhx1gCkiOIrHkvX0X51rOu
3GGR6gu4AynI7j4EWi1DYIkAEJuJB9l0rZvPOox4u9cnVtUjWIJkAodxdN23XDxQzj8G+zOXbiP7
3tNvMgWrxeBOI+8eg/zQwbHK+A7WqguP58aLdqYNJiifa4q8kvpNQ+jskgUCaCdUZd5IV1Jd8+Mw
FSCxXmX3hfLiJUANFvFo8dIuctCpfYGJmstdBDWeUjSe3CHVnZo47WbIqXN+xRQLNB50DSlt2ZuM
8g6VXMIU/8oJD3R+V0JtTLYjyIWvHpRqjhkTH9SuWUnDi+TfIyqBNWE7TQGsaAC53U2AgrwGMBNl
NTd+yTMd8Pu+y3QgE19Z9dBpLxnFFjhuIVxJrbtuwi+p3uU5im+LobmSsI8jt224L0Z9nSgrK7/U
u9vWfzWJE+VllxNQkGCoL3VeZKM0ECC1WTugYLJWhtvG1eeeHU3tGpEPH5UFTqBkPdrYCFImTn/p
JqTeEXUU4crVjbUBnaLpEVRF+B9gKRSMpIMfbF3kZGGTK4T5Bu/FdzcZR7VQrwQl6gZAPlmkCz8n
oz1qR68jEEd1TI0opQRqk9XegQazRqBlxb+XdTdv0XsS8mqwcDzXuRuuB+Wrs+YlInSAz0kPrA2M
dZyI2v7WDnAg3+eDeqH7ICxubYHj9ZuWverOjRcsAuQPWvfKIRoFiSWC+yi7k5pbkPh8hlMcxeUe
bU9O0XdfGLOaIzzE1VcaaTob2eGZMqvaZ6dfed6ll80H6brDfwo8LmLWHyVoICVGDhHloQCSV7mT
8CcQw7USPtjejWlyasDoGIFmRrHznJU7XBHjty7M6SkP4DADg1qjdY+2DXl0IF+DtGxacqZaPnPN
544UrISGVPaeVbceCl/y8NDV11J2qzhAXwmL0q2RATe4Uq19wk2Y9iAgpKswx4TE243yVxLJd5i5
WXfn6HeKuyR21TRoxxBxperZU+/Yo5X+PpAczxwb+7QbGQhyrH9SYxCUT8nWFvjdeQEA0Q1aQp7f
rzVYjiY6u+1CmB8M1RgZjTgtPHBkTOh8D0A5WnqthZgcAiTjSV8/t8Grga0Ufn/erjU+JXAnofOc
pVi9hQ89tUgZ+JQOG1CD3d+hdhVB+0ZMRX+XrbcCndnwpRDNzheveZTwYmaMETIwvmT5LnK957JU
J5HHfRnubeURZOJCYKBa7ciFJ8qL0151JHZ1uFnUCLp0bhC+kp+8iBAbM8FvK1eF9ixYpkrxIkT1
EXr6xq3FVCeHAusI/YRn25gPCCSUNtKXeHxKcoDtlQxnpJ0QRK5rNOQVe1czevVYmnQ+RjM9Sb7v
eI4b+aVKUjgu3OXo3gNNzDGvspbsH37L3To0L43uvYDoUQ9U//HH7i17Sd6UWG1tl09W/6moW0CO
wK8nJUwNF0xKUe4jHaH7J7leeIAHCh4xPkAYgchnkjxZrTFRIVCHaUclNoC1SGXNnA3anYaJtFt9
kUdELBOvQQfniMcy/xS8QEEfXBhgi6gFrvr+TThbp41mDYlQ3qnT0rWnBixzbdbYSLwZs7i7Tdru
rUNaXPPfQhNqALk6N8aoJbyQcBezgxudt58iXYJCJysEgs4frpDCm0h5unIyiezXkzNagekvWryO
FA1BM3IhGo+fXp654P4z6RNdbYUTm1pL1pDacXBKgneQJxMqrzoaaiWaoZl+06vE4KOII5pC4VdG
kFrj0hdyiQ1dBFJ1qwP0QC7BC7aKt9bAf1Rkly3vrhs9RiBj1QpZUkJm8gEmmvtZC5aaoBwZRxS3
KHPweqfITWUcfO1MGlSeik9xbLzYuXFToKdSwR4BpTEVeGt4lCGolkTha1Ra2ApcS+W6NF8i5yY0
SNxL655hjqOXv0rwXTHR4bf13rMHhTansGRTxK+Q4zXH95qEJrTy0pnOugGDU/DmHBKic09/HJqn
NLns3b0fXEvSyqYekBrgUBUwB21Lmv5FIDtWecXc6G5NbaXVi5p1YpRPqr6xir1pjejmbZxVUzmD
b9hCHr7MWhu6yr4u9sJf66A1ssugx5ick2PXqfd2ufAk7C1nAnHWkZxoZ0vDlDHnvcG1wseEGemW
inwoxHP9vrFWXYpeCQgt1J9r7qos38L/9UjalP1HZ71q3UMaLDXYsXkTwy549hG5a8td3xLMu7iJ
rzFktIprGadoa83ENNRgXAuVBN4zWBE56CwLHtoqbA+UyEc5mvH8icjfBc0dqn2RTfl1X417x6Ng
Vuwy+YaoqG/uZf/WohMx7xwJ620xCmBkX4FB8hfTNKd67Xj3yegjFhZ192quZ1djnciFmvVceK9e
dWsYCZaBMbSRrR2H3A8Y5XBhxsnea7aKD9zRvk/8yxJhTJi6iljXzuWgLxUD2xXqAM6ryN8s7WuA
iVKUzz6K7KK+7qirhHBcdQT08atpM6qrJGac99Fpo0g/y+5TQTwTSyfbfPDAQCbFMOkBlNvuvRZd
pc1D6d6Yw3Mdb2XxJBEAeNpeAWU5NHgxt6gEq18uu73PtjbH0UjU6EKk9k0sY8APaxA8RW8uZWhC
afShUtntKLl5O9V5i8XecjdxewWxm5MKcRZ3nylXwqawJ6jq+SvyDjyhx8eOn1DA2OnBh23f6Dqq
aR0Y2kuBOpkWXhvxmmhRQeujeRZYG3V6PtXUS9tFUfqzDbjOm7vKgFl4lYOEkklPeC4OmN2baJ5c
inFldVNVVMXwQS3kpZGDFAf6JBXyTDa2PjR8ZK45m0CZ3UcKWYhwojqPqjK6oFI7QwPCpYYWAep3
i30aSFNKDsJBNxVAbek8x6YD3QvDlGuFHL7Jd6wazONOkVEu19d2tWLpJAhW1cj6I2JHkv0+MB/s
KJm7OgovnTPF4U0KEAeDqN2kryN4OKMkYA0feknRGUVI9ic0n7KC6xoLbqKtXCK2A7jDfJR9b1L0
CCmOyGhqWNSunGCbJSro173Tf8XBo0XNygNwlW2l5C3oEUy4Kppr19lGDt6XU4uwIMQYa11anPao
lFhMbBKOldnRBgKG2JvdbYxwp/S3rflSKFeK/N6ACU+JwUX80ePqqTOCyZNavxnxAjPuFAlLF7x6
kfGLAR7ogzIFIK15zYWOpWo+vJeGN/GARlWIX2VNgeRxx383jmTNZWSKs3ZWAqtt+JMCHKn6bHJv
dPZaKd6tipmiuqh91NUl9lhp91GU5W3UbgP9I8wfI+dNJXVfrSpzq7kEOkTNtX7lj6potkQSHaZZ
/SA1m7+k5Q1kt2ayPvd9fSqCz451knpQShSC2EsdLMAApyj7sMvbzNu6uDj9deCM2+O5MhH/74FW
U8NIAZXBZ7IKdeVobwg8XpnFsm0/NKKTGlqIkj8l8lyLdpKOVZBFeX4nkwMp0PXtVGKsDlGjhrqG
AggMhEebsc1cHsnZVwOfN8zQGwluk2xTQFtG15t750m2d/AFJ7Jyl5h7t6hAznzYhOK6spchsErR
zKHnNlwmn/uhZhJwlPUQKEKYA/EpVK3xItHabG7Eo4wL68/QlKsKhBt8s1kfRFNDQWHCJtzBD41Y
JSfiDUv87u1Pt17r9odWIpIEjM6C41Ls5Qzhv8HCnMGfDfomE/GsBMiu82qvreeqf0G0AVTHSgIW
YvjeFImELLoOqrHwc+H5m8yi1najOZ+NAKF9X7ggRdcWkGDMN6rqJmhubcqF/N3/2K3bBZplDvs2
aW5qnlFulMBYAMvahB+iB6AIgcZWmov/KG4SD4bPX4WS1DhkW9MtpP9//+v//L//+979l/uZbtKo
d9PkX0kdb1I/qcr//rf497+y//l/Vx///W9Lpchm6ZplCUU1hck//Pn7685PXP6y8h/Js9W+8u10
KzHA6TR5+dPP65qq2aquCUvTVVn5+XkrJN+bgfPYYg6HqY5MLtq8O92E8asHNKGjimlrqqEL2f7Z
ROGS1wzQZt6iO99bD2E1MzjcfN2dnW5nHImfI0UnIBWrDJUGkP9gpAqoAAhx2QmSxZtMehcZQN4Y
dsyX4SVnmjrWpe9NWQdd6hzNxysm2fbdc+J+2Yhy2ASPJj7Up/t0rCELR0945Rr/o42r49vsixpm
Su53yVYRM5TVKx68Bnj5i9OtjD/3YOSEbJpsQdm2DdvWfrZSK1nR676UbHEJJWTs/Fn51KOVoS7z
9uN0U8r4rVNtHfTIxUOaZU5bKeXnCOBBPWwt7aF3loH52ZEkh7tWA3n3xGWvcuEDPTz9C8YGfv0A
CzQzQD9FVeRxyL8NqevgxFencbqN16aMssPy9OePzJiQv33+YBXaWlYWWh+mWzm78nOYrAvJRQV4
c7oV/UwnDhagZVuKZbW0klMSA18rOPhf/1kTB9u2amI1TnyaUDFjfIFNzdF6uoUjQ4UHJcsbNVOE
QYyDFqIur71cx6n8LUpfvO7FC3EJP9OGov4eKV3VVZOjQWdMxEEjgav3UE7ZquGrefHZkOo3N1a0
RloQxWp4pF0/8eyH0x07Mjvf29Tln0usLYF81KGVbDMPAob1GGb2zBncMyvtXCsHR3foVfg7B5x3
ZvPoUYEo4FS2XX/mbDhyqo6jpwnbtoUt6wcrLRlMEVY6+1W1H8p4OqDGjQtircM4HN5OD5syfutg
a+ocdLahsyhsLouf41Z5LWILHT3S5iEok8mdgc5A9Oxwkjfc9KZzo2L8PDivCGBQQI/626BbAfMN
56d/yK+RNVXZlFkuqqbo478/f0fewM8dXFvdQdxuyqdCvVct6eN0G7+OoYM2xj//dgxVUY66IZc7
6sTbxN58/bOvH4xkU8i27AV8vVCqWRtOJRB5p1v4tXkPfv/4599+f+EYSt3JtGAqeD3wiuE9chme
2b3quIZ/rIixFcViLYwntaEdrL5GyV0jKCO8NSzns8q9OeJJS9XBtbJBqrRu3/G5oDBbbgUwcqPX
ZkpQz3nC7VHJQ2c8Qr4C6YnAWPSpjY5syANNWztOsDg9GL8n01AMfqlucYnaqn1w6Iep0ymyDOeh
th8N4z5Y/7PPH4wCTMUqbNFR38MrMIhzz2zxI79eJbhQZE1WCdT+moRvU5mHfqZ5nY4g37Csu0XQ
nVkqx7+PpJGwTZldfTA65C3dxpEUZwe4jBKB9Td+vmoYJleJoOhsqT9XoprkSmbKpbkryusC0+nL
Px58IkohDIu1SGB5sJUQ6AtcBX3HHVoR1NC7P59bVR+jEV0YgqPv4H5SslTPAimiZkY+QmUn/fFJ
YKi6pVqaIjTOM+3g+5onyi6STGnng2px07tcuv7z8fnWgDi47LraUPqksKQdCOzAXSTpmQfQOL4/
jwBDNRQTkWfFJJGtHKyezlVNRQMutCcv36OLNEJH/8YCNUzdkLnoOPStcQF/2wCZnAVDkJXSrnQ/
7GsVY5vTQ/T7rDSErBmsTUJ5VT58ZOlSVUk9Mqe46k57zF6puQ1LW/3zhfqjlYN9oAASrApN8/c+
hjD9BFjs6V4c2cY/vn9wK/KSjdKy4ftVsar8FbYL/+z7B7PALydsRp513z/AKbDyM2f0kUng/rAt
WxbCJkQ/OEShjjjV0GnRHgICzLXokkcbL/nTfRgX48Fi5QLQeOgKVVNp6OdKKvMi6qlrRXu5Bjlp
3TtjMfISvAOVj9MtHdkW7AjBzjBlxSYw+9lS7NeZaQZ1uY+tG56eIRgQ+/Z0E7/CMdP40cTBFZ+n
Htqsdl7u89YkswOXFvHbPr9WWtt8REUy2EitTwHSiYU407sj42jzKpBJSSiGsH5FgqbhFWGiFntK
jyGlXaOQb4JMrxdarZFv1FMs2fJI+/Oj7EerBx1OPIQmhaQU+3nePYXS0+nhPLIA+boQvOZtmaTL
wf7R8w5QRaXRJ+UhRq2xbFYpVdnI3/6NdkzYHkRfJF3+eoF/O83M0pbTtqOoMvj3tT0TSjPJ9c9a
ks7M0bEVSG6KK32MeozDtQ6PxnTLXC/2VquBefxsqVHF+pk1eOTQsXUdnWmLPWVrh+kvBZ3aHHJu
sY9NsPK+f90X5ur0eB3rh24Ik+jHZD8djleR+N1gBUWxb5WuArxnBTskvSDm2ZF3pqljy9pUVbpD
VKvI4uDJ5soBWEUtrfapkj1KqoVx5SgV6VhzokrKLefyVMqx4TMJngnu/jr1Ds4jDT/rSkAv3YvM
wrlFbZeegQP8FwiMueuoS0+VnvxE3YLEgD28TpGkxE16js7y7s8H+dsPUQ6ihCpvCy8a+CEVnCuj
wXQAgHf+eLqRYwfW90YOhlezbQQxyFbvPbywhgfdXHjRllF2UBgg9jzd2LFlw7uYTWbzPFHEwQE8
lLLTGGOPku6xqLYOkpZ6enW6jaPT962NwwNJdmUt9ZJqb2G7MEpGFh24xdNt/DX0B3cWobmBRrpF
3ooL5edNYpu23Ar9LwzqZnAuR/AV2kV2/qxoyVI40B9GG4lzzY4r71SrB9ex07qK4w5DuVdMB+77
KhEPTrv2xINGQdBATwkL9zOX89Emdc3k7td0Qzt81nd5l+OO6zFjsPd0BbFJZxNRq0Du8yKQPkV+
J8K/cXyZ35o8iGnsqEIT36JJ3y72JUpjDX6jp+fv6Do0SMzIpsVSsQ62uJcCZ5Qyp9xrvE6Ma7Sz
MI063cTvJBqRAHGGxQKRhQWl7OcScaxECn2Okn0FxS0F4xfYW6PcqDXSLOYkVz8QpTLscAFlNvbO
NH5sD1iyYimq4ALQDwMdN5bsIdfYA303lUFV5GfW/7nvH+wxKwAA4Qq+D+IUQXFRn3ngHTuUvv/+
g+0VNmkYhUpQ7euejDf2rymoCSpeeo/8SkjKH6KbB+5Hp1Z7etrO9exgiwmvRZreomcpuKgQ0Kzd
ngmYxrE53MRMDG8asukW6p4/14XSw2+OAW3sC7Ezq0colLa19ZWPP+2HKcu8zuC7Elmbh0mgoGJd
9IHgqJhLWjON1PbMQP3eQmMDtq5Q1h7v5cOj3HSF2+UNDXSPlbNQoWIgnHK6E0fbGDNYqsDw1hLj
ZH2LykQbdaHquSVlxUUeQquGGHbmfPs9G3SDNzLRpYk04eGNZLud0wiJJlK8dgDSUF/G7CQ8M+e/
V9XPVg72S6x2WlGjor2PxVOg3YIxOz1QR+4jGrApscr/M1QHsyFXRdgRV5b7EOv2fI9/psfajbNF
B/IUXWFLSWa4dp1u9dj0jAGZaSFdb1uHpyillHhQVavc9yibSeBPQGeUzZkJOtOIfRAEKY3W4Wdl
lnsvux10auXTUtmd7sfv04bnIItAIWUlW2SWfi4zB3dcjEXY8z6J+mqmI9WDF0IAcW3qZ2dOtuPd
+d+2Ds4XubO8qChidj/uPQj+IgpvndmZ48/9ecD87M7BAdNUDsT+HOKFqbV491AaNGEZtIR3o+8J
oIbTo/c7QvjRnHEwQUGSppUYT8we8JbUzZQew3IPyFN0iQpfp1wXwdvpFo/t2W/zZRyErIGTd/xD
FAk8oglvwY8Ie1HVZ4bxzEwZ6s9V0WCGNpg6rZTSpgue3eDKwf/ndE/OtXEQI2SV6tcobhB8Ezza
U7iLUGRPN3Hs6Pk+WOOffztDOyPXrRxa9N4Sc8zTSvXMMJ37/tjFb98v6q4anDKnC92j0CemtPkb
v39EKKiywfv/cLLTVKRy1LJh0J2FEYR2wMffaEAVJvkt6g3yYR1CCjxNbnONpFDw6M2D7OFvfF7j
gOSuNHkwHExx0clB3bRKucfUCF1qdffPPn8wvUIdNGvo+LysSjMSjIjHnm7g6OGoc4wrFhflr+e3
76ha3ygOcFOlmgiA4mmAEP9Vq3+0XTEbAamn2zt6eo3pd5tHv/rriSjKNOyV1CvR3cTExqUiB52v
/JSjYYmDwizW28XpBo+eXzZ9M3UQI7/eAiFGm1lgiGLfRPqqF3jgaWhd9LeaufYg02AQ24TJmU1z
9ASjbkFSdXyFqAebxqx9x60dUnVtWIAPsy5Ec5PEz5a+Ot23Y5tzLAKSXdUpUh2u7SEedLPIYrKR
BXK0EOplpfvj5zYxh6mCURqBAr8KYXpgQkl1NAJmO8biGepTYJwF2xztx7dG1J+HTCakppIw39iH
TIeBtnfvRWfW3ZH32s+OHG5UM3fqIjCrfZ5sPOcOWBQAPVhHgAgHxGxSNKmXFeInERwPPz4TIB5b
hCpHkELRibrcYQhCTlhXRKlUe7jzUKvnOlh+RIim0vDRGTrWtGKaIwD556tDU6jQWboQhI4Hq1Ar
UyXUyrjek8q72DhQWP7Z98dd8O1q8FrfEaXg+6bmTSIEMTsQmaebOHaBglrjgUDsa/3K2yZJEZQx
YmZ7B4vcIXDRI9Am/MUz++jYftV0HiBjMdPm8fazJ3JfWnogJfTEUC9cA97bRFUv0Lg4050jhx9n
EPUWk8tOsQ+zLU3b4WDmyd0+FRl8qhZO6aqFMC5u8nOB6JEtpfz1MCQdjbmaPa7Ib5MjBV0bZHHV
7w33AxHY5PX0xBwZMQUAjKobXBskjg53U2D0je6Z3R5XeyQKh3hVDQsMKU+3ohyZf5oh06KaIKJk
Wf3Zi3CIaizNhm5voHlajFwNROLc+yDDFBZF5HCbAsCtGjEBq3eRIZeWYikTChhKYn/6pxztsBBj
UpxQxTws6aZCRkcULu++jhdIACPl5Tjr4OV0I0cn7Vsjh+swFI3SygGcOdSA7lPUmE9//+hwfvv+
wXD6DakW3U16ZG9W+NDDJdSiM9ftuXE6WBg9hgt6o8V0IXgfoe1Xkj7xkVU63ZFzAzX++bfVHXRS
P+QGs+GVS+Q3/XJ7+vvnenFwdIqqU1xcVBmoeg3C2GmuB/vK/hsPbEX7Nh3jr/jWC+xYNLxrwn7v
65eGJ010ODYa18/pvhwfK7YpcYJu/8rkpCowbNlL+31pTdF8VP35P/v+QS9AKCh4HrKoFAom2jKI
zrwQji/a//3946H6bZScCFkAU0FHERFWR5nrMO+aM1042gQ3sGaQ6ABSfjDdmuXGkVfj2WFAL8hm
sL8MZfY3RulbEwejlGsFav6x2+/j4oayyJDv/tn3D0bJK7QQ2SK6YNcTs5my605//9gQgUfVDECj
GhfxwffljoJgU6EmpBu7QH7voc4EwRm0xviNg8yGgvw51kw2dyOwqJ8zXdiGW7hBJu8DFGwkde/C
sVXzpT+sPcRQTvfn/5N2ZTtu68r2iwSIoqjh1ZaHHpJOW3Y6yYuws5Nonmd9/V3MuefEogUR7uyn
DTSiMotVRbKGtZa8gvHpAR33dKxIiFOkBvpNDvILl/RPtQoOVyBorUsgPFqLy0EPFpqYUG00qSYc
wZU6DbmPV4nr6/lhhI+noDAO++yhtdQjrc2PZjRhsMl+IwyAHQDHX5e/8LJD/zDBlIFqwvHF6x/4
Wxq/RLuCa9e8pduKHjX/MeHwZWAYk6x1SZumoeK2yXAZuOlSTcN+nJBm1dxWB0sjWhFBGr++Gr73
ojKvJQi2UU9N5xUmJPS9AyyZ/fDLT99h4qjaozYF44OpCybRj3x0JdcxzpM6mDHLQKMo609e0pOF
VygKbqhL4Rk8t3DT83RQyYBpLdcA1Bhz8DzJIhYlwJxR2sYAtCkanRIpRTCl+eQCTHETANjpx/o+
LMUBlJwYUga4B2EV8xWMIG9rdBX3yrI1wav+Eg8UAGqS43dpEddC+N+vQn4IblxMPBejO2GElG40
7R3B+Pr7wjY0yQhKMyB3uNQ/gLIXw8vrSloy1uvvC8aajJrHogxHlpekhxYYQWnwmWmvE1iF1wUt
KwodXChA4v0idtFRzfPKPu5GN46mnQ+0GYv9uFsC0nJoBCQEtazb9EmgG0NNQZBYVulDGgwn0/ck
R9ft/IsJ3jF0AVEM26CrRfSKNA1owmjZI4cJctgSpfcNiBIAV6mX6X6qANRLO7Btmgrw3OzGAF8o
oupbpdfhsR5G4ACDw7iTRLSFLZz9JmELCSD+LLPAbwqqo2YBvgcwpPnHChD76/pdKu3MBAkHazgo
aamSqndpmmHU91WNLqAjwnAv2B++GePJBJ4msCzeI9VEbwM6O3EtFA8HRpBuBalK58YUE5CADrCL
bTEcwFMKtj97q2ZncNZUtJDIXYgeGsp9SDdiig/iheih2AmYCi2zdYn9T4Rug4q3BDLJwbdwjcD4
Hu9nNHCRwH1iHj3qIfYwv5B1aCp7VjLQQ40/4/GTkjySRvagX/A/dDSqvJUVhxPe9nNRUVJPLSNt
5/YANwewwHR/oEKHLI4jC21/t/mPNo8DKx6H3o0wbFSZ4ceq8CW5j6UtYTAA3BSQY7m5Jqh0TPNS
L8E7kDopHEo/EequW5tMhOBLVRXGpt9CxGBvQhVA9o+mLFMgEyF4EY00YCtOEEFBqB4+DSDjkdnu
0l6j4g6TQlKXopIw32sQruajDSmufuiZA3KqdSVJPi92gwWamRUqxef7z5b+sYnvf0UhWfO/X//7
snp1pOpGkw5ei8+zZhcpT5m5Bb/g+gqWQua1CG2uIDX3OwyAYg/8z1UDfsoNoKLBwbcuRKYmwbmn
qcnsOqgGF0wWPUCUp+jn3wngP+BKUSEJgOrM/YEjYn5Psl/v+DzveEfPBhp4xOAUNIVu1Tk8miPc
AFAz8t6RG0GN+48EYQGaXvpqDZxNNwRx7QONd+9ZAH9T4EXDk4tz/aSjBvbyoO7dYiq3KvCHZBWp
pfCN7tb/CjAFPyutpLMA94DbgPkxSbYD2lv8KXUw955bkla0pSeaZmCAHDM+JkaVxMQvmZg30HJs
XTV/SoFVQL7oxY/GBOEWIFB147EZnnTyPdfvLwfw2w6iLqbL0XcnLpGmQZDoYel6FWiqgQihvFVp
4PAIGYBH0gewH5OIXNAqMpcIXhZ6eqgmdjQaY9TgD+B8ISkAqEBgF3xQKsBNg9YpNu4ensaz+lqY
0AVRWtTzU2oVro4XvGUBHDM/oNur7l594MAaA92u2+RC5JnJE/SZ4DrTBqFXuF6WfAHTQm/bADWq
HIx/yFKoC/EH+SHef2/q2DyxXh3WdmkPKgF3jrYZf+SSk3JxIVdfF5wLVbja6zR8nZkvQLEY2IfR
fCDxYV1dXB3CW3q2BiGG1r2d6RWFlHE89jGwf8M39ZcGVuTW/jUq7dYYNMm9T6Y1ISaxarBSY4DE
ogWS075UJAYg+z6/HlwFbaWuy3TCzBvA5gCuCZYtye9fuF7oFsZX0M+HOxIVZy/Atg6aHOLlLrO+
hiUg3R6r+Pv6piwtAcN6uByrfICFCn02SdOZIVD4Cjd5BjInG96hoevPi6UFM8Is0ZgWLpDLuu4L
ZrElKlr8/QwDCSjTYKbD4KZ9tQVtrxJdUWjujvpHu/7kVYZEwFIEszAUiGsMUht48c4FZGNNO5ag
qB7m+dMQgnoWWJAxcB392tppRS9JRi65Im8bsE3MIMLP+c+5Wg+SzlnTBJiy6KyTknvbNE+cVnVN
SX19wbIYmvoAwoQ2K8ymCJabhErhF3VWuuEvAB7WgMKVqG1hHZjXRtw3dDRAIPbP1xFnJClagFS6
OdieAAJVPVaD6URA3OyHWKKzBRuYyeJ/v9IZHukts6y0dCv601MUx8oC524vmUkQ1NU09jT4GBR3
G2VfjB44HGVN+AtmNpMg2HHaWzmgWbCGuEIGAhQQAA2tDuj1N4239bUsbT1ypXyOB6eyJg4L1ZYC
UDfPL102uBbYOjzAJh3WRSzkgAE08z8RIurCoHRlH+k4GKv6oalBDKJcErvdYHZ6G5WfmCY7iBcN
AA9ivPENC8kc4SBW886IJ1NDnKfORA60ec/2//m+2C0aNhpCWIXvJxYYYRyAra3ra9FZrr4vxJig
Cyti+HrhBg2vNWkgVAT6dyd5i8mkaHM38YMu7/2QQgqIPoIHXXNAtOQZkjSITIro+EBpBjUH1gLH
f1UiE8U/c9foleMVkeTlJ9l2m//9yu9Rji3/o7YiALo0CKckh5dsKYLXh4pR6zmFwiaAjXY7pXwE
H9ck80fZKvivuFqF53mNWqqQYvqHFHh2hcR4ZasQTpQ2bzU183FJaTNQtMUeqIIGpbdBLQGOCQwT
6vt1Y16MZFfGLNzCq7qYjC7FemKApanPGubd1T0mVCMqiTILI3UomlxJEtweJGNojEzhlmOkPCYD
+9pM6q4xS9BAWR7qqY312rfZwVKmXampxwQrL5X8GeTp2rYLzK/r617XM5o+5/sY5UjeRhn0nKe7
AGDr9XP8tZElnNaVS8TM+1SmoZrE8C6vJcTRO3DdMZUqBysE/nBrM2CTYjBYouhlC8XbSgf8AoYZ
+I+6slASGKCsLvGI86p9nO8VWU/00nsYG/lHgGAyfkC0WM0M3BJD8moClkyr6Vn1AZeo26BSYY89
R1cO7P1EqkNpW+f37Nwf8YIdTWo8jSPDcZW3zybYRVNA3KH/eDuBjmBd0vL2/U+S2NWeBbQ3WAVJ
Ezicgqdc/ZQFx9x/ko5SLR7yfzQqvhdt06vatoNGO80ByEENxEdNEh0XD/krEcJxgtkaq/ULvLY1
Pd8M9q+k/xKqH/TiOSjYUxNIjhWZ5oRjRcWwi54qkBYE/SVVmq0axACR9h/qGEDHqhRsSWLzBv/7
lc37mgXy9I7nEuxnWn/UQCG8bgoyAcLh0qpqbxKuPlDJAEHYKl86VkscV+ZY4usItINjSHWGixF4
rVRga9rFv1pxyYN/EnYARgxgcT962cceVEvrq1sOhn8MXQgZZu13IJCH/dXkUDd7FZC33i5uJUfN
opUztE4CPw65O7FzQ0loAa75CZsEapnwFa+LrWQd3PWFnAXq8n8kCOuwPKaB8htHDKse7PYI6ldW
nGNlXwZgsn0aa0m6bNEorsQJgZB2ld0aZo+z0wAU76a7f8KStxn8WY4Q6YokBtO8AYWV8eGtkZ0T
EmWJuQS0Y8TqSKCsAEeTsak+hf5PwHWb+bMPqN33+M+fpVDhzgz2ko5QvhSmAa8YMN7B67oJS4yL
CvGtTNA6bbRj4SoJ6CFdpr6As2FdhGS7xa6GOOmGIGqhMA6xe+qiQaKj5SXoFFgKFsbJxW6jQkuj
YbRxW6CgxKSXQgW34rviGPsjg6/xKlCyIbdBnMcvydVxjD717PgeHf35vhAnO5LWbZbj+yPbs/Ah
lY1qynTEI9nV768xb4gLAHRE6tdYeaTtryySYdHIZAhRxLRRTbBiriN/1/vHHt3e90Nvcc82EQTR
QoR+YcFaJzIkuV3w3D4o61lUInEky98ur+KPCOEIBjOH3UcWEgeFemq6Ly0IIsD8tr7bMhmCNWUm
CXozxQWp9r8Y+VYxnuL7IQXnmuI/4WrDtTaL4gyNB25V1Y4ePHq1tTXsdwWPP7oSrGosMwBo/U6y
2KBF2vVgN+glzr0YPAzQSekE/91M4aR9oQx4ASGWlzFoxs2t0UrwvpYk6OiqQ70BPT43QziDmeZF
Gw0IsYDpHw4g/ljfbG724uF6/X3BZmHPI8W4N47v6GcCkqewOwHMm9X/1p0niSJL95FrUYLtljrV
htDqChdjL1m28eI9mC/S6u3vFiRYrzaBlJK0OL415a0cD1GKFu49eJDAC7EuSLYcwYa7Mu+0Hnje
Lqur76TQH8uy2icEDEgD0O3XZS3d869VJ5iyabYszRssioF3Od568eM07DQQ4KmfLE0iS7YuIVAS
gKEPU4d1Ec0ZQ3Qsg0DxQywbLuPaWbM74ZaVtWpNxwR2h2Ess3Ao+M8MyeNoeSHAb+Yz2YBlEi5a
pFQHO7YQ8ZuOfcwH9UysHiwRFUjSIxlCl0SWmJ3MW88fCL8JVQ9g86Eb0O+M78iw6xgh+v/l2MJl
S8nGSUsBTu1a6YE0H8FIvG5jy5Hmz/eFSIBWoLxsI3zfx1tILf8BF65kQ2QShAAwDc3QRgEkmC6d
NuTr3/1+wfFbzFug9wF3xRQDfWBgll3kZFss+Hub+rFv+DCnVj0q7Wcj/lQV38NA0pew7Bd/doH/
iquTkQVGG2mGil3IP6XxZzU8Kd3u7xQlOHg4miYaVOF6w7j3wYPlrn9+MSV4baiCa1vJoJWmx7cZ
bFJlFDp+/DlAX2NWPCnpJx2svGgy3ljmd3147LQPgf3TBu/A+o+QmZrg+3kNaAvThz+26KpofJAs
Sla5bg3oCZvvk18ULfX5y0QDN6R+BMvXELyQ6PPfLAOt6XMpHq5hU55CCsUTjtPlSk7/dTVh7mL+
fWKEfVIVePxooILuwFguKXEufp9SaqKF0bQMMQVGy7pTlbLCW7qIXpB3+6ZF9f4dKroSISwhD4k2
GhTHVV19atrPnLXy7wQIUasaapSJoSW3ItXGbGCsspZcmZb43698frKavukGLAEc7JzERNYisWir
wDNTbfRyYxRaiFwdidAIBSQXNABtQZuZGAei7EDi8h49/ZHCf8XVKjTFAuNzDZfTk9TJOV+nKasx
yhYiRC67y8Iu8KAoHxQ2tX/WwWXamaA6/by+lMUgjCsDYLIRitBQPF9KlpZVrxUUOQHjC8OluANe
adOqEsNal4LeibmUPFaT0JsQ6lUb2ZrN5L1Vsqz+omX9byE3QwKp2XkJ+gVxb/x3SjfNz3U1yb4u
uJ5nKtYwjHi2N/6p3ESxJMTKPi86nlLppZZhFxTzkFHgnEv0v2hNV8oR3M5rqFaBrgbZX+Ng7fOv
r1RWKZLtMP/7lUv4RZeWBq9Zs2Q7ggW4AXfuu5QEmC4TcMoaEfN96tigtsuwCJStYyBcyCoMy6c5
fMCydfSiI4rP11Di3pkmccmvPfqmLX8Y/VNogIyZ7Gv9Daj9ToCGpYk9xt5zUdNNZD+j71GyU4t6
vPoNgj9iMLZM6q5A/sn7NDZ7A3wsMmNYMjYLqKAcs17Tbjwli7wmY12foueHHEEY5ui1xFuWFnEt
QfCW3JvSwW671J3oLz//qJcPFAgU6x55Y9IWknRA09BMxtG7xGQjSzyt78Y6vwR2aD3UWto9tDny
zIBG/qmWmaw4f0tR8Vses5HuQtvuTUvkEJuqmuRTfqlLE9Sgh840nSndZ2nttOmxrZ/bhGJyP97W
YwGmvvikFM0zCbNnPS42nqltCy9wazDZ3a8GA/cNi2EaDqMNYuRI2mlUiq68+LW5oUazU6Jz3miH
iMkwzPiJM3vGQgHXkoQYMhYASTNBKXaJWygAbLndeBztSwhEDyOSFCZuDEiQxf9+FU1G1YjLEkXg
i+F7uxHoOTDXXS8dEFoUY2HMD6DJaEgUhx0Q0lMGoykvkf6Dmt3DOClOlsuYaG78DYvBvDVs1MD/
3bRfY9AL0JrWWFz6JvnUTemjF9nOuhXIRAgO19c2mjr0vrjEA/kVK9YxTurz3SIA7MIAZs8oJmB/
g1hcbYk+diVT0qy4NLG6Ld6sTAbBtuDQMwH871cCUDzQiBLlBfjU0fGWPbYgbBx6e8dkhy0P44Ih
zwQJVysfBQSM6sTFhQTKJ2I3YKZtHqf8AWwP+6hpnAKEenfrzrJAK4O2QI4wKA5QlSwHB3fQ5xc6
ZQ+BB0JpVfK6WbBk3tgOsjgk421AWs+VZ6YFYWMVFJdRqXeJohugFGXeJq9jiaAFS+NT60RHcgad
tiIst6VYfhB5EJQpGo7g78Pdd2sAMIGPgcIn+AixOLNndpTpEcg6L23zbQzKXWfL8KQWDA0SMBaP
eTP0ooq6amKwCWNEOb8wvGTV141Dws/r+71gYZBgAxQC3Gq3cGMJ07t4yNX8ErJ0q5cg0A3/zVj9
1CTDloAWmXqyjM3S/l9LFAIAm9qgaRgkTna/bfRTo55NsFyuL2tRcRw9AjZm4pokeGjaFWBFbFqY
sRo/NFRtdoORRbu+MLttCvhJydG2tCaMyfLGZMxvYnhlbtNpTYain5L4EiZoGgWjamycKJE9tJYM
GtdJOCfAM1WULedSlDbOFNuzo0sA4DQnzx/WdSb7vLAxmh9MLWD0o4vNquDFRnf0g2lIE3a3qvrd
Xg2uF962fwPtVI2ppqCvP7g0fbBXwHrYD7Zjd+p+fTG3YjD+aWCcVgceP7gMhB2p6JCDjWdoLpjp
ciJ6VAZzG4M7c13Krcrg/2gjszhsBSAlhPgMTvt2Mnzc7MbR37ZOAF7sdQG3NxmQNgHtF6kUCw3j
Yjd6Z+Zt209KcbFHfc/6z3nyHOkApZm+mf3XdVELa5mJElxm6MOiqQqzuKTGxk5Bdnq/rgjaDsFv
h/ZqgG0Jcd+nCcDP0P56iVKvBxk1ON7rKpPo69bvwWADOBREYwtnvwjoBXuKxkZt2gtYbFQwu1bH
wd9asuiyoCpMIvCbLMZ0NaBhzR2xDqaKhP0UXNDY6H0IE73fMSssJEnnWykmckNo48Q9BpP+Yksc
w+NqqrzSO/tVwxx7R6pad+7d87kIIaJYaqD0BEA7Zxac0sGtj3/3eSGieEo8lg2AF8/Fb6tNQBB+
twBAbts2L8Hyaq/g5XrG0m5oSutM2mLXffJrffd3AgSnMCjARCu/ss41uO6nBu1okkryrcEilF+t
QIggFQVEEV4Q1nnIawdNNZtk0ymAPwTC8/pKbgMiv0LgAQFmF2JgwHxus2Hcg1a6sNJLNj6NIKzZ
0BHpa+1+o52LESwKo/H5CLCi9KIdymBwdFUG5XHrFehmw2gOUqZ4RSL9MV8HHTV1qno7vmCUd2Md
O1XWPbCgKAjgGUa4OC534pYzz4tpq8QXlrxgMCsi38LWXd+L203HgQH0ayBP8rEM8SDPapKnsdXF
2IvGYWybg3I62BV2LImGC7qayRH8LyJeMto+5HjM3hT/hJF9t//NFyJshhWbdVGPEFAMePwO+paE
99ZXgf6oI5HBSaQorsDCbsR+SUfSGf0ZMGB4/zrWJAMCu9lvSGAqn/zmJ8YNRVBq2flgJf1w1lun
8R3f3PXVYX2/b/ZhLkL0PTyqosyIIIKgyPZiy6AEbsxJ+Lzgc1Hjmb7V4/MeeWx/eVGysYrHXBZA
FheBEKtz/CrwwwmRKmFxaoCHYjiHj4qabHrMyq9raWkZ/MWJKiUi1c3k3aBOdR3SqTuPr53x0HkX
b3xrZUyJt7sNCkbUELhjI4SI7QdJGI5NhVqoGw7pxva1emOpubXVqlLy+vw9xzd7u+NMwksa2S5A
hXDop3mgiuqyr4wq1dCx8TP2gOZiEcdKim2vPxbBh2581vVyG6Gd1Qr3RnMK37dS6JP9ZioQ3yRD
SujQxZ0GnGV104zA8Q8SZyhHZ33Xbs0CyyT8HWzjzgXg4/kySwweqEE5ai57U7ujKhuTl32e//0q
1TL1BKwUBT5P+wHd7IegkXHu8cvazT7BHABypyJLK2I2s1KpLatkWECf7Po+h/NMmzECKy3asp+y
3twU0mmHRSu8kimk74ss0Y2s1SGzA9jdYzV9MGU0XouKw8MXC9M4np5gfhiYLNs80GDo9abD22dy
1vf91lsxGA1XxSmGCjUyIfONAbSI5xe4i7tjumvKY/JUl0dT1puyoCegJSMfiSVwGDthEbqn0CCk
me4qVf8QKt1zSIcPZTnt19fCPyOYgMZnpC08GkBQJN7n4ypQG6JWujsZg9NgzsWzX6zsuWpPI4b+
12Ut7AvahQimi+GWmBoSllQ2U5bZGWVuHgbbSnsdyk/rAhY2BhkpDXVlPB1RbBBsa6p45tsLDLcO
Xvtu2uTfKnRYFuy8LmZhHQihHHFYB6Ih0YV1MDqZZp4ozO3svaZsqWQVss8Lq4g1u0SKFZ+v1Vem
IvE53dsEYWvogMD7ioN+AMxUODSr0g4r1fOYa1T55ocZy9oHFkyX5+0wKwhcLVzyBP3EttdVWZsY
LtoOq9ADygJxbPPu2xGA+wl3RHCS852YO6GdTnGh5IPhql23sfNt4v+4e5dNnPcwKBXEwoDOnAsY
tSwkQ1+ark72beDoMnTihW1GWgPaV20Ozy+WNTJN7WmArJybYgoGFcBdtLt3ARQw4gAdQyDE5KEY
pozWLpMBaJwu9Zw625aJpPxzu4DZ92+udh7OpgQZAlclT83PJJdEpltnBmkVGkS4H4OslQr6z+y+
NhuDeG6fhptGJxhIaj+a3TdT1ip5a65zQYIl6ZUVdIBI99zI3+WPoJWRUa8srQSYiFQD9iq9RT8d
NDPo/DJBe4idbUn01dAvfrchtYxAb2FDwF2CLBBorDjtl+B3DQafSaQX/nnSt5n3FOiSt9vy91Ef
08CNAoxHQVFJgT66um38M3J9cXeMZKBdS9/HRQp5GSQG4NjCuWr1UFJOQ/+s9NmJNcNjTPK7e1yA
2nElQzTaLGvBigpGuTMAKtUx3cfhxjZlpnu7ELSO45FumQyOjSvwPHTYaWQrmU0st3HQHN3IDJYf
APMze/55bm9XF0OqhVmATIfljvGu14YtTdUtbT821Nx6lGz9+99wkIerCDjKccu9wcRs/LAoOy20
0Yhr4b5u7yWh/NYB598X1mPYU1JnhYf1TOCtcbz2g3r/kTcXIbgGG5OUkhgiNGOvNJtCe1iPtfzf
i1vCgaI5Vhg1bo5UbxpqfzJjxdWmAcD/uHTmRwtDPd5H2/Nf12UtWde1LCG1MYRxUg0jZFn1Cble
G93RdwtAv4mGgjsepKgfCvcDz+xMu1CY51qfI8Dlq8Hd8IW4cOKBaKOajwzgTTuE6uudyczGc+vH
XLd3E+136ytY8JCZAK7CKw+p0qGsK6/2XBLFB781H/Nuz1Kn0hxDa44etfbr8hYseCZPcHhDGZLE
iLGghKk/grg9hkF6HJPk57qYhZ0HP7WB8rEOni0AHM2X1Q5lVoUplhUlrzR/NiQJ2cXPgw8EjxpY
8g1ec5TqIYr7hQcmg68Z5uqzu+H/se9oBQJkEghDcbESDKsPSV0aVua5VYe2pn2p3X2xhXpAdonq
BHBzbvJZod6OrVHbzKWV05Ftkjjr+l/aZjyTeBYZ6PM3ycs8Soaadobu6nn6UNHyLemLPXoOJfFw
aR+uxYgOHlR53+Jt6GIWTf1XlU0FylYhpC0YML8BQmjrbgbUxDKMt5MZbcui2L5DWYACQKiyUOwU
63dNEsVRHkXM9aPpuxrbH2qM7TRRdFgXs6gsA5lSijcsWiqEyN4VTWsCd9pwSdds63zfJ+Z7dt1G
KovXWnhv1dzrioKEBcCRYFXT5Axp5QCjeJRFkMVlXAkRlqGrKUppHYQMsb1h/Wsa3ltS44/8KwHC
q7KIMiv2fQhoxxSzDtHmHbeEmQDh9qbWOUYruJqA/+XYH0z7/vcMRw3TEJlQcEYeVgiyap5EeuCZ
1KX59NCHym4qJC/vBc+YSRB2WtO71uNERq6nvI31DkRmElNa2GVEVooQBXA9gh4gwZTypNDUJjRc
3xseFAD7k/4dMRa0Bzoe+Og1xFCrYEhaHXKMbc9wi+BZfwHZ293uhu5KHD5g48VNUOwRT43aGzot
M9w++my9KPTtHZ9Hmx+SOLzBVzwhgpzkWd/CiFBupN/C8fv65/kGCtc0k+C+AbZsvCtvLh4+tdNk
KhTFNb5FU79F7nNbsHGb27Iy+W+IZFGSRnBQcyx8tGAJNcecmMk0sVYBes20U/tdlj2p5cdwOIQk
3prUUUESZeWSxPuC/f7GMkdS2gbsvCkInbQKwy3xZLu9/1YabKcXxTHx734FoucLt7b/ChEOcZ+q
ID/jQjL2ku8T6/4zHK6BtwbQDoFHK9rvSFUlmCJ8HnnElzHWv/im8s/dVoCENyDGdQNJYnAJzr0w
qhSbFVPiuXbp0Haj/BzNQyhrlOR+JhgAGiXQ8INGHBPz2IIfxn0VT2Hr2e6EkXjT/m4YJy95oJ8j
IuuIX9h17ivAYCIMlTyx2qIaYVPh2MJ7oBsPFZ5npKL7tNYO61q7jV3AJTY4KChAfHBpF8Iv4MCD
SvfG5hwY9ebUg4T7/u/rBMTYaJNB56KYDxsUxqa8S5tzRn+kB1b8e//nObcoDg4wcAPver7pLehv
hiGz6rM9fLKCLcn/8vtCaPeKKadVje/71ta83E3tahugg+F6x+/Hk0w4mXpATU4DyJYvo/pQsX19
9+UAaPtQPZIWvD9V1L2demh/MsPq3B1NI93Z1bi7V/u/b/24/OsE+Vqx7K9oo4dEelqe0WJvBzvV
uzsXOf++cGVuVN/wdJaUgOGJP6SbMCslAm6dDJoHcgISgcibI38+Nx/qVUPV501xLvzpW9OOW7vD
sEATfFvX0+0BhdOCRz80U6IsI3a9BmjuV7MObeF1/zXW6XZUUJFBc0FayopYt+78+1wyTODF2WgX
E4KgXVVBz4oG7twBPW1TykYxZN8XwkVYd0pIG3yf+s5gbsIf64qSfV5wiIFZrZn0dXNWGn/Lvo1M
1te6IADdjToekQxFgBtSLqOvi9Kz1OacAje8eiAgnL97BQikeM7DouARYhUmzzo9nMY6OUfpl2aX
dV/v/rwJb0NhF7MMnJR3brCTYY1GWhTRubWcGjwLktNgwR9mnxf0H/oKrlc5Pu8k7Fv5kLV/+fOF
4zNJa+qhEyw6a8B6+aewgv26epZ+P7NxizE49RXS5nP1jCPRpkmJo3MS7PTxQLzdoEme8bdJKIxu
ETRK8h5cvFCFE6G1U8uf1ChCf9vZCvNtUwXbJgLRjGXu/OJfo5bIW7BY9JiiFRtBCjQw4oNb7/Kk
mqwgOqu9usmCh6o7r+vsVoANUBkUo/EGQtVT7DDtaw8DqgrLzl38CkqC5u7X1/zzXPxV0q4rksJD
91529gGQwgDel5Nm0zVMsvOyVQiOAYevc2QssnO5ySNnksECc8Of3/vmqxAcY/LiHo8kfD7Rxw3T
Pyu7sf2CvuC7owdysyja4x2Gmz6KrHNloU0QyBVhMpyrvNiYSbiRgS4tqIkXDzHCiTzjbUtSnoBN
sNWG9mxs9fY10e5+RXDqGtRWwV+L14r4mK8VkMl3qdqfSficp/Y28LP795k/VNAEonLiQ/FajBpJ
NY61PZ7D8NE/BPbd7xQwjlx9XrhPBtHgB36Hz2vGW5uejd26r93GJ1zDgKuBOQ4w5+FCPN/fqhhL
hRm5ekYNf3CSNFN2yKFZ/rZpKikwqLjXqA6D1BivVYMhFt7QCekJ3nRpSadzSR4+JeS4vhTRI35/
Hbc7MH8jHYjLzXwpBhn7KSrK6Wylo/VSGKH1jDoKeyjjqgi3SeyV23WBt8vBUizAq/DCPUDuBN21
ljlhmCPsT8GX3Nr5sva22/XMPy8cHQG67KOowufpCA6p5gsI00m+D2QlJdkqBLXFalARn0EMKKUL
azPZEguTfZ///Src4r3h23WI72d2uCnHpzqRPCpEE8bFEl2+8D00LGOmTiznEi8O1G7ouxMpz8R2
LBVO/nr3Tl+LELMsPg2UuELe9ES0TVVuA8klZ0FFnEQCMzk2d0NxbiOyaVvGNO1OrXpAU5QtK+Qu
fR8NEiiF8A4ENIDOt6BVKpI3YdCdkDoFIly0uV89aP34PQJI4Q1EuIFofphYFNwBp0gbNqEdb9J/
1/XPb2HXhx22GMUivNVx8Ovo7BJstAm7OmT2UJ9Y8aB4j1TdgFYWZ12snNcFLWgKQ4YcdA6XWc5X
NNcUeogTeLSHXlFj4/kOkVw9ZJ/nf7/yhdi0QKdW4PN98qb03/R7QRF+6+nq53NXuf7+GHZZ3+P7
qvqVVKfotK6dBU9DTwPyvUit8yFm8bKsT02RBll7CrrsS1nUe7NXNmOaSY48mRjhyEtpSlGhSNtT
WO5J9yNJdnkrYwxbCK6zpQgmm7MuN4wBSyGB40WOkuzscqOEEsfmX7mx2z8KE+MGAK0iJFMghSmP
Ya5sANezmVi9jcJfSft1QptyKzFg8THALQC3PL5LmH64mf0bjQL0jH4VnWoWYoDDqPpH5GKsb70X
WA/eZAavQdjWx4T0iQyD4fcokLBajlWBdr//QLUJOlWKCG0dhRmdgtFIzrrZTslmrMLsJSF4kiRR
Oe1wDww/xEERXtqp7OJN6wXlIQrtyfGydGg3BbgfD7Fd2buKmb7koPh9AxB+IC6sWC5mHXj/u3Bg
20mZJlGQxqdJSeJjPcVeug1yK3enMWIfmDIRp5giZdtFTH3NrCh7mTyqO62vkU2rlsOLEmjlz7t9
avabhNhMMC/klZhVOdVj8LHVs58KuDG0znxYF7MQeUCwhBgNLCpwoVmCmChqBnvUEBO0V5Ps7iaj
gtnhKoU3KGcOwnCBoNkpbJgxVFp1avaKd7YLSeBZ+vUWesGQlgLYwE2NN9BIWup1WZ2SbssSh/Xb
+7WDwivuDzgi8coRAlvad6YKc6xPevgUHdv0Hcq//rwQ0LyoZjmt8fmRnVn6Vt75IIfyOb4KLwKg
2eFmVnJMQ6UJFbU+VdSxop1vSnKSC9q//r5Y7ilrJQsDD9/vY0f3Nr3k9rAQ7mefF2wnHw2WZ81Y
n3Jr/NBPw6NVhdspqJz1PV6I+LgbqiZemUhAG78raVdnY1RWY5OrrDqphe9kxqvaHlpwbRe+rP18
KQ6i7mPogPgwMFwolpYy6hmlT5rshJ9Dt+iizJ2gMqatnSfanjQs3o3GVIQbMimgIiz8Ov5J/STr
ttMYRi9T3g+HqmgADRgnE6ZaAvTLSdK/CypHbYJPufNnKyrN83tCr6S66ltZcura/kEHd/exTMLJ
qTz6ZV3pS4IwDYkiLrpwKBrX5oL0NE9NO6yTU11k3aexsLunwS+bZ8v3a0lRcmF/sa1ohgRiBHo7
xZIutYYkTAslO8XDsY0f/OK5C1/HQiJlwRd4cwYnZEOGCjSa8wVNVgaqytTMTkX4TKx9LJvnXVLY
9feFUFF2Cuw3x/ej8lWzP5TRRyuW+JtsCcIxTct2wFwqRKjkML4YMj/jGpgfspgnwSsA8Am4hDCx
jcVOWy1oDDqcQn2j6V9RJ1S1nR98n36sm9btMvjcisopWSnlycL5TjRTmJosGvpTHh3DXVwd7/48
Gq84RzQ6LVGSETai1srQqvV6Og3tr+BY3dv1D9YIfgHBSYlJfdiSYEdDx7pY9e3/I+3LmuTkfa8/
EVUsxsAt0MssmQlMkpnkhkoyCQaz7/Dp/8d533rS7aaa6vxyk4upQi1bsmXp6GgIW0wPMF6Lm8GV
/08A2HmAE0W65eLCHwYEQWY2hmP7rlvv2c03JpDySKrhvYeZoMhQna9+My+osikzch9x5PGDQcwN
AZeOAAEiiAWwCxUAQ7LS0eIx8KH1FJrcdOMmtNWXKL+1uRaLRMASB7QPoOC4OCUgQ4YOq9SqEzNU
l3tC/KbbOGcvzySMuAP1C7JdYC5Beed8lZY+Y+jfyWloPrbqF7vKdtwpd6b2et1WL1AgQg+8x+AN
WDIRwkhyIhJ1rE6ssGGh9hM8yQrZN7+H+R2cPMe43IijVzwP0gThDx7IlxX0sWDISc6Q1jOwV4dl
8Q/bAmVQhUZZDJeonE9YYscu1anowkyj7gcHFGvX12tFAXwfRQzUZID/kMO9AVM7GgaKnBDAZE/f
YWDRhvGKw0E6AwV4DHUfHb3ngLie7wfYfqwEDcNdSNnoKe1z0j235YP9Wf+k5uruH5Q5kSXZWJEr
zOkjyFIwEqFOPKXeAnKuWDES28BhAZCKB548MZpMYJCa26ULTfWpb42jzQd3sjRwi2zN1FnbGOSi
wVoDmLNoSJTWrclyvFEaJKq+d/QQW4fblwrvHxxcDnqhkPc+/3w8dkyJUy4e/W5v7W6ujMENxfvq
v+9LW1FqDFCsKO3DYsEsZi+zNkBxa2aF+BWdNwj1L/OEVWUohoaG4zAlv8r5a8veq+ZHpn7Lp9+m
tjWu54LjUGgDeDyKxwhIQJAjTuiTgNkclHEBzWAfOpPjFmSnpsc2mEHd2KmvNPOc7K7I7qsfde1V
szdGfpq/oMsWDzR0XV7ft4tRUvJPkeyiLB2n1xUDzaJW5dbK06B8m5NvqfLEMzFRwezChT3ryafr
YleuIDgw+COABEVYKTOAgvLcaHLOcAy9td+ALQAC4LqAtf0ECaDA2iO/ecGDYVRDNbQxziHNqg51
cqxM49AoD4Snvk6OCus33qGrCpkCVw42BtFDcr6jql0nWas5bRiZ5nOjoF1vUALEzPvraq15MZ4X
SDeAy0CcTOdixiktar1amhBjV5XqoGwBdNeWDa2YiMwQYSKbIYUGHWNm3MVREy7Fcxc/Gml1qMqX
IXlk04cep+B1bdYWDag3h4rqmMAKnmtD5rIrW0Nvw8pM0l0zANTF5rHexWDY86+LEj9cujZAZyBa
i5FOQcwpiTIjs6TJNOJ8Gpd+X1ArPdCaET9agiJ1NfZaRqPh63Vcvl0XvKKjAHzpqGKhqI8Q4lxH
CgCElYNpK1RqZOcSMHHf29NWu8+qENjFn5YP3ItiW0/OE5ZajIDwsg+neFeo7335ONjmxmatmJ79
p5CMAiMeITIjw4ASZ5nOVvenZoaZzzNlGxLW9ggwGtgDbPtyJLehZSOKwMUYtl370APiqw7pcZid
Z26VH0Cmc7c0/Ik22c3vTh362MCE/eEQlBXL0NESD7rdh9yajl8VOh2vW8DawuHNJqBgOno75Sq2
Nk4NWcppCPlvhe3VLZTq2t7Dvv70EwFar0pHgkaGqKjnBQW0AXcF+jrjWXPL/tfNSojHFJKcwI2L
7qJzC2umLhqMClnI5Iv2Y/l+68eBEkZfLe4DdKxdQMZbM097ihpmqETGPaK7B1qTT9dFXK7SuQgp
PunL1o7aHCI6dfSW0j5iXPYHZ9mCFPzhJzg/ZwTgGUkZ7DSezzJKsq8nMhtZCzmO/S1C27BbUvUt
Y8Z+iuww1bK7yQCjq4mRrO7QO6pHe/WhUMlX3ZmCmcRPzKAvvYkWRMWxRt8sh0crzfO3epyiN1Ll
v4AamtxGc2Lf4RTMCHbpuDYZX422X1xL6UMcqR/IVJduz+133UgIZkGT1C3m+C2umjuls16zqbtL
Jm0rmBWWJuuOgr2AHyCWvQCExHo2knmJkzBJ80NMGs/WDsUy3w32dFcqW0ToKyUHMJTi0hA0cyL3
KJlkP9SZM3VGGvJM1Tw9/uz66kQxwLGqWh/Blav0ne3SmRVfaVoXntk1ujd2Sb8Ralz6N7odQGQA
x7AR0ZlSBDUQI6E9sYuXZzBKuBO4FK+b7tb3JQdHYo8owFUVL2TZkfFYjDe/Oc9/v3R5IIE+ApmO
369PRz7t7d31n3/peegDMWEUBlBCaDyRQgpzqlo7y8rsZcBw6op+M1PuAV+1IWVlkU6lyIl0TOkp
mlyrshfFccuf9PW6Dltfl5IAnLR2mdMiewESE1OyWnL3D99Hi4HoTkP+XE59DvWI/XWS7AUc33Xq
z1tI4dU9OPm+tMWGFnU8M1n2YhGEWftl8fIttrYtEdI2T4sC13LSDGOD9w7zE/ugbdGJCkc6P19g
SX+1kGPsdMim0kLa54Xb1vCuzCQNtCydvMHJuj1v+q1ge+VthBNGMNxZQOCCMUHSaWlroBnQWhmm
6ec5w1RddVfzhzK6t8cPrDPcTMNc8uaHQ7caKS41BeMAgqA/5K/0gkZBAbm0PVuch3OFWWYsRYtL
T5fW5Z0RNHG+4TuauPzOF1ak9pHcx0zAleeorldVjhHnaTgNyxHvNq8fHyIVlB1d7tXqUwY++EJ7
iwzLLesvev52q/GLjhcMIcfmoj9TrunwHEQ0SzTw0OL7Nj7GWymvS8s8/75k/DVIVR2V9zzs6kAt
FDeZX/nNHMrgbD1TQjKVmtK56suRhyr70PDSr+rvUb8VIG9oQqRH5pTPNDbnFmZhe015N+kHawv7
ennSQQ/QIoonLJ4tcqknNpB9ypuZh8N7au8dbaOeuqrByeelMKzF49nJFiwTclxD4YobYatGKFZa
NmY8YEG4CJtCm7q0E9wc83QmhIe5siPL2xRxL5nvI/OtyzW3yLlv5D+uG/CaUn+aDBDEItktByKF
qU9mY1ccEKrSNSLdY+ozsCkbT/+V6Aqsggi9RT4DxTjxK07eeEQfiJ6SGjtT+XHk99yNoiNHlXW4
uSZtnAmS4pleN+uCVBBEtMCuPrR311drzcIoSLdQXUJ1wJJv6mlshlrvsj/u3vP9uGFhq8tEDewE
utyQwZCipWbs0ARuNhgLYngYhq48Gd8xOLHYGgS5uuf48cjEoEaDgtz5btCE1FVGcDXMk49mcn1w
wU9xfaFWNfkr4qKqXmq5PlCahnGxw26XemAn3hDtsmYrfbBy3YCe/z9l/tyDJ6aVRnM0MuqkoaO5
XbrPhv2MybC3jp0VR+SpFMn3m6qt7WKw0xBExOPollsgqVUtkOQB2zQAn44lbQlX7VFRKeNhtHgG
UugTvP3OLMPru7JqvoDoIU8MyD66i843HvzgJSI4E7uCsd40/mJgCuHtEkBMKOj4gaeCoHMJROO9
MZtVEWLWmZbshy3U8JpdnX5f0qBo0B26aG0RLs5nExS+CWoOMXo11PRt4BveKNZcOoxBh4pEN/Lq
INqUV6vK8yix7LgMTVaN7mz2v/Wh7txcpc9d23jKMroKqQ9leysRFYwNXagYmo0jBklgmQcZrObc
pikq8Xq0a6y9nW48ylb830HQgphFZHQA8z/fJM6nvq7NPA/rRnnqUu07d7q7fEo2yhIr1iaa1yzk
2wTEQ84e6nkLDHna5qHOfn43042La+vr4u8nfp8sTYOW1CYPmf6RW+HtbzL85pMfLxmyMQE81SDP
HzrLq7Oj2efrfrK2BaACwEWPoBGU2tKvHzFnLZ67Ng1NTNMrPinmp1tbdoURnUqQFFjQs6a3tZBA
djnZja/XFVg5sM4+L9mQQethNlsASml+3w0fqJn6TQlG3a0y5qocpKUQPFBgr+Xcd9MttsnbFHK6
x5TXe/Dy7TOMk+fVFnvn6pZgaIkAqBgAv0qXbzuYpJqMJA3rnLlkxvzq3HYrcLRdX7g1u4VvYyYZ
RsugECLl1NOZ5+a0MLDcpvvIBQbm+ufX1gvACDFCClikiyMePeaz3bQZ1qt6WhrNK+yHtgii/mbE
OpJk6EhA7kpEEDJktm0r0jAwooRzsdw3c7njXPGva3K5H4LDE8AF0XIuEKTnDj6QxuHAT6ShzpuD
Xnwu9c4rslv5SjTRA3YiRdr1mTYdhiQjUAHs28uMT6TcGr52ueHnEqQnXDRFSksmSFBI6TuOR8tb
qY5kHaTggbZtQYsY8ZzRHFl1t5QP6q0U5H9EAC8EBoY/rK1SEkmb4wUEO9gMyhRvBHmIo2+8pFe3
+0SCFGFNsVOh+AUJY/pqDx9UBzW8u3+wKLSnov4DB8Gr59yilpSYmIGOdVJ07jV5DQYUYCO6rVhu
JfWCHf8rR4b34w3SY1QCQtLuLe1dwv2iPkzd3t6Plte+ssxdtig+L0OVc4nS9pj6sCTgV0jDpGjd
ZV8irsvquyF/tI12n4FZm3cv19fy8pw5lyhtlzGNS4f5QWk4CMZEn9OjnbhkC/ixZhQUzcugscQA
x4tBYkOS5FPOFVxi00vHvk7RU5kF1xVZc0/MCnXwPBVYabmOq5Cm7FmiZHhzMVeLPkZb1dtVAUiv
G4JKGwhRaW+WaMREtrTOMevxPnIU3y76w3UVxBl1HqgSHI8IVzSQC+FEliRM1qwvGJSehX3nZyTz
7PSxwrC6NPGcZONQXlFGFLlsUbpAaCwj4/Ic/SG0GuMw1sqdwR6shW4osyVBUsaJlznrFEgonxpj
V1k3X79iqI+YhoSBisAoCos7CRuVtE7nalBZWLR3pVfxjSNm5dejiCLSraC3wPUrfb4gS6KpLKvC
evyegepzI+hd8Yezz0t3Ikb0VqxFo3rIEw8DIr2Ujj7dKspeujZ6dZDjAE8XFfyb0pWIi3+I7HYo
X1Til0XlY2aNb6bHTr/5fXAuR7oYycSrXOkhx2pexsqdx/frbnG5F6iLAy3hIHgEylLGmzg0zwA6
5slL95PSB+DUrn9+ZZngCkAiwhkEJ45kqH1qjeqA9kMAje2vVJ336UeFNQdq1F+vC7rcdGRn8ZQG
7zEs1pHfUXHN7TnJ+yhslY9Fv4+XPd16Ea4slSjgiFZvhKVg+Dz3Cr00nKkCCO4lnnbVj3KrZXnr
89JlQQpSl7qDzyv1q/2j6jaKgJfnH+igADkF6kdMBZO7jIqmLfRGb7MXDOgzjBeWvznZC0386PbD
A9xQeDILADh8g0h6mGjYsUazy18qJXdNqriWtbu+18Lmz49yMfwTfC9o0cNcD/k2Miuzr7rW4S8Z
qKeLePBqtM62Jnd1dgCnCrqcvl8XeLk1qHgjJwvkIEzsoseY61GeYoJ89tIo33XKXTvbiOu2BIi/
nxy4fc8yQ69qlAebgNZ39XjzgX6ugHTimuYUl/OEEm20HDE4dRMceul959+XjtwyRn9i72CB4hxD
X/3BecpunUoPwBpKdeIsASkcmjOlA7eIzNGY0ZeDwZUuYItlvpHvWdkCtEcjtYjwBqGUPHnHYnGZ
x3lMQ715qo50q9H+8iDEz//7eTkmWKqqIQVXzLBsqiebKL+Wcf6KB8/BHlL/urWuiIL7CQYYQRWG
mvy5MWV11k9aH81h5rMfFdsPhTffOiYZu4H+LNEFhUoSQkLJyXPwWzutOaghrz6O/U69PYQ6/76U
AKibxNIzBd9nRlh1H/WtWaWXbwEH4TLyhsCXCCIeyeHMVIRtGQVYWs/jI/ged1PSPIFh7ReK6L/r
qbnvScfuHXbriwDNXGC1BFgQdgZOGGlvmDYo88L0PlS71C2Ji1Gmrmp9iYf3G21AyAF8FO83MQlS
1q8x+kmxVTRPJ2jNbgc/r/2KVG5wXcqF20MKqKh1cSOC81UO5KKpt+o8LQGsKw4oWjHLN6qNk+vi
2oII0S0vuIxEqV6Kf5iu9UwDU3i4mM1Ree6VpHST3q/josFM5vZwXaGLQ0BIQ1oZvDeY0IAs17nr
pIOdUXskQC1Hh7w7frn56+i/xaxUAYK75O62W1B9KXM+h/M9KjBxvXEtrvz4088b0o9XhmFoswWf
H+1H7dCnGwHE1uel8CctIoM2Az7fKft4Z5KNjV7/vOj3ELTg2Ifzpc+yCo0YVJ/D4VErj8PNaQ00
+gL9/9/npV+f6TQaIgufxzwG2/5A0g+JcusNIpD2gm4IAFc01cmjN6iSoAW1rNUwaSM3v5+dLSj/
irtBACBx8Gu4hJwV7cpJr8aZqWGBgeSxYrhTXnvDuPW0WdkJTOLEvQHIKRE0r+c7YTp4b8Cz1TCn
fjX59lYH0Zoap98X8k+CnWlQnYpN+H6rPufJx6LcL8nxuqeBjBEfOYsRsRkoRoqNQI3iopMSpOY2
+q6NJYzncnpqnFnbRVHVu6oz/5jxNqSk/taayi9jZOUe+8lwFLeBkto/da6ZLi6f8R2Tc4z7xiIR
yH1Sq/+YKEnh6SOY2NVW/RCZyaPRVcuOVaWym/LEeWBlwTx1mvHupDaSWlrK7sa5+K3OSeOTnmYH
AGyLJ9ay5B3RsTO5nKijsp8Vp3xOWpCR2Ys17AemFwfkEJBrLZIyd9OJGod2qMkvYvD2y2Bo76xE
cVIb6zTITAQD97lZ+Y5V+6NN5hn1sLqYXaUuMEehVeddOsdKgJDc2GuzPe6c3GJ+vSgsdSmLule8
lrvfpJs1P8md/o13fdf62ZjvRj32dDJ3h7kYdebSwaRPaOFV3AFd0GEx19ZbO/cd2PLU8lOW1J2P
kZ4YUEnNCqNbB2BYWNYGVTkv7zExhoeSoQue50vv2YnGvIkMzb4uU4wXVcf6JbfT2GuyEjMPc23Y
Y9RB63boafppKI5+1GqWf5qMCgVFUC5F3thU35LFyvejMh+mQst8Z27TV0zDzfyhbpPnPGPFcbaT
5S6r69YDFVv1wcm0/MtgL+pumereSzo9wlyq3NkNGYtduhjfM6YdR0wk84zSmFwlTytvMHjYgzfd
beIx9mqz5e4ymG+WZr3mi6YB69jmQIWWIOzobdXVC3ZUp/KLQbdwG5eOg1gFzURIOMA58QA6d5xm
yUhXDQkJDcLcItqTZBfRn9c959L5z2XIzjn2ddMA/BBqie88sfrmUx6fF+9n4GnBkCs3z9tGZZTl
ZBkhnZT71iuBtvuH3w90kGAPwCA7+RBG+aApupiSMEa4Y+thn25oQC8OFmhwIkD8/eT0GtDRF2uT
SRCQ/AJzk9uksVtzNHZtvXIvIx8IQloGffl44l6AjoyaVROPGxJyfg9WAyPCFPc3awid8vv1JVsz
K4xcBthBHPoXJWg6ZPo4zilBM2rrsuY+BfAxbT5fF3LxZhd8OmJWDfpeES7KECql07Uk7iYj1NXY
h9u6OJVrcqf1n0v2RPUNaWtWDIAboI7AG6KQKAUTbamOndqPWmjUnybl47ARJuqr38d3kdfCDXOR
ctdmw6kXOmhhuRz7bHKd+TevxwPS5F5UAJtycOx33u2AvUjrx1GN0cdq7RaQh5nNw2hkbk2b3VKE
WvE0dk8mdfX5I7E2+qfXthWDoP7/b8Q4gHNDXdreNmIHa5CkH2uMDM09awiub+raMohGZjRnI1IA
+de5iIxOaZ6OjQ42hKM6Pywfr3/+kgwERoNIB/5GKfqB5WrziMnyPcME8rAkqmuVtlvomdfVra/P
mW+xaJdUj1ll77XkV5Q4Xlx+K4ujpX7AzDv3+k+51BTN7nhRgYpWpMbl9KJFF5u2eEcGatp4Lre3
ZhFcnirn3xfyT06VShuStE3x/bn+PRrWjuiwnuzO7oabg9RzQfKW1SBlqkYIMlCKAj02T5aNpVpV
BesE6BRKxhcQAYVGk1XNlhmgF/drWs8vXVWBmtn+mBrG/vquXJq4LtiZIQwkqOIAO1+1hKgV6Qfw
0dgGil719LE3MZ4si/QNOWu7fypHynaUETetNCtpwLo3A+474cy/rsmaBAfsJEhrCjyK/JLmzjiS
KInMoLYwKbPr3Ftn6sGTAAAHRAARPbr35bdDwVJM1cBtEzAyuSpO+Coad/Cbf1AD+DwxOwrRtwya
UpRpXjgxzcABaZnqKnQL6r26TuIKwWQnTDaR02htnKGaMy1mkE78gaftJ063Mg4XqSGxUiciJKOy
9MEGgk41g8SOvHzBsZlrO42PbpPthqH3ZrV0gSW43S9FdzpsGWkOtOBJsZ2Dp4KpDVQN6hhPO9fR
Nkx4xVXOvi8dMAx3L60nfF/pPcPxCTDTr9f3/lLCH1o4QQ1gIOskH9boMYhrlUcL0J+7ZLyLDbfO
N4DLqyKQ+sfhAkSKLRermFkwotXLggr+AU+TgR+TfsMRL08v5PjR2yfm5yBPJ8cpMfgVKoObCxBh
1NOaPVeeTD0oppshNaJycSJH/I6TA7+JaLlwTpdQa3z6js6P65tx6ScgM0OiycIxLIZgS0aclClg
q0oDgpHaWzIf/R3/2/f1859fT3aHR3xrhTzfmabuThnZcIhLgAjqRxR8Y38oOQWg5lzE1DGdcXBA
hjUhYEnRJ338MeZl65MBWFO3MzB2Oct05X4RVIk2hmZR9lmf7U/XNb00CKQ3TxxT+hlWwh0ErnCc
sdlr9tcEUNqf6VbXxOV2gaUHDLYIdTDuGWnOc10HWINq96MaWNZzxp7VDedf/Tw4VVAXRTyFl9f5
55UYnfC9MajB7NjuQO46gBCvr9JleA8FTiRIee1orJROjaAAI79GGzyGP7K59Cz6keuP2ThsSLs8
B86kybdAFsVta1aTGvSkfKpj40ezWPdzPPrXlbp8gZ2LkXbFGYqBtSqUKqLPSRuqyQfdYcBDtZgc
uiFq5dIREQzeSChxgQVSEmUBKFoSsFoFhXOXF3dz/rrouT9OwyGJw66z90W78TxYVY4C5gWEIprx
5aua8HGpLSVXg8XJfYs/c/Y5Agd0CnzP7c8ErKOInVEURsebI5mflYP4TaWdGmjNB6fqQHmyxRm0
5qSnEiTzm8ms93rXwiBi5vXx/JrSyM8i0x21+Pt1o1izPYEkooK+HAAW4WsnBze8N6VxnWiBZR9j
HZynrvPpf5MgnThmFBENKUIt6CxACItjG/nVvKGF+JXn6VGg5k+0kK6fonCWIl8ggxPXmv18a87F
6iohVYXSDZKvFw/weEaGF7lALVjId5I9OqC8GY7Xl2lVBdCOigsOuSS5MpTHY+kMrNCCKhvc4Wgj
W/i/CZCMSi9UbuZdqwWj+drvuy0H/PMDL/bgrwK6lKQgGW1qva+xz23xUKOsXZnjj5TZIY+Ke5wI
R2rXHl2KQzR1r0VNjlqUHoZ0/lENlo/ZBj7DIOauTfyMVxss0qtri5e94LvBysrFcAwDSBqzcrRg
YDs79oH1/oel/ft9+QCPMdV0jjjVgkQDg/Ed0rP/8H00WgOijvz/xZRc1EayeIh0/H762e4+fb7+
9VXjthGb4B+CXTkyoYuTzU0R64Fj1MBSTG4/st04Dv51MWt3Klp2/7BtoUFZTmLpfWsacauqAZnT
O8vJd1ph3qnd6NeF1rrzVH/X7C22+7WD9FSmdA+1sVU3cQaZcaK7inO3FA+6UbsaRrBfV251DU+U
08+P0YyNIIvvFjUYSOya5re4HNyl3NioLW3kR9UwGGatQMg4sQ8JvGTGkIZCGw92ujWA9pKsQvQh
nSgkXOrkXsh5b0XzMKsi7eEvWlCMzM0rVPhxfPc8cCww+wN2WjRv5fRlbo9NFF5f0TVlMesTwQOY
x5CSlG7ZTi0Wg9UGgjzTzftnTBJYYg+x2HUpa0aJcTaIVAAqwH+SFFKCGx2FTiwp+8DT56b7oAyf
6Px50tqd2m48Kf+wUclH5Kk06QhOayOaphHSwAXq1VPmqQ11c/adz7FblrOb4O4yZ7aPGhNg+8o1
rN4DVzSyWj9rcziWCUAJeuknlYkqzTdrHl11mHfTlPmaXbk9A0dUPrqLghWjz7qOj5maG8dv6TCC
0Bek9j1xWfGuWguadmovN78ZGferrZbDtejvRE35JkDV0KaKUFMj747zy4juuIXYNkaZrHMrEt8t
W8WFNfc7lSj5ObP1JIlq+DnKe35T84NTk4NWd5+uW8uqTf61FnmCVwcwIM04HLCb98X4sRr9sj4a
m0QxG0Yp09kKVt5KVfG+WZLkc6pNe6fg+7Kx93RajgUfn80i23dZ8ZFExWOf5bs2zfdp3Bw79MMy
Oh56dfZmkjcwoK1B4ZfcCzgYTERABCTsIPWVOX3HpHLa1BEek92X5dEpDNSQP2vkrm8e5yZ1lRHD
lZp7VjNvdLTd9Q1Yu8hPhYtXwMmpZPM+oTAsNWjaHb9PlY3Prz0ixLD4Pxl6vJMlM6IGGDTbFrqp
2e+WoYbeaXdT982YvjO2BW9Z2WQxSQu0xXhFAF4hbO1EFc4Hp1WcVA2SaMfLvfq7mg6zsTe1T/EW
XHJNFMJjxPcGOupAXncuimUc8DeGt1FnsjuD8ufCTsLZKL/xqDmg+20/KfPGubrikHj5QTNYCyq7
Mq0U2gVYE+UM92F8oKlvMs/gG5u1YgtnIqQrF8nUwewJtFLGwtPqV0AEb7/UzyTI9y0xJwwgwRah
cOPa8cuUt+5mAXZLDfH3EzvICmUc9RlCIv7StvdJ9S9KAAMKc4bnWDIfcNz3nDYKnuI6phmw49i3
3rTZ77K23RgeCiiraJ+9KFPTRaNt4hhL0Fv0Gx8zH1jHX7WpbMQEq2I0PPFRJMHkHzmrDBTKRKfc
WoLUfKyVBBxhn8puo0q3csaDjPuvDGk/lKKGkkIV26pcpezcCHPBtUeebJjvli7i72f7Phapw8kS
KGTHWs/JD+XWablynIn5L6iDA+otauHnIiYUZsqOOEsQa3fzdA969+HLaN6cxAZ5ObCnqF8IGMdF
ErvpKLMGdQlm7dA0h6Y4VFsljLVgFBERelstHaUSoPHPFeHcQuhpz3NQVtq3FrPDZgBl0P32EYQd
h6HvDqD/2LVoeDVpdmcBgFN3g69jBMbNtw9+BtALSGiBjFwGrKjOoNikNuaAemnGPZAkbrzzVmzv
TIBke0Yf5w3LrTkg5kNFfrSZ6uIqVcbD7XoAPwhuM3SoAZAhLWfUxtWACt0cLJ2H8hzfWKaVVDe6
GGAQyMaB0RZtE9J25VqklSxeAitWn2sj90rrIUsXr9bobtaeaJS5jflRtX5WyoZml+zn8Fz082GP
sD8CnnEuuqgKveULN4IcoCc/qusdhgd1uMjRTsHj6lfbWu9j0/vURKmFE7ZBzbm2gegpBFQHmBDc
6pLH9ZHOkWVRjaCl+87+aVUMVaO9sXFErfg1Knooe6IRG3VcmTJmAPRzqblmBGn2mHeN38wJ2EN+
F6UDPs0NANKqRoLmCnygFGkp6cmig4XbmHuDBPaICUjfaY8JTgpIV7a6WdfkACYLjBBQLispjkYn
LMsmyEnbHTHvWzAT9W7mbNG+CReSnmAgufxPjowqboGlsAYQCAaj/WQlNUgng9ud61SAFEOicADQ
lgEBKse4raDcSq2vbT5FD75AXcPE5c1PRoZMd6mSIKuy6Q7V9/yRFWpxyBUdQzsrpdrlS1Lurisl
3OZi1eBXmEKOyxep4nO3ys3IKJkymkHZPdaYEFM8at3tOTqcR7jYBWQAHbPS2VdxRWVKWpnBks5v
ujG9LsbWVNDVvT8RIR0OI4/Z0qkQkZB2p9mjP/1DjvVMCWHlJ5d6nthdQmlpBhlGMO8m/eX6NqwE
8ugjQYcjyFoFJZX0+URbWFJUGglo55vRA0nuHbpP+QPmXG5CeFa3/ESWsMMTVeYWcFY0LpGg6HU3
0z278nvkDa4rtLojJ0Iku+r7Zk7bP0I675d6O4IddW80xphgH0MALIcmUZK0kx4z+HrS3QOq4CeT
8i9WeyJCUsAadTD01QkJSgyPe2j4lHwYY65txAVrPm+h+ECB/catqkrXylSS1G6sAlKG3LUBz7Xj
d61Bm0rvx8q0IWxtT1CFwIRkVFcxEkU6wKy5mhSnqkig1McqPR5v33FcWzjl8bQC97zkg9ygWZ5r
MY7HzFW+51s8DGtWe/p5yUOKsqdzIvZjIDuTY/75o002GkdWsluIQ/9qIDmGHefROOTQIC4OaCYo
CxQujpiVjCbX0p22KtFbCkkGhokxOViQIc2obG+mTyMQ2lZ5uL4pq/YF2KMliqeCDOfc18EXRbrC
SEngJLk3z5UXmz+m+ktnIWU4v12XtXbRC3AAWu0QUqB+ei4LjdONo1awZfS2uJx/oYPiW8WnbvqH
e/hUjrRwkaObWa1DjhbFxv2k17kfz7gdr2uz6izongZFJEp3cBtJG6cdKz5xEkzTR5vtkn4j/Fr/
PsFjF6kUtL5JzljySdD+LCQw2aHKXGfc+P1r5gUKOtA66cKkZXdE/b62s6rSA2Pc98UetRGebTwQ
1zb8VITkkiiNjBnaofSAYR7I4k/6fck8vsXlvbZQaJbX0A6OocYo9Z1vRL/EdkNBZx/wrm7ctAch
uc6ZvnFfreqCBxMoNxCD4ZVxLsWOzbK0kkQPdAeNe07m+LzuGrcwy51i3969h0owoMho3QTZwAV1
zRjFCi011OVMjCZ9Hbaeaau6GBQoHZT9AUGTHFFvGmeZNY4hoHMcfbHyydg1ZZMnrjkTxXPM0fyH
ox+ZAuQgQVuCKSrSFo2LUmrEaHUU0R+t6sn8lycEvgssA6g6BYff+ebMphmnAB3pQVI+1AykLr+A
HnWHZashedVncEjiPaQC2iqnVZSa2m3UUcDolMVTF+q3NvEsZ/avHy1rhzLSp8izg8cCfTKSOubQ
x8jNYvvHwjlYw/ytj6rv+qi3rq5Ftpvr1RbsZEuitEGdadI0x4TboDe/Mvtzlu8jzNQZPhvOxh2w
5qyCOVmkH0Q8K51qljZonWoqwDqgWcAav7FoIyxbs+1TAfq5KYBAISPLAAFWc5c4u2q5I+2ddvNI
Z8SUp1Kk00ArWjvNS6wXwPrLtI8fgOMbrUMSucbvKNowh7WwA43W6DmBA4lM7rlKVaXonaHAXZMh
ze5IXHWfUrW18A7ItbukRrsmTF1gX7iVYiY6UOsbP0BcmPIbEBEhAAKYSoOtk6xjrjJbz51cDzKl
f8ytLuAYUTS1KCtaJTv0rHzEdM/ddR9Yc7VTmdLdEdeAgM9KhiOw2TXvRXrcJGFdNUU8E1AWQU4Z
rZXny5qb2VI64pAdzLBrn9h09y8a/P2+pEHGdcw9VVM9QJrMbfX3Bk18/4CwQqz+V4ZkGvmcLq0z
QEYb4dqbzOUVDqC7STm8Xldma7H+j7Qv7Y0bB7b9RQIkUetXqTevsRzbcfJFyOJIIrVRu/Tr32Hm
3ZtuNtFC52IwwGAMqJpkkSyeOnVKiqlwIvXUcLCtQAPaVxBbt+kaS0S94n/HIoWiozbSqbZgAtd8
FsRDESbU3Gm2txIeKk8IoWcISMtH3CPP2TATVHS6Bjxrkzxoetg8TGsaH8qxHNmQpsuF/oKmAa4E
bedbOu0649APvy+viNIEdFzASRP/yHm23C/x2qwwXWZ+W8ZfKysL9DFeiXrWjEinaQ6BgZ72sRGB
pRoM9ie98YN+Xru+lc51NBTpNKU9zwpiw4qpPbn01rweDSCCToJWLwLAguDn6U5H5fCAFrE2sFmU
tjbfR/36AUAfDYp16AeEKw3o86mBRTfBDtAAy053S+0EZXe1YpNQUgdRC8KYf6TGpL0RG/OETJ6N
xwDVt97EwnRZedue7wokiFFoCOEZSNOglfjpEPg0LU03AVwk9ZzcJ6PxCoEAkMHy6tlv1qraxRY7
vVAAYyLXDgkqoDNnXXuTeGQO6wsrQqH1wr42ywYaBnryjVyftyFoQSdsgMEJhFH49xGU1TZz6mdN
Z0Xxw+TcxuXKEX/uuOLzIIaKhmZ4gUiOO3UmdGQp3mg6uwM+k7WfL+9x5fdFIg8IFlZfzmk05RDb
WoYat3YO82HfmStH4fn2xrwgSYhUjSjGloXAUjefPOqndsRd5LUOmROg/vfqIUCbWDQGAXgJppXk
uXaF8gqOwo7IKCbjpc788Zs2pdbhshUFNwU4H5I+It2JimxbMuOX4H52KPyPNLSp7PomgArW96kc
w9EtQm8q9k12W3Zf9Tha6l95v7J5FOsk+oCL9A8K09Cg5NTNoIVTJ7al6dEutvR9lZn7y8NTbM7j
78tptaVakl43QXKejXmHkoHtVKYBsVF/DKrKZVOqocClLXAAQXQHxHA6FLteGq0qcXNZ7bx9RJOw
7dXfN9GbD5cvgagawtnT7xtWSatsRJpO874OUc+v3zGi8gBerSNXf8aXhdhHYVggw0Ro0FiPb9b1
ARcywH+/f5ZESvLSdRqPgDX4e67u6QQsYFpZbcUSAJKxTEGrEGCZtASNXWYooRtJxLAhs2+tdT2y
iNQhstkAGXCoYO+froGO6vWuq+kQaX8ap3a/s2RzeZXPHRYWgL2jvQDaEUH4/NRCksb5UFvpiGzI
a7c8WOaO8p9ttxICnU8UrGCWoNwFAspZpz+3t1ED6mpDRPJqNxA90O0VC8pxHFkQfz+6P2rQ5g02
wUKCGL7RNgSyUG56Y+TXQ+9iKIgfwJgCuCQjC51hFmgZZQ7RMNItMIGPjvm/Lq/J+WF/akLM5tFY
0MxsoEasD5E+FrekYTd5Xf1o8nilHEcEU6d3O7TIoA8H5R0o6gMnOTXD50YzanCPopz89J3IJVlQ
5dsGYk5kQSXLWr2xyhyQBMhZitPqrJJS05eSoQ1kFxndTWk/Df7BSUDZYi9j8r29uhcwNAjARcFb
EWA5OaNPtHbHABBqXcSXQ+pGOTuQduUqUa0Stjx4DKJTwBmPAPV7Zt5z1kcptYLG2ZfGS7y8Xe8J
wOA9QApCD13WvGv7rGKQlMOc5aE1bSwjsL2VA0A1DEdAmID8cLvLeQUkdIdUs+DPef3SoQNwqX+y
1nS8VDY88ILw+IHs6xlKSpveyNFZacRZjIR7bT1ykt7Wtnd1kIfAUbTAdgVQcIaWJkvd82LOJ8jq
M7RpYvtOX9MyUI/krwnpgUJ1gzWLBhOaB01O762pkmC1NFN1lv3XtgyQ77mqV5Myc4o5piuZvqFZ
y0Rv6yWEzM9l3zoP7cVsCe/9z4p0Ynpt4xZNBSs5vbe0aW8k4GNVeailv0jy87It1fkPyB9MCFGv
oFDV6P20Ie0U+R0PaPfRrEE4yik7MiCti01mZtK4maLGeJuq25jemOlrmq44mII1ZWHG0EcP+wXb
0ZHmrIy7xsvnEh5Gv1TaG1rTN6zZWn4ejAkNkqoMNfO2Me+bnq+EGgp+HUwLYgSe3wjS5SyTl3gp
HVxzjHSOc7qir34HgqVPnigrnxaPbMnihGhRc0uz7GCx+Wnh7c3iNF8vr6TKaxDsIOxB7tk7g4Xn
mjYl1neMzJYE1oBiUQa1MAqK+31rrzC1VJvt2JYUgdIKDZTzxBujGHXQzu2c/chWcRMR8MuX4LEN
KYRzyAgmf+fgaCrvOu2hJsHIN053W1e7mt1C9Ory9Kk2wrE56Wo358pO9RnmfJcGaZ0F6cqlrtoI
IE9BWwn6JGDHS/FcFU9Dbcwjzo4yy0JIzz2Cwn5TVvE71Fd+XB6M0hfwjhP3xp9GtacBhDfmzFvi
ZYyc/rtbHIwC/YEn6K6Ym7YrVq4p5cRBIcFwhHoqZAxObfkFodAWSqaofqfxq7WmQaZ0g6PPS26Q
Z7HpDRU+r9fQ8k43bgJpUTMYHTNA7rDwh42uXZ1zFSVTeFoJuaTz9xVp0gw4bVJFVvXqj2Zg0W2W
kLDO3i6v0vnMCdQD4vdQvodsLpFcDsqKZT9YRhlVgYM+wv5qL+FzN8DHkfxC5hZRxJkkDrRly4ku
cxmlOxSTOL/9Gdmvbb6/PIzzw0BY+VPaqwPQkl/uKK9Ml2yAFQb92gBSZcFaElwxUccW5Ld7xYbc
9oQFw9vluNbt8PIIlN+HYAFQD2Ql0R7+1IXTlrR9jSJoBIzPRUiSFYjofOdjgnC5WqA4oAxahoiq
lmguhMHKCPgTN+4qPIJSdw7crlo5w1QrQTykb8EpB6VChuqmERqVdspKFHV8dmnklttVvc7zt4KN
KBEF7yDQIZdmiu169AJqBttl6TBWkT01aOhZB+3yboPrryftluoAuL01zqlq9o4snsEFfcwYKg0r
cE751rSbm75zqqDopgdax2slr6oZRNU+4DZxAECp4HR4nUN9u7T0MqJ69sWcaDRBHdOGXuj1Didw
LsEHhYKNLItv0dIr+szFzl/K4AY9y1ccQeXQeM37CLiR9ISM8ekwitFrdU60MoKwzEeRxL+70l/T
SFfghYAKwRQ3oFyN/5C5SH4eMxQp0SoqysfWtgI0fw8agF16dZN5r9XwuPQGODcV1Fo+ld3u8gyq
jrZj41JYmXb6jA3AKtTLz/dG2yVBnvQH3WwOyVI8dWz6edmeyjGQPAY1HWl3dI0RXnrk9whhqdfO
SRulKNt1USxozAe+JiepWrZjI2LQR0aWnvVtNsFIqW80HqwVBV/+PFLRp59HkwQr1vKsjciw03ft
WgfTtc/LqAU0Wq1BfN5D0dqWXl+xBiYdno44P3HGAW+Xfv1M+iHuiiayg2zaWmvN0xS/Hp2AABkK
wA3dSYQDHM196ufNEpdzDWplErTDl+rrZQdSfl/UdyHFAQqUL4VJjRbTiTb4fly/FXudvl7/eVwt
olxQbIuzqpTYcJMeArWR36c7R2+2zLpe9lCkmhDA4mRBTCHzaPOxbjlwvDqiyfduQL/waSXuUuyx
EwPSCruUufNiw4A/iYZmS/2WW58vT5Pi2DgxIa0ybYcU7UjGOpqLGMnY/RRvfPvuviTvl+0orkkQ
GkGlQkkfwGEZizQ5epKUro0QksfvU2NxoQQcIe/5xdT5zu2zzzVdVmg7yunzwA1F8z8cyfLVPBtZ
p+eoHYomp0Bh0oQ8FE/cO+rr/PrrxUU6GMgaRNhRyyUdvnNVc1pOJo8gvj+/lOM/fN4SnZbRrOCP
SuzpVvRjlhceOqxHSW3Ut3gD1s/e0K5VZag25LEV6USvejZWGhXelnp7E4g0s/nKiihMgOSPVA1i
b9DPZdVVy4mNdEjMLtK/Te3tVK5UMq19XlqGheOUSTN8vnc26dOir8T1ys8jUwMFfkHWlDPy6FhM
wWHG55NvVv+VaGsvboW/ekK4WnSLAB1QPhFp7Wk8nfM+0jWRa6RBXm3cNZaZahBC+12Q5UT9tnTn
uZmuDXws+gii6CHbxtmauowiPEVyGdkGIC8CPJcWoaqyIu3tuItm526qb7PpbgZz3tpcPk9UcwVa
EPBmtLr3kN+QtkTX8oRqmKt5KYKk/GjND1Nj1+87LPb/GvGk4HcA3aZyBsxVa7/zsC9XbkDFGMBG
A1AA8pHY12Kpjm7YCUVQTa8bENaP99QMm2XlmbX2ffH3o+8bte4VlY3vo5Wf5r+MJFzq58vLoLg+
AEU4aEoopADOlsFMC9+YPNZFLVa4MeaNZb6jtfZUPif9l8umFI4rmo94oMiiNvgMmNXbxuinsm6i
d8OP8nllrs6/DiaEg8eoj/ZcSDNJsVrf+nZnZroVNTvSHuJuBR9UfB4xGq4gFCQSQYaRlmIx7Tot
J4ITPAka6Fpc3WxaoO9CqM5F1ZuiVFTX3InaM9gvycftkP66du7/qxUCvwZZ8DPFqxxNyw2DDnY0
P+TtY1yvBCGK2REkKtS54omC55/kqBbJ3ZG7PSSjcnNHyuUNgk8rKbDzUwkt6fBMR38ZoRkvg420
tNvMKg2QGpsgtcPG38TNwe6vDthEkTJS06BPggMjV1POGZ5hRT8akYM2GIP/g7r6rkTPtcurcb6v
YQUXqBDYwvEkFydwi09erHETDJsxqNwbQAG6dTU4Cxt4K0MP24VMqlyawKbCRKeABXT+xbsfJuRC
UuY+Ag4GGRgI/uUBKdYfIIoQDcRLEg8C6crwvCTNtbjVIjcomy9p/Hb584r5QkmK7wsMgwju++nm
Q42rxw1ee+A6d689i2GEQENYe71sRjWKYzOmZCa3rblwuRcVZhUYSzBMK2uiMOAgmQPYEnmV8wqO
3un8LDewC63mp/lispXfL2b5NL8g2kKApSOAP7xnxDQeXRcxoaZTVqYdFfnPpNvV73p1P5k7fdll
0++rpwrrLVQ3dOS2z3Lehte2GeMEHLGtntzS8XD956FSgQMXxZpILkgxzmKTdBl0zYlKM6D1oVsD
eFULcfx9yaG8TKezbmRuZHxuYiRXk+t1lvHjUfYN4oag7BBpKaDl45dulUAnjYEL1N4U84iqtjvf
vZ4igip89APB2wWVIeCbnq45ZVrRzjXXo/aWDk/xfHW8f/p5aaIGE41hNAblURa4MdpmrByEinU4
+fXSjqtJ1ujFhM9n9ob5QUpXyuXENEs7AtosoDS4OAZRYSSin6MdwWlvLzShS1T0z73zZLFvE105
m1RDgIgkSv2w53DcSiuNEsKBa1UDUjf1gtblYYum4pd3g3IUeE0gzjRA0JJD5dTS2eLkFEqaZhKw
KcoYDdvlx2UjynFATAU3H3gsSOKcThXAFt+wu1iPvJ6AZ1+GQ7OG4SrHgcQyomXktMH2OzXR03ah
yEnicjVvEwYVjuXTaK4pjyviBIFRIJZC5ga7QhoHeobFNGbQT9LL35V5H6c3sbbz1/q9KGbrxIr4
FUeOBagWzVB4qkfE/qj0JxbvLq+GYqrQqsaAPDh6fIm0hPR9QNFjR0vILYL0oadNSND5AYnD6/cf
Qk4fkIegXZ4l+tuib7t0yPWo0809t6ZH1rgrEZU0U0gCIl0LPUWhgwBKhpwqmls0TCrRViSagTPP
m2m+kgX/nwFceIDvkKzDs1iaKi3TUntKm+iBoUNYjn8vL4VqAEg8O4hqcLueBR+5UfnuWDQ1Eifm
oe/SHTFuLluQXPbPCI4tSKcgIAmj8RLgNkuSB4lrblIj2WrDD3SEuWxINRQoBqDARbyUzviEabbM
zTxZPEq+8/Tgr+kyKT8PhifEdgBpn7XkAecyAd/A4aioeJt5aEIT9B9+/5EBaanpyOo+JTBgFXtD
38fXNSMX64AbFEc5mn4Kcpe06SwwuiyHa3XUZs1vJFBfKrO87hkpTIAogQy5EEUTEnynzora6sVE
TVMdkT6s3WBay/YpXOnk+5IrkdrjhJQCDfb0GzSK/zKP2b61x82MXNLVi3FiSpotMrUzwEBhClgX
uta9Xv68dAKezZRwtqMTtuoXE2llbAqkpjQviOuHeq3YXeGveCCBjIiHGBBmeb0ryHNoReJXkTFm
DfpIxNuuqNbUO5UrIl5FuI88xIISzrVMWltZcYUsCXV2Se99Qv/Eg9ZxpP2NlSeycjyQ4YQQEFAQ
Q05fGsjsOpnpIZ3B7tG4i63EgsoVOfq8tPscnadm7zj4fMtuXH3bGtsRhOHLy742Bmm6DAD9E3JC
dVQWOy/fXfmw+M+r/o5BLmjSM23kOXXryCnR5QAdfLaXf75qjoCdCowCNNozlMKMu5qlFVxq6Rvj
2dCM9qVjiX5jkXENHBTTfRTb/hkKCnWARwn1n7PTqmrnYSKJBRZBXhoPS+emUDgY/ABoqx4Y1HF2
ttn533KSmWt0TsUoiYFnGZJyojm2XFfTFqykxcTLCKKyYd4dmvyQpGvZeMXGAYnXRXBCUICGx6B0
ALhlP7lxWUZdt2fNRzHd6s5BX20lo5jGEzOSw3nMyPEbqjKqs+8OyW5yf+/Ffjj528JMdn2arIRc
SnuAmJDvJWh1K5PL0mLxShOdVqNBy4NusUIL+j1aMWya4VOd/tTo9RsK7ogrGRc/Oddyma1ZQ6vO
FMe0HeR1u3HnK9NOwhEJmNZA5oBqQFtJutO02BsdSHODQBPvEu1jdK+/M0++L91ptLZYV04VMo+M
gHnxwZbN5U2rOHPgyuJlhdgI6LRw96Orpu+oWfW6BnoRCaG0na+FLartAnDUByRgIYx0pTd6xnRD
K/H2iZgfxsONpm05OVwewpoJaQ1IX1qtHY80aotxh1Y7kdHzT6xcK21UmUEoDLkO1Pii84D0ns5q
J9Nd5BmjLtn6OJ27fbHWGGnNhLTt0943Jx+NdEEtW+o9TyxrW6Wef2At0VfWfc2UtPUNLZ1MrZ6h
Xm/zyB3TR2t8MLynyyujOsYgQoNzGgA/sF7x9yPn4oPnL82gs6gtt5QcFifQmzD+cdmIyoOPjUjr
Uk/IaCe+yZCy838tWjsHMdoAXG8D8TG0YdDC3ESQfzoQc1rQoMGgeWTaAMzCYq3rqGIMQI6BlxG8
2yHUKrlwg6Id34+zOtLad20SgnbpynqvWZAOkqlJ0YLZEIySbstB4lqrKFf408kIpBkqG+j+DAZG
4BmRh/bW9vDMx1+XV0FpA6ArhI3wXD9DtLKiGKAA5oGihp6nX+s2YCuupDYAsAwCc6JkVhpE5vdM
T425ikqne5id5qHx+Xvt6ysHlvDIs+gFbMT/MSPW6mhbsEEnJmNThWLPH77/ujhmaM1kk5NfWfr1
8pQpl11gA8hwoiLEkZa9xK1Y6caCQCnrQjSWCMy1imzlYI4sSHMWV7bO21bHQ6L0Dv7ih4bzCaK6
YWH4QVa8Xx6OcoEAnwGjg+wKLt3TmUP5hZW5cV1FQw+AwPTQiRBNIG44yTaXDalH9deQtCGziVe1
zfsqqg30D8gzuwtH3qH41IvbjaHFxXOxjMV1iO1/US3e4UAJkUgC9n86OntgfEgc+MU4FgHf9/Ft
0q/EE+oJ/GtCumEyXhlQZYUJP9MC5zZ5oVBnuDx1ShOgBkBIxAeQIFPv7MkZSIeSaQiTP5fDh88f
szWlOcW9glzYXxPSvVKjdafW14jrqmoJGTRMOz1wnF/oIL8yFpUhUQoklDNFykeM9Win9hX6Bbjo
LBFBCp2B/To8zZ4TERTuB2z1klFNHEIlwIRg+uARJfkcKTU9t2bQiE2on2dptqVVGrTsygTsHy87
NiMdCVC1GI0Uj4tIM3/RagwI/2mbK8k+5bwdDUU6FIqlmnljeWU0+ebBnz6ygQc5qvPbVRrjmiXp
LM1wrtGhwmh69tlq3ux52AxmtUXWYsUVVCcp2N0QN0SJ+DmLQDcLlKbrKCMxS/tOI8k9SdcUs1Um
wPUDoRT/AMaXZs1NnJkmgkcea5/r+Ref17bmmgFpshpj1GIy2GVUTJu6CZK1OVJ58PEApO1iz45V
pga+jzdeoJs73pehk62FMkorIPUiFMO7DizL0005gGvIHfQ+iIzJ3GsWGhXVm8Qj/7DeAJMgI4ST
GNIJ0lhaKOaijwQrsBjPmX0T/8vRAt6AYMoh4YST8nQUpBgh3t86RaQv+y4XHYsqtCHe/7r+MHbA
TBGQDJ7B8qOlMrjGixzvx6X30eco3jBaPiTs5bIVQ7UL4beQToCMhcgHng6mIm7eNE4Osiq1lztX
s5eQaug5oE+Gttd8s7q3e55uOxDvg270+dY2PXRdrqo+MLgzh95co+0rc5AXozS7B0nD2Fz+iSqn
QZNKaDuIBxyYQKe/EMV6POaDD9imvWdmHSzOO58+/m82pJPV6WtdM3TUaegmBIM/NTZAtrU8g3iX
ybHj8TikmV78uUwKH8dQ69e3KFN9dsnyWpnkltN64+ftXZ4l9xZA0P/b0KSTozDMIR89TF/zXriP
TbEZ1ti1ygVCtxG8gSywKuTDD7Kvi2twoIc9mwI6/k6HH+U8rGzqNSPSMEatK+txjKuI1WxjQSaQ
97fNrIf/MFkI4gh2HpIdcs7a1YwBUK6DNaruoFC/X0w3NPBmuWxFhGqyJyDGQnmAQAqB4Z96NHiG
ldYCkYhq8hvlyUv2Elf7wm+CzrGCYlrr6iem5pI5cQQchUIUZVaG0yOsm6a3cXgkvy6PRrUyONHB
PEMyFlIZ0t7JUVGn6VDWj6hD7sYk241+/MQWayXNpTQD8hmmy0NhtZzpd2MOHGdAbWCVdhGvtTvu
axBgnVaeXarnA4QR0NMKkdY5VlQbyDprC+qZcI4V3c5Pd3q6J3U4rpWeKcYDaA3LD8oTABaZHQZZ
hDLWiMsg9fszp1tu7Ji7sjIKPxPpGxf4B1RMcIecLrxfUQ06DRqLnPr3GB86xw99TXRoz3aG/4mv
sW4UV8mJOemFMk4NFIDmJI/48LrYVVig3N7RZ7S/eL7a4yApjCsY5DpoiMgHjsb7HsVlPouG7HWi
uwYNMOJrGRki2EZl5R86g2DPyv5GiiJd3CYFcJS820W9Z86Btt3GqNbyeSpHwDsFfVFBHAPVQDrZ
+oaXQ9XDESzti+ssgeG9d3wlqlfaQNWWDiYiqtHlWz4xnTpZUiwNmGkLpH/QzXz8uLwoqtUXb3sH
ba2E2rN8vRk6Z1Cny1HzWoakiIg57nRWB77TrByff6AP6UDzfRAboMcEdi1iyVO/1mg3LE3f5FAx
qadHV4dEYe3WdhZCzpj81uMZ7SIn5z5bTH3TubS+8XK7ektbz4d4ehcHWIvvHiuLb9w2+I7qjQVi
tBk7Oy/Jkod4KqwbWmj53ezoyYa2vbnpFtF3rG2KSEOuMshMWweRd2HbMSvTD4AZ2n0LDCf0rZbc
FjHhSYDMbXPr66X/aLMGdUBFoaFdJpIoxcOIOCxISD2H6JnuHzoLDDWqz11gdl76yn2ze0sKm/5M
qso/ULZ4N/1Mhi2kHoa9WRXfUyzBFsFYtsvMat5xzxRyrCVkB924DeoY7TQYGcFWIuO8rdDVbFdl
nXZnWs5apyLlokNKBscYijuwXU5XIjeLEtWMAsGdX+gQovqzZHRtufGNs9XGTreFCBr6EUmO1VKL
5SA4A73ne10LHictqOn+svMqrkhodSDTAaAYTwdTOimrBQXbPIeNom63j3rZbK/9vgcsXTSTEooG
2CCn8wR2iYZUB/Y4h7pm4FDnK5RKvlxvA0i0SNLhKgaZ7NSGXU1DNtSMRfE+7pGuubn8ebkpFQ5E
MEJFpZklOEtnG7yqjIXnBrIoqJiugjZtM+Sc9CSsmvpuGbvbpJru0lg0W/BrP6ziYuUHnJ9hwr6o
dxOlMVDwOB2fzkqwLl34GmgE0ZTRgz4YbVDwNVj0/NY8tSPFM9hXHptzgrUavE1ldBtnuWELiMnN
s9d4D2R4uTyxynEBOgItxfzDGz4d19g3roX3B+Z1iHcNQKM2zUItX67GDwWhFxkVyMciHyLnO6HK
5HcegMqI6VNYJ/emcY//t7JXz/cRjPxRQnWRnga19HQs0Mkqs24kNFp2voP4/B/GgMJg6KP9UeKT
WZLE7lumE6gBtG3zzaCg1GcufbHi4fvlJTk/1lAtCjaELq7jc200qO/7zAcjM4rtZbxbBpRRJySZ
Qh2KMbvU53V02Z7KBXBzouQcCCJgJOl4YMMc+/5I4drmnnkg0W2dZfcPJpC5B+iCd81ZtzWn5w6t
3Iohy8PM7dK0xaZLdA21KOW04gSqDYQm9dBUQb4NrWElJ0h4TLpiLJELNZeNXrzZ/Ie37IzGCRLA
BP7awaQ0B04/im1RNY4c06nPtV3jdHaX4n4o/fjFMfslJDTzebAUrbUxkAEMmswtnglqJFaypMp1
OzItHRV+EZdGXGDdunQ6FPGchQ7pjRDKJmuKIqqNhQcJCssxQLyCxC85esMl+cxYSxMW2dXXEg2/
lmXNgmIs8DxoT6LGBxMp++A4eWRuoDAcZebOWIaNX5obaw3+VwzjxIj4+/EwBOeCUhgpvlse31Ag
H1e7OfgQ6LaOpwZGI0ft+lzpOTTuaORZdJ807Kme8wcz6VdAFdU4XCQzUbsHrBz8i9NxoFEtBCJy
E+N4M9tXLft8eRTKz5tC0h1nAZq6S1e5Zw6QVuH4fKyx0DmYKDK4bAA6sfiFp1EVdoxYatB5hL6S
dOQ0S7OgydSURZNWu2BDfYrbnQ6FNj6TMYynbxX/7HZPy3Q3ecmD4b66zgOfX7XkvZj3DXlZjNeM
VNuBQEDtOUPv7uTR7MfQGMYQ7d93k/6JurdxhUTvsGPp3vX3hO9jq9i6FkFLxM/5/CthLTTE3oGe
7pL0m0YOsYV63V3KN6YZ8m5fs69oYL3otzkkOIZy41Tf5jHfpqm/0ayPOaXB4v9s8y5YWohkIlWK
UvunVH/XSBtoqMlNsgzNA+6gQZo6qGkenmuGHrjLb6gshjT+Zo8/jZLsFj3bEa4VgUOGg996YdFX
+LAXULRJ7gpnC4faG8YXq7XC3n+qnBsnvSmHLzm3NhAUuumLJBgzbzPZ2759p84nt38o6HxYlmLD
uyFYyHQ7uIFLu1syH4z5JUHljjtoqMbcjvMQOtXzMtqfxvk9ZvfFkAQmuGKW9clsp21Gvpd5tk0m
HNhatfGMONCrZc8bbaf3CSRikx/Z4ASNNTRBZsVbzxNiEF9dyOfjPNyy3gtJida/9MWPA7t6zmkT
WF6zaZdd5xlBT5btUL+CHxXoWr2hZe39yzYRNXAgjQFMkZ+dbBh6pMytLBr5vEfh1V3DUQty2ZVF
aH7myHjVQsoNNWpnJ+M8NgafNRwpOXlznHST69Z+zO5TGm+GuDhcNqY6JAGngEQIuQWwGaRdQya9
wPVa0Kiz3U+F3Tz6PDv4rPr4BzNCsEIUHivyifE09x3KjECS1J4hu/CzKr3vWW99/QczyKdBRwRv
BjypT08xr81A/ci8LEL1gatv3OpxXKvKV07YkQnpwOfiXaXXWJ1hNKqN7S+PJqvebZ5eX0+B8+zI
kPghRzdLMzWJnnAX1xc7mOTRvp6Ce/p9ETIefd8Ajk4mE9+nmb7ndvGIwPHqmhNQY6BVi+sXWuJQ
jzw10dpkiHkR41Ipt0WzoStBpmqjQO0XKD2uLDzXpc8npMWtaXnak9YdTOduGD+bxps+3bnk+lAT
VxfAJoII8BxER43iwMuGpdA/obsZvWhQcbSx+ivV18V7FGYAoQri+DlAZ3PW+QIZiNKXCoSVH5f3
huoKPv66tN65P2cObpAUrKuwKu/BGr/8fdVz+uTnS5BDU7dzjuLwNOJsPORE22oUYE0+fcr1JQ2n
bH5levbkjMPnuvZWBidLhom5A10NVe+CQQppa8kXSJujwXTHkyitaGQPT3X3o9T6N6POnzuS7Six
92VnbIlBd0viPxitubk8fMX0Hv+AP7NztJ1GYyE8K/ED/Bi6I1X8qg/WyuWjOHrAXkTWUNQVoJee
tIKJY/FxbMwk0v37SXuAYNXsr2wptQko9golLBzW0umWeg53c+IkKATdtcXtQm61+B/8BHRrvA6B
vaB/nqy56GQ261G5lCBn3tf3vLfrm2k2hkO/NOzZQD3wbvQScDQ6f94Noz/eO6N9ffIN7vJH0Aik
fZGvOD2ZxroyG32y06gznvLi3dK++97bZYdQ7QdoViJJ4YNBhWtc2g9oLzXgiVNmyO109zlP9lqe
b/Q4fmVxfNOX1WNfNq+EmX2QdvGaBI7SHUWY4qGTAO5DyThgV8oI89LIG7IQTZuzNLw8PKWnHBmQ
InqtmRdrjt00qhfALvdZjRzzSoJMOQZRNAyui32eIOvRMcnQ2xqPhoVvx84ANPbyD4MQSlNorINM
j/xmcPqFchYPWWRn9rSZJjSfr9sUjE53rcJaOV1HlqSN1Zut4RctLBF+Qwcov4KFZGg/Lw9HARyg
8zzE1oH7ggEh4xR+7aFGEq0iI53wdgqyGe+4AS3WHgAoTLsZIsGffD0xN8Sd3JWgVZw9UtCKCx5K
/3jKA5CRyR14umpzih6/kTVWX0Yef01m6xF5rdupdVbcQjmVR6Ykz4sn8JPLFg89LVv4xtd4eeDt
MkItna45udIDkZuFBjfyp2ekceT8iEZLhPtuvy8/s+764BuuB+klEBSFVK90CsUZS2q/X7JoJvu8
mh4bnge8YysYo2ppjq2Yp2cdqu5oNlvCCp8DbfxYvHqntc+jsZbQVs0WhH/QixCiGoARJEZsPFGU
SldaGsX5vjEP8wolVfl5wGF/yJxoCSgF98jDsmKp8fnWfxxfY/4PVx9S5ODkINOAzIzkVkgA1gad
6xRdNo1kU/dJ91oO9nLvNCgOurxPlVcDOjuhiQT2KfaGNBRsQsudNBPXj9MuDSQduqkOCDWCNEv3
k5NtWNYPmzTX54c008z7pS2KlSJF1S4CwogoAq8MwUM69QpUjg02+pUmkTN5d0aO1McQw+L+8kiV
vucKDQDcQcAypbBMRzYN3SaEQGEx33u02s+L/xHr4w10S94vm1K6hweOLzR2RT8xMeCjAKxCTzN7
9GgaGcwftjPg7qdZ97QVLxFeIJ9ziHL/yOCAMSfLH82Q1uZzhpVLnX761Ob1xrT5E7WmLsxqy75t
EsAopOHzynKJiZLtorTeFHEZJO1MMdFHo1vqxW+TfBJKj+OPLp8DGy3nQrf1/dD0cMMv7B49qJCy
+pegU2gXibIZsEhkAhFNK69e6rzAk7oOGEmD5Cv/hzf1H32k/29DLsyq48aFFjts1Pm9mf20HRDw
jHZzvX+AywONNWgmQolZckX0FRgNVpo52sEdXDQGLj5f/r7K1VHSD+4RVAdRtCGdfhT57mZGo94o
T4d9y9+R4A2M7s3s/uH6ExV+ooAdZ4iss5CYTJuHeAYfAYEKOpfO7J5ba+GKajCI/3FEQY4buK10
QNkkKROfDUXUzLvFDDPvpgOIV6wEDaoz6NiK2NJHTo3+XE1JyFhEYzMHNLE38O0661dOW+VYAEGA
L436XFd+0wCuK8si0fOIkg3ius4P4ur73K0liZRmoHcnWJ1g28loRNxYeePwNo96o+8Dt043vJo3
Fem+9fa/XOmwA/kIAN5QTZeie5pNxJ+g/B5ZfgWNt2ozWlYZEL/aI0X0etmvlZfVsTHpYvx/nH1p
b9w4sO0vEqB9+Uotvdvtbm/xFyFxEpESqY3Uxl//TucC98Udv2n4AZOZCeI0m1ux6lTVOUpbYx9Z
My4O9Ve85eeKexvG/MQvzEzr8Azy4QT0R/duY924U5/Z9AtmiFuFJO8/fHbmIutGtpo/jHP/DDaH
4zJHN7yKa32XP8gBkkP2n9rFC+n4x0NoUEtIkM6KB2oF9w3qogqzhInzMpjDllDT2sx1v6rmaCua
chPlZvq19cUtvuRJUYCAMgrIq1wbJrw1IVO0Nx+oIynpJzsdhEeJztt1D/5V0xpT12vPyKmnvtBf
515Gjw+qAxE4QKbrHyWHblpK03Aj/dAbT95yiIovRqJ/poeKJtQ7wye8EOl8XF/F8taoC1s/+GWw
d0Z1l0fjy38v4dXV+58hwB8BVt/LfbjmfhKqEpWoMUSrj32OrE+BTIRH2uJW4emnA6EJHiHWhVvg
+jFUtlt5bTeBhgtpC9LWgUtci26aylGkbefn/57WlXn8My0YeR9kkfCfkNT6uHIhq+Gvdr6J2l2G
JkakfNg5v9nCcOXR/DPKVXhQGAbHC++ZD8I86FysxrkgAsXwqh4w6PfO7G7EI/9O6w8PIopv8FyC
+PvK6qu+L3o2U/1QDnjneytmnpP09i2u50+HgceEwgpUCfyjbQq80V4EDZYHlCkKElF9pHQICATc
3v57m65cMywg5vN/B7oOexqTLS3U3ZcH4ExgyRsJEJFgefPYoy1YLHwVS7u64cz8exChBewgCYps
igV38DL5v17OoTJMl0/2gnwKgfBZN5CoIvqWeslnS4gBAJS5F7rHa8Axt/0ZEukzri7rCV8gwtAf
o/L9v5fvysb/Wb6/B7myD2jGkG0vFv1gDObWquvtKL7OcYzVuqTs0BeCRMS1hWVTOWhfessDsrZC
3xvL/fDFrunLLC58RWijBfOCA7WXjxuiK5tbspTN6T7sXYI0+w1X6ZNVAkkFqCNwaS5Ej1erBEEn
KFNGtDl5eU1Q8UK+mG76MwFAHOD2BFyJFMS1e9x7pRAwOaeBJ0ud0acv7zLKWf7346/ZsqscfEhe
gI+n9lOhM58+/n98PnJByHBc3oHrYjA298wqQ0uctJqIDXmQ5oaf8NkGQMkScPXFHIMO7uMG24Xg
/VIIcaqIzF+b5oYR+ffjIQ8Euq4I8QmIk68DZW3WbRDOZneyaze2JTHrW6r3/9p5jBCgeh5ww4Ug
5OoE1e5sKQtNWCdviKlJmmgHvMEU+7rcTOxGtPrpbC6gLbqWcTGuX64ZmhdVZar+VCi0UfX7Pryx
G/9aJqR4TBTKh6j0QMB1FZ/YVC3Aab3uhI64cqBE+ILQW2qflxX5K+bGlbgMcilvhXlHN8jV+zso
o9am0N0pAeIURckwxD6xbsUNn60V+u7gGUEqESnZq30RZsBkAb2jkytQgo2mdfDQfPVuYB5/jXDl
wM8hB+H+jBE4eiAnZibTLaXCf58jjABhVAs1C3Aj7csc/3qOIhF4VROZ7amr4CVD02wth6261Vfw
yUohivtDEgbWHkCaH0cpFum3Gjf9JFWbWSGpQXTz5ZXCpqNDEX0Ll7rmq70IaEnnqAi7k8Oe6uYo
N1/+eDRTw06Dee5Pz/jHCRg5Stc5Y+K05Me5jOuv2yiQK6DCCugDakoxyMfPbyEcHYCxEilP1Bzl
nkOUsf7vGXyy0TaQcLyiKF7HTlzdO8tj2l+Uz0+Dm7XGwUdDQJXwLv7yKBclJCB59kVr7JoIKPct
zsNprE8GAePUryp6/2JZ7+VqowwNA6DsBUjyNXlDK5ahzPksTtIyE8oeNWg9/3sOn5jbCxPtRV0O
Jf6gm/64FxUgtdlTePAMr9qXk5cYk4v6qQiVZKScSSdf/3u8Ty7Hh/Gu9p7TLh/7EuONdEl9V6Xm
F9nG/qwZUmTY/Au6Cujp44xGs9RzNQf1Ke+yEAlLNySdu/r6LBwbGSQPTGpovrkKRpxu4G7YDs3J
fpum+OtssciLQSYpQGcnGpP+FBH8ZaaKxqJ1DR2b07C82fYvfaux45NX6YLno5MHKQSYqisfAQxm
wGTQu3IKzggIo37H+A34+dMRYGMvfQvQbriGgXk56Vm6HdwoCFCHUPuM0Niry1tMWZ9cc+Tw/ncY
52obugqJvt7DMI1I3fpolGdwGFg3bvlnJxYtadhoaLWgT+BqELBytiFC9/rURb/EeShvXIhPlwqQ
EYI/GBM8fx+PK1IPAt66WZ+c/C2PTEJ9ETfFjXrpa3Dsz6VAjh3de7joIF+7unam3RmhLK36FKKT
xxrWXpgnRfurLMtUGAuhk0mm1iTt3N5Yvc+mh056FzYG2RtUQH2cXshp3UvtiVOrfznRk9U928vv
r19GJCYvBBBAtZHA+TiES9lQiAk+dVFDjtFv5doq6S2ehs9OweU+Xop3kNi4tsSuQtAkJUhsRtcn
TtsQNt5S6vlsqXAIoMIA/Bfo/5Uf15SgVl46DNGN+zAAwJHY+df9UZAqQ6oURBDQnr92FXld9k7f
48VC20u8oHqFdYI4862OoU88UgBPeLosHLgLKPpxRybbrXGkF3pSYn4dayvxdEcmbya+GtN5utWA
9dlwqF65KNVeQIA/h/8vexl1yllkVfNTBGoIHLDyqbUdsuCXmT9++axBFdMDqR3CxIs9+DgzyGTA
2R49OBbBi09G+4Yx+OSUoUsU+D9yaPAoro9Avui8V9iTE39EfmG4VbL7yQlDzyBeecToaHW8vim1
S43c7JrmpOyE54kXJDeFPT+zNKjoAC8bJoD38dq5Y/7UjKq7ePF2dR8qEaMQXZkrvqz94DmSP5r6
zpS3WDI/eQg+DHr5879OQGD2c5nLvD15Yb1tFp2E07IHk2k2FurG0///mCCkEi/MufDCr8wNwtbe
LEIEEdTs4qK8a3qojLffxBClfvgdfNmrHFhax28cjU8O+aUB8MJ0B/YTGLqPU6T9bKpmDttT2S3x
ws7QGk6DZZV36/BmruGTYwjP42KGACCAYODKQei7aG6LecIe6iOY6+OoQLG/SjWkoIsKFK7eL79Y
u9DyaIqYoXS+7Y4WvcXM/weQvIprASvj5bhg/kh8XH0L1nZB5dpTfxq1ce+j5qT37/IwSMPuPIzl
ChoHyRK91vWv0V7Q5ftT6ZXoSvA4PMwyJObQJ1xw4i9b9BSnvXFyIMVkNWo/UUgCTe+4aCQQdlbk
61KYaQhdMeGY6WjILATfcsOclZ0Pq5aDBSZ8Y2gpyJuGuONZ1XVCnVVRNBktGQnbNz84eH0fNzPd
GoAgR34LGfxn8wEdADP6s/moc7+uAyxEOFKNq3ue5nt035DFytDG4NKVWXwZwcNQeE0jlJhEeI3M
KwvnzC0aI/uhPaMRP161xS0148+mgsDvUgYLsBu29OM59hdjsWmo8PkWaWww/Nfoi3iX3Xfa/Pii
rcZMImTlQEAKBwST+jgSr0rlzLXbn/1Yz6mg2X9//CcTQVYbBX9YL8QC1y7VzNC43PZUnoUdkrDL
jLmLTVHElRNH+XjDjbp4gR/uAgJmF6DhRRENPbjXQJJX24ule388RwtN2Lwy+9VknCL7m+Lr2n35
75n9c/2BK4D/FwVlaM2Gftll5n9ZU3swpt7xm/5cg0sdYPcNZ/Szjwd0AcoaQG7oKL6yZKCDzkeX
0/7cO7+L1Km/6g7i2yODB4GxSy0/wPSP315PEOCqfLs/R3byrqIbG/HZl//706/Wph2EPwTM6c+d
+I6mwxvw6j8P9NV3vwoG3FIVoxviu7+Vy8l4m4bnr+8sEDyYU7BOoWvn6vIZcuIjYtruzOtvqpbx
YLk3bsW/M4CLDOwZ0Tf295/UY+TXECtn2NxwOcwzoovltSxvdSD8e/UwCNROoFUPCAlNtR+3uKhR
0svasj8bFLw9KBOkHRF15gVPM/tabwgeWwwFuotLeS8gq2uXCapPUTMWQ3+2WNqwdLrhkP97nD5+
/OXP/7pqs2lyWXN8/CBRm/zE2fq/N/xy2D/aDXw+OJWwqUi8uNdoOjTwcpuxsT+XPt3SIEwsS8R5
D5atTt44W5/svA2wDaypQJPwVl1tygA0rKLmPJ25867lpnGXmH7ZP77ILyBTChlyxGEoCfy4XJMu
QAIryvk8BVPiNX1iv/z3en2yH5eeLBSQIQT7V0K4yCWHKMIwnWkEpoUDNb7++cjJo5b5EuChZORq
Ali6DlIblXdWGdjIoBr3ZSUxkF3ATbjccZAN/FMRpUXFF2j5eueoevPKMxOoD8maGwDxJ1uNq4fr
DcgCdbnXvijUXhf4bMw9y5PjzImSAq2eXza0KA//a4wr2GVUgcJpwxiM2QmbnjvnVr7h3zcVI0BW
DwnRC5Z+HQy7zTAIZmEE1EAJ5w7PSebbv2iwMdy0MsevrxkiU9CQAC38pO7THMaG12AxPofaXFdm
ohkxVLG6cXz/h57w6sajNgcZDjzhOADXIWTXDzqfct85szF4tjtHyRRViydvibyDspGzRqtHngEh
CWScm4IWZHTLIKbTMB3aEl4zMWok9iZfsXSuAuNhuvxrvPy2jBZJ8rzjP6WZj8cy8rvV7Am+75T6
IcPgh1ldVN+6KuzTxarodqCjWk9N0d672nYVMXgzdHFrWGLbCgRKfheVGSS4nE1X1QEjUTSXSdkb
Lbw1dIIgioSMd+/PJzoP88nGV7A8C7oVRpGN2s6kSzNLTEQFG/wuBH8DNDpasPIrZ8j6xk6FGTve
se9oFhQZlY+NnuMoEi/c6X5qlnCezi1kXGQEb39b5Km3rOqSu7FBaRv3i/PTt/p9EZibMDLI2FNi
j8Gb9Mqtx4cfRtmiphUS4yiCCswyG9xp5TeZOdlx3lgxWpq3Nn0OzB017XgMQFeJ8AGqab9sjrxp
uB9CEc/OnW1lpa+TIC+Iy/KYNt8raHiBVQjtxXI9tg3Yer+PYR5XSAG0lOFj6Gkx83WEvxuuuX6t
hpVlZIX5Xpl3jtzK0MrsZlzpyCWVba0MyOGguXy3tGbcOCBcUk2KahmiwpNgq4FvrNYleX/Q7NRb
8tCb35seud06U/iPtzTxhLZwDwFS3qcaJFwW1sGB8pQpf/PWOkIiZaet/bC8Ry2CkQggL2/Y2udV
5nl7Fb2M+m6s8T6DDbgZdrXOBLs3zE0/bCdnA8LwpgTDejBlneMeGojhlfUvgDiBPpRTVpWbTo5k
RrI8rMGF24sN2PHTBY16bMxX1OE4U8O6joasMnyCAR1pfpPFqZg3toWeVL6Dn3jU/mry0ZWO/gWT
yYPRbJQ7bEDcc57czDRVOjavdYkyOmmKtcfVcWIj8d2BDMZDo58M66xM6DL2Nsn1z9YRMeDcnaX1
nrGqvjR0VEQUqT3ccfUDXBGpHJ0YKmxrh42/x/ZIIc9VvLrOvS5ZYlODUCuhMki7ujm7RtuTFr3y
AjyfA8gom3qzIIrlS5CNcivmNbWdOKx/8uq0cDQKKy+DiIKsAjI1NRrPzuhinD3k0coXfDNSgz7P
Gr7ZGkRXfZWMchd63wSfj8NsDIlgkUBLPxVZ7hsS4XP+y7j8qMEFsXpJamvvs5U1bnMFOm0H+R9r
i778eDH5i+t+p9K+62oTLDktrtPW9u876zHiW9B+oFdzJ+xjJEArLUewDdip1KmoLMLdNBiOY/M4
BkEy+WGmShM8AVYCEmIgaFuGvnsLerOenfLxpYyetfkWXYrGTbRG3pfFqWtU3LcoJQ+/t8YMEZ61
p1Pb2GNgDrzfGVJaZWrw4hCUANLuE698LmF3QIsQ2t+W4TizzdCl4fQ2yY10D7N7CorNUm4dP3Ok
2iz6jU+PtnUQ9Z02558sqJIJDD29cpI8+F1Sb+exJMrpVpRWPC6vQ75xuzvH3Hm+kfFWQWqvHb5V
3NjbqA0HDwFzZ0KHV7qANBUMBcaWdzWRzrMcylgPmgBdWc1DR2Q/p1NtbBVwUuLmwz0k0VaavbX8
rsRPt1VsNI9Ot6+7165LvOnlAjS4WC4r4w1oxQQW91Qse622PExEuS68zTQ8WbmX6JYSM2izYOZJ
jSyYD+bOqKJJjaIZU77nTp+I4OT76KkwiNuMoE3DD41vuXw0jO9LVex4lDJA0FGYBLrJOvD8haXj
Ezw+575Jedhs2aBiTxWvNGCvLvxXlPvAVtbNfVRyYgFlkeNT61nEa3XcdwUoF0Qy9akT3lN2gHgn
sBgn3OXeTtYH1W8cvnaM7cyQf0RfcSVWUp3bIvH7dU23zNtB4GE0YIOrfaBWSmai3JgX4qZML5DC
OVb940jXY7jq5NqstvO0CZ3EA7NGUK1NsfKMkzG8c6Q1QzNrnQyiPao9+WjNomPq6I0R7AOJ5oSn
0nkYh40y77gXAdjbGcMqYhWxEd37W+GCDe6ZTRcSB/gJK7M9KlBxsWiNXa5QFUHttYtDUdInD/Qd
4fRctM8Lfxk0XfkSTxe7BxjFjIPlviOg/1Y6oNPKPWK19c4x8AwdQ2OMrXZpiEPxtrhHYNCkD45e
tGLLKaAntAeSGSrTeKE89S1y70EhHTO21pEiLm2S3Im7kZK6WeOEDxxYoXdpqUsGHy/5qmer3rg8
zplH10N4bug2mnviVStoxrMq9S0WL8Zay474A4g3FM6t+q7L+2hI2+IuYtu2fXSWnwEudfskio3u
Hq1lM5lvQqt3tbgHdwz2lYgINzcWik8hUNQAp1I2nKuArcLqOYIxd6JfGqx/aj9Hv7gArx9QM92+
1d1dNO68i1yYTmRzXJzM5iiUHfhxlOXjVOtDWLQQZHCIqKJd0HnZzFVmWSv47YAAt369Mdhbb+8k
4oNowvd6FGEbd/Y5N2XM8XK5uiWNehrVtxAmdJnvF28j+U4373gr+uCpbLZOd2iWY+3fCxcshP1m
oGt0fuKqSXS97dweootibXtHp8pcE5xH4mDhXjPlJ5U4u1FC4dqx4dkw0Oq/6+aNGT567pPgFEb9
cSpfo2qtPUZE/tA1UyaBHkX9JqzuZrk12zUv31gA8/bCVFIH9xPb5VKBcSQiff5b5d+bLiAOfPuc
wcAL0kchOKIbQgPwGaLCqHC/jeMDo2t/gaW3zq26K/IgNYJpXbpUxbVpbkcUxvvT3jSGGDJjQqIv
R70t+QhN3WYX2CPp+PtcpLl/8Ma7fNTEnvGmfI8WWCycD0l/SbNPNDrCPI13B5FSPmZjA06DR/Qu
dMFD0Zzc9jd8ONKYh8h54dSMu4mSxZgw7ROXr7RP5bCxa8Cn5s7Ojxp9Dr39Eo5tHBj3thpVCrbg
OoYe8r6Y3niz8UZQ0ISoX4ZU5FyljoFFsfXeY+KXAp1LHqhkpiPxChkb3dtQFrExia3VOzt3ClMb
9k6OReIo7w7y03X7KMuMGUctTTKCfGMGM0uTMb2yJ+4QyAsX4rc7aFip6d4dLQh5htnQlz2Z7Vdv
2Dn+hoOJojlDMzE1+8famzdNqw/zaKc2bzdl8NS498Wc9uHz0HIwvz4tAz9pVL/68BzQOQdRXlJr
LwntOxrhAZgIz4OV1fRpo6JU17jIA49puPLhodfsTUNnTJdJgRLaabzPUa8mDJV085BYS7HuRQUb
MGahlidN7RU3fJSLuLD2PAlEWgWJbZ7KCGd7GYjbvk3mBmK38+zGfrWeooOkXooOZoDmWIZNAdzG
d+e1OaOg24/quNH0PhrFKahlxpRboaS8Y4k7idRSXtIohuXCcWz7lVyidCwgXWQ55FKyUoF/s0AV
qN5V9CTx5R2ukzHUL7CJqPVa59I7OJU6BJJnzHsEmVhv3A/RkwfVA9l7kC9+ctoZNDl3E14NcOfo
UidTOa69Lp3ZExCPxA9/1P13V9wzcdT5vjPee/hAvrd18you9EiYClc9yjSitt4LTHI0PBLU69o6
eqBgk0YXW7LYIj7aG8Z2VN/NsUTY8Gb5PwvzqFjmo+jGQpZDNGM84STSvE3ccu054GZ6XZzhoCOU
oOdNisZsMkdP5QBRmo2a4Z056bysR29tGys9rAxzWrn0V8/02pZvDQg6TPwNhluLVG3iDc9+tWIs
BfIVB8vOC5CEcJe7BS9mnUxIafR2E+d61bsBUg2HdvhRLhWhPEGzScXapC6Oy3Se9Ovk77wQXiKN
dednFEfBSS+V13hX8POtSg2bxVpk04D+mFPvt4g+XvrAWtmYnW/Ssw8p1q4yY1t38OtiSB80ubvx
1BSP/Gc7jxuUISam96uyX6rmXFlZvYR4p7dFlNa1Xkt4koqGd0u7BcH9eimOlUfRgnNfhwZZAHnM
oHeFDlzScI52RNCKgtLSkY1NxuVtDtf4esnUBClHQofXSRtZaTkPWS6jtMvhKUIfIWa+nQJ3SGz8
yhF3LMH7DEvkDds8P3TN3sc/+d3IbQQOA0E6jdD5txxfOvs+wtsYGTAndaiO+VCA2QqiCHO3Uu3P
CfVuof96Ed9w+zdb5KT1l2Qs9L3dRgenGcc4Ch4RXh38PIdD4+DLGGlktQ+MOaeZbV3rPJuahBEl
ynyR7K6M4PmXpFRHHyzt1PITt+t3XS3OdefjPIfsWDBj5fb70fzB4T5z4ZEOGowOW+KIDqQqi8Ru
gUcVC32vB72q5DMYPweP72UkYmueYkV1TCNN/EIQZBFAIYcZaBJAmi6yccI6/LYmJZ1WXHVHVFC/
LLoURCH2hDJQ3Ot8s/B6MytO3MqORfcezIhzQW4BAi9w7iQeDUFkFfIH8IsJuAk0uuPsBHHu916g
zjtXpCvlMVjwA1W7WhZn7bXf1Ihu3V4mDRyZ1gWfEmgj62p8lMrGvbaSvoRDNKrpwGzjm981DlJ6
jR03Xo6YY36v6Q9mLSnawFOv0WlrcbykNpGDu3P6JdYt+FxVvzPYkLj4xbCYNohD6yFc4dUgio33
wDi2UIMTZPDn9bzUbzLEchSh8U3DHTW7dr9EYlcPkERq4XCwKQZXFm6JzhhC2IF6G6t+pUO3A4vs
nnlnh8kajn1911bFr9lr1mCj+qbaiyvqZnnww7eabFRLbNN5Zxe/ohz8adx9dKs+81VABhtMjLln
ZSDVCdPSyOvEcQcjaREwcZsOcWXAOymEehS0SxvEn5qW68WbVhSNh7x6aCQOEjCMsFC4m8O6YPNz
FdV3/tDYSWs5LXFr9R0ELymT2jgoLjZG08VMWCQIythANDaJb558Cjue+v5L4VMylFVW6nPTD7EI
8KLXNQkmsyBhYwR/XtPBmJO8zVdiQoQG/uWTaJu3Sx91HDVWoiAg1IbnXL7l/D6YmlTPz11l3GFe
92U3g6RWFXHRWXlst2avCa1V/XMWdQHFgqLjL87kBGK11J11BEcnYoYlCA7FNIL2VZjF78kJEUY4
6jWX8wKcpc3lq3SVsfFDdE4NxYAEQNFflgXNuckyjiN2oM3BYOJO+fsA74DMja7CveoH2913RVk0
CWsKkMpVSrnblpfhy1CDmdMT8ypA+ZM7+yu/b/ZObW98v8QpNR66BcTUhhWlrTeMgM79aG3RcEgm
SKgouaTQ7I0XvKQ6NOPKH+LORPFGQ18qP4exoxQl7BO6Uixn3XoNxLCk+yCiBZAHOn1JGdJDz5a0
r8atCd4f0xgfqp69WXCklDm8ctTXHVg73gcSB7t4gwDKk0Dr/6WbNhq/j82+AfqWGxDOKLJQBi+T
1b5r2r825jO3e7C04wt1952vyVTjjvAX9IAQ7B+Zu4OSCCXCdZ3/hoYiAeffFDlkwDSa6VvUhaSy
qjSUJ96jZARMIC2oI4cp9RtsJ1AkERLllcnSHSaEJJAF4Ig8TDHEunwx6+9a2si8gnYw5zjf29zt
koHeRQq4mVS7aua/ZtrFZVVnpQyIgUpQUDXHbmetQM324HGXxXzhe+7Nc5znwEXKFmpiZxMiqxA+
IDBKJPfs7dQ+LmJPubsLJ73DHB1IQO0L/R5Nu5khgkRFz0vojKSKqpTBs4ThfZxo18eyHR8RYMS5
txH8tTAGnN6Vg9a1Zf5Ohzzu8qfA/dlXPybmxcu4scv7wNvm/c6fdo6J2wYfO5+3huenEBhJJBKH
BNx3M5lsOSXKXvr7ToiXqFl+1j1oxosaItvlBlBwVugpM7Sfcv7utO9RldX8fZh2yOuGLnCLZdlZ
tYnQI2crz5yfDZwdurjOKgDWNE3TdizKFfDkjV80b6D82gfmswrOhdvigUVETDeD8V5OdcKM6i43
ar7xrZqgAQxuId6IyoLHi4sDr1xvK9kTf07zws1GRELBZo6qncnyEZIzgCzHat3xpBc29GnSfDTi
rnJ/L4XxdtkHEOhmrPw1WEmHT2nq+3YpEKykQaVIbT/WZZAUFBFp3yW1QnMWOl4c4FD+YpK62M3W
wcP/FbJMQahOpq5PhbRILStkJpMlR3zi483oYGZg0WkdG/i7ff44Rk0GqgHsn0Xm+rer6NbR2z7/
Fak51pH16FvqTtOAaJtlSLeQSADCrXAAXhbxWnQ/KvEadTql+ZwVzU+hwhSaxG65yZ3nSay0dd81
29l57wHMyuFY53eUASh54/mjGb34ys8mrYhqwnipdDb5A/YEBa49gFTF+swpclJoVJ6rb665ZwOw
5Pa3K/hKGE5CkXblEnFAVBLpsgS3uhs3s8hoPqzNqSCzDzGPg3bHrMADOhoOApS94W9EzmFt58xY
VtxJzWXjIfwz+KqUZwtVfHPpbe1KIkDeF8PvQXmvrT+8zuF8N47KjtHztNWBsS6ACnhVjh8VGxB7
p1aTL3A3gpUv2HmWQWIaCwj3g1hF7GXsh/KuGuwnWfE011NaF30yL9UqkP5DH4JW0m4oKmQWA00C
1t3Y6E03W/u+pRkYDtMIkUyDsqgxp95FsFg1Yl1BryQ38h95XwYA5paVpojA8gBCPOhHAxIyVMVL
1PqoUg07M+6d+mBA2C5WC+fFtlyEgoVBfXTsTxMjyKdtHKNIQVV/T3E2ySCmB/RO37doWuAuf5r7
+nEK2VZoFAyVxWPDGHD/4lI6pPxnW0fA0wfH3ZuCsWk1z+Bni0c6sjmN4GY7ACGdKGGiX0OhIG2s
8ZcxLW+W2aIDxl/lJhAvrYPXiuL6mFEMVo0HEI5uROgmQ1f/WFjwrH1nNfb50wXiHg29Xio7MyLs
lxFsPEnPTWna8MScnWjbzC+7Ogna7mBQO/wNWPXBxJ0fou4EVarwrQk9TmxlwEd1nKM1AzkJvAKJ
g7FMqtZAVtcC5WvoNU9uw57CEiVbkRf3vtxNRoml5d2hntH9WdeeTYQXPUxSFu8VCGUJAzOI5ddH
c2qznm5BvioJD0TVkrGTmxKeZGkBlR5wL2Yj9VBKZUz7qTo4xln5NdGBt+9RvSxle2wb0/sBBeY5
lotwSTB4VjzlyM1XXboUAHrwIE0j6NbbmhSNcxQKrPa8uPOC2d03U+XFPqVJhCBZGfxnaeKUL2NG
C/FtWugKcmmbUg2Pvg+IWNw51XwE+HMoQUt76aejot8Utfw/HJ3XbuNGFIafiAA7h7ck1WW5yfWG
cFkPey9DPn0+5SJBEGAXtkTOnPPXq62tj4OtvldSWAKv9iAR0v87Q0+Cw73L4tAh1UjjAbOivNeC
jH8m24x8jMb7bKrMbdFJRhwHdfRcGl9SE1tHK+eo67VsN6OCq1Kdf2reoD9RM2RPauOM1qYY9e80
Hn80dI+zRRiySmd/b7UtuWr9PRVtD7VatA1ejCW02tU7CymSIG5ye+tNOV9vkuwzF6DUb7ag0Hf+
pDthulpkNVT+uYtpuOvtxo9Ep31RtF1uWqsLl3G6Vmp4seru6PBSuc5PCwbbZGLb8qybdnMovDc5
fo/AveG6QviNxT6r1BzUsdmf3FqjwJxKsseySL2fHPanGvRQT3M7SA31p5n6Nqdv1Tbb01g2D1X/
aadfvSPYLYxwFKyLfbmtvTHUuMnrLonc8rabcXaBcyROQfvVEr/MBfEcqalelmF6SSaeqVwe5nqc
ONgVG3DWjvBYSt21Xs8ut7qX0fPfhnE/dLzrmFOaKRKYozOeLWG+rvPbjKEu1R8sAPrCENupnXbC
/17KERZiOQxW50axjiJrNtK7atACCqKJ5533QLUPk9NHsnOmjZZ4ITTxvsn5oQ1REXCsfRX2h2c1
REA30y5f0iIqGvFo+mmkrI6iiqPhnez4jfJBpqoW4ESGxuifSZvbNOAEOsnRPRrrwrc27GyBPo3c
vmJjrwPyUHOK7ElRQeW8IJR2At1vHh0ne9M6Ji6x/jMS92oUzpOqAcx8ve7Dmk8OGSb85Dxvlqba
SPPX77uwQYOamL+lxwgtQwsMWMUiNB3cn7yyK9bJgdV34H6g+ioik3vXpoJC6WH6XVsg5LzVzrn+
idYvKIgKNhd751t94MRq13WXDMh91q6jcX/rJ17je7PKGZBPHvBlvajNaHFdmWefrUW34DDTOdC8
73a5pBW2saIOjFILJMt+nxDqnPnmj2r1k+rubwdnldUFlx0U5KT9ytsobSpoztbv/mJPbriUw2qa
At6FQHWkZf/G5mNs6RfEIffN0F0m8ubt5cUvx01ejRvhXOkHoDB9lxdANPaGnDRGbs4NIzK5Tuz4
2/IPInvv411v3HXZd5aCiADbDMPB7y9Fdioow6wKMKyGZOo5kCartb2s4eAB9xt1mNzS6exmlwj6
B9fxjsvICjTEJJD5M+Awc3drM9GXvsXGW9wMjFMwJ3fm7aYqjov3AVSoeAWy7jKMoN7dMZcf3vDe
zz9i5rEGy56dBcfMjW9hoFGss6u37Qd9a3c/oHA7OzYeblxyyhC94t5OQYNTx/ts9XTdyoLvRaym
ETb1qfbHoMSrINi6zYUFqUnJzXI3C+dKBeVZl1q7Gbki4nQ42+4VSq9eVxK4C77WJMyrP8tKDkzT
/7LZ29qzYnwkpkCLlrJCRKASFeSatEAlY3kQcqn/eGo96BlX8i32K6cRG2POQ2HnUKRex6+y5BtN
JEuY+936VbV1Z23ydVJWZAnTdKEkPECMusqWw2THM5/dyJUyT152pzLbjPH1u4Chgy4uHYUQXZCn
3Aah6KzlauiVu7FcDVS1KPI9UTrLe+uAsYESe96mRGrwpaZypr7HTe90x0s25npTCJd3HgCBPWe/
9chN06ogzuWZbe5Ta8C7LG8Jmi5+jIf6QaJ38Ep97/UzH/ollWtEknlkOM1uXceIB/Ntnj7r9Nuv
8i11yGEyPSTxVzlCiL0NPMfZDeZFd2F18Dyo1cxG2xlz/gu3fW1iFiX9aNvPVudJeqD1i+wA7qvy
Z7JQFzjvGiYKLLjHUnfBo0lgMyFXdE295Gb5MgwPDdnrqocNW1lcHPLUEWaPf9bksQCxq+hJ1BcT
IHm2Wd1x15XJs/A5VzNuLlCksscSAHk68M2GceU9VjB+ht0GJvgPyTrheMt+8x2m82/l7HIwBc2f
N5r72RfPwM6ZhewAjv+WqGugIkE+z2F1cdL8xIqqUQbqmiJcYRUHEpSGJdmQGxJ6+aH2TlYvIPJZ
9zKvIrRYvk+Ns4M86RMWrFp5F9wmMUudsXVy9smZ7gcWft40NRjjxvTf0zKPyknc04QG9BZHtVNF
6/LQu8/pCBWZnkoGkYWaxxhOIXUB2Bz/MBbjVol8x1Jy55s9LK2RMPQMELycykFe/XbDAOJJXgUV
FqcRtC3CbHYX6yTRSaM9FcMwQgLEjDToIapGf6qXT400pdi1f4ty/TZkEunsKXY/h3OpeJrckFxM
Uoi0rQ98Z+OMy2VGzP7Q2OYdxryf2HhcMKr63FEi5RVTPxnU31w+JwAhGaPksCf9L5j7OwBLfy0R
aozbRV1Hu2E/53GOn/2hRA8/D0swwjDke8ctLH87ZXBUpKFuqLxBEtSDeFSE4ecoB8oqbLr1oJKK
prWGzh1O3EF8L44bOmzHJUeVFhMTVhgeenoHANdb2qjP1gu1MEq/+FZs8gp1N6xvqftDkrXeKfP7
/FQmwjpSgbjDUsV+N9t+YBtLJFJnM3VE/vOIDca6QY6ykbK7G8Rtzmy8f3Oqzn2TVdlGU1AI8e1f
U90AuYq5AAkXUoc81MfUeQTIZcbMYrpRb21fWjW86e1yRDj1Ey//CjlzkMvsFkYxmxct1adnBm3N
D1qEsCZrW7GagWM59bvB6xND66lqjTkH9J22ZI9Gpz3LYT5SAP5ors1JletDHPd7a1w+xOi+V8sY
NiPXsnT3HiFaQSLHA02WTAW1d/Cz8lsHgs9j92TFI+zDQFNZdy6lCCd73Y5zvBsW98NNq6Ngq3Sl
9sBxWWMnnsI81sMh9f+oJbvrJnWFMzwZLBG5NB9wfx/nMd4kTXLvevPzGlsXljgENmI7y4zjuvpy
ktjdZOyIjZ1BadmTzgyQbGG1ti4iqmaiI6YZo0qIbaqy05jBXFSsUmq602fECc48sc42mIVynliv
gfbsXJ5X4BBd6dQ7mEell6EHzaoN+V9Zy782Lb5Jr7NCLpkudI2yYeQAXxxorY3Mdjp6Mg6X+tZR
1LNaeZwMbFUmYWcgvxs7jpOnvL4FSxX9FDZmTF+91vxZRfVWcjEU3cyoPm+soT3Y6dFkgtX7x1iy
ktTDQXDxEyNsGzBhy7ht++yor+1b44osmkyXVypWDETmtjYBBtfy5Fs4KDAfzC6wUtENnw5vrslM
hRqDugYEC5GwtUvS+eCjdhUtbrJDldZtON3nEFN/uV10uwwTBfs7jutJJJ3FWMR/3FwoLV1C7b/C
X8OGjMCYX6jn2++8lQ+n3eOuYVUBlZDNYRiziGSvT2+AaNLWZA9VageN7z12urahfeZf0xVGaE5+
OFU9Oqxhy9v4JvV6p7cW5NASlraHzE3/qeVybAeHMiPDQknw6sE8dJWJOECRTRZ/IwRwgnmQV6oW
drmHCqyd+UnoQzk7Tht6K+yuoA2E/XRd0bBlctt5069fGKQaj4sM+0zkR6+q0Ihlz22D1s1i0D7P
3q3wIyYTJNEUbYADq5n7NmqLgHA31daelmyjfEMGIxv12ROYl6whVpHQur1rymgttOPsAtGMpQaA
ZHGez8Vs7WrNMil25+Zol8zbDq5Dx6EpL40TBzbH53cXd9M9ea7JQ5E09kbzJ3hm5S3Dzpva7roM
mQq8tCxfK8cots2io0tqSrlrfVpBBjVUhy5u2kcSF/tTNhjqUJZ1eUk11kHPnXjT2rVAxM7O25Ot
csCgxSzN6V/gHaJiMx6W/CvJpvRY0Y74wVBF0dOUueek1epjPPV9ccy0RL/mTg5yt8ZxOW3kWks7
bHjJT+UAFmiWQ8op4hifo81U0+cxQozUsQM9Z2fVbfm+Dn6/0Qq338X1kuA7AEwkDO0ld+tqn5Sq
fHATLd/Uk5EvYaq4QCyMpEGXKHXESz5u7LJ0gyXv1yifJ/dkOpDNXirbTeUPdsLhOEwHu9FT8Bmn
39Is69wtIpGR79jOxvFmZ1MCGuzSQriHVhafc+sb23Ks7voymRH3WVJSClolG1da3CLKdt7Txnrw
mMp2akVqNg9ZfRvt/iAFZgppEJz1lkR1CbN6aryW1TsnANEJlGNQ5yTpZAg7wbVKVsR4HdbF2ShT
cCHKZvqnOzjRTFOmAHCFDqY2ZAKuYkbfXrgWAjY+VXUsh24wQsNhnpmA6LZ2bU2Hdl1gRdICXiRI
ZwX146ZSj3IX+LtiO2Y9TepDLOWyMeOup31Uo8sK3Jxamr3I79BpFuGItE03qt/WahjaivsGEQae
qahtnU+9vgwd4BMB+EHD6ppniXXu5+4+XXUUpyl65vrXTZrsw3KL+7QW1qYz1lu4jasCayl7bnSj
OY40XfQZH7IyqmfXZZZbff1BLObJFv5u8v86vQes+DIbIaJ1XPapq+mbxlsPRVo86MM0w4hZUdo0
TMR51yF8HO5VVfOBm8ymhgz9PCbiW20b1eu89TBKprPzs/R+msuXfCgj4lJCZDY7OxMRA+Uv36we
DBN4t1KneB4/nLr4a80FFEf3Dzm1Upqaz15WPjtg6Ig9Kso4qwGJkDiVvfpStX/MJj4EE6GCr/Dz
6fzZHOVaZRV1qNfivXYbGPjx3iPOnzaGbTMn/xAczJzL9l5fVOQYzZtq8h7hYP82k0+CwgGnqfth
jo6MBmxyzAYWzES8ywfnXqObtGkoF/JE8xeX3ht5kMfMGZ2zWmobrZnTMFmj2epgDznaNomUBxR9
QGr0KMPLZferiPm7JKLPwqzZKlvNv2SNgxgw1pd9tazpXlPO1KOzWgqXhfrGU7VN6d9paONolm5+
bD2+pLqzoXgJiep9n/fhrPV4xtgS0iYk32O3ID6tAbeT2QnkzEzm+5AIWmjk4q4D4ZMoFabmXz06
UZLw1Gv61jChLzs9wgwQiPmgHD007AFZzoOkh6ipvlv7SeuHjWnEd0r3KFry4HLcLkTzGMaCNU/r
ifPWA0+RTyRnLSiHDP1gvDTsz3FOhNeMWCROTkj9i7CPW7UbF80CU0zSHaPb1bP6f1qlN1vUypFe
JVfDSs5pnkaOMkLbWQJrlUHi3+FndoY3opzReVlHULeTNfwykUeGhaAnc9znLmG7m+aBJ3iSv2um
o1EUXkCZSRk1JkC+Hmc7w6zvV62DWbPgEa1siDiRz5x2YZ5B6o2MTYxMM7MX01go+ZkcuYSMGGze
I2xCTwhyiqbVtqZndxzv697LAquGQOTebbsSIIIthU7ta4y91Mr7N2nwcU1zxyGMJLBI6qvt28uT
PeU7Op62olmi/tZ4lS7pzLtn0Od1uxk4d54XnojSn+5IrzhqqyWC0kQGvBjGyJ2H1KpdqeTz+G3I
EbgYgpvFdA+T6A6zxZmav/LYkT7mfHUYfO3Z/Ux897Voy/dyyj4SMV+zvrvnPhURLuRHVx9e/CS7
cgK/dEmZhE7Wg56imQsqV/sukhxzamF+dE191LupDMAL/ymr+oRFKvd2VYertA8zJgmoCR7fsSyd
S2lM6G9cET9mtKZDDXFEeL7sA7J7PqrYAeJgwtuQvregZLpJXcdmWzreZs0QHYr4Yg2ZGRCEzlUl
8ixKnfEfINdTz5kUsORxOFipG4yTrQVOZkoYbQOnx2rsCyatrDN3k5VssjXbk5XCDCC35YLczsiK
11wTB8/sd3NV/TbTtB2X6nvo02Pteg/94r4qAW0OK8xgi0RVy9VzbbAq99mbYbEbuYb66Fb4UL9l
HzPoDK7xj4dCs7c8aw/SAbmKU3tbeusuKaytYszJS2dDe9gnEQpHVck3UPhwztw3t0kJXrUf86Qr
w8lPW64SnAy17ZWhXpqP7Sp/prS9N9OErFQt82FCB85n7zuXrQtHJj7yvhgfbAlo6GXvUriPap15
WRGbxx2y/yZ+Jk9V8VSZd1nq1WFWGglpHUJuG7RmT6Vde5jg8mkv67XZVatAt+HVcut5E3oc9LRs
edO1q5NPIx3uqkk8NslabRCdM2vYRR9paTtHS8oKNXrVLkvnI60I98NkHt1m+KsYzfuKCN1i+pL5
+r7oeN6TJiobRLMNVN0izQNPTRvGboeJTWf38WKSZRLwj/SEXTnimbxURnJR0th15vgk4vaUCy3S
O3GwHGgt5b0AMf/lbWyGjYx/+36+H5rmozCrF6Cu/2UNXqpBmvEipy48WRbRQbRN6nyrpfMnSM+j
Y9VXT9rPY4I2u+Co7ep1H9fdbrST136OH+FC7uvG50lsB2YjFHXlWt515fBYsRXCVzBpxvbVauiD
U9PZot40nKv0hallX5szGqoyBpf05hzMbEbB5C7jRhJkhcgmE6F0OTHq4gbByhxNZ+8nu9rOJdhz
4X3a2m0oSHuTFT72tGHTSsuWZwS6UpwcbVLzNu0Z3JFt6iEZ99k2GyAXch8Fbq7Fn7w1CR8wLpE2
s4adxYBE4R+ER849h85e5G/Ep4nz2phM2hmxpZOhI+Po6nb49Bd9PJap54ZmIXFYEHYacDXOuxQS
Ywkzt/bfrXWOn8mAEcNOSd1lWM0rRLWu1eK4t5N+emc074NkWYssMgb0Ktd1KZt/Slcs7SA/DwbX
jgNtxHjwp1MLFnFEev7WweCAoa6eP53iocrUQ4eOrNOn0AGa4XI/FaiWSlI7i3R9EukUWb27TYXc
T2tyia23kXOz8qg96Z+lN/HRc41QtFKQxGpqHhxRHlld8jKQelzU1NBBn8c1S6BAvS2rJ1tUWwIR
Q6npe0FBjw5Z4dVJ6E1iH7sUqcCQMX89GXy0WJ229QAxjyYwu5G4wtjZI/WEZvruyqQB1C0fDe3a
1v+KxrvzS5Ux0w5flYwf01aL96WVHkhithvBjKilV15BhKXEerJe9aHbgX+WGSK1xUPQkAFmLoW4
aQbnI6rPLT/ee1rULAwe1+Z9rLjzuw2yU4T0rzXPhvkMJBIyZPqzRdP6uQTilrUGlqBCYmQDTdbg
rwtPvdjVHpdp+7HW072m3dvCgCCi3qovD4W1RIMj6tD0zJgs+869G+tW7HxjQqqxxIc1aV9TJC1k
PIeuOUZxgVMYhWhb+VxXJRaV9GxMxDPmPfL7tXv0IDjPoEPVfdJ17XVRH5b2qaUa6lYC07tvCkog
9D8WK0XEPDJsyk3tISYS5T2KVTTfDzm6TAVTlcxxoAwjUsPzXAKnAR2T5E2Y/G6OcUKNMgv1ovpp
yeikcdGCWWjaNDAz51NZdnqOLTL5/c5rol7nN1LUDBAa8+SSGIrQCbw/Z/ZMy4Gv47e8cXyj2BAX
jkPhmONtGM1T0bzOsg6Fgq+h7rXQbhNqHJRGHkn3NMxl2PmMTUa3s0bxUvbZBeHMccnZ6wtk8uXY
7iygh14D46yxppXjceHkX9TLAOk/LwgdefmM4tqvB6DxjY/SvmuPzJbgNIjJhQuAO6EUh9BgVOtY
DmEpGHzbRwtlUVxpu2ntNw6GNPBL3BjLAMPF4Fi2h1wNH0ujwmy2L5inLybvqy2bfWzw3ubJ29z1
IB9yV6eTHVrLX2XKrdv477Br11nRuiLbpEME2h8zv92OsQfblrvNVmTlOV7h8ObFR5SOWjN0Kvdh
9pOXMrfFQRZsrY1ZL+g3By5eVG6et8sa87bjn+MsARUxwmTkDOq7F6Xgxpqxd+69JM7CUnoE6eDQ
DGHczUi34U15X52zuAlp3NJTT3ZtP3gptZv2elo07+QX3iG1a7o3V00eFYRDkOhjv9UEwqcbB+GN
9siqoAUWcpXVZjaPjZOBpmZI5LPUCbCsCc0MedY5C+Jq0938OpqBUlVdmmU52DOawzzGrmfAPIu6
5gHQKqwVyQ4INFwMgJMM9yFCeaMFtZ8Ovql/FRip5pz3wsKWZAXsBFNgK0HHW4+zrOOCrC3BZlGN
V0Dfq0hrh6UuwWJQPRet2hudgfomO2ltdxNMguDzeaDm2ZF6fZy0ZVPMSdRZ41Pq6u9uXJxrHS+C
I5GiLL7owy71jyqbL/bEe5qMA9aiuUBb4UJN8X0OQ1Ft4dxJIfX1fScUE4B4reD88QrxeugjLOio
J2RQ18nBMItlp2Kj2xS6B4dr5H2KRi7B5cVSxnDS2irNMWVZo9k9xfrtR1kxagTYQ3+UXWmhOS5N
KGP2Cpb7hjnVaV7WZjS/RcLM3U89bFvMecl3hezU6xFNrxwR3rZdO7w2XaFFNfsGRdac3FREvY5l
9zAPxueUIh8XBS9JYZp7zXaolR3qCg52zDaGxpeFlnlvS3WH6f2cSrjNqsTqG/QudyofiH8j97RR
vtbZ7Adr6+C/qctjItAEc8JUUV866Z1torSZ1lEEo209DthZRTcdEkkzoY91e2rWN/aO7zQrjlVB
4euE42o0vOcqoyK6FP0/7F8+G33xciPPwla2p0EMkbYsfwnkENARLq9Ek3sY+irsrcnZNJoYL0li
POuz9RJTWf7iuOM/xNN3edcunyMa33ctm6PVSZY/tjN3n6EnK8PeyfONn1Gw4juy2xbkiJ1tzWkh
g9p2eqlFxTJksJ1xXyVCoSWw/D4C6UB5ktn9t4lzhGOoqV9ar4Me0q1vJy4Ocqr+TOD5AUYYM9wW
QAhRIN7gygxqOb1TZIUG5qf1sCPSjJ2jcAYCcMOp/Rqck25ufXNrVpcSPwxnMuoeBidxX693Ewk6
/GEQLdBQ5zD1Z98YNh6MKaqGcDD7EJHj1+Ktz5OUVPuZF7fnZfLNLr206VT8JM1YufSoTyXi9roa
D8zbfMRMUJeUj8ZWTuDoiOO7BPV8V2DNMScr4kpgsZ7osfsYdD3MEju0caRWvw5wQVO+etQLTeZX
4z/k066d60Mh83OfzV92+iSzbNuhnO3M0r+vPTfeDJ12YiBDIGdXv+vqmqHqJgy8Xv/ZTN5tC83b
dWd7+XywTA3dG4TAMrURr9NWKRMppH9ukgpBgXfrFVbmV4Z5Ajhn6+V8yL0722egO6Bgy/Dzj8FL
hru1Xs2DP9Tefd8aAxFxhHjVOni882071snQhjN74Hku3buhMTYKk1u8VKE9Qa6W+vcqkGL3qfXt
F/SlxHIXm1A/BtfOJPD/2nUwOpw9a6vXx0IW/dPSmGK3SJdH01Mv9tqdJqrd46KLPFfb6JXaNX6B
8EEL5m5EJjGig8Ezko7edWi0w8KRL6vhHX16eUjSFvgFUGdwQM2MJXmsnOZuARGHO0MSczA4e/pC
2xfSCyHTzH0FiQXRN5dnVwx7B3HbpPS9MUpuHE7vAqJxGs/WwOoulNFyyPJpwfQUStsJUV1Fbynk
Mdq6wyNzm027z3UsI8VAarcJICCwpJ0fE04Kc2AIbdjfEHn1wIVcDKpwsc0wXCdt9ZN5kHRNZ78l
iTICxq89fO3GXfyrk41Hc663o84Eb2JCTbI70/YwVnf4lIC1CvNgY+oFj91SPbuTKIHkkBwsVilN
VFEpt9oNqi0Y9hT2DGM/lQc3/y1Ecu1K8aIX8ZOpOOeMHwOZcoeje6pZWSfDfPKz5VqX6WGB11Gt
ibX/SSG89Kth667rpuj7R9/o79wMYevNXFmDTzyvZXt2k6ds/qnwFM0n+BtJ4ePwxwxXOaj2ZMUa
zE3jmS8NGzwXFx9p9WCrKInpykMsWjx3rBuQyvxvySJfTg/u9LbCnXTOLsl3fv8t9feuLI5cqpnx
prXFJTcYBavmUJf+p1JY2Ofsyom7R+Xcm29J0/CJ+M9iqHZC+256N6CYEhxtuelZAw0+YOQkXvxz
itY1a6GwxVufN3uh/043Zes4uiHaU4epEAmB024XgQlxMZkK1LoRWb7X8vGqrdOpqsnHho7JNPm4
5Jw+yAZdXwW+qz1VdQ5s7FyMad71k34aC1CCRvpbGmHjHpWj1mJhjOLkFZYYRZ2fXKV3bRo8cfTb
vPoMRmrFCviToi/wfHx4Z1PbivzHxMRTvw8lKsVQ8vqY6Dbi3t34UwNbUW0VQcW2zjWr8WrNLaEd
Jv7cCR/VdEwg9kZkpbngecTuVthljG2mV4FZOi+oEPgr4IM1ffhRA8yBsz6Oa/vY5M0/nw/dR2bT
VBeLX83qd6Z7rnjPpeBi3JXlo4y/PCdGjmIcFuO5rqZwylp40JkE8b+MqWxJdrN6jzsrJHwRNQlK
PJrbZcbPD/G64KdQ9onVNzQKY9N5j0nza5jGxkOzLddXkOmtIH9BQyOYludlNneC9L/F0bYeQi5D
s083LWHi1Hc4eFwX32WqP9cWGWxLjFUmA8yaxr/OOs6t2o7eqzGeqPKRehtZln6I513p/sNZcOKu
4jDq/7XNnT3LgCyc5xXHZez+OQKDl+0EEzsu8BdoaYdKYE3/UoQyfhJHFUI0f7WjpmiDCk+6hqqn
AL1wEPmZ6KsajvZZyrAs/03ZENR83ZmKv5IBGYxoj7HeAWdNuFK1Q6wA/L1vszoruzk2+PxrJARs
je9pBq6WgP5iGNvDT0UFsj2fHxndcA3Kr3ZzgXsZR4wqP0z91crZj7MHBFt9rqFicMPRfL01/DDE
sMMeM+xw2WFx103OneJW2puRy8CyPkyXzT1DduVhocR66KDOoZPlll4xWi9Cjs+kpe6dGT0GOF07
/yglUNRq0bjMCMgyXB3cEcX9hJlew7o3Lm+68aKMVyIM8pxPKGd3TvLAuZWGaLBkUL+I7voJlvWj
t9XGLqYfrxv2w4wYvkP6iPzN1/aVfPfx6DOLBKb+JvNsi+L4Mb6Z2B1XGjxZ7a4bjVNBJRUoOdK8
vN0a/psj0fpK6NvlwU9vhMKxt3CNtXtKly45mzJXytHrUO55q3xajf5H1/xQ46cjGg7N3c/oWsh7
3ha2ltp+abq/yqc02PA/+koT0bz2oCJseuCHkecj5XDqXV1MhyWFPb39JDeP1s7BLJwiQiBrLYtB
5N+IOBHOpTFRSOFVr+6po9krljMf6V1TJkHuJbvSr5+byfpWufGeL7yuJu9S9mlV9o6ZxtqY9sh0
sliHTH3EfvbeZubPvFYkL/jevdFmBwfPnuAuWcCxqYYGHLcfrdrfOSBTLg54Q5NhUaVbUlGCViTn
aTJDrxgPUMGPVTwhf3+b+u8BXRJ7/aVNki+tQ0zalz/Lkv84a3dJlvqrVgq/B9u65t4cGBMpHxBw
KDr61uKbS3c3brRYly/DZ7bGIfVUiPgo9Zcctuqf6fUtxi33imwqJXjkKoAoZ+/Vc+lswGWVWQhH
CPSXTRY2cxEZ5Up1JMRhV90JhSm9dQ5F69DCrR7UCtWHJQGHdvLVjoiPUrPaJGBtt3uhud0Nfhto
uAVNnvAZ8VpKngwjOWf/pB4R4SWRVuH5ylB5O7FRhK6QH4tQQK9ZvB/W/EvTViRlhmdeIH8dAjEI
8LDQsKrcghvEtCCs8yDic5La5MeqzIM/S2ecYdLuPiZlHNIaHVSi4BIgXGPztai7FgJs5LJBdlA7
/5F2Zr2NI2kW/UNDgAwuQb5qlyzbkiVv+ULYmU7u+85fP4fVQE9aadhwTT01UNWiydi/uPfc9lTF
1i/ToaoZmTO94DNzWGDdsSL3ivvYpcY8HSfWkq3Hi2lhS/a43xAJ5mqR91eljcA9d8e5qzz33chZ
nsPSMKrnViKSt7pyj1z9VopwEwX9rSPbjQ8NAvTpamycYZcW40YtJfqErkYRHVp2cVVqWdjMQjAw
bahjr6EERA1VW7SOnqA5TkwwNCb7d8f8Zab2PUWj1H5q8FRbkVcv416vF02soJfQjlHYDwjQR2Vy
FR1FouGP6qqT0/cA41PUh7mdszZVSEy5rlzlWLtSrdikIcU4pCQ49atFY1BxjpHkugAGuLZ79gF3
6ujC2+GXpYhnm4NnIv0HJ7OWXBneS+nt5Wi+ZRizU1Xb63xWbkb2iA9mJZm3ZovI0THZKFrxPMyg
jnnWIh4ecv6dHXNtbBwBAl6lXXUb+xI+B2NlVJ/4sNi0x51mKtivxCx20ifHdBZcFc+rcpwrtVgn
ZrNqhbfxNPM2JpNP4SbR7VB7qDlLXbCsBu88+C37P4RudrzXFeOGhB2cn/am79otl+cry/avRks9
WOXwUsQN+uegfvMzDH1Vlq6H1nFpXqT7lBMeoiBDBauVaNRq9761fGx0RT2j56B6Ne4iI9p3WCJj
4a4i/NujMa0K8q2KcCxnNXsk11fWoPEONtuTwFA2mq56K3VMr7lnfsVglS5QiADGDVaBlf3G8r+s
U3uu4OyoiG2jFI9NOV4GujHPInWJKJx5HnEt11/lvQkkZq4b8SaJxUYU6J2wVsnI3BF9N5zTHJXo
oKPRZzWVdXVNgDPqZ7NARoHAq+o3jsUWtHyy9Q1psuz/zTfRc1gdG/Xc2PZas3gZVb9Co/Qc2Pm1
U9XXsdfuO71Ll9zbrTM34kBWA2Iw+1t1csn2mrdNavu2MLIXbi2tWS0jnxOcgYgJOsZQXzd2zI3e
QCXXu7ZQDwTUreYdRuNMMfZaoNyouNtz9UaJTpr+Fve/7RGROuAEo9g5Y8CNIvITo+fE7XBeREEr
R07uaqVj8nVXJFuuYmfv1PGD5WLWg21T5RZiSjB+Zuu9BN5VKn7WbbrpPPYSvckGEzGOO+rbvP+B
IGzmcok5uvdl+RBoYtNwJYrKnPPUbYOtciiM5Yi1ZkAxXHQvLiV54fb3Hsut2o7r1PGXthIvheqx
d2BegYQVBtVjUuVXXfejl95D1CHlCzEZUULIZtbg3U03pF6aLLteufU8ZcOU72/MOCfpW47GvTuU
WIFHT7JW6lm3MUTpIfrwnLvc8Px7N6lGLllxHwjOqxRGfHgmwXTXTXFVnpRWO1mjXz04kWnTqD5F
XRwE6bKIKeuPycCNbF12tCJ2VaGTA4HWNqP84FsOV4MCeWMkOrgOti6v0HRoN01GpZy9r7FvfJne
xUpc7lw9Mp5yj36KSFhFokolLyxbdZ1avXXTCYgvLrl3s6BJf9u+8laazKBhrr31LXWf3EdUbQfq
K4ZCICUulHV3DACIqV1RIOpvrXv85ggnQJyZ865UAV31dnLfpiq7F2lU6m3TRc51ajgKOBeXFK04
MOq7okm1k+PLx9ZB3Y/vw38w3CB7YYHivrWxx+KJa8zkWQ01F+Ff5EXHwC38jRa19rOKsdJcBmjO
iEp1HZbeFBD8APGl7rI1IKruEWQZX1OiINyOevVIrQ8jge0BVet9hbMB/rm5romQ8m1d38J0ze/U
BqPpTG1NS868xrRvXA9BCpsVV6645UeSynz1z3V489hwxt8MhY4esKoBpzLWGSkZpmSgUL6dqvPe
gOWLaI8jFjeFKK24wX2IyU2+Ubhx/DUEvY1qvklJL2Bllcgw8nEZ2gwXpB6/2oGtVVLAEwhUtDpc
fQ5LPxj8JzGK5Ecii/pO95HMVWHyUJYDqkXQcJWxS50AQ/IYRJzOy4baaiDjPJg3KQChCNxy0eYc
uhIu0ed9G4dPfi3qRZl5/bF0Y4QptVZh79Scnsv4mg8IYMw+O3nOpWihAXD5HL/3AReRyF6CyUyh
ckLTLojDeW5wi9QN+klyGpbLVt9k3fcBkrZtAQC2LA3osHGBRYykjTkiiXQImAsN4NNX1O0PAJg2
7OcJTqnxzyW+3SxdwpOrVD+BKaq4GfuK1P7B70/EVrjMppQOHM/3BM8kUl0nqhz7VJuvHUCxr3JC
P2iCP39fv2gCC/APXgF+P4Yd6LqIG7Ye92yft/MXL6FfEIy10kMcl/IQLdizECpfURz5BhcIx4lb
7OgWUQAYM6fH/wGFFWEFDke3JGkmuzfP/gJE+fcfb2p4UiactG1YlnXxhezB0RU9aPTTBE/Y2sm3
ibPvf/7i23DjbYjK5+fVfO/IbTtuu2Eto6+iX756i4txgLq+y2NO6qd0/Dn25+D1uy38/i0uYLYi
r3IPOKsOP2mTXKf6Fy38N5aXnwcHStYj6FHC+t63sNUyuwa5yV+vUh3ilDoz3lDHff8dyKuxBDhQ
jRyhaaj80Y3cXPOjPIQ1C2pz5kAUw6f2L54gSUg1pK1pf6VJBmGVJkHomCcD4weXmUn23YA+cvmw
2f73AfL9K1hhNoZ5xQMa7Psd1Xu1/jZm1tQI9pFEFRFPyrPeP0HBBoDOURinBxaSmeV+lbX0UT8l
Al3qBuBXx7qEzHaOjb02b6xTl8XzEskX92GfN8L0Dd7PFmB4ITyTGWJButcuvlETGfD3DMz/bXcz
othNtt26vHPS74+Id4+5QJOjW4g8x+Yx7IKNBSLYz9/i73nbFEQOcCKiI+nGZbBklXYFJtRUntTY
uY64707W/DlfdKcPhh0YfWb/adiR3nLR2LWl6W2SO+qpsItukxk6F38Avpe97uOZQ4n2xUt9+DxL
aJYOf9v4i1NeGLnXcTeonkrMZyKad73LNiXASt8uvv35bMEzSHUhc0W97ARdYPe8tzWcRGt1HhTZ
dtyzB3VfUfJk58+f9UGXtgn0FUSD0OcM9eIryjrKif2qITMPkE6XVvtFhxYf9GiHOizKMDJSJ4r1
+zFZ6tLts4w9iF1xM9ZbjvKGxogpZuiqnlg61QUyYXSGnBH6XkCftaMt938cajHVvBGhI28aTW2u
asqPa1nrOYArDnvLAR31LeWX6EbvfwzZPmhraxNpZr2KIjTAelYYvzgHg+vFPKvdhaHVrz//dB/0
ctIzLdMwkJ2Qon4xJTty8FVrLHkz3saJzwPVaBtj4OdP+aDbOXy7KU2aVZ5+8f77wVo0BdgB/URS
0cLA7eb7cHWwTWn5Vzvef7a072cfIuSm3k1YkTOlnL5/lj5dLae26p6020qaM4Hm2zV/5sa9E2Rg
YjnLorDaf/5+f3dAeh90a6KyeLC4zK9zGyuzQfW4J44ga1dRVsdv/z6JsGg0TKJoLe4G3r+THNQu
ttw8QOfVoVtMdrr27VQBNtl/PGFqwT+W5izBzyFMntAMGBwwUX47VoDfh80+8dOticr//vcj0/KT
Ro+Cc4gCuADH80UP+6AFcOyZ7EERPFs84v3vO03eqHET0eoCpydTdf1vmuCPB1zMMZXL/clQ8IBc
XVVnRuR3W5gDCIdgUiqIzkX58P7vV9va1bPcU04EB0b5j776YqH5+/vw+7SANDkP0k8vZrBI8xTU
X65ySuRVqq25Cfn87/97HuEC659hx/6d67SL9hVKzbWAZkZne9ymzjm0IPB9e/f4/hEX633aF6YK
RSY6mwq1GiiO3x7EDocQ+PSEdHKWvRxkQNiKiHJzdDbUbbLLvG+PAIeKoUEAkATv9Ncaggss7hL0
1uf0J9TT5Ks8ng8amHhcjW2jzVOIuHzfgaIiEUkxONGZKyLq0Nnj5+371c9fnJJFW1o16u3onKRX
dnNdyi/6/9Q/3s/aU7rvf/98++L8YYiai1yD39ewr2INAZM4uU4D7Ah2/MWB8IO+SiVEWqSNkpln
mhdjrQ8ty4+dJMVzeA/qY8ZVJ4qTz7/X3yue8+4Z0/f8Yz4tkopI+JxnKIjaEPEstakKuPz8IR80
yruHXCwLtpWSWYxZ+pzpBfdJV2P6xZD48EsJljYpyM6Tl7Mq7jG3r8I0PU8SIc9N52UZbNy4Wf+L
9/jjMRcN0lWulbpUx84PFRk94beXNsegsdm8cev49040ituy91JfnpLotaYmKW6+/dcTTUfEiUOT
UzK9aOo4o8zXZ65FBX4BMfLb4d0kn/358xeNHCmmMH2Pn2+DfoVbL8NQ+S9eQDdZHGz2LuzY3/fV
WATW2I4dHwhNXIBnG/3i50/4oB8RUMnaZtgGJcLLMydJiBpZcbY8dSVEnKUVreAzf/6IDwacqXKE
IsDL+Wdkv3+JDHeqyKrWPpkOxD4MIcpVDk4u7r5Y6D4YcxwISdsUpmpPaYvvn5MnQRzoNqByL8yv
4IJ+uVP6YCZ894CLidxH6VQObW+fot/YC3GZ4RiUQJO/2vlPM/YfMy6pRbZug/Wk5DMdaS6Tt1rN
wH/WS+WcDfoywUKiNGRckDDRbEdnQKyMjE74X0y9lycpHsUkTwiQ1ATp4eZlNTetA13z3F5Hkj9k
PbdgMTECnOs2fjySz9QUOaauwHOy26hu9GMqvR4oZQilW7hoV5MaTQmYCHPRNjSt9Pv2tx8ObbYW
mLy4xLpHwQZyIa+WDq6wyfgNLYVkbGyihQuiz2y3SBbRnXWDjJTv9UEdhANZTaoxJX9Off1ik+Wo
FYpgLwuPiNUAAZbWUcc1rn+vXPrXUy62umFqNIbR8hQtOzsIBOLmi73ixVD6TxvpFGMl1GRa6mI6
9gRkbV+2+pmIg6d1lu6jp8/H6sUY+s8DDB29AlzZv7dCqABrR1Ub/awCQJdgClux+P894eIbVUmt
CcPnFYzmWVm7/+IFBAQgSoHspacLlveTgJ9SossqjZ83lHUQ+psv9or/XAq8G5zcpdAClmOQdqjq
8mI7pHcBNTq70M9+ojk7Lh3DbZW23QPZbMMh1moFy0uPjM4fsFSbUW5eB7XDRVjbyWol9cbcyTCP
fzSCITg3zNqap9izl55JJJAzVhq5pI29Myw73iaVggq/CuS8tRsN1bHrLMhL5sLL77QQsHCj/gKZ
Ma58w03hqbr9F5uMy95wOWouulvZxj0JUPTn0nVZfu6r5vR5Z9Cmcffn15yewMJMRNuUYkzh831z
0VIwM9LeO+pOc4hrF6FgRxwBrOrOLvcg1FAJ+fi43MPkQ6uQnHz+B1y+IZMe0y1tqVFxpcdfPD8K
ybT0rd446+K38+LpD5///MXqOg0n+qGqGeS4gYi5XF3z2rWdxHbpLHiQ7PraTjIKUz8/f8g/u4A/
P+I/T+EFTCFsk8vEi5dIRlnjk/GMsxwknHQCLp5QY9XGD0H+pzmP3sAISeB23SqzdiUWYPmj5SZB
ab/oLhfr43/e1tQscrwlu/jLkyyqrcrW+pyPWcdIlvwD5K99IREgOxocwK66+/zFP5gNDUb6f593
MZU4CQwcF4Xc2TCRTVVgEVBip2A4vnjOZeGKjFB1inMUgBalrlnGxaQyVo1jwuI24BGbCxB7V+Xg
/pYWbqrC2LUREBvbQ3ZoUjLr/OaLryqmGeXP5nUs7linZHRqqKxfl1Na1OlUOGLVuxXNWEMKyJSt
k+KjTAo1vsYERspAGBm4KTSxzfFJzeoULjOKUw1ua2eqZLfEHtQZiq9K1ztL1pZ+KQvs6lbZdhsR
Q5f8vGH+Htb8yQZ3z1Pb6LZxWTzHNx5B69P925S7ppkZ6E99KW3iAzLmstBhq0l59YbrLpxsilOv
AIPY2yBtoi8Wm8se+c8ENpW6BSdKzbkcGXqoxiXBzsGx80QKPAfgJEFE6q4xwnhh6TEuTW0o1p+/
/eWg/8+cxsGMesU0Ei5mzbq2oXgifjjGfrPwUCNVEtTxFwv1Zd+/fMg0sf1xipWhEiER0bzjxNSo
8Ln6WFgCBcTV+V+8DbfvDqspTelMn/iPBzVm58Qj+qGjtPq3xCxugFXtuMP7YhL78H1sS1jUUblk
u+wxgJhts3eFf2wdY67p6Utq56+5Pv4sRfnFqXDapr8bT6w5hkmx2xTg0E3non1oFTw5Tog3y3pl
exsG5xaRDDNm4eBXAnzx/Q/Ici0nrYfORHIxO1cI1G2vK/xjh1OuPIflQ69/sSm5XMWmzkDULzeS
qoV88TKEOdK6ghqc7R3dcmVruMoOn7/CB78vOYPyuRw0zByx3vcB7Pjj4IyeeyhCYtGNM+l1338A
BVZhsQqbfPyLThbjXVLAtjgHoIsqOtMvmuCjv58KpU031jhIm1OP+KMPa3YuB80znUPc3uxb81/8
8XRPdBLC4Sbqcg/Rq3qqqZl0DgSOZeZjl3xR3/5gaNgqF57kq9sau9qL/hoCqtQHhM3HykQE+BMu
oCDgyfuihvvBrPXuKdM3/OMbZbV04Sm33tGp4HaW1jknk0fCkvt2S/MYHMVUQrnlVi/W7JYw0MQn
Bu1oDcPa1t0rzIqLzx/x8ff6v0dcfK/EqwiaIDbm6Imdjq/cnPvpuv7qYumj70VlCcGBpHzC4H7/
vRw8nEVLLvohJnpo0O/cYlucPn+RD7otFw9MvGwiGRXWxbDToLeNJTrjA74Qo9wgxfv89z/4UM50
JmZDgzzsL3VPogZ2NNQqoy57U6EHq84uxxXQqbPPn/P3p6LJhUr5ijolI+Vi+PWxbXqIQ53D+LOO
buOHpv32COQBpk2Nz6BszMnpfVt4pp2Wpmfbh9TbB9vC+l6ZkjV8KsVMyhJ7yqq+HICaUnH9Fgv7
IJXVcG2GX1QNmKz/bgmmcGpWGjc0NMf7a3LxP1brQrUqleGQaCuQeav/aXMx6GYEoMl2DwkWmkjb
FSHRTWetegymkZk9+t4Lt93S62CnOKBu8zmgow23rGvdF9sYWpTvv43lU1TDgmRHaNmAJnEPdqQ0
obXuXGp9pVj0KW7YXrvzvQCw/xoefzJgmuFKFu/TFhvPsvVVHFHFY4G5uqzypRvXGzeAy2CRmTsU
5OoFx0wSgINquw8eJ2a7ox0xPeP/vw3HO6f15mOg7dXsUIbHAVg2RuFyyKxZTLBvWMS7Iq3R8Tsr
JdEXOfvUaLgtSHlTof9kuBWS3ahshRvPCn03GI9m+mxEV6B7F+UkJCqAHRFgZF9XubnikDGBT2Aa
XTt4sfTkiJ/cJkuBdFRVQEGo4Vf21TVY9KXo61lZPLpleeNJnDkxXB8MTVCpViUBI038KrUrN3vW
210abnMgySrGID0iYFb/1eKIEqBfFSiTIxAFktwE/g8zPQTxSSc0UTY3yFUrD8lp5K6y7hUo4qJz
blRQHaEWzBBx+zDn8MLqU+CL9avIUeDWXTPXWrxnNSomGbi7Vv9R5DDMnKu4hfT2y5cNmPWz658i
MkShderVFiB7QXSs8cOljYuaPCo4s04/rALMwbIsZ15cLyp9pUiwlmU1j0BRVpOxvQWplT9k9h6O
TW8/FyB7/TAHRYMsBEmsI+uZ6Qwz1ANzGfBl2msNBGQCkbAFNWHq+54UyaiGl8eSpILwZMuFpRS5
6RhhEGM7ZeZ7dkacfa+8pMRGrWMDQD5RTzJrfqzehRWeM1gfoBiH+jUnZ8dw6o2V9lsdRXIfuKRM
vAL7mTntM5yubckFqRXcWbEJvV6Hrcml2tQy47GTW0PPlknj/PTN6neQiR+xlWx6f1hOgYqB+Yob
YKaVGxm84bjlKzYE6FU/CIHZVPUbrM87mzuCKIpWVvaKGGstKnD9yczm2NDD/tdqgwwWDTMcCAty
VoLxYNGsqrowCCgj2WWnd6T1khrT+y+DAVO7rJZov9fkVyzK4tbhsKiP89GcUBseHNFrzX+UZKEo
OXC/eC4KdDjsrYdFWR+t1p5V+WHIrqv+usH/mPRATcYNBOu1YndzLdnnDBHJ/xyx2nUJ9ju33Obl
lQDbULYPLSQXuH+d/2iGPgyxc0YWVfcaZbj47vzqOcc8JOLdZL8GC+i3N6qyd4W6xEKAV+mXahwl
xEM9fiKpsoR955VwASy4ooE9y/jjiuGgEu+rk4Il8Vsa+b2TPpf4KXP0N+B07FVKQrNH/FYyhExF
GCXV5qFx8M+VsjzCMAixkFP56ikWEO0HjvgndS0058CLw3wOKHju6L9NuQInAT8sn0nDXlEFAbj7
XMg7jXReczNapBD/ysujgcVhiINVZbj0Svpud8A9nTf9LLbD6w56yGi/+cQHdGWwKhJnY1YtCWTt
sW7UjQK2WAv32vjaO9uqTlZ2fFBsSDPnTP2BeKS3G8IP8D6C7lahsOgCXgDeLgj2dfmY4Zv0APwV
HSEkSOzI3YqI+34qMDG4cu/LElt+CDqO2afU5lEG+nR8wmCjJVcDOI3YPHWCEMf2KKLjGEH68p9F
cNJBFBf+WZLcSoKKODT5s+H8VpGfGRVIn2xnEFzpWPscOgKW+NypaITrNCTgspU4SDYWsUUlnskq
fPS7n4QIqPU+nixJOrZFInWImZwJLKJW8UNTH6VyCtsRFvwJ66sDvrHrlxEOlSwb6dtYXeE26P5b
rR8VvIEAch3MVKVB9o6dr8wRrgrmtjHT74qqUBel0rVLpPfGsgzuk+GniA8TMyDOzHno7rt4qZX5
f5yywOFURbsShrfEl5cq1/7oouVPrrG5LPQwJHU1YDZyAK/VcJPxmAxsVYCMw51GEPUbrLEWHBQQ
qADAIjwYhsoVhDNLmt/xePIVH0ZFv3ISZzUoLz1U9RJ105RRN6jV1smzZVtvybIeLCKM3irGps5/
/Y/V9wVh2Mqoxw2C2AUZXtdGZV2FUEcqiBV1eBUCc48JO+iCx0Jtnguxg5A35XM31g6i7FWQMEzJ
RNSkuoOZXdbelefcJ4JgLSiCNatqQJyHZ+1jvr44duZJDY+xtYNbvmTSqrOnwCEACFBV4orrQTyx
vGsg+qxXJCNzgUq3j5pFPnHkMN8Z6rCiJrDLExDBzTMQlk044pfuLbHtXYv0wmgDNmNpJe4KGQRM
KDJDtYK3Hvic5VWj5vNEje7rKcST9cMAeVELrL/SnGO367wS3CaZP228GFPCXHxlP3oZTvTqh6L/
1LRmVVYFDiV/E8b6rq06ANjZHoQ0ycDRgxH5h+KfGN0A5kossdT3i0LVIOsHVybs1kqx11X7HBbK
Rq16wJHNGovEyi2GOzOWR01LHtmPlIs8VHdDah4whq0855cG7mlMy5tSQAu1RCox3rkl8d6UIFWB
mTmroiVoj6umFhCjhr0JY8CK8mcl44hD2F6D7zS3oi2e64MbjksnwpkJbjoUFTgZotaCAWBWpr+F
sjykRfC7ybTfoZeswoIUixAHP+lcpilnhejneTXtnIjxKOTWj4JjbEL+i4ptY6o3ozERn+3FAORQ
tZhjyXpqehsbZrfFYruokL85dX0T48P30hETCpHeAMII/cEcpxMLH97YWnOdDgwNqwPAo3Z7Lw1f
DS3ftr2/JEOR5TwqVGz8wyEw/Vt+iqIXgUM2uZCT3THw9fbo5qU3i0p8fEpABqe2kfyVlJU3yWQu
9/RuZoQK/AKjWNZjsoi4yOpSiUwiv9VktBe6+xra6gM0qgQzlS5gkhU7IfqzIZlGcVDdxRHZyi6O
zSS8j/2BsWiaV0HaLTEe423t12GWP2rsXSgHQMwpTlYJqqxNn0njI94mW0guHJVSha/taWct8/iT
/HLh9fXeL/v1kOLorSv1MXXUXdVoOovs8Gbq5bjoi3Iz0n300r2N3RoShr0EALIOQCk3yrgI+9sI
vgrOg21pMdFW+nLg9tIKg5vS/RUEDwZmXFAGM1NwewmMd9BgXxfr3qi5woxuS29Cw85tLZsZzrly
7jXjRGBD68E2sJIeq+VuhJLXBuAXyA4e02DdyXwb8CqlCtqAEORAB6gEyEMvwZGESMpioJElVCEU
kfpT7L9q1Vvdjc8lsNDOfJRQfkuGK0lOJHgxHLtkpmbsLYZqb0w8wq7fYIUFTTtSVdVYSgkkl3hO
FXtZs+gW5rOV3XtMBAFh0tVEXTHSFWkcmEt/V0gwR3luip+9cNjOtlM883xEiFEm+XxIb1op4Xc9
kdh1XfrxzuMo0exi66Dn1aIQ/Cfso1IP4gIuVzFUVxEl3LKqb0XS36bEJyriBf7QsomvERsvCFha
FMqdm72BkPbzna+/ZTgmCI4LFfUae9dOYdpUaJgIK6tvXvUyWpgqeOISe7bHRNxr5PhlBNfhp+bg
o4qr3tuqxDyr+ZQg9wOpybyhgVydZCjTZsP0o1LhjxTiKveNwwgDN+5It5HtcJVbtK9UFr1aREuJ
EnZeNe4J3+DKast1FgW3qL4fCV59slJ104vkmlxRQnUJwjRNlzhs9y4vitmQuYvWUNfww8il6J75
E8jA9PdmFR10o75tSmKCwz6ZK0P+0rQQUqqhvhoA4HViWjHUA0J9KFDQnWfCiA8yKQ99ggnGFc5j
NfDmJvW2wK320Pcm2ubCL9TrRmTe3EjCn/AGceCWMHrgzquwEGDcvJr9gS3jvJLsIRNjX/WkNGR4
rEfGO8R93L8eDQXVdZt0RHnXL4b/7KnPRKkuDXQHYw4vkRAble2erij85PDK3IgyWluEenOf+piD
sXcqzaoKem4e7Dvd8FcmYNQR8IHQsBZW8uw4/korbvrihVfnYOHNPLKXyvClqQ5V8dAERGoJa5b4
z1MEu4GJ0Eh+xGxBm/bJVtdS6XGNKuyTf7o9KUgiOwom5dGPORRynhlhgxDZLMHFe5G7HyDIkFdg
ty40a35ZXg/FptWKeVLisYOygKWvKu86VW6wqc+bEcFRTiKUeyX8YZE0sErW7DCM+Mkh0RcAE/bJ
FHlDzgZXcQk2whXMTAYjHsBFS742nv6GD5tCzgRpsXQYCv3QLaR/nUTXA3FHxEVyErtNoGM4zd6M
kaMrRMZ1T4P7UPvFGjgrEDisyG06j+VBF9j6CekjTpErkwjw35X0BT4WNsz5j9bp5kl6kxpbbbDn
PikVhbZsorVS5jMUYvOxPKHiHpIYuD3Jqva2yvoFSO55mQf7uoB2hvbQie5EsimGp14vZ7W2FxxD
poXYN29V5RDJR+nfFfWhl9dZ9ltUvAINk8mb2rkdySzLrFMTjsyapIj3m1E8ZykmVLZmvfKoZAQF
gy3x95V/MOrXsvypyfPQxWuzPZXYnU1Ko5mz8LJqF/t3rXbkuveosh80sonP8KKN6l6Uv6uGx2+i
lsMOYUm+S6+D95nhFC+kt2PeMOEttSSMiH4NFHJObJMldrV2iLKW2vRaHcScAI7QOeZFuGhIn+Gw
yLzTFe4CJSPLCkxArky8Z8dclyWU7nZr8DX76qDmJ+7nkdkcxlT8Q30ZTg7tOETBBn7Q0k3xXgGV
SMA/ht2brvzW4FsQ81vHV/24oYS6LopkGags8OZBU65NfeM3u5IjSn9MFBaWCil/I8dqHig+aWm+
QjhfewpI8Ejq+j4dgMd2iBFDYNOGxe5Rh6YTy5tEPJIquh7EqshuhvQ2BQnJ7JeaJwc9NUCCKL7B
pA+7N9uVpF+E2n6c0o86k+Ni4NyIvlyFw5MrSD299+PKOTGSMasV94p7j+lkGw0muzRmGrN4qMn5
9r36OW32sehvA0eutGEdGe3OJPZah4AoLLJWbyQx4iVtr6a6SSEnvHO7h8Tz17WRvkZmuGnTjH10
RfQU5/9OPGY6u9+T8O6U6rGr7rioHczTgKm9qk+jdvTSQ6Lc4BQmkeyod52d3ehqNp5lBSWpaVo2
C61SUUHoI3jAHVlORmtYFIbYoHFQjimO93BOxnmmerDBSYd6qVMZAIHET94Zev2YaWBQlK4kEtHl
/3om5YZVkaRZQQ5KxK4SPzjwq0z0h7qI9XNa9Z27YY+qbgAnkg5nh6yvXI+0BcRU0c372IcT20QO
GRtUmYLCJCk+tcAimRHZirFur9U+VZd62OgxAOmweXAJyvrRx2FJZEsPMp1shfGh9yXhcR7BmVQ2
Eoz2+EqWtiRSKofCwXmH26xF4yniISuyKarPaDgF5QokcnQqswI0MVWfsl9ohSSts65JVQdM0d0C
/iFcBbT6bzWRS1PjzjiSPIl1u8bih6mdfHn83uwS0ie+0yyCDqrQ+TTnqHRrnS29cp+YV2Q1z3Tn
0TDW3XCqtYcO+pTan8SgzLIiOIDI2KYIDezqfkj3RYdQw8/gAZDwpqbLxu/ImNI3FpRs3zha9jgj
eE1xHoW+acKcNN23tIEprVcLi0DJlEGWM4JK+TumRmfVG8fZmt0usoOZGj449qJxN676Evkkp7Ph
JRKgsJ8JMpj3fbb0GZo2AQikJ90QUXaWJLJgoNhUfbzWnHCjQvyq42qtxt69zUYwZp0lSGcAXFyx
N0/ZlwP2nffNU+Kv/OZG0x+c7uyaD8nwMpX3snE3JvpcJ8KPyKHFlB/lNU9u/5qVL2P97Pdvbtf9
7glixT0+j/yKs4RxiLkZ8tWzEiuznupc0EBrjUiHz6LDUEdbrTk7BZt/Bg0meY48QACc4CosOXje
6faubWB8w4HggOBHnL4IxhEw/nUFNlPj6I8ewWKBK2CGhuO6zG1iEtVfmldmCzC23R1D6TVO6SOq
h4AI+yfsh0qr+MrkleGMJdAgvK3S9NEsCFB0J8t9HN6EIj53VJPGHjC55b3SNvHSYPOqJ0w2Bum2
A1xZmaQ7r1KuFD94rIn0QEjOtJ/toqjdVjr9jMwAPUxvBkgqfmwfyZHZSqK9zbFeqjWgsDqIDlVb
bHoivGyYk3O7VqHaub9aowKpCya+d4M9QebLDJ4S6WoLsFRLDDO7SIp1EBApLIMjZ5KFQBtbFs0v
1uzVSMkHJveCK1Mqnbl4rgfuglSPUo1YDSg3uWwGyFgTXVN4cBV8gl+NpazIBImrFbFms8GGVA81
3r4Jx+uE7KK4Vu+btLhVCKypGwfqMHX3iGNNHMz/l6PzWHLcWKLoFyECKPgtCRKga7Lp2mwQ7Qbe
e3y9DrRQvJCeZtRDAlWZN2/e01fWKUXhGaUvy/pXcUsS+hlpZN610LPp5/zxXUk+KhgP4UxRDD9v
4E+mLLczVxiNg1sPVEb6QaQ0QCkunrIkon3kuOrW04TvkjBY4l+OZimfh1LfK7G8IDFQyGvXT9Fg
y605SzhElgGwvbHFLiAaqxl+VEE540ww57OoO2cQpO2zmn2bUbOuQtq/+OGX94T32yTODelzlQaQ
w38M5WJoWzX6lZPPSnz02s2EUCmP/T2ZAhgcB6MvNlFA3jOY7NK4RnLzopikB3J0w46rkws5lAg7
NrG29pX+ojZjb4i2PbzLMpHXXXODwcuVqfIs/grZgIlObU0eTqkM5zL8rZtffMIEhFB0bOQMnAB0
ivYhiv4v5wjs4MF22b4Nf6BCBdmeHmKX0B11KFsdzGePxA2ycFzo7z3wu+63pQI1CXyk5sVn7nX9
MYrBqG+bflgz1V2nUY6ePQHRyNyUXBEtekBkYJiMOAADM3wtJ1KQZOB6PUxNNr3upv1Rhdqu6zir
dO1BjIcHgsWe+w2JnQReDy0xltlmGq/2eF2QumUUHsxyKdKVNWHNaXYarWOd/wso8fkdtiGR17EB
ZjkT295/6HVKHsuXbtcbMwv/fJyYGHfITxzXOvlM7cLlJu8ikrXVDOSCfUZaERJ3hsjTGvs1zPSd
lJPIKWWbNKk33Ip/kWUdigjdgYFWCU/vrNFHJZb8xSdD/DuZVHai/FZcbVqsOTntBycz4gPjp+ko
wWWwW2uXNtqPgJkpafeslFaJNrt9ejIob5KSRVnjJJS7NjvdSGzdWZ1uWvMXRB9Kz221/AX2trGI
MUs9qSk2khqAZiN0ObScevqXLS4g5YDc/BLxT5PhzU8pkvDCnkS6PHBcTWn9pbS3Srzq/rde/XXF
RxEfDJ1YxHCtKIL8lHSV9v8AJayhwq8swXtgaedR/IPltMrm/dRe5ejRJYBzMoCdw87mYpSLXRHA
tklaV26OyzA3Kp6k5H7ac7JXBpfomz4/yHZ6rjncu/7VMr4B2O2y/K1M9yWAu1UUROepDq5tFr6N
YCHFJYRmY6cMmCYiwTwAhO6YPgNBEH3QrHxOZNuewPSahP0OsLK/zfi7FyFByDkX2F8d7gLE5KE5
CoYObVCvrLAluaYiOviSEVw1VSmoPiIxH6WPlmTaNz25Mt9aW7CJGwB2BEvrKAWIeQNlrGZcsvht
KB9auYloRnICxsv4kRfHeEnSHcU5BtIrZfYvEI9VHTMNyOH/nkoyefvokcvEZ2VE0TIbMqefqhh3
QceV2BsNohxZtVHnUNlsw5LiPK7RaMdnS2xKU23NOPKyyYmFVxpO0L+BzVvLZNAJsMiznZ3VhrWo
mVy7ZD2T8E1iEZG8KuchQA45csPF8LYfaf3UfaNH+4BxIwFHNTNRs7jXwc6khIXg9Qxq3As90Xfq
pkf260CB6YKY83YbKGfybuMoZCS55jeDZLyLRXbvWRKQrOk8GDk/W87Nk126ic+rnWG/oNXThzHt
BDoBl/4r7ZN9tCBftBdh0bJ3f03w2wafavnZSL8a9yILcPV40Ubb08ZuM5ntkrvn8gxTpS1YpmOc
XCOlXXUNgdnEMkHEgLtc57nXaeZ+AYi22rPizednVGbmNRSozbk13hu26KckXffEik3RXuNcbmJ/
GwP4yRdWMCc3zCryRyfa+X88V5Q2F4PMv4zyGVMM+ZEAbJCbBfq+eddhL9SUhqU9ONgDmIqx3GVp
RKA0ezZFnSEhqylfhZrtdejVFhCVoG6O6lgdu+It4CCVrW0QsbCblqie+UqZ6Infa/MaVeU5axaO
MAnBo7qT4JIoS6tg5K6kx1smAJs02PbJO5tlXpbcqI6BkMy1lxv2Iy/vev40lOgxVZ3X6xg786ba
66P+JJBRJjlSKYCdVvl+jk5NO11jukDZhEZH37QUSIq4ZlO0S1rltRqP0+jqyI9EPK1l0oYS6Rer
zga31ApTzZrj3Olsb54OpoY8vh8nZP0LMcFVd/TNe8XnkKcnMukfJvEC8Wxzj9vunEm3JqguFlwN
PJjl2aT0FRnZiL1+0PrIndM/LOoLORv3H7mlQ7dXE7EmYTtNpkuKD2NpFegxqRunD7Bsu6Eyu3Wc
lh8FixF5EDKPjx1gEp9BKZzAPuFZhBHCh66g9cccyUkH5DOAFyKIQcRarq+s3thUKuqCMe/s0bwl
YlmvsMOD6EqSKxUwlXgASrjYesyEEI1YF6t4cgfKmcxEzulIhpy2xDZS06WQpcM1+ek3NY+/al96
UzvpHcLzaymZLlwSVPudAuC2Cw/ILhkHcIoUh03pPTL198Kg+43E1lyCawHfTjy+RumoKJGmdZC0
7KMtFrwrpU9W58vcJnjIVflGivDH2OaftuTfQIK6RpOinuJpE3nmKpJx0YlwpUCqQvhwuRGuSRqc
uRJ0Un8xxyhavSlt/6PsPTU+G2lJ35vRCH6T35krnTeQscRLJ6XeoP3YhO0HkeaY6VuPBK5Rgg1Z
zuDozJtX5RVJ4ClRxryI/iVIjCNbdlDdIctVltjmdK1t85QafpbiCmF+b8vZQUBqT7ewHncwL1di
Tp4AkdNcOEVvXq2SaG2LUe/YrBd/btU3qyLdRjgA4gRCeQVcbIDRPUyXorLXra7tqrK61tn8WQcU
PKbG3YXVsy6wdRgEhsONTGxjVZofChSDEDGaRPLU+igMZPvAfyYqEdk5JaKwzqCYgXHM310yuCTV
O5KsbaeS+NowkqByVdxDpGgMv4TxoFHxsM3TfWISNuV/wGtWZntrWk5oAQssP2bx1grltZHypJuv
FgMjMsjS7jtsCm/qpzVhtW6ek826k7lWhPUFcHyYw6cZo4HxSs2QsvN0PPRg0hpG/O34jDt6Pjin
9TCs+vxcK/tcXEbSUbNFYIdDOO2CKXADYhtGW/Ar56Nv5YDaPKkgcTGKvirAPwZneZmbL000nDXr
l4QtL01ecgvto8yQwz4zi0A94MA+TCRTNrYhSxTD/DJgUJfiF0l9puGJVFmLS21MrmV2DbnJgpnM
VPjlwGzWlXymPMHzglZuxRxxNQPNn0nvjr1mn8yGc1vJ9H2uUgyzZ90a3W2q90J5BPEFwRxMnNTt
Y7hJZXtAgNCGpz4PENAyVNdjEZ8Xr8WI4SBMZmC2/goR1LefuXo0YncqY16kf0ADlljtyHJU7c0f
gX2ne7m8k0e8lgClkpbyjvTqxNlrQSMdAzBc1YhmfXMX4LsNslV7lGj7XE0NZnHpRbO+YpnQTvB4
oQncu3rIcePEGtYL7UudXvOg9Yr+TW9vjLWgoY4grnxGntUzTP94lbT+lgC9M3J6mSjQj37GwykK
Y8avkK9xsDHClW9KjqVDvRn+F5b1tjkmhX4k2Z1wYHB99SGCHiwv8yIdN1BPZKfZnkIlcuA97ubM
/taj9oPc158Z4nEF6ztOkVy1fUbWq0GmgPlecQp0RPkWGpQjg+kIw8EUirq8GyFL67WDjUFtPAYg
pfiqyw8mDT4voyrtR/w5y7gvVF/LQkdOpN3Qp1MClwEBHUZh2F9FfqNGJ1C82EugcICk0nedgEFt
QvKpw+bHZrNt6K4YBZIZidB4N4tfE9sNo29F243Vc8gY2V7k+VJkeKPCI8PkdaRRTnK2/PVAZWCc
oYMDN+FylaHrKdesovImmtCG5F0aPxhYUXGbdYgVh8AVqoy/bKB2A7xAzjJhwcGobfMw2cmgagYV
pygcd7l9r1G+G//FGm/j8KtzfcCxIFX81MZnmvwqfYY6EnB7zvWTsA+N+QYEQsEYRJuSSc+oL3ZR
Rfp0GyLA9nK2WUY4fXSbyMZP4VxXryGfOCGQPJHezJxO7e4i2xrxzpj/QpLZO9Ud6z/R/QX9Xs79
g29+dfM175tNLif7tvrQ0OrtBNod5197s3Npz8cs6mchuUAvDJpNHjfZJ5gis/fkdDqjvhuLJ+wb
NhtkkTmWdpTTQ0cbSGSlXDO5g6a27Du4psl5OTrQQbVmr9X2UY1LLqTY1abfqNlRNKr5VcPFYFT4
ZFjU1ltvkN5T7egP4shMfW1EOys4DwkUssQpZqAmbsl7OXPjz9CBTKKIOCA6D7hfhaUOLta+jvN0
aZRdTWAvwV3+IZpNBAsoEh+c9DvmKau4ICu3/8Iyk+MHsRSvkF3k0bLGK1bOR8P/jc1g28nMRvRi
S9W9KuLwZHLNkYYJB/KcmZ91iKwptY7eHPAy6FzycwTfnlEY6dCEZK/b3of/hTafenm5sTKwViHh
8DVhukiKC4mOWEfDVtaZUjB+5Ddp8z/VjpxI4ThggU05FDI2tUg4GLYduySeVftNjAG3K3cPZZqd
QH/U9r7/6fsPo/D8+lcL71F6t2tG5jhDzPmU2DozpieQN0EHbnXXelA8A55anyAR+jXh5PsQ0Xm6
DcxzhkC+RPCtBx9CzRXqLmthHNUaHS+H4yGEwZdK5HIfapHQcKBFfRUUc1ZLH2rSEcBPH+rPdJmY
j5QK3ylSA3b/VWuIF465Fw3LCLLHYVKs147OQN76vL3ph2YSJxyeqs5wuoTP81YHHu9n2zHA2CD9
74oUJuCCNbdPQRadRpNGNL8qzeus+Suz+u57SgH+Ep1BO/kTwbwbOyL7mQOPfPIZc5LY+PEXkxsx
K0r/OxPcW1fxegHa6EOF+t7iICA0nBJdxmllD9XKIAGZWKMjC7iebg6nmduTNFASa29JzlMLqXEu
lXWkIPWTaWwTTS0pL3HDPCc8QGVd+1n9rP3pXhnzNoBzMkn23sDoa4mrXl9tUo3SYhumZ01Lt/5w
UdHDrC5zTf2lbjoGVRQ6Ddyij4iGo3cjZVnrxe5pZjupeBdYBrkMoakc5Oyly/cD8BzNRkEPjD3/
ZOQ/ZGgnEkylft6Uanad845RIl+hXTshNsRa9nf9QlqOpjXE0F1E+yOyn8h4BibkiNnw9BxBU4ft
kNERWmCZmAaKwuWJOLBZtDcrPigrPyX+l1ZwnV1Jj2AD7BoFD9SZiWcnCT8pW52BxkOT6LGHOxe+
FPwkxWvTxRcD1GwhtIcW7lnKXsX9P5KQ18AVHMA8qOjjPsnuRXEEuud2xVWmMbe5e9glYNSLD195
mEwI03B0o5ayypKPMnWvwXHo118wdiV9XEtRQA5t4WiJsbH6ed2TTU3KHH7Mv5AiUBnBgnyX+JDE
EG4D47vuGO/NwDLb0QnMFh7VXim/x+X3BHZc0pXl2c+siw0mnbUV11tswrw5OOYsPDIFVaBuuxFt
kPIhBqhlj1L7UGr725z/1WXnaZJ5Ai67aW3OMByasfydF19T8M0CgBP77iAjZP8NwcGY95UfrhR1
n0OSz5qfPrT3tSXOBTIqI32MPkVx0OnBEz5LPhU/9uIQG8ZXwtcU1bsWklsdfGm8vpoeO7KGtSq6
h3q7mceLWZEUbV1Yek3N30LYng83uZheiO43KY/TGWoUSlxAMP2IqYrs2pmLRtO8YvRE51Xmmzqq
DgEYmzrvtyVvR2oCwlHtDTSi1RBcc9mGcfMIQn3VJAJlvz5KxX1Ofsz2XuLP63pzUyqgxQW2OLwl
3F0607RE3vXB5/I0i6sprtqCFTwMGpZBjU3evCQv3nCSQtlncXGo7Tss666T0VLxJETXSWeJ9ViV
X3X02StfafjqA84d8v5FM6BEoivXiyUJEXAYKfyHHFH6FNSYHrvnrHBQHjLyERSvLn4VAp+kfWCe
dTo8W0veagasqmsEv4P+mXSe4UcrKYJhIj1kbL2mFtFENG6kfY0wQ2LeDDm616XmLJa4jIq3aAtn
picYObEQM0Es/WtsL2h+G4osidFTwXTkrWs7ytzl7CFCTeNdZ7oM0isOP6OYuGg00Hyd2D9afV4m
jC387jRcz7hKtMXYgEptagkHFDpusbf0fRamboLlL3ZU2+J0/NfG0IdPMaHpw9juxv5SJWdzPFc9
OfUBFXPuAErVu9ZjBYxwNqLIwm1PXDkUEg0nAYneTHoq60/yCQ4YxNNG5qvhESQECXTqlqR2JwZl
l8YKvGJKFnCpNL5OD3tp0O7SuMf9AcUYW1ztQT5sMWV1TL7ldBeJV7+7sz6+WrqSnFSykfOkeISh
uPjRuNNI766vapXh4LGPnR5zMaB6sS6/jjMm01L43sF1bZuzqezyfs9UJ0ZIjs3NJI5lPjvZ8K13
yYr2mbDZ73l0i3HAdvbeWV6XyPjws5Xo8Yhq+dGe9HXTq/ux3GoJzKB0qlkTJ4G8WOY3vBkejbqT
CxLqbrBcXvui5il2MxIapuZf22LbmOxLMb8EksIUBIl9sMqNxvao2pz6xmGmsmKgO3Q7zIFZt8mA
dwTtKWvUzzSwXIlOehmFafBHDB6XOk42CjrUQEhLB2hAAdBd3mbETb/chDkQTfnAAKwY+E7yNwBK
6xLoPH6sfQ+gYeheBxz3qsAHOq4gwB714YhN7aWabsYUO3nykBGSfXwUnUFGdWd6HW7OMARer18W
4DK0Asg3EdWKvC7Nfe4DxbYI7/elbRXs6pwLMFVwK/hTdTLs5NYRxIIRbEp/GIglSru2EE3j2lqL
1uZJYVGAL67k+TrGTcj7BsCIp2LKDmZ1HGeKC8Kf630GhK1HgEa5r7Jj13zGUBlFcawjr0YelKEh
1/uu8kKsTvSqDSeaWIruEHoH95VRZm5kvCfNe1Ja51GXjxPv6YCJvzMPdfYg+malhP+MqN3Wozgw
5WwCeYt7NBbtTsgvPh+4aqL9eISy6+kx74+a+VxqBj8hRF75UlLPnm32mxAb9NfCvrYGgdqquRhP
RnM1hAIwhH4emeKWzbUu87OJ7JTgMsmAr6FZ5uwsz8IzIDuUrm1skVx1EtiDoGOSCEwJUToQT2ay
GRDqJjlkEmNGTh0IBAA5ohZvJHaun5yIJmXgaYTW/qUOf6CHIMrLXcs0AUkYuWqgDAMzNyWeHLAE
fA0Tp6LHovvJJycANcAuuu8FI4MWf/T8JtlWSDNS2uCgmO64cB3LnLdqfC9zcZ3h12EnzMUGQ6Ei
XdToA8PIYqmz+aYT6K9xLsFnhVTNvxOXDWiGn8Cw1pm4z52PxyGCxfOojIudCcr56FK3jNKNMPds
BtPzEGDfV1Z6+MOGh84ULeyfkf2e4Zhh4WCVljUyd7tKSoA8Q+sM+PGDIHNU3IX2pLklxiO9qr4r
O3cJh3DCvHVS3XANX0AmDG7KfA18vpGWsynYiM5lXjMS3RT6Bw1A5JyXbtiH67J6hWi+UZYCktPV
EodErfH4krSSZ45R4U+prhPHeinjv1rbgfTZjqca5KKFgyW+NQP+BYAzMB50+SzxiRc+s9igjfaz
Up57I3kRg/XwbW0bWzHzqGePkShWypWORyVqEb7G51Rvwd2uJxYy5eRptv6nYTHCHkBFGqONZ/QR
dgCFrdgBdXBLrW5TYor16UDJLtlY5XhJC+UycqYy04CwaD0TLW02JqQNgwkpqQn4n0BhRyXDgtBR
feufGVo8un3EntORQsCxMGMnmHTU+I/gUoxATFotLy7Gc5r5K1Vj16QP2Q+wB3plnINeSZ/S9vKP
CsCvVu+qllxqBBMFSGtPak+etNgMmLG09oryKNbfo2ZvszYm7QkLsXHsWyk+UGtbwIGXieQw+Xet
7EVUCs5UrnAAPIL9jGqT4Wmw/Zd5AoEaNG68/ClG8TCbZmPpx4l1TRbpzJiG59iPpwDWM5FgzxR/
nNVx/0/Ca3PdGQ1teXXoV3L+/nWUXSzBiKxBWW2KzJ2q45DE3xnbPkHFF90v4iG7OCAQBXAAZiBs
fg1bQz80tDma1a8K5THolGAfZILgC+Qk4x3rlDNfGv9j0/196YmCc+fOs6HPf76ZvViyjLLBmUmD
YasnZiPS/NmpD1FmnOSUjFih1VuLwUoElo0sr+Ws8StPXTcuSodHU4kIX+idtH2dxn5fore5DaZB
SEEpnWCkPye8IyndVRZ8a9M9Jn1i1hEGX/P+Ygala4ZMyJovMhYIOKn2UfdsYahX+UDJnoYqwhB+
9d5cNZPtsYP8kpc/anLNxeeQ6/dK8ZkzZiv2Z9f2kPEn/WDE5zN6D5hRDVazKwru06QrnKxAufRD
vvsBjh1JBGwWsP61ytP85lsRwM0Xi2nZaD0M+bsbPmbr0fbtdu4fIR238q70j2Q4DZbyRxSKsKeN
LNqXePpUxHzwUxYdwr2GO7bBUJ0bp8j8oVpt0/hYjPdRUBtJmtcVfFdR8Mq9epEKr2iMK/6HmtFq
NHCg1mttMo+prTxncJ8CyPCyxbXv/DeVrjCsTn7h2S2DrXqm5A5grmI48VG0N9mIRSqnv8VP3jDa
k/lhZUPJnAZbBZ0YVVjEk8reRqE5BkurrQ/SdzD3hmyvLYroKFZf2f1VdFeheKzj56CCLExtr/CZ
vmLD/hX0rkW6L6R9Jf/MgLUxpSXqn5KikkXbjC6hlZx2xvWoUvUwdJLQ4fnsYrZr8hbad6PATw5j
3KgJkD3Wgnol3tdcmrN6xgiTBvG2IKGJ/xdZmKuc3ISjXpADs6/67Sxe4/4+KMDC+RX53LoTX2lo
mwDUcDUDiuSr7ooQOzfbPprM8LI7+3H927NO1RfKgYRzZyzA9bbdqgqiAfLP4LSJfBwK8MNFBfF6
crQRn8P0VZg+zsaLmNkPYUmC3XJ2eIpvPzQvk2w/03Lguhy+gUhjd6UUwkz7EqgvjWxjxIhdcmWY
zpOxYnpomM3CwN5FzakYbKrHvwnPcsWW9choF5tdJfWPRtj3nBI0qq+EpH+NakP+kgS3Vor+CTSX
cBDnilkNdr5VH7OtaJYPkwUZn0+UB5HWaT/TQXOY+Wxh9aOrwirO2xe7OvfD6ErVoKwVxmaG75dO
FtNotZeaeWqQZSzz5VSdbfdtsnEUA3ZFQPXjW5ZdW25U0TIm7N28sDdzm9Nq/UGi8WBIvzCOcwcM
ScFg0gPvksKFyEmIB566S6d/Ss3RKPciatCp3Up3M456Qh0/yqbbqtKwicx/slYdzELdYIqzjHNb
byVj12ZeKn8ryl6TNnb7kFBSspeMP6KqTI45ssfWPMxB/p0bpsKeJO9aZThNsb6tpFsNJkYv22eM
bpBP6iZpGfiKh2/dI/acmgTBGDcf2NfDNHe7gD0+WwiMNZw6bk1QCg6SGnNfshPWzgxj7PzjzvTx
tNwyhPSieinDn1SVmcsiv5iFN/j6MS/ZhK0tt9Rb9kPqAive4L/Pthk/EpV6s2Y0ee4gKvpSfJOR
+HA1cuD9jTxS4JDWCa9kXpOBMr2NSXrQs43BvmHQ3FJ2qgzl6UdvwQi+SrlXkCrmdpvrsWso3xI2
eJnSJAUMbtm48Vk5pXNQd2hlCrMdNafxdCsjcoRUYUeqExa+ui0eRrwjQDyba5dvFcvT5WdvQFTl
2bcrBKYW6Sv2wqY8glxye2KhqcEk8CHjUSczvu9DBz/obKWOGGK3Yy8i1rwhsXeayYw0uAQLWE57
n5KLHqH91UdluGHIzQlDsUimqMZmC9ZrGxNPNH1rxA3XXbXVlO/lEAzbCnJ2+9LU7JK1qvXpW/R5
c6q/6jXu4ETHVofkhFYqYEpV6EPRxozclLeK1pCer2N7maMYgEyLi26Cf1zb/u80ztvGMl2bn5Rr
ZK0UMxoOisF3ErBK2GAsrDa2AZ+oVd24ZfbKL7TbCeuutTEy5aTTgMqVtWnIP0344RAkXlUxOXWH
mEveHS4YtEHyn5zGcNvqvdPRTzlirfZTGcHm5P/M/NuiuqwGN2InOTbeC+uzGKhvetDbh8bfm51L
1RPl0LWjYhsvZngBzqs3DnwVV7trNuAZNpZZfufqvB0gRHbmjynYcRRMQ3163bb47sn4HY1Dgpt+
fouiFzXadDSKYSEdFT8/zR2o85QRs7g3ym+g/cE1W4gnJX5ha+Mn7Ce3a4Bt/bQXmuoMgSupGEkV
se/m7iTGb0WvPPDgCYKe3R8VgMqt0ye/QEjLYZ+OBfjDdRP/zNpriPfbUpgssAgVhJsxY5AtA1Bl
C4yCVbhBc9ZGZPXl/W8Zmk5bX8ICwBAsr8pDYW5UbsHgQ/InR3TbrCev71dmPDhNb5J9sK1nELKS
Ka5j4jP8xN2iF5UnmdU7g4wMwmikf0XjQcqgzrMKkax4S9m4u7H9tY2whQ00BjynPnuCIe1LCSQt
b9ZW5ErFUSm6bzG1u76GmEc0FDYc9mKBEsITlTq2Y9PCV7e10kWuWeNCnVpr9ir4llvcmaizeasC
5mQlPaxscYnDpn71WUd76Lki7aKsEn+1PfXYcoyMHjbyp/eppz0pRYpMHwmDhCkYrNbydgFdqnhE
WD2ZVSMARVuaDjlv/iEYJ+bKAeWCncmBk+Qyrlpt1naDYIGoihJsAqDABVty61RnvDpP6Piaj9E2
r4wfa+5x5I3mB/jClrrAkPj3BfsPhBeyir7oLlEJBBH96MBiXHCyTf7IlGe/Y8eEJk3NcCtQadwq
qdITdynyHsGEjGQKhr/+lB5Zz7LJ7s3Zk4tQD0q1IsQAlGK0TivAv3UTJJgtJZBaWWZrjm5pwRaU
9EgifCAucoap3VSDsF8r9owi2y+qj6CtjOUhaNZjJBS2QGbdxq6byke1bvJtp3TWpbfC+iRHBbTx
UvX3EyvfTjn3pavVqgGjN+l2+LftoxBKibAk8Ly3EwP4ds772ySCvxTVUq0Zs9TKKK6423JtHRSa
+MjbjJi6LGvAauIl6eNhfpJmWWzqZdtrkMOfoR3gQYNdgmGnqUf4jva2sc3kwLDfdFiRHTdtF408
mxPnbEkbTVzpAhdG9ZixTeMf7NoNbFZk/9HPOIHmkTz2iMyllsVyNifQOSJJHPBXwiXmC7Wmzptw
alljdZq02s0IKNh0pj4fqsESu6hs1N3QNvT0IwuG7egGfuz0kwm63mKDquZ6tBW1PEZRZtyzkOy0
fPaWnRthivdsMFyzMT4NaRYMlgKmfrXEsgO+edxoBKFN5UYFraYPV03+qKtfS7tW0S3wWX8A5NnW
BvziOjxmdbcPO+thSsNFJ9swYQc3Y+05JrpsTZDVS57gAo1q7CTGqtEgMHMcVfsS/HBm/gkkS9XH
xkgCgPZpJw9roh/gnmexcbNsMfmhfOu7+laLgbXlS44ZSa4zj+nINrIvJSccv7Xvd6/QPPFa1G5i
jCyyLRRsZl/GuWgWdG+46eRoM5gfUpg5BbYJKeyJlqifBl9YEEtvcW2cernyKgudKtTrAwNDOkPG
Us2mlwODNTnUYzpUKz4PTeMUWvyuN5KrJfE6UfGFang1eKhZgq6JQxuaFy0wL6HS4rKddiLguK1Z
CAZ+aKjSCSnjUTF9iFUvr4ftWGPGIJoCKColMyzj7K4vq7vS8n68zhYGSrZ07fjNaD7n6tQ0761J
zQgK1iiaM0Z3J9SwjdbqcWJIE82pa/7/94wB8mX3hdyHzI43I6VIGUJCpnZuBusalhiEgIeNnCJT
j8DAc1OuRcgm1M5O3+UB83DuRJRQVT5tBj/9jjK65ppdne4QWcpLnTKd1Gkqa+VzaoSbB+e0rby6
xEQrt5uOMbjIlyUCT+MSkzJq2dl+hGO2J9v6ZZCjV7WUb7MWInD8JsCeRwG0jk5e+kgWIUFjmX3Z
o25FCX4x3sI8Voddb8tfsV24Uk4MKKui/yeFFO91I7+bbe9ELFaqNM3E0DB2rBZnS8qiDgxdxRJr
Y3qJymvWVz8Z6YW6gg7VgM8LgcpNMtNFdV3zaRj6PzX2V/G4WdwY7KSs+1pg0LN31jC9J7W2ZRS9
LOFgyspZFqIMiC46v7Dqe2RO5RnPRwK9CBXQCDownFwDzlpztb0khu2kzVdi2SBLFAzWft2tBiZk
iExUql+afi2YoflRyBzkVQ/f2YVBxTvJulhLwj774FKlEvdW+G+uBy9HvtRKhuvj/G5L6Iv6jdWL
0ry1Bm6u+d/UM5Agzm1tUYXF0r+SI8ECA6ErLf2H+QmD7V7lONkQjyJd2Zp4dyP5verel0sjD8d3
s0ovYRcdBp29jLi5spCLK8rY+PKbH75XeACGki0gbH+zKrlGsaz8MmTNZopvSN8D1ZOh/vr/kXZe
O66jSZd9lR//PTHkRz+YmQt5b1NSKm+ItPTe8+lnsW+m6lThFLoH6Gp0oQEpRRuxY+8VWbga5ayq
iJlgVv6kd7wvN/gpzfqksIVWzuotvTJxRnWmpc40hImislU+6I+q9NWaEoZrnQjqlijPJBPZPtXt
SSCerokjqVRQuEJcbn1A2B8MaH1Fh6nmieoOt0ohNF7B61sYiUjOZiVFG9Tp5tI3ZqdR7g1luiXY
3fUT33bVaWBoEQCHKCc00Y2LugVP6dowiZ1lBuWnzUs5jfQQR6GXHKWwz6aDQ8jXA/G0S7rGuvmA
IuesqsLefe1s/HES5nU1meXFt4byZGVoZ4G7GMAoy9LDtBoyhSSSibhhUrea40BQSAtssFbFjDsh
Esx9jXUonZM6nwG/dqemns9yyDlqeun7dNmb5NwxJlXevVZfZXvYqWZ8j9inm4fhtGT1isDjreh7
mcBojniqte8ZkH8veM3St36UzFiWA1/26mhPueBubem0x6uJqLWAp1H32qxoDsyBlqrR7TQvxuKa
vdt1Sp6HAFTeLmBzTJNOhxZxVrR0Su7p0Gvxms0nWAySG/uucaMl+PFYcRPRaxJV5yM/SvfcWd7M
wG6Vj7wHUohZKfa2ZTzhREwHS57Jnlg16ceAybSJnJUaaahr9kTSIWgQ8FBYuW6HB9Oy5krWnOzM
ZpSYL2z6f3aWMDRi53D2Sc+GXMukjCkXwryfgHyx44co/deEbbNR4SwDt153hNYLpgcINYu2c4GA
p7M8t9mPWnEcozlB9jubbRd21s3k0F6xQQoESA8h5ZnX/SpwrHlXJHOVDUMU4uiXLMnWGFn1/cRw
a3zrdDHVRRhvJm5a1WcYxjygyY4ekyuRrvvoYpZPoUarKq2noZx/p+GlsxTMNLhIxVqXefzj3daL
Qx8RW4utrdar+wAlsmOlcoK2olaETUu8ZJS/5Fb4pehSUHvYiMyNyg5fqoHiB+jHNEvJR6GsyHa2
qQre9x04ho4FsVyqdgEjxWFmYn8IwRjaaHeW9CoRszYTHXsfUT9U+m4v1VcrOCcGDyH8mqI8+v6x
DLFl4xNora/CbzGQduuBirMqpUUCp6hj5a6ADZPg28l9GlVTvluSvlXRXDNHmSmYXtqomEcFbSPo
kaZD4/SCHVU/8BfMUtXZHaWxSls2Zb9gURMKZD6RW1QrVcDwoLvGuK8FJfP7jyRBesAhoGf6VpKc
ddU+XTSduvS3lbKyrHBmdPchdhcaAKuMTLSaf0kYuMEwzaX2UnVfHuWSmf6kYGF0vdzEAFcc860s
9J3GmJ23qGo81eRmewyK12qPOoKkF+nRpeyKrVLSQDnRTGp6bnAHcgiGi5FFRfa1MrOFzL+rlTOJ
M+1i5N2krNSD6kpbNWjwfuNZ994NimbL0hdxwNCirldm2jMuSe8dnjhW7k1deFqxVa4GLP92cFLr
Aw0nwemZ6rcJ/VSwoEaL4m0jkSPin4NSfbaOMi+VEO+MtiyTkgtJmTSoZwN2qjClWnVRoSg1sfm/
AeS4OtRPEKqSXN90jMdsgk6Soh5kH3uUNrwrdnHCSbxRtM/YOHiM6xzQE4bhzJM428M5W/htjkoL
HCEQSwddAirdvOJs2D+Rhzyb7St1O2CWZExjpYssy+6Mjshed9FrWphrqdZPKjKXqys4/pxdyG5Z
ht42cXQnXxZGfmYh/L0s8WfQq8Us+YpCSPN21t6CQCyGPtyLNHqp3fxpRPm10Zl60G5jxxP7ILCx
kWVGz2tcy7Bp5wCx9Hom4JbZ2WjJB5rPK63bYtS6tI48T9zhGWj0pJbSLPFh49QwecnF/E2pmz3U
SPwIS/qQeTxSt3lrs1SfgcNQRTG6VVDAZDK0d9sqH17mvlZSfNaYVMCH4I4zmC+Dd6KhwCqkUWgJ
W38DwkU5LBdn3+UKEuU2r4JnVOYnJ/P9KSi0ae+2q9G5ataUM12yVnydkFXqsf+8n9N6pXPTYJJq
F/k33SYFSxX4JCX8b2JeD4aZ80z29Gmc9iszEOckbUnGB3NB2LwwvC9V6rd+z0lTov3gyEi+0q2R
2kdfKyQ32XoTDEOIXdBfuqNhcmhZAFEFH1HRr70oYYCMVBPm1XvFsnHwKf3WiCRoQUKQ4vCWho6B
AaX20Av/zbLqpXD1OS9Fzk4vIu5zBOomf6+G6qGY3bLT1KOVZsjbbGEGqKCvxMDlyFblb1Uw1hLl
gFvWmctyv5ZaHNWOZM8qD6CTE8smttKcOgTVz+cAOGT6Ss3k8g94rqCstTCQGkfHw2nSlgAFfItS
bG2sLwaeEp97WhJDztb4/D+MLnvBss8OP7HzVWkb0SOTOVp4XnwZN8a5OTaIul32KUajJt/LSsdD
yolJBmLeLLp5XASn2sy5JZjP4rVkiPvmIrAWXYlNyw/35ngDVNDf9PpqRw0FgPbQYjZt+8qF9yLX
hzaNyI3Krrvw0vLqQlTPFGqsPgzYaywt/BQNr7Jf4a9tLHzEnUCObLWavArRyjB9yczobIcdbxem
pw4eT+acmq0uBmpa1+v2mt+tYmQb27avRcf0P7AYNofOFFbNNWjLnJuIGs01gnAaIb6CgSEb6GGv
lNYk+m9p0hDLIb3rmDNYl2+VTGLAMHJe1sPGQnQWlf7ix/3e9IHAR8NHYfr7DIdFn9Sv/RCvY1Hv
SELtcgUYF40yQxDjUWDXd2u2c/ZSeYmV/B56ySNui60XgysaCA+5qHWe3ih8afIdWhXh9964S2n/
NEJpqRJPSXSc1V2+jqVgnqrBaQDmw9LEF7ZcnPNKPUrqwO0dDBvDMLdhE/Fwrn9YKj7LGf8Z7CBJ
Q2NlBNbclk8RFDYrUdd56i91iDzg6r4Dr9+pofSZqsNRFdEht93tQN0QMS0cfGR+9HRLFGtZGlYN
u67VLJr1rrROsuYzCbMTIYp16gD7UDGXmsk+76hNagpFwyXnXK5GndhzqCgEuAEWumYXOS7vsi+v
3FDdKEazt71hE7bKaymim1Syj6UzqcadvIRFIEX0vxqzwjqe577Pa9l+iyX1nGPbl3sDPEl7Dwd5
6SkS1365KiQCzU3IDvB+nyv9Q4EGMiYtAU7mxiwtlCsrQYCfAdlwfTx06mgUaikPwgYfEXJ25SYH
NzHp92tvQhyF/d+i8xaY/I+1QjOuaMESZEE6aXL3qBv1R64RHresCxyOgrT5cAhr+gk3Ll8zSYU+
GW/02sPZnSH0pUz5vXBnK/kPfD8Le61Y2RwJB2NKEopz7QKe7OS5YvFZRUv6sSrd1xJyIwPlFNSD
SUAg1LVD01groQ9zp2HGLNUww/JSwnppbFml8dbWyStNGFkKZx1k/YayFBCj3ZI1hjUTYwWO+1WJ
6bj2uHcJLMoFht58NAa5PYnhgA32YDqCNn1YsSPNasw4CSY8Ky5uQ4WcGGKYcl0Hp0HwAah+OhCE
7omQxsDzmoKyz8mcg1sgFXhDTb3RbaDNkIryCGUkMUw+p2blFTogoEAd8Iy+DgYT07KZLxqi+1Yt
b5UO1wRoW0yX9cL3aeQI+qgtH9nq9V2DmE49bYJ1qK2lZnebqOVlJVv83uFAseWSwSj3hQbZEgkB
GcFe8KDCScpYKh+YsFfasTAx3tsBGSrfOvmud+aWfbGTirXDor+rZnFo3e6N1CZZXEnFY0K1y1uf
s6tiyI/ckJc8D3Z9IPE5FgS5cA8+jAtMBVx/0lo24zMs8dfeEDLOd3hTqXvTBDEmxpZaHFNNJNnD
MxJK0txcsd6apJ8I32MDs4hnLa1G2zoxULrBUafwNIHREB+M5W3V5ucxiGu4FM5pnU9LT116QTTa
Nu4Bzd58KAFrkQI5lBlxF5ZWEFTA8Vu2EvSP/F0rsd6nGbPvoOh+cjPjNneABhWD85RHQk0PN06u
i2MGTMm3tG/HkW69xk76tF0VbftRJNXDC/wbq5qBHmjGnjknY2+c0oruP5zWeHFtLO9DlSKiu6c6
6VFwxqE9+kom11etJkJWhhjcOigKwfASDyCRgvAcVvHcTewNS/DORqgtjBzlL08+OmW0dUr6t0No
B0AiIRtZxh8Q1ORHrINdFtbM6NtNYycz0ugYA9oDAuUyh9TipOXB9aRlmpogIcxJZtV7NdPvgRY8
nNx5jAdiga+xmqAed7M2dt950x1JBgQToUpkmUx4Wmbsz8ijneRCfFs+UJusCYle0YubnAE5D86x
3Z6DqFiMWkuXgIvvsA6SqQ+Kee/ac0sK1j1RTGxRx1ZHzhtU7K8Nd5e7VY12JXjjMkVZ6jW1hEbK
S0mdBytdiTm+9qTZwbZLMNuIBBkDxZ31Eg4Hh3xS+Ok40KpQ7XC82HY0j2j7ZVy2zsLSL676rgbY
OTGpi70oAI0NDrhOQURmnRkIZzFxBmUqx49B/ohUDBx+d4z9ZmNq1blQ3RnRnEsVOchxpoatqF2x
8WGNgFoQPOpnipN99ubA24lAiGPvUzecpyO9q2izp1Glb1nTrwto3rM6rl4QuN/KOnGnYVzNXC+c
R0n74uYutiTYvHr4YQXSys/iOdvM3svBPqe9vLMzPC/uAD2zVd6axD5Ca+IJogVvYQl/QfXJbSIr
C+hkRoyDolPEwUWpDgsIda2o95FEw2ekSAyldk8tJmByz+QtcGalj1E+MOVzpCQHKWdK7oLDBKC+
qzlJciOuUtqsTJbZp3bzrRZkICPTegfVuGyq6qmoVMoVjScUEioT9T3wab1IY/54bXwNEuUZ6O42
G6xLaxT0+B16re2O3AF92KhkDhMXUiCct6lfuPc21JsZOwGhoxj7HK4EapmBQfgpK9xBxDD1ItVv
ZQcaIMk8ECtVeLX80ebXYOrLggWmJTRInfyIfLWs0S2AB1SOATRjYjAi49wwZe+d/l4p6XtlSfuc
3nWwA/rW4Oxa7T7TCRMEabEPPEQU7+qDKakghVjILh3an+EWc8kR85yJvLtT9c/W2CuMEpi6T0Wf
0t8BWuDexNKw1Wn/jFcluTF+IhdwHgKF9tOZCOh5IsC5g1/ath8WIeuiFNMuxO7VPkI8tN2//NjI
JXhFGoaQWQubQzXpc199XOBJxniXtBthIQ8fe9y9hszfiH0z7lOmuoMky4ZnqfKnbArYqoVFsvdV
eGe/erfAyKSVv0zjbM3GJFSTSU5eSof6VqZimlSvVfrOk3eCgBWY3OJQbYF/TAidTBN5Fwb63NMT
0pDqoiY3MzDxlIfxaUwigFe+8aIlp9x5lsEmiNAa+Zs1v1na+o7k3ttAr+lGH42EF6U+OfE14vWu
uHSzdGSdtHCLVc6/iXyhBNG0BJUE15hKlVJx0g8Dalu8captaM+BT07NdEEaEITPNLFV0twgI6jp
GmCF0egoTdGAImVREuDt+w9ruEooCVpNs44M+1m3D1T9SSM27N+e5tJLy4A4JD7deu6IBEFnHpgF
NdM6MCeh461FE69K1ybHn471H00Z8pS98OnEBLQ+0DaYuULO52gT8DHlltN0wMhSAx/blQoEn6dL
Aex9BFARQkSGzv4eWL/mkNess3zqZR8CY2ZaQaRh7JByjIzm3sffggF18150rwbDvBYqnVxgX2zn
mnLLXThpZOJjq9lUxizTv0IwsUO3qplStDCpIvurzkFvUEdwd0y16j1JL6Z7t1xkcmvnav6x4Zmh
pm9y+9N40qNsx59RkSk9AuWNqnjMREIIfVOAHjpC3B3LXcrNN20H1J+myhd1Ur66cQR21SDrWJ7G
cA18m4nC/25l9RXyziKtQUnd4i7fKPox8d9DNBQ7PMV9uzdtqFtwz2r9VRrCF1f9snnT99o4RUBk
ejTlq8SESyeMkuortZbJ2UIyYmiVUtXahOFK0HeJvQ/sjSuRTzMPAZkjH8FMl/eJh39kjFiWCQIa
SEHAH444hcNFw9rdjyW2uPSUNHIHyRBSC3Jcmj4a+D+dns082LQ1OO+2BhDBDecS86UpnNfKOeu+
Yo17Dvmhrp9x9Igi7KLFiwiSqaPrk4RrgRHMzPdGfEyyKKjpFWCcesUwPXXJIl0tgl6ZHL823NER
0Z9Ef/TdlhE9rFgX01cbnzFyTsPymSTJLINQnvvKtIZibYbZSmW+A+A2GbxZ2KXLXGMgSHzMlNV1
2OFhMLyHBgup/VZYlMxmVcm+ptqBQTKPHygD6t5rFZyl36O7q8deJQa0EwpUNcI5qFCwfWn1Jcnf
euppHeZogPccZzCoDG7mGIaGBWOgsVli7PNo2nkOlSIpTQGtwTQxc1KhiIeubUzrAPjexiRe9B81
A5u0+VHNVwOd0EVt1iuHyzIAkEP1bQFJDB4Zub4gwJEdL7LUWfQWxGPlJpfbpA6ofI1pDSO/UPak
PGYWRHGMb1I6c0kNDpynKrp6Bf5EhA5mQJW81hM0HVX5LliVC3U8ULRtyrSlKMy5S30mA/RNcOwk
2cqjGEwp+LDKdd66FD8+kxjD0McIP9dzy0MeUdii+XUFeYZnRiUuEtrBfCdBJnKoDQj99Yb/qvLy
sNuA47vxmn0VvjY8xRRRkide5k6L7yBcDKS5IhFfVOLtvmtCWS3PHo4NB/Baz2YmQyIWo4THofgu
yoszXBVJ7CuGEenGzLgB94SjgU7NJOzgEf1vEFnQQ88KuXDR4+2C9Zeyl2QYynmotduIf7SsZDJH
VhsXBd4G0PH5vFPFLKwLhtaPKDg50r5KD1BJHNLZMh10VYOYiTlV7O2Az6hEj8T7KeQjFkE/btli
puNC/zZs8GLAlJYhT8vEfZGtd6GuK0PDBNiuhU8zMCRrU+PR4B2KRp/7PXTxnWn9lAVj4gp1/lMA
+iDZMZEA8KB2TqCoEKlJCNHJUH09ZhEwzLGiYUwyqJptRk45ZHFZKyaD96lZ8yJ9kchjGYTlvPhu
UdC3QzDXk1kVfMXYQZpnh+tpKPqZz/yiDqt5mq20ajngP4ECgffRlT+ZLQ/M6QhNFFhICO3kioZG
5k+x8QrsRLLBc5CZL1ZXYncPmahOlT7MoVkXLqH1Z56To0lSRCpAbfB8AnHNih1xKmx9DGd2Tbhu
2YQQ1TupgvC/THIMmehg5PsxmUn4YgYqOxPHnFTvSjXFbOtN0z6catKLpmKvmodkFZmKzTpM6xiO
MGLcB+tBfzwD0pwgAxhfg84yNJ/6gg9GzRP+wXZweXL1ds0RAiW8xZhra4yGZ5OCcbMtkTopM2zT
wI8YQdI4LklS03HgDWAkBGrT8JaoJlL9TFxlHpofjnZUgBxGjT5VwXiJ7LUv2nWqpIsOvmFEPm+w
8luA6wPwr4HNz1ZWCo/gsNpoYLF7rP/yvmX82tBrGbzgFRZF+NaxId6GbwFo+0xOQjx9SIFZthxt
7FXp72UvZlE0TQ00Gj3+bOtRCpQuhRPti4GE6uAuW+9NMz9kC9YoLt8BH1ShnzI8hXGGoaX9CfIf
t4oWFdA9F2Z7WXoYoRDpQJzY0P4roBtO8AZVZaoYNWnul7hm3Oy+RHaw1iiJTapBGm1mbgh0KiVC
g4lTcGkpHG9CffjOE1YKaHuJPiWP6WwbhnCRPVeH8KC0FyfYDQkg5KRbhSUJufYmmTbMgWCeh/0C
a9S0qbeO96jGNcAV1QCqQXjwRTcBHs11zxyoaNiikaB4JNuiit+a+LMOyAkr+9pKt6ZlfqTt3U8g
LQAthmqVfhe8QzHbT2V4q2E6t8Ifq9nX5UXJjxKvH9N5AtgtI8KY98z2J4F67cR3VV3h2qPwN6Ta
iZJbzB2ySp7G0bpyLmq5rFtgauWHQyEV4uj3GAma6XnE3RTeKosYWSrEXN1riVlcNM82XkPzk0A3
mE62VkET0EHMY9k+Nw1LKnpp7gB/8eGMSSQINvh+ZuCMJo0rzV1q2qT/SZS7z4tDZzzpMpHUy4X1
r3HMTmrJ02u3iKe+qxIOsNKV2TeLUr7EKqUELgojuefhi6f+5Nmusu+1/Nr0IElk/hZe4eTsLDlY
tqTVebEuXDdcV/hgsuIuRe9u91ANdIIeDMJdlqlbjk1GFW1xJTNr1E4jnAezqOwto8wgTobfxQZG
j8OQb5472T2XYfwygBy0N2SDbQE+CDgn6sRcCk9QIh0GV/2Xkfzw8mBK95JR24TZtU95KoyhX/kt
0bpZTbRETkhevJj6UbF4KRtXgwrBqJizMqNzEk4waU8DfVyqNrm+cnS0tE0lP4rkkpdfvXzp4zEw
eapyJu0BJnHOQQLOBgp6qp5iZKKEc2UrLYlMHkPdimt7jksrphrOB1DW2PxYp2oFL6ZyJykoks+W
XRlRt++GvVmQUbnn/jpxDbRSZ9J4N00DV8CTHGz4jDIDX0+yVdJgbrF4wsFsoNG0cAGgOkGzDhMe
Az35tHFFyKxNiCzgBzFBWpXZoUoZIlk7ACJyzhWPszdmUnn3c8QJRvCO3s1bDJAyoK40vOnZi+dy
/iGs0LjgXZI+kuEg57sqIxhSy8s6Soh45V9Zts1wIOntSkL8dVa17lAG7tBdOrExrENFva8MAARU
UHHRKu8+UUFQ8CTG8qd60GE6XOPuPqbcHYQgMcDQsGSeCdsq5aUsf+jaXSis1n1xcmL55ZbudZ0z
TfN8e+1K3Wk0NNT5B5O/nshkL2451XrqnVT9PeOVWEfvQ0cYRNya5KcBzTfWwGrJefDZzIH2ZsIe
y4AuaRioBstcyOm8A8egPBT/6jHQVXdBJDgSNDvpB5fIjMK/zL6sYunR6vaWOsdS64PVq41z74GO
ftRYqmWWXAXbhr7O5Ibr6tcAEYg0v+PIGDONWR5smmwt8ZBlteQkJE6gGouRW+cjndOAu+He5SkW
X3H0E0AgaaGcHYQp27yVATnmjpUGtb/L+3dV2dsdCRR7RcHYeeThQ9RFW1vqTF7jrKAqXZXyKnTw
hcjKx7j4QyqNaYtsIbHpoCM5Urx28T3Qv3QICRUzcg8SaWVBxyY3WBn5IieJU0JrgxCgdEut4zWm
wb1DgVbFxkWiyuBnDI+0bAFebjXphDckLl+cBBBFli36+GH7u8YhSsTFZ3QMRRa+sU69ve99VFly
Ah1UNTyeG4R3ia7dBAMG5Af9GQQrBisuzz56k2Ewt9oiRWe2c5SUVz9lgkDOmsdAob2zuG5W0hJg
ToeQsarKlawd9Tjb1qwxCNRFlxx9AvWieU+jZ0kcs0hupfSJi5xjt7Gqc4tnk806MTHyks1VTtGC
NIH8vx79YQ61E3RoFjxRXSofPuuQDUxeabKO1HOdbBs4TNWYiyizo5xtfP3TJFsxHGt4aMivTfQw
zHvuOdOc8Ut2St1nQ1Gis4wGX5y8M7gQUkxJTfTUiU/o5FYWrn1WsqtfnCHGafZnJe0aO5u08bdb
bxpzRX9ZM02O3YNnf/TOFl+JaN+s4sqjYtIMBwXPI5ilcWlPDBxoG7gPtdw10daBe+63P7ZPxh7O
gHwKmA143sfQwI2ZtBKC6eeQk70afQbOGvUDigczacxb+z70Jlq4C8yP2FmKhIU1zMY5ZXn5ycYb
/oBn6kEoyjfwQiSNifKMhxUXLfsiMlYXuHjTvz2GdgyM4nTpiU3qvZQVbUsEnG5P4SNCMmg5aINg
60ifkTtQHnJOYnkWJ8BDy4NXvleFNon9DYMtPwNJwy3N43eotwHQGDli/xdOF+ZEtTGwbkTGceLt
Gnh1VbrOKX4z4wD/r+8OQ7CQtA9RPiKSij6BmaF+xWI80YtlhgZXW7RH1IcpNLPxJYKxWyaWPsC7
bGRGbxVW9nOjn9r4kZc/SnzwYBJ1gL6s8r12v1u6pxz4SlLXc41xhjk6uapLmX/mUbjGRbxqwmtu
kolHooIdakFOZ7rYBiON+xynGvyouWGdcpz98TkHMEeAIlEKyMMvGlxq5U5cL0aQl41x+SvOv08H
7UdjOZd3crVlJV7l7NyIL9uWngIApgJNRimGleS8J3Sxqbavi5uufwl9U8DPrbg2S4sAAtEai/BY
5Z/ZcXV0WzCCTJKEAiAD4bviaeUKFjM4H7K+EdTbevWU5UfbfDTlkR2yZBrVWVKtU/+UxZtstKOz
vSojOI3blgnBaiQzu+5nxjofN7oFFQ5iBTrdpWT3lY/3OB6dgVxScrlu0mMqPhoHr+GqDJ41N20n
fRkmO4MQaaXwwavcFs92+C7bm2UvNU62ydMWT2Won2shbpbMvM95U/VDh3bmMSBiwDvEGDBUUE5U
g3JA9mivtUeRLcMGOZvrW3v1yPfwSmBYNQV1RrTJp5J7s8uTVi00M6IoQAboH2Vwzru9YItDjojh
9822sI6BHACKGDbjTrZA+uInM4O9MUMPna9UupWtgaFNXtPqkjEQRKCIAVTuNM8IdHM6G+cAJ2QS
VYci+dRYkxGPmou16r1jI/OfW1F8M5/i6FB+DvIR61jNo9oy3rr6JaXRxiISuq8W17MbuguVLrjC
5irn5DeyRZzBZDROcrit3T0jVvLd75H1QTRA1m96xXii3vtEZ0X7jWp78CIebxcz/0wVdSl4QZrJ
s83frYzpyxMjtCEnEK82XrQrMNxqUUPTwuGK20nZsC0BulKF4bxIRxFi0VpXJ5FWmsvIZfyt2O3P
paHMcvmGVX3Sk18fzg6dVSQesvolIYwzlvGyyxDcmuxHFnRH+dSHfVD274VxDexbOGw7/yJ167q/
xAgvAaPMmrRg11lTy06nVnFJWFkQsi7jU6aT8zk2oBITw2QKLM89kjM6+p1WXYvwFkY3I3+EGrAw
iWX23WeoQf7A1xBBPyVB7F+16kLQM2y+nG5mU8WoxTGot0bxUIhcq/THFuEbzlD9k6VbKdmDsYBr
/BYpM1V+KB1ORunbzzDKcy1qxN9MGz1X/5ag8xIEq2sG93uJtjJptkzz8NMdcuOixd8KHFc/NaYS
mil9RKA/YzYZOMOh0FF70FypeEhsTFrl5Nk/Fa2E6D/lca0WvU8cA44EuqGsEvHTUDUHZMIriKY9
0ZH//q//8X/+12f3P93vlLdw76bJfyV1fEp9rBj/+7//uuLTNk14XboNGdu2zF92lRZda+iDbQ0n
rDKG2A3pP6z4/LvPt0y8jehNslDVXzaXs6mhNOykG05VfeiCtSf+7RWlLMf8f5+vjbvL/7A1tnVM
yVJ8Pt9m3Q64tOnvD89fN4fapq0IoUH0sQz5X5vv//DxnWlluto5w4mSH7svtJRFD8Pr91/yd8fo
j1/yy3rSEuGkZQPncAo9CKGT4P/z4385BfbgG2VX8fEmHJz0nLvP/+DPV4VlCMtWDPHr+uHezHsj
zKThFJdvp1J9//2nK+Me2z9vy2ZHrC2zvNqwLEXRx6P3h1NgKQ5gx9qQT/1dttr7YC7i0WA2BReO
ITALZ34JOKc9/v5r/+bE27IQMlonFxhf/OdvdSVDrtsm0+Ec5ztdH9WzoLmNmuZ/8j26LgvdJH2k
/XJyTBaeq35S6yfFPirlCX5C77/8B1+hCtXU9HEfvDXufv3DAaw1kiAGe05OtWZBkDBOkR29mQnP
x99/z1/XmtssuBf8l2oIja/68/cErg6EqWEzmkVmWcWtahU8FG3lhXVszwICs9em//DTxnP/y7XB
VxqaMFS+Uzd++UqoLZ0VaEBFUjeYRBvP/fr9TxqP/q+fr6iC+940uBSMX66CSISD7iSOeRLJVwt6
j2WO1N1I2oxPIBHF3j8cQuXvfpBQNPZs87UmB+fPx1DPmOQnnjyCsiGFdNS1hXmxZWjmmfqsjGKj
O8ayTb15wTZV2/X3ffLSqRIRzsz5h0ff3/4pPPgsjrAmdHv8//9w2fROVUnQ+Qw2RMhTPBYB/pTf
H91/+oZftiY3RRR6bSCMkwsrH98gG5t+/wV/s9XYNjTWJ5s8nFTN+uXmSi07sTJm46cUmINhL1pe
7mTwWTgi/bsHC0KFrPKeEBwtWzZ/ucd6BSNfa9bqqUyIRWBeozv6/W8Rf3kOjl9hmZSmZP2F/eu1
GNZRDoKfNZxRBvF5qsiLpl6a2caqb+1Q0JeWD6mKSeO405FjZ9KqpjTk7dqrI0qjbyOvyLRM3XrZ
Kdff/21/eViOf5otG7qmGeOF+8tx7lgHAHwiF6c63Wrfot2y9O733/CXS4VvUAzbsHBO2ar568VY
ZllTeEOpnUIyD1rJAC3/hwf+330DmUv+oxmGrSrqny93yRiDm0zKTsCnG4yd1j8UQv/6gD89SyxZ
GJRAuqKquqWq5p+/QG/cpkycbDh50bgz81kje+ZXy96PmzdC6+D311Z+Yi0uiDHl/7BB/K9v0fHb
hW2pFBoGdL9fHiyMcCurZkZ8Kut32ngNe7XnAODrtgPTcntpH40bk7V/+6yp3Au6optCV5V/XdJ/
eIS0ILNN4YjuZICCkCBC/vvXHZ9qybqujvWHJv58SOsowIZaZ/1JjmbOuB11I3mnf/8nKLpQZFPR
bG6+X89a4BQ5gCt+goOr1Eehzf/hxv67C+P/knZmy3Ebyxb9IkQAKIyvPXAQRalb1OgXhCRbmOcZ
X38X5HPs7iIuEORx2E8MI7umrKzMnXsLzTRN6PzZHaYjuUEddu/BL/vhVPBCLmmZRC6apAW57uY9
UZX4aX0zI0iBkXobET5bH9/C0RVEVprpuIQ6tnxpWwU8HyIphpPW+0/dYLw1Hf+j5yQbZhZOl9BN
U3MsYRkOsc71SqV01sWmZo+nxkEbYdArqBXjJN44Y/NXpCMm2N0GKCkMCUuaydAFj9ZFygg1fg79
2XDvwMSnzixa6Oeg47o+dYtjurAm+XzLzxOD0tV0cvz8Tg/QulM3xvMs/HC4U2yTo6vT+GbI49Eq
rjVXMdnf7pND+9rUWvemuCk08CnIdECDPOlf1ge1OIWObtnGvCWJfK4XquuLPtZpTaCjkodoVgdf
emE8xhAFjBadqzRfrNt7FjTOQ3S4NVRNd4Upvz/pIDP7Anq9kw1bd2+mN2pEc6wKNEw9GhUAWjvd
iLEWl83FFTKntipUadliP81EnIvxRIcp7/axe5NrxsZ2XzpV+oUNabtPnerabaVjI/2mwSuaQn1H
Imt96rYGMk/thXdVwxi4n4eRLEWGu6DRxtiwsDQM4XJv4LwdnTDq2gKlTD0aghALjYC8J0IsfHw7
MLINO9r8SpcOLgURIjWKsRpPPenyVcfSKMtU709VbfvQKUe9dYNLhLPAiWpo7xQLeptU15EbC7pP
embEsJiweusTurD3DYErtFzXUDl30q9Ie4QEevpsTw1Achu+HpJBEIy8FVqNsE+/YW3eZ8/GjBFN
OMJ8/mxGAU2Hb0BASQBLoMi/DiB5Ehrpg9HZsLTgRgzhEDiaNEc/jxztijZTDa7P0zCon3XTv6ks
WOtNNH92cW7TqOQPZzMddhpQnPUZXV5Yl2etmBMoRIjXOwiOLDdXOq0/ud1TC2yvbymLK9q+NKE9
uNM6OOqAdlBJWbe7sHHZTWKOOlyVeFnyYkFnWmqnOf0JzdbpkKdZSNOC0x8bneLCuqmlyTVtwyL8
R+WUvXM9Qro5gctV7nAyeVyk1q2vvHWBUHe/SsrTcfO1Aum3bnHh3BNmE0Lih3lmy+/5xB1yCFLE
cBKk3VPqx1vB9tLskfbnEiD1oQr5HAgUcrK2Q8I7G8lAu4BvoV1FLPUVi2S5BgE9p82geel65nwS
E3ae18OpnDKkKWwaXQEqI779iunC27umsElRyRFcMCqFHVcdEVwOQsBvobEJ4yD9tG5l6TTbJKds
k44+bmrJVaauV5mmkiO95CAfZtxR1LjRlC8+wMB1Q0tO6tKQ5PWF3pptCVn5qfG+u/knbfjL0T+O
kKfy8HiNKZ2Hs00yRxNybNiqyPf4ZjacvL74ENbpE1wCdM2MP90OSVi/8zc2xNJR4iQJMkgqHXvy
UcqTLkkCJ0I6nvqhRnM3DXxH06yPqkXv26+8o9RNX+z6fC5tdtu2ebvbJMiePYwiH14AyyPAb2va
vEiKmdWvaPi4bmTp+WWqNl/n7cVOl1/IlhoqddFDO+6r703A+7T175XkfUs/bQj9lw/cVKiPgf4r
B3qwbnvBXYBFnJ0vDasMcP77RZhg9HmViFDVT1Ck0JJMwxzMHf+biXmOL0w4Tam5jTnpJycF75ne
KltR4sKmvxqDFLP1zWi0ImAMqulACH8TtPc9oLEoIrr68YqxCA0hKK4s4l/JK6mToYsoyQSAiJ/I
xWw9URZX49/P61K9YojdyRmzhM9DEgLtZLKV7V/Yz0gHkYma3R1pGenqQ4WxyJVQm05a20dv9XSk
B2vsUMtSzOzti6fKVp05etc1kuW/L/+LZa/iFABh3mNK+9XQmIwWybqBpfDhyoI0GMBg2aTl6nQK
EUr0zBOkVpMS0kz82Qj+dCZKi0l5F9HCtW53YbtdmdWv93NkxgK1inY6VZH/RA4DVV+6204N4u+j
sZU2/38G6dqCbUHqyZBOj4eyHsC0ejqNsz6lo/dPhV4cMxd2OAg/wyhDkN3+WdXDuzFwxw33t7Af
6Vu1eWC6PL4cOUXauoXppC3vPZ2SNUjpb+szufF5V9ruwmy9OpyfkxWAtjrH7+kba7W032nnNciN
8vQnMXq9Vn4NWNTpW97IZYO4YNv/0A3/j6koNvKDSy7cvjAkpKFYGW0ruUuyKYqzW7h8f4oW2MUA
9C82P7mK++cQZHtO5Lcsdb8S7mws1OI4LY1SlMVyWfJDuaqGsNa8iMNWf4WO1WpuhXNYX6yFGMbW
LkzMi3lxno3asoauTjlt9sH4XmkwANzR2rtuZHFHWKbAQVFxJoC9NlJrqS7qCSNiOpj0tA23699f
HsS/35fOrjcqamHCh3CCNr5zb33tpm/u9GHD9S2vxr9WhDSKBuK7rMOKKI+q2NH+sDWOxXn6HRvz
MtaeFQZza2wgj+V1HzdqdwhaCHqyyn7NMP41Ykp72rcdRaV8iyhkVX0eoJL2i7TcaY31cX1RFqfL
4RFoGapN6WJ2uBc7C1RhGRot6T8zf6RuO9Qn6BTXTSzP178mpLjY9SvbLxNM+EBsteEDqbJ1A4tj
ICp1DN7QBqng6zEocBTndWSxIESndJiCELUOE7yt62aWxoEzdl2CNZVnixTqxA3NnaNiAAbgYQ6C
bWOalkZx+XlpJRKnsdy04/NBax/0v7pz1xuH9REsnUCiabyURvxEVvl6osaalvYxylXUhw8AFhF3
GfZoQq4bWRwHJW3qQgbBmvxW8Dpav+0B3IeCHl0wll+yqb6z4+7dK8wQPZtkaEgVys86J/G80NcQ
BXPs/uhGFQRasz7puOG0lhad258nAjkwlxfX9ZQZ8ZzKoEvgBFN6+hBpiK7xclQ3TvuSFYMI2SC3
xT6WQ0PVVkxLCYmm+vpGOQ7TK5aEtdBMlTIdAaG07lbqm6oHR9JpFLT8I+2R2PYx019xDMntWMLh
WeoAj7ieKmXsNVgnPd5rNEx28fdsJmWoP60v++JM/WtE9ouaTXOknWKkgWy6KL+o1dZbd2n/GrzI
5qqPwVxJ55BnQNb5jjmwFhVAsF8ZCOByqz62OAzCOzK45HCfFXd08n4RJcHhlJtF+bY0lekGSpZf
63O1dNxZin+MSHu3rM2YFjhtwKV7cK78oOsfNN7doP3xCjuggAweGqTv5N0LLDyFQaMnO9DRrkNL
8EOUxn/aMPtpYjO3vjgol4qUw33FRpB2mahNY1QqYzx59I+ji+XRCD23m28cmQ0ztnT/xiQVa1fD
jGuDUj9MyaPv0MGyEXLNV5+UaQZKQtzI4aeeJKSr0euyomgMZi6wR7jAMpgVBmg97uAY6slVgYeN
HbQCW9VSH9bXTNrlhkramdmbfQ3BHjCu68MKP5E+01Gm58yDahyGrEOOF9z5fb3hQOfjcjHEvw2Z
AogeP5LCnzyRaRyGbYvobD/ALZWZIY0BhVU9IVmJ+KI3jdSHEZhcH510vP5jdMZiqMLgqpPP8FT5
jdVk0L3Ut+67JtmYvK3PS8sG3xVEXwNI8g6Jhd6nL/vL+u9fnDRLJffF44mlmlfvIipzM3N0KsNP
z3pkfgdJ4gJXTbM3tVk+oEx8WDe2OBp8tjNvCYrNUvikuX4zQKWNwkz9dWaeSSg8rFvQFnebQ6ED
zCZ4U/kpWLehm8CkkZ0bA8Y2N5/emx58OiHSiz4SfQbUYN0HZPLol73VJ+UxD7T3perc5SZ0KOu/
ZWlqTdWZKzuGRpFHWrshsIq+bdLs3KFXCpEiUjitFWoP7CR7Z9v05yc56lavMAqCZX7EmaCQpPVM
Pa/3MzQ2zk7SoCQED0nu0t3uiuI4lPavNkiU47rFpUWd0R0qRWqK7vKjtEz9VqhdmJ2rGF6P8GuE
7Ni6BclD/j5jwBY1g5mkti8/Fwtr8ukzYiKFc6sjRwXtu3srupcFFX9bwT25FB91zMy/4uIk9P0Y
KHphpOcgS+/KJkWEUntXK8Ht+mAWdwUAHBLcc9XPlt6mIW08MZF/ekYa04WdBuz2YaJ7sUh+zESZ
68YW1+bCmLgekyG6KNAdB+9Es6L5S6eZ9uUGLMcm3COv/TwjkXcc9tKMkzPQcVrgzNMrPs/dazs6
wGKExa5/f2zD4QaQKj4nuHBLQWabKtT/ZEJOYAqNlmvfUeIzF2dzn6kVAjaDbb7iWM7oIcZAIeXZ
47cle12p6AWfJ6CDKKmpXXSoUpWXkduob3rTgDcloyxlboxuyR1y71O/Q1MGbzjvxotN7UPpkTRW
l5wzZdr7SvG1yGY67mHDzNI+s38XsGekiiqkfWZPAdnm1EzOoeftR7Ly/Vbqa8vC/PeLgYw+jKNJ
hAVksxzIB8ybl2+D+UXE0lDDNVTp+6ZXO4GdKwk89o9olA0bb0gp/PrtXHigUs8i7SVM2S0nIu+i
uqiTc2e8daBJsmDK7wAocfsEytssyl/hlC/tSc7MhzI+zN2K6aI+PFnVLAB0WJ8xGaf8bEzS3pqM
pvA1NEXOpKYRCIjvMoMAMo1u2tB801soBURedkdCZhYQh1arfOzC/qZC5xZezI3M7OL2wBvwKuDq
e9bCohRaZffu/FssWr2G+lPQiI37YckELwGgjMSW/CPtcbOEh7FI2/g8um79wawMOJTsbvi8Pquz
R5ODWACuc0DmUMOR34RKkahx5E3Q4aEJ3j0F/icjegulbW6+bUyEsZRf6/aWriOCMSoOc433WX03
MCOjoqs8PusujVZFB1t44t6jIfMI+ch920D3vG5wcYAXBqWDpnRlBEdjFp/9AKkqeGQPoVEflCr6
AZfbQ5pOwA1sGLQFjNzrlhcX8MKyFBpRBpumcErpXoMpTsCu9eY13ye2JeUFzEaObotWOJ6r0R0H
F6KO6muwBfZacuaU2v4xIIUOJslgJapYq66DqTuNnYdWTX4iP/m0PpBFOzOShZNEE4dc5UgGeKMD
BUpGX1U0Gh2cB2RmYMVC1fs1hkwQOoBmWBnJgzhZYLeqwl4AVAGTsPExNOCsE9mf62ZmZ/fsTMHG
8l8zUiAeDw70DzXzZsJCF8Cc6c9QUOg1bGWrjWvL1Lz7L64pTc2UAWHK+FzQIdmbpyw/6davCmKt
9SEtL9F/h2Sq0lu3TWzIx3L2stI9IDqrVu9zeyNjsGVCeqw5pvUfE3Z1R9dn/SeMbeuDWPQ9/6wL
7U/Xk5WYfVJTRMP3xDQ9pg6KBql5Fihp2n7/lNvh1qwtr45j0aMmeO7KWWkrSAongnXhXLkw0t7G
+U2AmId1uz6sRT9Dhko3Cbl4SkgXBZhk2DqhPjm7ytf45ORf1j+/OIg5GQ0efW5JktalDoxkqJFa
Y4slEIx43T0CDh+MrD1aXbORftiyJa3QkDVOao11fLaROxpQ3ICI7FhOGznpLSvShFGMcKchLbjz
Jghx69x97CYYimvjQ2J6W6X2xU0HAEcAICbxKrdgoE5ejKRyk3PQvUniM53Ve9r541kTbHjNhQCY
n/1GQt+Wgz5foJEDEVVydgbI7u+2ql2LB5ROGBXHSWOtLd2kdmxNEF/wOKrc76ryQRQ/u+jzK/Ya
BTvgkwCHnmFyYaCqaRhhBA1csVA1z20xd1O2X7eyeGBcUoRzChn03DzQC6eZ03zQ+fOSIG72l5mk
t3amvixx/DtWRaxIIzXocA3o0kZWvNANYztKzoiy5+YefgoUKKGVWh/IQpQPBgGUEi0+lLblZFqS
6Z6qENyetba8D0qD4wnpNwR/ww/Yjh/tTPk8ok65YXVhR19ZnY/X5fTlSWLZUDedFWW8t1QDscRs
+qUPynelgPUUMpz1US7sO0PFtXFlg6ulW+XaHgS0XterMWcn+9NxHirYtpzs5ZePQfQLHIbeQwqg
0nr5iOmaqcN7uRS30/QOSaowfLmb5jFORoltMbdjSV6naKBCKiqL3ALEe3voyddnaWFTX31eOp0O
BN+x7vH5CRkp/w0+5uXfp0lUgKBweC6o8664WHWKUmOSGWl0BpYPLeXWAiz9/MvPSzFTW9RKPVh8
3k+PSfRpsF8RKRng0+YipBDkg6Vd5CjckwXKPuca4j+HyletB3djmO5sJHfWp2rhfjGMuWZEggrw
gXwhh+lQlDDLhGcbfjEVRtKZ/0+FAniAHH/d1JIHAN3LuSCepe1Niv8yT0EP0m/DcxGKs0isO7WZ
9mnWw0PTZYikhrekBDd829J5JBxgbMDrYSiQZlINoNUOlSI8J4r/fnD1B8qJn2B+f8V5AaaNj8YQ
Tb/SedGYNMcIoxB21rM/vRMbi7Sw4Wg4AqtPVnSGqEphTTeFepG1+nDWqxvnW9gc1xdGmz2G9Ai4
+r7kUVKnL+1SmYazocEcBc9XYbyDxwUIwQ6hhs5F0flehR1eQRHN3jC+sAFnuLYOxI6J421/fVbT
DI2fKBbwA8HeZfaoNz8Y2XvPOq+PcWHzUYgitTOnGOcq/LUZkU6j7QR+fxbuG6V9GOmiKqY/9OpU
jl/6KDisW1vYdlhz6EGgFM6KSVtdpAnMOYroIL8PHpXIou3Z/BQ23cbcLewLNjXtnTxHVSrM0rpF
bYOOUtd0Z0C5uxFJg+rlOeYrA9LiuAjZA7psuzOq2UjFGdPL5+nq+/MALxx1XSaNaczfd9IfvnKg
p83eoiiQ4aNzeHNlY16rCxswrJtxrvfdWcngASiMneruJ/c0Fm8tNTk68CJPby34V9d3wMK2vrIq
BR4BDPMZsU13poF0N8L+mUwIiE3lse22OFiWdoHJ8ttEHrQhyCmJ0G37JNeK7hxVT+at1n1cH8nC
yaGB99/PSyenbVXDS20+P4vvxahvQyr7rjZR17gt06/rtpaH4qgEiBYlV9ld57bhQ3Cbg7pSPmlN
eoAL+2bdwtK6kMd2CWxoJnbkepmeCvJ9FcKcSfPVQA2Ee3g3V75Hp3/5nQCiT7UIP+bKn+wDFCeO
dLXw23MAJXFo/Jw+r49kaa4uvi8ve5EpnTH4SXtuTrUGgedh/fMLLuzy5wtp2XsIEGO/4ecLE2q3
h2l4U5cbYdrCWtDJMmNvQKhpTNL1yazrQW1swN3nUHtDeQ+N13x6B3fV+kCWyt6YobzgAPCg9C05
sTFOUg1UbXN2DJLEPYS/iJB7Pzz9cw+JGXIzx87a2TPiMrBuasQStnrIn4+TBxws/3Rx6VTftfnv
Fx6o6wVSeHrAOKuf+QS59Pc8f9y8SJ/vh7mJkFCHkqAJYZWU9uIn5AQ5bs05tdF3hf9vC/a/ZUHa
EoNe5G45WwjQ8mpgIN7Ycovf18FZoCk6g+SkW1PJ7DJXI70+h59z5a8h/76+EZ7vaCaIufm9D56H
AMgBVl2hRg1wjjtYD+GoTbuXnnkem+B4wLrMRRA6TKSVjpoRTEqpnKxbl26sFB7r9TE8m6LZAARC
QAoohgLovzZQeL6qJkbsnZK3uY8088bnn02R9Hlpp5Zllo6dyef95KDRbwvZn2/e/29DkOYIFIqJ
2EPkIb8raCaj53Xr7l2aJDoNOfB0c81tjdeT5ELZoAi/dU/5+B091xSK1PUhLE3TpYH5yrw40Fbu
2qnuNu4pitrqKDpUhioE1FAlnqyXJhRYETwk8FbeguCQpDOXCWWISj13T4b2qKn5vgSt0I8bRpYm
zJ57Q3QoxHBU0rKPfhIYflkop9HM1JshEP69rmcvpNKjbkz3OmR6FIBmyijZD0PCk9V6VfrnLou/
kiN58HP9pfEqJmC24M0P5x1cXpKr78vMHqnveqeo8d+7Xf9uyOO7l689H4erY26KfPaiNDzfQN5a
8U5GYdyZTfgu0f1joBWvMONaZMo0oMLQrElbLKkSw+ti1z/bjuc9dTGIwAYGw306ZsVhfURLq39p
SnK7YtJgt+yC4Axx0E9R/3zF13+7XdYf5JX0daOH/a7UKv8MmF85Tp41Hduw3XoJLZ1IF2gC/WH0
9j0DWrlaiAi2bfpnV/9VJd9Lr4Fi6sUlkjm1Bw+HwVHUDBJj18c+Gc02apwkOKPeS3Fh3zSIUZk5
YhJbqK55da8e5JKleckuHEw32lpXTlEALlQ/ow38SW2nH6D5vwfldCR2/uY2/a/1dZrP+DOT1NUF
2ZkZQSw5zT6Ev2z02HAQl+5DstmxeauOjyFUWuuG5Eax2Q9AdfmvJWlrF86k4Qds/ICIxK2JcFxE
uuvo+Kp1KwbXR2klH29CLZv21IpmpUnTPQc4la2E1OKQTR3yM+gfOAHSero0qqWBioB57pr7Mvug
TChfGt+EuzG1C5tTUy2hzkBpFSCBNLVaM+raYDb+WbM8fy/CVLvV3dZHryxsbtYndz5Nz1bxwpQ0
t03iWG5XjP55GruTMo5oF80ttAGZnByW5ylFWx20S9JVLwXxzIvqEMXzuJo7NaW5TBHU1HtDUWjL
gZcaqfdfZMnPZhx+RHryzx5uZ8eD43p9tAueC0AiloEVUOeVex26dCwRtC38s+mad4GR3VVmuBGt
LK6dS/KNpwN5BBnDXOQiNUor8M9ZH/eH3q2GL5mJ1nqchs7t+mjmbSCv3Vy3pHSgE+Hp0hS65aAS
3uHDbDuq3+SJDw2ZmorDqIjhqDrdF21AZ3Ld5tIR4IaZEcGuQbJc8s4ijhQrqTX/LIbgkBj6e5g4
b2wtvdHDagOGtDSTM8Z9Zo+B50pOantO3BMc42B088bs3lXtj6bbGM2WiXm0F24T+BN1tBjJ0rKC
v93/WduP8Ma+YtNdjkM6zVMABT0hvn9u+x6wTBJ/D5DIWV+WxYHMcJx5ScBUSVFf4qi96BzHPzcO
gno2OjbmMW2DDStLx2funPyvFf16usoyadsR4PlZ5BVte1OV3GfITG/M19ZYpG1de9pUdKOHlSL8
rpfaQ5fzDm/I/79mzigR4M9nahtpKzcdXeHdxOLjAVHL9G7iMjgmjvOKbQwzFmg63SKNLIeYJZXS
CZ1Y7+Rgb6fVWXoM+vG9PejqK5YHZC8l8nk8pJGvl8eyCydAOpq3nh88pQZEo76+4XKW1gZaMcrk
tDlQX5DWJkCsxFea3Duh3uYeamP8MzYn7SEow62S3JKjIeq3wXzwLHsGLYi90sj0IvBOdZ2Ue6FX
5m2u+Xsiz2JvsUob9+DS1hZc6XM3Bah4+WovKrsTXoXbjrzbDo0ntDw3Vmdp6i4tSCHaZCiNGEss
JO4utpBVRSt7YxBLJgyDWEybKQGfcSsKHi/WqIV4TO9offfiG/Ovlx+ZSwNStDDyhoLg1seVxZmO
gDx0MjBsoaMofH1jLEsLcmlKOp32qMSmlzMWNe73ZfipCr68YiycSDr/IVKkcfD6tKSoryGjTAAS
aO8QXtLrc/2KzMUc3/xjYt7jF9dL0QkznQpLOXmuuo9aUkj+S9E+xDKXFqS7BSVZTfcHBjHFNwOq
FeFUHG3E+dLmvD5b83TLscalIWnlJ2eadL1k5VN3n8dviu6dm7wBaAYDdpjw78ZhWVx9eE5nmD1J
OFeauUw4lJMVxpXu8jI7RCj0rI9nyQDEsTyUZ2/2jCMkisxyqumsPrnGT634+Wv96/PPk2cLd+/S
sURG6VkQmPt12ZIS8E6K9cOb9HdJ8ykPzZ2APXPd0NKymIKKFR2BvGJlkEzLmjdhmBFF04TY7byE
JxGItmRftB3qU30w3o7GkH6IC7SWYX63N6L4xWmcEQeQPcE5KeM+zFiFasVKlJMRT3uYZXZm9Ipb
mlgaGhcbxvVnAWcccdP1VaycCttKz0Ouem+SKBd3aY3G2vpkzofl2aqxWtRgXIJqU3I5VoMGGxQU
ysknw4jmkkJGNjMK2M2+cZI3Vm5x5pyZFG5+KAgZz1Y3OdqGERtQBEcbPoqtJpmt70snqO6moEr9
hg3uv7XrnV1+Wp+sre9LnkcUJnGAze9HwdNF7jF1vq0b0GaX8mw5LmZIcjmVV7tNPVsInb2GbCiS
gp+Vn+Ks/EQJmf865aAYu+qXoAMx3Hniznta/wVL1yk5c+Bn8/uU/A0/8MJ9K6EzitDrcN/tMUj2
g7vXso0ttzCLZDZnLr35LfyMvCXrVT/NncChody6Z7yPwrMP66NY8EVXJqSgvc+omo2GYp/yQHxO
XV5qQfgeHXSkKe1hq+KzaIzAAwilNT+0pSNUqrbXVFbOeErUTNX0TT5NiFlW4l5vKJyuj2xhfXj5
IuMO66xBoljagqatiCwgU3Fy+uYmy+37Ouj2iedu+LglM6BAQOcRVoPTk2LesjW7BgUGG5HFRz14
Eig3lt/XR7LgeRgH1N7AKefmZ8kEFKltPpWRe7Ks/K8s0ZC6roddpAWoUIbKk15l9+sGf6dXpMN1
ZXHemBd7u9YFnIdh6J76tr9VkvrWN/NjkDrvDDR5Ql8/lOguW5n1ZABEKfzqc1rUqFx3GwOf98Oz
nyEorcMEZfGmkPZLPQSTcH3eEwbv110Os1A1qfdpGh6LUP8VixEF5iy8mXz7y/oELDiXWSAEhBcN
MFzSkuGhT2MPgIR7EvT03Qo/St9XU4MyOu2j+9IahgfNRwcrStxuY9curjVfpgkT66ihXM98lMAy
bHmKe9Ky1ng7AQm+swo7pUJqKMmDa1advouQnv6xPuDfiadnU+2QJSJjRGu9jAIdLDtswopSnTJZ
7a/B0oN7rR7KbylabLvWb8JHr0VT1Nfb8q4sh/SYlZXx0av1/MD/Fe81BTmmbn5SwmzpD7SyxOGN
mDo73pigJR8Cafs/P1Q6DK1WCNGHnnsCj4F+j41OsR1kMYonHVAvdtJxfWaWzvelPekoaGXf+WUb
eqdmFAcneOOhVpzVn9eNbA1q/hEX5w1NSs9KBoyghmDrx8C5ybv9tEU/tXSdUMqH9c6GwI2+6Gsr
XWc5tZ75LhxX4xs6dQ7jZL88HtMvTMgoElgi20wUinNKmuAvEbfwBSmfDLcZN3bB0qrM+goUaWgv
MWUSv6x3FMtqAvfU+R9mCa8SYUO//Wt9VZbmC6cuZro7MvpyEjrSWyOZNLxgFpHJj13u+A/rFpbW
/dKCtLmsqVZ1L8ZCPt0Vzl1p/Uh/CrExV0suBR2AmX2dW/AZ3DMNbEVJIKY5FfmI0hyuxP1Da/+E
K+SY6i8GXUAuTHMBFVOeZoAv5hFf7GQPhWo1DzX3VIo3fXYDRHZ9xhYXntQSLUwGAE+ZFixyDc+L
etU9JY5hHmvPzjiUiXc7VE50s27qOdRvHsuFLf16LPRH+kWl9e6pqNVPQeV9LGvrcUA3OsuSpygw
z7ESqPvadA9OBaJx3friQGfGIkhs544QaSK7oFbGehzZfK3IkLJNhPmzHS33mzU15UYMs7gNL2zN
O+hi0aKoMiYXXbpT/mkSCcKX30N1V264ht9cq/IVA8+rSjnCYifKjXQgp5s4CmOwB3ahv437pjyG
yI08DhkiM2odj4eqtMxP0+Tq92nc0p44JcW+VtLy0eyM9N4yuw7ZU1iuksSY0EmepofUpJPVM2N8
Zpjoh7Q0/Pv1dViamxncB1EjnKv8bmluGmVsqsn2TrGIboV1Z5p3pgpPcvFCZs25jsnt9K8h6UGj
9WFJK4CLlKcBhs02A+s+7dTiSxkPL1QJ/NsU+WZauKlFPSf1yjstCvXUOw2wOf1RxBtndMlvzghF
Hv0ADqAquZ4yk87qDO4+ctrxg3XS4g1UxmJ0CixNd2YoPiV66eXl1IPWFalBrBL645OVN/Fb0NgR
DXNI7o0+ory9HbcPQZrb57JIh096HxnvB3D6N6mqdWc7jbZowheHbICrAXuuAjaT0HKN72VE6KTx
RXBQTWQFD+u7cCkgJfynBc1AHO8Z6HBy8qgxy4B0pJL/oUzl21EN3/bRqdGcdlelxa/Q2+IVXDRJ
gRnJFZCtz0DncRvCpDCwH8Pkp2kOu6a1UH7+rqGXoFbavq1f4YTsuZ+DcB/9ShlKW1D28G1ImGAq
PbVatB+VPzL1aPK0Xp/KxaW6sCN5dTWHlK82He+kNvEuD9LdVoS6ZMABlWQh0eXOOKvr7Z9FfSPa
kGBuPGri3sk3YK5bn5//fuGsTQVRshzigpM7zfK89fDBQ8Lq5XN0OYT5crqwUfZ95KU+Njr/FA5v
Qhqr/jcD0u1mu3EwFRpzVL9Tu6dqS0Zq6fK8/P2S09aCjEZX05+ddvrWr70/JmF98J3yy/ootsxI
LjuAaNUcfcyE2a0n4DzbDy/kF//tqtG5mGsds16lDBhw60xkfmfTYOAcHOWucyirbdxwixvqwoQ0
iqxpqqauMREEt71Aa3pjrZdu0FmDChoyAX+RHLKlsRUNQ4dGda/eej5lgZtq+qNMNtoYF63AJUWj
5CxNZkqjEFHqZrZacim0++B9auzqp3SLzXUJawQpxL9GpJutLRpwuG7BuWjQzemG4YmgG4oZdErH
KvwUIq7Yx85Xo4lvczO5oWXjvL7jNkYp3zOxCOx06vgBfla8GTLzbZ+Jp8QfDolrbeHTFnc3ECNc
GEJ6zxAWUVwPsYW6wgnln3a8hdVIKBtbY9mES7rDgVAGJMe1n4ndtKYfkcc8UgxhGECc1e1Ga6sM
Mi+9HHjSJUgKifsFOJEUL0x6qAwFD7xTFVrJH3pQ9J8TWx9uVLvRUCiJmzuyiNGhK2m0XV+uRcvw
BoAitYntZLitSOwoDRzcXNZFX6nGnY1IHIbJ+BwVqr0DHXHI6i1+nsUtYolZHBJGY5Dd13NaN2IS
djtR54/H7k5DS2zXD2V/O1hodpM2r27Wx7i4hrTaQTEOCp7i8rU9rSEci0KSdKH46Ie/KvTTa2uL
v2LJR7mIhtBrB+rmmaCHTcCaJL3unAC+kXoajma7xd813wnyLrkwIacuOtLvkRIJh3z+j8T/BOM0
Gq9FEOz68tv6jG0MRt6Puq+iP91jqdMPmrOvXhHgXA5ECnDivrKUhjzAKXK+9+XXF3eP8k6ZpeOA
rtKXQA7mer2VOCF56VkOnm7nx7uuP67PjnRmwHOQ6CalM5OLUiSQOzi7PNFipUUFDQLaH6kWPtIl
6+w9O9d2Y6yMu0IVyg2dBT/WzUqL8systI1Hv2BF3ADpBLPf52B9NgUM5c6hv03MfWJw3IJY+51v
uIiqbDds3SBVBkbm9bspEN7BVePpUIaOuBd1A+VoaWsPQ5VPj2ESRofEHoCvZkp6hHu3vFcDJ7h1
/ax96POs28AKSMf4Pz9uZi1m+QxTfueak5cHmcG0R/1D8LUtD2qwsbCLFjjClgnd1txaeL1xwiDp
nDCEF1cjbx871c5TPuX1Vvui5P5+j4NmPxPlH427S7bSB1GKz2WSuyiiTNs/pH1Pot7eVeHGg2Vp
PJeWpB0TBADR4wTW6t6b/lKq9P2QDtkuC8ONnbl0ICyIR2g5I3VCj971vPWhP8ErjYJipiiPQ9kd
o8m7Rfv7o6/Ewy7poy+qGm40ui/N4rxIM7cvDc4yFNYvu8Bzqmk6Jd773IDhVN310V7ZouWWW8V/
r9aFHbnLTHXHSK9GeOXjITuQN7ypy3rnDspOjT/byYPIUYFpdm70pkvU+6LRD+uHfmlqL81LkQGA
X89TdCjaM+1QkxydvuT1G808pPpO3UqNL9qiWw8tEgEWQgZDhPFQhlarI/eBxCiQZugXjPdW+q1v
61vVaB5akl3ro5uj0Ysb7e/JRYZQI90GT6+ch3Gi0M5dn0UEZNDdCkWZ3orS9/aeaIpj4op057Rq
tRvtPLrXzMnZSAMtDphIHHr6+RksN5eJJPPJ0TK5VX1X6c2+CtTdpH8MNePGJS20Vd2Q7u95tOQW
qRTC6UfzuhxrVU7Yu63nTSdTOaNEko43RfWguztLfVnQ+rehuaUBzVb6weQAK3PtBAceqifNfYTp
Zu9Zf+bmxvlbuI3m/k6Y4cgmzXjK6zNfq9oYjzC2URj46E03Zv+yN9/fY0AfeJYnIO6WkUFF7qda
N5TaqaaqMUKbszFHi7//4vvS71eriWtKJNpJd6N9rA27covUZNEC7JAzI9Pc2CQ98VXEWtJkFOpJ
hfZHP0zuFtfPkgGK7lCmgDEltpXeegXIxTSlOH1yHsdI7BRli8JoacNqzvxp4gFKJvP9chEONAA7
eM51KMV59XgPO5u7Uwr/Ju3Kn0OdPSnteFj3BwtOHSiRboEiAIHxLO3bZjGcebCzn6Z81/d767Pi
Hrvsw2uMQFtCZx7vOjlhISicR/YQqKcsJkDsPPMNXlbfx974+f9I+7IduXGm2ScSoH25lWrrxS21
2227fSO0xx5S+0ptT3+C/nHGVZRQRPV34RkDBpTFLZnMjIywjeL4AWNgkOb4Do5sFTaBXdJCGysY
c0vvGYT0L4Somq8Uaagy98t1WxvuDE//v7b4v58tV5qPRW6amRrl+Q9cFzML9eSVeV/tOPMdV7Y5
NoILPIkBO/fALL5uJjKc0nVaB3rkQwO1YV33QbLuo6tOckVsbXIUl1DcRCyPdmYhttCz2HTiBWJo
pdEHWd4FiQTfvm2AA+YwCJ5Mvpy1lpjoAQWtOG69xrce0kmWpZAZEDyNYS+QVcWbNzKbgz3e97+v
r/rWOgDaAw/D2WTQSHP5+6d2dNCEDX2/9G1W710jimWEApsD4KTR2MRgKhfz3p4z0iX1oH7nFr/q
0rdymSNb+xkQh6FiyvmQ8X/R12t6nKe0TR3IX6bBSEPifU9mEiiVh5axGx/q+DyMgUwMiUtASVZu
uSrn2kL3pB1W2n3ykMSSLN96si4/LxzCZMxsbSnx+fLRrQJP2kzI9/tlyAQMF9w9mMrQ3LPiBK4U
NzWssbdCtdFB5BxOiQUdDbIbU+h0lZ1vKg9KS3eVdWMB6c+8nRsWBjYqxChje7RCgKkayw0m0u5u
3ckYGkDaXH4QkEWxOWPwxrJZMgxNSz43LGzAVp05knzXnyyrOH8Ozz1BfxqBhdhpVC2gzkgRA4fI
BeM8pnrO/EzNmqexVNx7ypL0m51rRlBUxedlapVvKEOmLz0Abr/Udirva7U3jwPOw7OT5O5dlo/L
59I25jtdMec3pjD3aHpKeU/IqD6yuKrBLmpA0Nsya3NfarWT+lOi9ydEH928m9rOiqzRyZ8Sjdp7
KNoi1EGO6a0q6jLKh7Tep6mrfcuWSfk26Yv2aCepCbnYuraPaClP94zFHg1mJJ1f8ixZ/JKqgw+J
qv6xg4bbJ6Cnl5cp9V76qv93zBNjP+K2Gx7tuCVRO8/krbS1/FEt6iHeEVAVokhpd8OPXJ9lFcK1
o0KekUfZaIgDYYeYXADh8gKmBZ2FirbT6t2cHyZbclmsHQnywA461aFtzp/Xwm1rmcVkjm7Wh+MM
KaigLAKI/vXmM5PhRNcPl0tDwmFoh1zxwEnbh0mm+3p5sOgxnvpgqamfF4Xv6V+lYI+t6TsfmxDt
KbPNis6CySJtm8MyWdneNKb+bi4Yk8Te69FB+tMEdwve1rhyxQxFmc4NGXrPDC1jmHcUaIhwLpI4
QAED+UArHgKQ/Ge7YSLFiXSZ/n7dD6xdKMxDnAh3GsKLFSh/8RLUj/G4CfV8h2XYmdmNMiX8ioGu
NNQmcf7RDCj2zmR4nxGyNGZYU/TspuWjRRfJVhSxOf9ngz9tIVUCZLRIaDwsdh83vWWA079bfLSZ
liBfol560IbeerCyMTlR2uhvmZnRnRWPOH6udbvuPc/lqQigUB1Z4yjssmgKvbCsMCFhTg9Ocupk
8MP1al2YEBMkRhe3Ja1hwjuw7FDQw/XNsD7S/PPgyIEqJXLG4pGuqlHRJ0bsUFXHQ6KcluZ3XfS+
Gd8T9UbM3p8r7tyWcKory8wyrYKtqrw3YrIn6u86li3JxnyBcABIbJCC4G0lFhvx/dJoEFiHGiSI
9rdyL/ExoLTCU6QIcRAO6pfhoEOA0NGI5oba9MKQWWiszteWkynLlW4NA6U3PAxB8YS7WpirLk1I
o2iDGybqj+GhdL9fX/b1S5CHtBbHq+AiXoGaIPan1JR4dpiqihvmWUN+oOVJ+bLkxvhkDapMW+uP
jPdlXMA7ZzB7OC0uKFsE9xozRoYlb8sw8/Sl9x0rV5JdhYRmwLTR3Ltznb4S2o5+oSAk7ZFVup/r
fLgrq8TWj4k3uwdWlb/dMmsCDYD453aOxztWp3YwA34fVErFvlyfo/USACCFIgQqysgmrcjjVI0m
5qAhUorNyl/SbwXZXTewXoRLA8LLpSDthB7pjoUj+Lx2BToRUdtQ6fM8sPkxiw1Z/+faHnfKFgi5
gZhd82GRXOsHpViKcKh8FYVWpzP8+9t1dEH4gQgQCUe8KFfqO9RDoEa1MQ1Riw+WWPHTWhakr69q
bgJpWzyYNt4zcWamzsicNAShXJArX2zQ8uq3K5HCCJ6t6PZCb8eqL5sSMk+mWmahUai+5UCvQ2Wo
o/57fQus9xjK0mgFhBFO6CZChaZqhlM0qjyc0f35PCeSHbaONC4/z82fpyy0fqSjhc/H1tuS7JX+
cT/Gz00P1sWjJqM/2RoL0A4o3qFNBfeyEB2m0+zM6oTtpZf5J8f182qUFFzWFizwnaA0BZJS9EqL
vLVoBHVSt6+6sNZ3nXKsqtP11Vhfhvg+0hTAbQFbvGomTEyVJp6RdqFmlt1xadAxW2u1+8moy/Qu
s+z2EeJC87frRjcHhcVHXQyvCMBkLteImrXe5X3Thf0vMNamr9e/vj4rfEh/vy7cI+B9sEqHtl2Y
6Uc2DL7d3/Wz5DLZGgEiWR4DeYgqxXDPy/KmgbJXF04+9EL91JABiLYNAOiJqh6yluLL1SBYD83E
us/t05w8OZnsvfHnOr28nnAIEU2CBA8vp1W7pcZ0CmUyooc9bO0zO292KWgmoH+1IGn5gFZJ+gmJ
oCqwvdIEiKJMjSAFDL3wczfTyyClXvODxs0UWG1Cd9kMzWpXnZEwaFhbnxCE1p+0fO4PaJMhp1Ix
pwNoLOrPGTxc4MaWcqLlGD+kzGWDbwLLtKP2BNiNpnQwZFVghYLCVHHKCqKGtbewF3eeDT9jGmTm
WpTrqyBbrOm0sGw53ryDQIGB6w/ZfNBViWlwpKY7o40NIzStw1Lfz8thTg7XTWysL0wgXYDbCVG0
6DkWtAuYeWcbYTocK7pDdfj699duEBVnTgmNDmi0Q4vBR5OPc1trzhBWcYH5gm9JMhDoTlVU9Yw6
vqJS4zuKkO6xnBgSFpUHpY/rP2HrvcJze8goId7G04gf1DNXDGZSZewaZQxTM2O7GmpCe6UDD3uw
tFkFVnl13ukeMksu9dgLKwgUqWOnv5GQkb+aLn6FEHJYGSl0yKVM4dLeKd6BGI+Gu78+0g2Pg5Z8
EGUYuP9xDwiRHlrnaTJ0MDGrdwY6bzvlniiycaxDGSCh/xoRS3B1mhGQIMOI+uzFCBdPDqjfZZx5
G9vywohQHNYtpkDeFkY4T3nrg+L7+kzJvi+8Jex57Ds9K6fQVX8USWSg0e66gY37zPsjAAveDWx9
0W/SuF88bVT7UEOI4QT6krXfkUHt/knM2nivY3fpAiA+ZO56vQMuMlFi16axjJQmgECH06izwCMk
hGLcUwyAye3j4x0TfCsAAwTmocszRTMTlVjwM4Zz1QY9ekE9tqvIvvN2pirZ1RtrBVO43tAVCoSM
mEPvWtPoFjSBh4Z9l9vP2igZitgcwz8JWBtY5/AwA+hJNJAWfUXrstXCVs2Kezp35C7rKw3M9b22
75u+nfyiStinpEBFzQLRwakbRvs+nV1gJiqi++gGJgeaTc4BjTz9oU0142kq5nafVQv9MvV9+VjQ
Uab3tXatPKEMklqQPHDcrXBGXFfRsizr8Uh6jV+1InDnYxaYZWCUx3a8OffPGbcQ93mcwnKln5xM
LTJXTqaHVf+YNkfq7a4fl7VT4c8KKNYgq4QLQwRo1GOGhhGEY+HYPabpwXPw0jzMP68bWW8kbgRZ
WkwZJw0XJkxXBoq0EdVDiiZqw2eyu072ff3yTCRtPXadzSOZ+aXVftbp7dWkywEIBbEeSMyyMBUt
RLpbjUZAxz9pTuuWyNO6U+d3oJb4VGqqrEVtw6ngaaFzXCC4FVdqHwrYnZYSNyuulVOTPhT6zkmj
60sjMSFeKh1Rqw6ydVqY5ZAuCRKcKRnDoMyEsPpzV/ToTIAJY3rIfgzpXSvrv9zYxEBE6GhdhwgL
J4q/XH+vo1CmaMslHLJc25HE5YmFzu9rVFkyWYvQxnAgdA+0IMqjCDJFzOBg2Sxt6LyEXj09lG11
6i2QvCCXcvtNBgAcMlVIhuFxtqJKZVZHyrjtljBLpr27vHZqHCRzc1BNqCHUshzi+t6Ek0cfFxJ8
yGOsQl7A3qYk670qiqHJaKep3xm/qtnxq+rNqmTdues5vDAmJngHlixV0cAYW37Y+R3UCnzAZW7d
2Zc2hG23zOWUW7pSAUH4KS9P5vhCjW//mwnB7xS5UgJ2gmG0ykGx7ua59fvk63Uba992OQxhbyvG
WI6zRuuoUdUdQc/b3EjC9PXpgf9HyhVpVxVXsbihF32wUxP3bORMo+rPFj1lif0tS+gL66VVro3h
XBgT3ua2ZhRz1TRJ1FIn8dFK/WjNhuT1xr9x+bDFgNAlCXgBjt0K8gMtlCQhiUMjZBjBuzJ0qMcE
DHnr7nkmr9eXZ2vyuBwBuDpAWb/ipWVl17EGQ4kgoeWjsZxjbmviOzIXtzVv3A0A8IM80AroZw6U
dWY7JBF0h18sWevbxnlE6+rfrwsbeUCHedJr+Hqpzc+zOz+hqyS0wX8rOZObs8U1ygH8ApBQvG0a
Q0Gul2lJVBSoID+Q/C4tU7+SiYtt+DIM568Z4eiTznU6r1Oxo5s3oAvURfH1HOIYQ3KwNdnKbM/d
X2PC3EHPYawUG2PKBnsXxwSdqQR8/J+v77Pt9UcdGlg2IGZE/uOic1KCGCWJzMLqfrbIEt+pY198
wAqoJdCbhEYHPGb5WM8e7EmNnJBpxUlkodIzBZ5zc9YMvMZn3+f74+z7dVtmLaFJGlV58Xm00xOa
4iUB89ZynJvge+PMhFoZE/CLGAIp7tT0VKvHpJKY2NpegHWhYATQAWcyvDQByIFbFCVWvNZtP1Hv
e3TjZ5lfmLq/ZLLE/9bCnxvj/342HtdSIPqbYC+r9ribKzeY/7m+s7Yn7O9ohDUHSMsZSaLjTGbD
zvNKv6jTXaXLitdb44CqLMpviJ3QCSKY0eNZAxE7o1F8P7/lt+fhgS44+7qwsXS1r5IsH2hkgP/s
qW5kMezWkp9/X9hV/VLMo+bh1ycs9Qnb69WPTH0fSCgL+rZW49yQcD8uZlm4NTcUjso/7kHJ36+v
tmwZhPRBCoEYoH3w/dLwmyGw99c/vzVPyPUhLQ7s/TpmpeNguJ2S00hjDnoLu6DsHH/UsmBpcCnK
QCVbk4VyIoA5uI8Qwgh7Cvre3lTPlEZm/6ipnw1tPOKGliD6N+4spCZcrh6CsAIh+eUBRKfwZJTm
TCIlrl/UqXvV6vJkF9ZjEhuyFN/GgExOvokOFHA9rBKmWlyqTeN5sEV2yk+3O0pr+RvrD9gDBoKC
Pg8mhKsxgz6xkqACG2kWeS2MOw2tCte3wIYF3k+FmwrFKlQXhKNoGMqoJGZFoji5J/feJHG+6+VA
/AMAP+AI0HRBZ+vlcuhTAhYkU2FRrdm+sbh7YAhr33WHL0Qvbl562AKAFJ0VUFtYcSGZRWGPutMO
UTJ4+r6d6uExVuMxsCiJD4ZDZXLYYqs1EmLcIPL2nFsPNDBCLGEt6gBEIBkiL3f9sq59qu3d/p/E
eezrsCXTnpk/oVWbZV9uXTO8+FTOUAiQB6qBwq5AC1avoJFriPCOhgqze5gyWRP3OmnGTYBXAw8N
sD+JPFyEdqmLUGmICt30C7vZV1Xl51BjYWWFHsfFN9nRXNrj9YH9acS9fAug3QPsJCZPbq3Lp6DS
6hsTmdnI7UFjxMtUrbvT7PKQDOl950E6CTnkk5Iou6HCcTbN/t5yyifLLpkPMP+Nvd9/FhiAVAtF
diQ+V4VPpZsLCLg2fUTQ0BmAyMd6oNR1fSCevOD60Ne+BCOHV0TyEK/6VQGx7BL0DxhOh/fP9wrt
ImwBWZjkrG/bQLSI1B7gteK+GUsXoXaud5HN7KNOyZdaK+5YdftTHrU4NN2ixQmtR5CpuDzz6Bdp
VZsWfaRYew1oV5RaUGnfX5+vtd+6NCKcAZc6LfJUeY+z9zjon5hkOdaPUl5PxEIALoADLpa869HW
0Mmqs0idqj2jv6ecoh/uvTKdY6M+T0QGPNsczpk9IZAo0CEw16rG8KqvfjR19ZlR7/CBGTszIdyM
SZvShuQYkuF90oBdkukqS4Yg8j7UMTNjoKkZeB9+d9P30vjI70daFWeRk+p7wlXS44h2ppoN0eCi
MajX/IJJLpDNEZxZEBYBwhGdwUDSGGX5afmsubsPLADXVYFUobXmSM1z1WpsdMxFafvsBXElaWPZ
umoduCw0ACFmWIknWAjmskQxWDR4cajR4bHI41ekRX/WViyZqK3bgbNbgTgI1lY4/YSYNu0Kj0V2
dvSm7zl9gti2nxHTRyfwPunf6ji+jVLojyuGB0SkytXNV6LJo+1QTU1VFll5SN+n+fn2tTn/PN8a
Z+82OltaygBaiOJ8l/bvmYw5amtrcY4czgCO0ESsqfTgFXEhO8Yivf2asNKnTHZXbZTvgc46MyFE
I65rMG3WMEOxO+fvuWKa0DZh7IsBPtanatHKwLan2E8W+jYi6nuqElcmebE9Smxv/tLmZDqXs2iW
dr30IGeNMuid5AdLkdUgt24w9M7+fwOecLW4g1NBPtVkUWXvUn2no9VCFoNIxiAytykOSdRpwjEy
+2Svd8qu/n37Vjsfg7BOyAomNGswht75af2MjY98HoJwuHqREcJb63IN2jTpFeBs4IZPmo44wpW1
T22uAWIhLvSNFgFd8MMOFK40xZtxEukbmcm+cLNj48m28+YyAF4MEB2vnosBqI0L2GoYnKUaPyX3
ai1xlpLPi02Fg1u4XlzyVbZjBLOa804nXZY/3TaCUrkF5PqaTdLLS1TLS7hJ75R0BUK62wudHAoG
fDRoEACjFBOA6lLFbW57dZQ5agC977S9Yw1IOFjsL6VMoW9jNOhi4HU0PK4wHGHd0Q7EaqZ1DWhN
wZtaAwel6LevCl7RgOghcER5UERPqg0irrmfGxSa7pz0iyuTX94cwtn3haNnZzqA8QO+X7af6vpb
30la4rd8MF5lNh5lyECse9Y7SqZxGuom0tLPOfjAgYLYpfRJt2I/Vz5pzN1xKEhZ7K67lD+y98K7
CVUNzokCwWf+Zrs89HEGov/cazs8fRW/gkiuDZqPJk73dPrWxg8LOWrx98H+Edcp6sYnLxt8Jfa1
9MUcXxe3i0bz3zxVjglJg7r5ZA63PzzOf57otkGgNfQ26zuw1O5rZVc5pz7bX5+CraU9mwHRbTtF
3mZ1P3SROwPQXf3j1nfXDWy4vYsxCHvHnVRaMTBJRXX73Fd3SCkulczpbe4fjuxA8zsSZPjL5TpC
vjAd0IHXRSqAME+Gknh7ZUYtbFZiezfX7leLgoQkXSpjt9jeTzNtiSTK3nj4YJh/f4Gwk/TaUyzo
iHQRGZK9V4LJCgjRtnx3+kNWRwv9fn1WN5eNd5lB9A18T2KemeZNW2oWzJklwFEPWv3r+vc3gmJo
5DhcFQtEHqiYX07oOCCu05leRylvHG9+dIbtT8phSP5HO3z3nMWP8aAOQ6IZdaSAsw0kpPZj4h3R
IXJ9NFt7EPlGkJWgGwrxt/DorQ0rLppmrKOWBX19ly/7uJGcI+7FRU+CJBr4W3n+BUTIlwPRQFcx
DwquFCWDFo72mTBQ1TZ7Wt3R/Ov10Wyt/bkpoTATp2quLi5MmWDM0oJMJootG4qw9rlNtCSf8f3e
Tv25QaPiL45mNa3HW4lh+etEAxoLvDnI3vDn1+WseS0wWZDI6sCt++4kyKOjhJ1aO6OVVH+2pgyh
NfKOvG1xtZ31eprcceq6KO4V32eZjOxo4/uoWGJ/gcMJ9XiRKC8rVHOpvHSOhu+69pBUEh+6+Xlk
5SEspYJ4WUyYZth3Y2lXM7Tcqf3DMb/dvKEQA/GaFZCW4GcTIhSa200ZF94UpVbuz8u3onn5gAHE
o2hNAn4JefPLZZ5w8braooO4y8wDRdlPnaxy9QdILpw/qHmpyDqhuQeKwYL/dbXcnorOHqKKedoh
MdsXUK98y3RomXTWl5ou/mD0n1N9+prV5aFUpmPW072e2/dJ0f6qTTsCLhEoddkP21y6v7/LFF5e
FKQlwAUaQ2QagE8h1y2DNm74NmS0oYMDIAgvbwq+TXMHVpQNNHwhq/GHeq3PvhUyGP+GSwDW5M8D
EgjNVQY0bapiZK0yRPayaMFsNS9p6pymGhgtDz0Dczftru+YjfsHBtHoCVUcdAWJ74xOR6cR+FhH
iASj5wQakGPA5jz2jRZmO5mi9dYi/al9OBZqEmjYutyfRK9pxmxUWwBrmR+96mb+PSSXNHwYiAOk
K8TL1IitOjU7l0XQ6CvTw6jsTCYJP7bmSwf5PkoAIArAIbscASS/qm72cuyCVjvFjf2aESeaqmJv
ZOoHlgYZLAc9HSpUIERcAJTL3M5eCuwFV3toc+dhmpf3Skv3PTNO13fB5rrgygYu1AGORnSrBHWE
eFaXIerq3N/X+M/1728EbZAAQf8IaoVILonqS545VksMcd7IbT3oDXbNZ4YySdahZlK19kmD6HhH
vUoygVuj4rJVuMMB3MJ9cblWWZWPwI+wKTL1Z9v6fKPcKL9TgVZH9QXZJNgQ871jWU6z3s5j5A0P
ndKCB/3dpm/XJ25rCIiz0UMJz83bQS+HMLRdOTfcH5De3v1UUGy6/v2t7Xz+fSGaMsxChZ4Nvl+1
ySm32cGhqO046vRQq6PE1uZY0NGCZyfaiNBscDmWqgbf4rKkI8jl3ofspNPj9bFsOWheNeLlXLRa
iTdTEmsTBuMN0cwe9fbBgAZb93zdxPYQ/jMhXjIKbVtvzmCi9FJQJYD8L7huYGs9AJ0HnRznB8Gm
EuZoVjRl6u05suKDWzzN+tPITqrktG9N1B9BAvDPIoxanfbMZtPUszli+rPePHfJ8Vby+z9nA+4d
rLJYEU4rdjkOrZ0byHF2M+QlXtGfPkninK3KNp5McMS8iAeyAiGenYxORS98o0bGOMxfqTG7RxsI
3T2EKwxf7ZdyD0TafK8tQB6TJVfuirJtntvJ027f1CYo5fE8RGslcJRCSFfWxgzGKDBSanMZjPov
S7u7viP4igvx1oUBwYlNrBtdG7w6UdMeujYgykusPWYIb5hfZI+j7NLZiu8u7Ak7cOiKmmqVtUSt
R+90gwWO9WQ2Pd4nxFeXN9LPhwL0PiXr/TLPAoPiMbk82tQ5lHmkOOM+Vr5fn4GNmAjvFkTMULXg
HY7CFENstzITtR6iVK8eOyU9kO5UxrsYZMbd9IE3n4nQHDBfXLqQRxKMYV+pFmRRkPxuh8Aq9mYi
I1vbOH0YDZTDUFJBx6x4rVPPQMOVgyCFKG7Q6J9y5UltP3D1QTWGnww8YyBXLwxjNDpESR1qkVP6
DjGiQbIkG37w4vPCpkyn0kmdPBmA7idBd6xy2d26ZQBRFlqJeby9gmK10zBZSeX1ERhlwUczS9ys
7PPcDZ9lQ5wUsqNNjc8TOvtqOFgy4UyZAWH+89pOnDqP+yhZXH9+W1IZQfnGLgIOBXUH4LdxmYoL
rJpIS43QvItsGkyuDwWnfro9mQNUNQidwLuP+1RM3s+TUY1zhpdeWyfHEn51GffVB6pBANMgMgSj
LyQnxMzrnCROYiVkihoroH5ZfmChzz8vxE+kN/N58ZQx0gioUoKPHDMgScBkw9FV6Kq73Ef54DB1
1DNEmH290/BHEm9srTKKWOA1BOUI0gbCNedQSBjXnjVB+yDoid8VwSLrndnaqR4yadB+BsgSR+5y
CAOd4swZlylCE6i/R+VDEvpvfN/GqxlqidwVAY8mfN8lJhvsfor0KUBNOaWSXcpdjXA/olUWtVwk
uMCT5XD7Z0cZb0FIo+RY4Zh8Wozer402MJJPbvWQgm0mmyT8GRsB2oU5YbqQI16mLo5HHOzgp/re
DX5tf2TGQFKOsALVrFU/aD60gwoq+THq88NSHOnr9et0I6CwOS0yhoEEHSLAywnrhxLN65B/AGQT
asiDUXrH1lDrt1xXkBBk45T7NoKlk60U7r42YkWCuFxvCOTW8KCBdc6bJT7SM08x4oknasbkN4hm
J+t28PalAWGJCtb3FhjJkQl6nvUHOt1dn7/N3++iqImMPS4nsZBTahqizwzPGGdEFdP89oEkOn7/
mQHhncSGwhpjMHFHZnuYhn2bhpN+/MgYbEToHLy7SkSOCW3cvnUBJGqeiBLKlNH5DF+eSdBT4dCD
HQ9uC3QRl1tMMa1+LIYK4EwzeYR+PfEBvOB6BdPNCR9kE/hWNtFnBjcjuPe2BWzcajsWFWq1d4rk
qOLPNBf7m6cL3HQWVhzsT0DTCuGCN3dJCUamPupDe/L2uirLKm3sqQsDQrjQp7paQp0SBkZnN7qx
Tw2Jm9xAroLAAPS7IJ0EQ8sqYBhIT1vmwURa0f1sPdfWl7z71xq/F/NJNZlP+saf+yyou9yfClzG
rr7L9cP1idzYGAbwltCAVPFaWiGghyHtDRd7L6z7e9dtAtsKB+PmWi5/04LT3P7j4cSwRXdYNzHW
O6Haubu003ZlpX+28nJ3+1A4RBX7D1fbqp22KuEeSNE44UzHQBvRQzt9A3Tp5rsAg0GSnQOncBOI
iFgzdjsae6kbFnbtV4UR5KoEKrex9RBfI7cEM2jUtYQjZCTeqCoQ6OWEpLxTa7jd3V98X/BmjlLF
loeOwNCcgz7fdd+uL4Ps5wvhRaI6wzj3+PxYB1NRBol7O6wEgpFgY0MHAmDWcPmXzqwh/Vjn4IMI
26IIigICM7I2jc0xnFkQLqy2naux0WGBls/LV7y3r0/ROmTBRQv6Q4BjUDjDW0EYgF53pRtTfL5N
wbarZH6TQHMdEO/BX4b63+vWtgZzbk2YrgronKprMy+cmjSoQBXUmO/XLWw5kXMLwnT1GZKungUL
S34AHiTp7qRye1uDwHWCHlw8SZDhFQ7FRCHc1qFoH6La7Ftq5Xtfr49hywDABDqIBDULtz1fs7Oo
FWRTiI1Y7ITQSZq+9OTl+ue3lvz888J9UlvjYukDPl+CPSidTtQ61M1d5t7undCoCtYS9JBinsRa
fEIMIx/NIg7VKtCTJ6uUrPTGLF18X9i51VICcQ6uh3AxAq85GLe/DvGeQSMAEj1I66xAr2a5KM24
tHHoTJ9Tv0ifr6/Cxka9+Lzg+lKCHEY54PPgV2IMPGg74/ZY9MKCMEH5YEHFmcFCE7hsn2uH6wPY
mn+8qnjHC3YTWjcvd+mAPFlaOn0cFpbq30G3QbJ/tiYIhS1EJCiogltMOGZuoqhxCQbzsNP6r8WU
HaaufbGRqL0+jI3TgP4u6PjhBkX1UXylg95Ib5pmVMLW/BXX74zsLeMl7f65bmVrss6siJkMPUXy
sytgZXGLnQ3eO1WG8Nq2wM8b/DleCPzfz5zGZBZKggdaHO7sggVuL5PmlH1fcKxzTS3Iow1xmBrU
Jw/G8oGLzkQZGW8bYPKBWRWensBUKhla39ywVN5d+i6j6tzaTmefd4Vnh9mZXTxm8Nra9JBbP4n1
U1ckYfSWCZQzkJBEewEAEMIUoThv5PZYwyNl6h5lshPPsdLC3l3fS9w/Cw8oTsyKhA+ubNAlCyut
506joxvVC5sMvXqLQ4LC1vZW5R0dnRyAoyyC6wa3lh63EBKKgAfhj7AyE6QgyaBhXNmoB3kG+uC6
P103sU7UcE6u/0yIJaGlmHI2TDChJJ/18ZlW3c7oa1+FQDXR+kDVZC3iW8feAWzvD6sOOjuFMem2
Us2mhu1s9Ht7P5zy5WF2fl0f1Pa8/WdD3HKtSYlFHH5k4reY7clye98VRzIgXYLCKTyX+JRuYsJA
H4nYcMlTZIP8GlDZ60PY2GtgzkCww1Ow67YlFhsgsM4rOzTc17Q5NYXiU/o9VRLfqiSmNmYLpiAD
wwkquTbIpQOrWOaSthzskH1y9ReLvV0fycaCc0JuIA0Ac4N+g3A4PQPqZW4JkRZC2SEp/inK6t4d
o26UePo/W1U4nmC45TevBiAqDF6OQ4dWTu6iBS+chmr2nXj4RlLtENd9APK4n9M4qneY1lfdGnej
Xe5vHyWauZEedB3UPkUMOinzWU966oQDtD6oeaJPHoguC0/i6TbWCjJ7yGzz2G6dekZzg9myCmaY
diTQ8JBsBX74xCk8/7ywFQodkjp2jLVS0aEx1++Dca/O91VTQ9PzWc9CUDvcHmxcDIifg7Pbc+ns
Ko1BExQqoe19dX13/Hp9YTYO0oUBIVpCmm1SBqiRhRObAzUDAnZIfFonPqCS+PuX69Y2biIwLAOC
Z8KlovleiJ3SootBe4WzZOb/KkloKz9MW7IFNjw2jhEownl6DbJKwnkCvsWtpsRRQmwQCPm+5uWv
Zr63LBDv5uUhy5rD7UM6tyfsiSyN3R5PVSUkusb8nIBPgmQPYKT8wNQh3OSs5HB6q6xhUdJYzUEY
HOpZ/dDbxV1C512Wt5KDurUfQHqDFl3c4OirE8KRxjPGhbQYjp7kfoyO8RDJlRHCECAlvj5xG2cV
4HHgthCS4JUv+iPFHiE7ZipgqDIbJPKCzJN41o3NBsZIsFKBiAHQa1PYCczLnaQyCy8k+c7y/HLe
a7PEIWyN4dyEsPhO2ehWUpfIEz1T+zimt+8tEFJxxg2UoNaER+bYKCarXGQe2+Wurer9OKJk2smy
ghtuDdVA1NEQvAH/Lq7EggB3GiheTJ6pBJ75WtvPlX0wPLRt/oi7p07aYbUxbRcG+b+febWkWibP
NGCw/96RPMA9INlbG0vvoUuPdzuBzW1VBSbIJEBQqqQgQPIdA505vmK83Lx9AeYHNyGqdy5wdHxS
z8YwjClI6QwDFB/3i3NgpSTw3DiHYLv8P1ZsIHhFwEVJrGIhvUZQ7AcTOFKRfkOnUz38UkBK7zNr
+XL7cHiRgHcGgn1DLEo02tRNo1fQaHQfpiDV7z7weRCh8KY9eEtHcPyoOSeTyVoaOc7vqU99T/Lz
txYc3/3v+/rlanQJ2njmuKaRXRRzYM/1LomH/awNMtE+mSEhiqpKcMc0BQZS43rMgyIPOlnL/9Zx
RM4WgHhclRztdjkWfbHdxOnA6GOwxoasNH0tB9PxM0U/WGZS+1BsjKjmIa87tzJm5Q1dZnQh/jUu
PnhSQpixDDGJTEfpQseerIecNEYB1s36oJF+AcuBWT+0av25Z4VxaOLBuUP+ut1ZhZd/u75rNu7y
ix8j7JomI0vmVHwmVPMwVBZkBkJCIp2ogYlegXGRlBU21Gp4DybK7xpE7ABA4qfy7FBXCB9Lx8Yp
8LDM/rAogaM1L5PLQAxbgqFeAd73oLkNObi59i8avqtgYWDub9piwo4DVIDVSrMjOXF9wJli30mo
9oBu2O7gmbIur82tiNc2Bwm762JO0uZKHPN9kmrFq5WPn/MlQWUqfbu+CFvOGiz9/5kRnLU2EDtT
+pRGjWMgtnn3mnl3uwWe5EdhH5gaIA8vZ92ZF5WM3RKHXakHVn6qStl9sDWGcwvCPa3EkxXXgCeE
A4gc5n3qfv3fRiDsm77NUvTJ4Pvq7yLdWYPkMpD9fH5OzrblrP4/0q5rR3JcyX6RADnKvEpKUzZV
Ve1fiLYSSXkvff0e9i6ms5hCClWLO3deaqBIumAw4sQ5DuiDG3y+oEi7h3a1ETPL4SvvGrTY/FsA
xeM4Ldf13DPoaXTu2mw+dDYNBX/K7Gyj9L12q4HdAklZIE9Rq1D2UkF5lZsepSdCHzT/ZjR45PVG
UAtoLW2Rzazawo5CXwrStWBFfj1pzJp05LFtDYNKH/x0CNrqqermwC+NneluFAxXZ1DSeUq8J/Rc
lBmE1I5I5xHReWEkP8hY/Sr4cNOQZmc07e76Xls79kgQgRYWKYlL1RU21H0BxRrkt1sWWsm92c47
r1o2zuTqgM6syL+fbbmRgD7WWmDFzG4ZWp+z7qYkXThtMcutjQbUWibg78BMXrwIK7sbbX9AenjR
0psq5w/JTI7tnGysz1r2A4/Bf3aU3TD2eIpQyMSfRm+68fLlkAr23V7IQzvzI5/KF0Hqr5PWfuis
/MvbFwwz6ULnCat20X9vDdNUQB2EnuiYg9BshNi3CED/El4387cVQT3F53aUIZYQjinN2aGnpEBP
BCSrk6gpM/sWCablNu89N7RqpoeaZaDRrACT2tFvpLfCBgoazQJhgyumXSO0+pD51XjIK70KNCO/
86iz1+ulvW/KIY+GsZiitvKhjVu72S4dfBH6nePEOWNdINhQ4N2guXdoFwCNxVw4IXFIDzZg9GjU
+PrjAKjyI/5blH/GRPudtE4eFqNoIo1MyWGcbC/UoNpypKx37ukMgBctOjP0coc+NCL7M/Vsbydj
87O2mu9kzBsksCoRa3VTR47XpWGPV87R7FHMIOneniGgkN3xxR/C1J+tkLI62zsoo6KleMyhnDDU
4ZC31p1Zky5azKqCwClh3/yC0SzwGqMN8cTXI8K8reaSCxeF1j/AykB3CEQG2CaU+IbRuuFjqScg
XwJ1avtLCg7XSRJk7AtDxHd9f1ycNGkMjhApWXjgi1eeC64AqndtEqMbKzSKW3P+09E/121ceA3F
huLfq5oWxCr7JO4mLcpBnczKPBwgAD5ZW2Dl1eHItixEyGhkUh8shU8ZJSAEjvPZiRLz25ibe6BO
3jFp0IVA17akK7sgI4SODThNBC4Rz9AOyXRDxAH4scP1Wbu43jFr50aUNwW0+VKIm8EIr63fLZu+
M9F8uG5ibbbOTSgLo7FhqfQa91PlfZxFXC6P+ZsLfX9H4YOYW5K1X3CEDogT0UmNxFsxT+jjTcqv
rTlvxA+rMyWVnFCRA/BarWTZFqrTro3aq3OYyKfC+PaOWXLw+kEDkAFGNHlezy49n4yzY7Uaaq5T
EfdpcexFdkqgWHrdzOooAFySCGMf9QtlvZGid6aBOtpJN7466a9Zf7n+/dXFRtMJZAXxerzoo0hR
QupSE0LUtjhQFtnmLqk2hrBqAjka2ayBhhO1r7iuDXtKGwsoTFOfbrBvm4MzTPRQtLXYuNcuHoG4
tsFPhyIcOtzRGqLMVuZBTagrZ+Nk9POLXjdITRd9GQym90RrNPXQHPnDyTO2GJlW7SIlAuyfxLKp
IV2BPi6wXHfGqepTSNYeeDEFpP7E6a5e7qDTvOFpVu4C6MN4SPWhyxibQ9l7xKOJNpS+fqLlH5sz
BAljOKJfCly+NQjGru+QFT+NCgla3WT5DKdJCVepPkP2mheYU1Fkexyo+r4xoFFua3zHksXeeEJe
mPPQN4TXHegFkca8IBmse73gXPPw/ILI3fK0Dwdz4+SuzJ6E7oIMFw/IS7iYRRFn9N0MP63Fmn3v
20dO9rRH2LNxttbO7rkh1ZFC9a9pjUU7ZVlYLkEljtdXZuv78uCduSB7BkqCEXxfe5nuyg2U6erH
cWhlWzP8p7rsTpvaIqNUO00cERnXrUOd+s/XB2CsnBs87KQcPRCIeA4pG3mhrZlBdQbeZ8rHwMrz
7rbqF/fW620Ug5Mx/d6YKeC6wi7DeW7dfZ6PybFiRIRewpoXY6zqYBgRbHkzIjU8JdMDq9r6k1b7
W42D6xPy77fKsZzNdrG4Oh/aLIkNw/vNBiPZ1XVvRtdnZM1Xnk+IctiQDEJyPWVJnCaPueeFo9cG
dptuuMmLMyZDL0mWggIv2txUEaumHzKWa1jbof88+3rY5XcE/UPmMG4YWp2zf0GryiGXjDbLF0Tu
MeXzxyy3XyBuuL8+YxsmVPwAB+KD9A6S3yS994tP0Kbe8H8rSwL/J7MC8OyXRfcJXDDagPI3YB1V
6LgGaI5ve7rVE7NmBW8+bC9k6C6JhRJepT5rDePUj1lojb8oBEPnbdp/WZJ79e5DzGUgrJfyuOi8
UdNnHcWbMstqcuoGnka91eUYkjehmku7u6ro+0gseTMEOh6DD6xasu/tbCR3wJuXN36VNoFfuX0g
dKc7mE3afB2stnuZksILCDUKXHXc27eJpj9Qk4idOwITrc95unN8ru2tBteGn4kZbzaImxZZ14Zj
1vKbzhM8dKt5yKJcn9MdmxjZawtemG2NRsYABB5JOCF6OdFFc14aOk97m7B+w5+uHItXkyP/fnbC
k87S09buyAmyeFFr7FNIueZ4/7yZaRrymoi38D+wbEgam9d2st72y6mBPjzxjqVxVxZ7L904FStD
eWVCcVYVzn2elTABcSoLZeYJaoE32q/rR2/VCM6EZAyUhVMl2uJLJcTIoD/viRfbOPI6LAU2yBau
YeWSAF7rnxnpAc6WpavTBUqoMOOMPQRD7js/Mqzf6RhN9Ymn7sYmuMz+yNU5M6fcqugS08q27Dw0
zZoIGI9L54UuBziNsh30voLBcALT+GEvn6/P5ooHkPoCUGfAVQgsgrIrROW2zZDk3sli4q4b+0PO
rS8V22r1kTeI4gFsqDGCOhjlu8uGi7SZbeFqlXdqwStfls+N+0tLEa1qMkz+YGpfBK/e7kFfmTRf
L2Au0B0sxsY7ueWHoTnwNPTTjZzdyi3wyoSyFdnCNNYv6LuBKO5PaxY/KmEfrq/P2m4/nzhlG/Z5
W7pGgomzps9ldqxlzkg/jNbuupm1bQDUvEzxIF9xoVeKymdueLMJkE07BpX5PLAPRT9vrMjaWCyo
/+ng8YWesnpydbhuN52A5LEHa1fMfmgtZljl31u2MRp7bWHAV4I6GeDnDhiYXq89pPD6guuJe2oJ
dXfJ2LNdny/lByv3cSsU5bDvuVsEAzfNH45PRVj6Hj/4nOr72cinG5935CcAKPq+aPPk1JCquIVG
QX/LjL7Ym05Db8bMsI4k7fRvQ5Euuxrvvh0TuIh47RGQ3+tjkQQl4c0z6bzuN1rOjbvZ6Mw9HTtt
V2uCP9q4j6K2p9498fQhWobcOfDSnZB61IejiyxF6HPfv+tmoFOB2S+xMja545Zd7K8vP57EKwcU
hPfI8oGuCAAeJdHn2rrxvxUuf7DYnVcQIhOqbmSl5CsZ3DzAVNvAXhsh1xrrYbK0er/MFr2ZqtY+
+NDX3Ld4pkaiXigOuADyR5+yAzTJRTgU5XTvFT0LbSgyhqTI6A5aFnZE2zaxAl4x/YDWfv8rGUs3
ziBDGaUgMLqDqq13yFyd7aq5b4LJdOiu1VgWTXZd3vLRmB9aLTf2pGR5oPPe+dV4eGm7FCzRKNk1
IXSE833S+MvjlM7ZfhBTGxXJQsNRlH1gIqO7a9HvdhClNgcJb8ejnnI3wDtx+ejNbhIM0I3blYaG
7Kxh0NDRpdSiWZLjMnE3Wvi8BxtEkGjp8AgDy43QwdTBiyrbMw36tvh/d2xz+6vrZD8MK7WOujeQ
2yTj97aeHyhwgId+WvTbZrKy41Bp0w6dxU3cC4M+zEwKoiUmD+05zb7YLqOhbg31zu7Mn3jUOLux
RSse0cW3quv0J6PKi6g3Sqk/WAzRsAAuCTTFHLVttTzqSOccIMji7HoPTLDJNJV73hayMDzmoZsN
4BwRNksCzTWzfddDhjmsDJpEoJHIg1oj9u2SGs7RFRWLajYtwQSEW5BZy+96hsQ1IO4m8PNN9uSb
DThMRFHf4GHUP2Lx9V03VGbIEwJJptwekC5ojNCdHDsgjVWHvUO/mWVnHSvNxcx5YxrVGZ8PhlOZ
Y6gnZOGyd3L8bOV21waFZgEuBZL7ahhR/h5S98ZO5ul3Vy5fzBKVb+Tw9XDJ0iQwEpF/RzXPDXXW
dbu2882I4yICQ2/pWA+QX2iipOusKElqoHxABN9FZb+QezMXxdEdEQrPArWl0gKOwfWLP1Wbe2FC
qR2ZRZ3cgsuSfoJO4vwb8Nwy4Nzr97PW2PvKN/OHFKSddeBNoofADv5FeW0cwHZQ/RFWMz9UjGkh
En3mH7tOvL2dJ8kBjU3jvc8tL+rBLbkvCzpGQpA5yGy3ReRmeYFDsZWhg5DeMjDFlAHKHsXOaXst
cqsBlFkE2stT5vPDMuhGaI9YjbGhPUSJvf4p75Pkuy6qFEu0FMQIK1IJcIpqTpSn0Lro/H58KJcq
ezC45h9NvSOhV0L80+lb62Zoai2stZkEaD0sH5ZiTG+Y1VaHYfkz9GaYJsN9i0x1ZNmbXGdrlweS
tihDyY6oC04IfRzc0SlLeppdE5XSEXEE/sM/E0VBrO4+XPeH8n5Qw5Xz+0MJZO2l0RZNw00F18HF
nY3CkgNF5PY28X6/wxIYJXHtgsES7UCvb6pSTCMSup1zwoQGLD+62aGvnqXizWg8Xze1eikCmgkk
I+orF/UIoJ4azlvbOS2kDFPjm59vJSTXLMhGB4lDR+O1WtDOSc/53CfeKQ0bAI39zRTkWphiQ7IK
ItsQjkTv+OvZymmPwn+Zeqc6C2yBowyHunEVru2zcxPy72dxv+WLSrOlidZ4ElBD00PK75Mvb18K
yOuhOQ5sW5dVAgLvZi9cdxFZPGs05ru3fx59tRLGgH8unno5XZDOHFv3JAALcsQjq7Yo7tcWAkUU
1AUlh81FvjRtTFT5fRTfy4FGZrcMYKzCkxkZjY2H0dpJPDeknMTCcjnIaVF9z/z80WrsAyBXt8ZU
70fq34pZ2yjfrL7Dzu0pqbCG+omlNTM9pZSB7Yx3ePMtHgSpcorbLh/00DGHFvVe0gRi7scTsMjN
p+vLtzq5eCnB2SEcx3l6vQW5zlsCJjlgUNB/rf0e+vtpq318y4Q8yWe7fDam3CoMmBj5jWU8Z92z
r79jj0s8gSwdA6ymlqpQIQAotWb0xKb625RQFtDKvrk+U5f0C3g2e5KGEkVqzJXatQGSpXYpEMGf
Bm8xAt/ah9B3TcHbxI9aU97SVHva50y7cbRu5/beZ7sn73igAcILXgTUXy+FB12w/o9goUc63Jl+
M5RFCp59XugQ0DcjSOVYwY0KfTb4PuNvCH+2Zl3qAMqYmGgmA7KyKgkLyqreA3mwxRK2tjnO3wIK
wp4XuP0En9BSlgx7NpM7Q2TohuEbM7dmRkKsJGMNchDqI63WqyJLuhagOp806Nduj2VDD2UzbNGk
rl1LCOMlygpx8QV9czlbXok+a5zpJELeuao2nMbq91EQIwTkGyCfU3yGyZCYTFKA0wTHJV7wCvRw
zsa1tDJZkioB3gCpO1RN5d/PFt8tBDheW+acRHbQwRvGd9q4cZi2TCg3H1BbQiMzTPTl3itMvD20
oHgzUBA5LhcH1pQhHF7oiuPJ8DjDQwjawj4Ynm4bvoGPXVkKLLBEuMkuAcSJr6dpMKsZTKKExwjT
nch5B9gCj37I9Mk+FwB/lZxSjUQ6H/yFx4OVQEc8Q/75kYwfrju1tTHgCQ6gqQF1dFPtR84NLXXS
GcLFbRI2KTrQN7bS1veVrTQZVde6Ugrb/czt/aRtbCM5xUrsjM4cgvYJMOID3ajcXlXSoMOOldBd
Jv4t8z+hdY8vU+gN5u4d83RmSI7z7EjgJUkKf2lZPO1n+0XXN8LllcgDgrIQvQFZGAajIjkmT/M8
Zy45aKj1u3ZZgsx9slmJEoCJvMDH62PZMqbsW1ZYTjUiLxCPVuKHEPR6wOsNiKvOyUJTFCQAA/fn
6yZXjruLGwXZWHmXXGA8QLPVeo3OeZy53k6n9zMrb2e6JW2yttlkmAi2bTgu7InXi0Rda9aHyeex
7T+SHHO4ceBXdhuYGoHYRbAkRVmVvFWKE+Sgr43HRWoH02gEnf6T2HOU+Vv8Zyvz9cqScvbFkHgj
og0ecwc9DxCwps0HH8j666uyNR7l9CxoR8tEofOYiG8lgIMVlJkHMQebJCBbw1FOj+aBM14YJo/7
KrboYahiNr79gkcACI51XLyuBLa+Xns7TTvbrLD2gn3p7B2fd47+9k0MckXoSkAFC1TuatqSzLlT
pG4Fhyyy2QrSnKcfUounz6W+GD+uL83KVoYtB5fwX01YtebrLi5tzKXlcWPvlmC0d9c/v7ogZ59X
drLeQ2dBpw1cgEnRi8EfuaeDKVh/K5JecsidmVG2MU2HthuTjsftEnj0W8X2abWndCP4X93GZ1aU
bczmsjV8WvN40W5JdaPZH8oWqx9en7KtFVH2sGFj6TsfK8IEDaoaFZ5mA49y2W30d7qQeEK3E1yl
rvivsgVmWbfhX+bKyAA/ypCL445mHsBdNT/0JcqcSNYJsEfkdh6mo+WHVcLsKE9E+a7R/vspygbx
mxKQxRQ/xaWRNe80ff+e2fz3fWVndGkKBBTgJrGJgxrNTXT98ytXHPo3genRkYFCIVpZrHFEexiS
ErhP26dcPJj9MxWxxW66xHjPRJ1ZkiftLDAA/5DRLvWAO0f7DYTvssWftLq5z74v/372fRRqHeS3
cYS0wiWBQYdQ6rO0aV6GepUcr0+bfDwo4RSmDUgQqaKOvJey6hBlAlPFgFXPs509TWGq/Vh6upNN
KW0yBH3+q91q6l09VrhSweqDRkjcq6/HV5kpSZAcFHE2BBZ5KuyNQ7X2fWAQUNRCzzOKKcr6QFs7
LRbhixjZnB6UL28lZsORBZ4FbcnQXrnEkFVtWvtTYmZxQ74DwTXufXPv0A/Xl+WSKl9akSz8qJdB
3EMtZmZipGY9w4psDm9eJh45HI2Ikd5GGuAPY7dAvS3sNoFBq5MHdn7YRL/1RRYXjMMGEeMCu+09
/TA2G9H72udB+QkGU9llecFbTLMCEoLNmMWAx018z9jbL1GgZUHpj4XHb1X31pyQbvEsxmLaP9tf
6/qtSpLgozr/vHJahJiLkfv4fFoF3GZROvXR9YVfmaBzC2rAWeZFZ4yZhj5eat+2jf6S83KLPHol
FABiykNcDgAYYifFwZigsm8LO2ex3jZR66EB5YmUz9fHsWVDuuszJ5bzwS2WDM+0bmoCeyiChnzR
rSa4bmV1tlDtx0BMSFSqyl9V47DRMDiL6xohk/ZBLzfc4+owUMaUmAIQsKpcZ4mb2klGLTBskiVK
6B/R1VD46HbXh7Hi8YFYQLO7BHrDtyiTxUlXQwSSsBhggNT6s0xIdY9eZM9bEIm14ZwbUkJm3R+a
PukxHDafUrF3lyw0hjezUuGQSFw1nmN491280GdtWGyxIAEwo35M/TSYkzerMfw1AfQimjZBs65W
ghYja3RHzGnc6wB79vyjx4uPEJx4ur4uq9Nl/jOjhJnmXKMRJYeZeZxLEGyRNiq1fokgvLpsbIG1
SBDMupIwFglLgB3kbzk7MFrGk46kA2wh4POLdA+SiN+t3j0DLf+tqNPDBG8dUNffUYoq9iRehE03
AEer4z37DYpjKCDxrM0exut5wxwC0HcLCuUn1Iu3UqZr19ur0So7fsFD16OlDjfnOfdLop+YKT62
y/ehzmI7swMmxlNVgmGAfPGSLetrXgM6hzjOkjkNv+P1VBdtlndLZ6cx9C7bEEi467tm6/Py72cr
6TrzlCTUSWPmRQYSbO+44kBghYIEmCrAkKH8eiuxnDrR6jRGzXoBMz9ecv74ZlI+ecDOjChj6EEl
b4xjDyN1bFnfU8c6DOW4sedXtxsK7rJMacDBKkbKdM5JK4347s3cHVDiD3zgY96+GmiawTID6gwA
kmLEZR7kZmuBi8j6A3hlom+Eg2uDwDNZsqDg6X4hPjn2Pri3uYfVLnZlFvnlDvqp7xjCmQllxdMi
X7Iugwm/3iVJ5Ebv+Tyifxnv4YpTziLQIGaVzMiZVxA0zaEnkS9/rltYeWT4wP39Z0G5dko96/no
IBeItxlpY53datq9OR2N5Xtf/+iGd0Rp5+bkzzk7gJ2o24QnMFfqH2iKOhbZUkiXm0Z5NZ0PSE07
AnCWCx1whzhzboR70DZWRM74tc8rYWbjzWRsaqyIXoyHWZuOM5uOtd7vhKE9Vc706/ryyOm/Zs58
PV/IC3e5PggeU2eObIDRaOybMYftqa0Dyr9fN7d+Yv7bDaaynQd4lhS9VkgEaJCm0cC+LmVuA+JP
n/9/huQqnu2DsacTLlIYcspfNH0S7KMYv1w3sRa5nW01NYvvIjfcNEaKpF2yY+xYVw9IDNdboJHV
7YZ4SgIu7MtuDZ4w5rgTagUahBKo4FH3jsYoqVzynwXl5jc0q8grgFpjt6yC8WuTv+vEnBlQnIwz
NwItJ9hjnTgVx2GLOnt9hsAfCY0C3CSqPEnjFsg5OhqLRxvBw/Rkj1vt1qsrLRkq/8+C3NVnm8mp
ipYwF1z7AJaHxfB7IR/afq81WxWN1cN4ZkdZCaAY3SKzMZISLf8a/cXGXbc0QaURAPQHyLzW0fUt
vDV1ysoAi+xYCXCvkIE7OlB2YRvh0OpxPxuQ4vzROkEyQ/NYbOdpQJ06KMFoPoif10fxNz1+4cTw
HtBlkzoSJ4oTYx6fZ3TqwCWLqQ+Y38271OvbsLGEEVQV41GZFYXkY7CDdgBodISSWDg4uvXNHwTU
0AbA1syak6e8yIcbUM78NgQrH1r02O9cv3MPS+3wiJkTDcFXvMAvcvtA7DR7NFEkOBiVbX0Tiw8E
JUC1R43mxaEEl+hGuLG6DSGTgVyd5JZ1FOdZ971Xu4AHxyCNONlueV9WoCnvpiNnW3m01VsIbPcy
5QMWQbUandRJTdzBx8KxAqkOp2v2Wlqme7d2jPuiruajB+Ls9+yWM6PK+DLC0IKbwSjpxwDlQnRx
pH23EROubsm/4lnAo18iKiqnsJu5w5ZsqJYH+ayNyOK2N1Midtd35aohpCaQPEDbL2R6XzsNtDyQ
qQeXRgxSaE4L4B1+sHajRLllQzlfIykglwbAXDxP42OqLbfCd17AAP/2zB1iXNlph6LuJXsuy7IG
rDRw4Hzc634w/3+/L93UmX9t2GKXM85ULD5BVM7dynmtejk4BvDJSfE9Nc/dpm7HQMCNQov4bHeH
eSuFs/V9xf1MKN+JTkOlUCxhMjxhHNd30tb3lXNhTm3lQIOHx94Y+flu6826etZBVC15qdCqpWag
Fs8rfF0g4oQmNnGbcKZpMBUsaJzPiA2i62NZ9WHYTHiU2dDg05Urjlb6qPHEQgAIC/lUBiX9M2RJ
MFfL/rqltbMBQXGwJkC7E9Am5SVQ9dNIRT4C6+J6QZ39TBeymz1zw2etoTqBVEULKtA0KDyo+r8W
ryozmeC0mnQ4LOXyZE0jOHU0ngeQN16CEqIqIh0iXBOkGNmGN1vbGjb0mZGfBKgH3ub1yUkSQDsK
D/WoeTx+7cbj9Snc+rqysa2iboaB4sLpvqDZw9oKd9ZW6PzHK/vanrWqScTMYytFM1Q0F+B9/3p9
BGvbTbIZAtgGkAjYF17Pz+LN+TjWiNx8YQfVB/euz8Op2UqtrsVtkoqd4GGDNifV1YtSn7rOxQmi
iQh68ti5x1Qcx/K58v1gyd6BhZfMKf+ZU7x+4zTTDM49HhvsI57tRvd8fdLkpKjhFMA7YP5ABw7E
buS6nbljH8gXwagHEoN0+dxmYxGlFOlo7mp45ORHH7COhPZf+2Frv615IvC6wRXhvCIzpBgeNV3j
vgG2RVyp+3ycIqs095PpHk2ze2lGf3d9nFvmFF+0mPnkVQXMpWYSVOO0F46GpiTQMObzyWPphutb
O02gAUGLAUifgV+Tfz+bVhCJerOjszQejOIzsbU7knkbN8XaiQK+D6oNPsDRF6IQTGtG0g1tGgsn
GurDwg/o3bk+aRsm/vrDs1HolW87nSs5YIuvRvmpTX5O/q/rJtYmSlY+pegA0NeqS+0EyYmfoH40
13dl8gxtpw2vuTYGoGmR8ZJsKSi8vF6JiaV54hEm4qLGy8qe7mzjufK2tIrWthfwabqN7CY42VWt
JWwvJNU8IWJnDtv8NuV70LPV2f30ZiJuGWGeGVL8aFFpHDsWRXXITwJ6I5qN0sCaEz3/vrJxM/Bz
U4vg+63/wmmkp390/acj3g51fjUKuWhnGwsMAh4UDwsRj+1pvifdxiC2VkM57EkveA4+Fgyiux8h
lVHz3xmkIJL+zte2RIa3JkzZX9pcDa7ZwdbUox8UIc4zmQ+bmaH1XfxvfynXABD9s0E77C9itwFv
v6a2F+TOewom54uv3KCO26cNazEWr/rTQF9o3GKqNzbGoXqUQq+rxgaHaCxc/9gNd8K/0+iNRj+W
7FeCnnHwpgZd+Wj5N72xn9ujn6OhdesMbSzZ36LV2e4zXLZ0GcePoFU4T1GSHpNlbyQ3b/ds4C2V
fg23q00U+Euauch7miWGmh79h3yrZ2V1j599XokG89ZvatPF5/PyOyigxO9G7KhxYOnXtw4DaDXQ
FaNjUhJPqVRK6eyjXWkBcEiUEEcIfP3tUFXQRqC5B3J74EbFw/O1L4C7mdzU67KYmUhJsi9tt2t0
tJ6+PRlggJdLUgZJqeuL8LCcOYqeqITHVfV1mJ8b69YkG37n8jKT+g4O0pImLF3OVTFWk3BsHqMZ
mf4utC0ykcvTg+/bLtjhkKlBglhxzjZgiqPeDCwutA5dO9AcfXNF5bUBxS+D8aawygIGyrwLgBnv
qjfrdQIyIOneZVcCATJIWW1ueEO3pHke383Vx2ar5+HyZOPrDgpZaBrAo1Nl60utGcpfLMnjNnvp
NDAzQC6XOI/Z26F72LEggHSQ7QFvnlpKc5LaWQRJs9hq7Q8Ze5rwCMjbW7vbiPFWNtQrO4rb1wqn
IY0HO+JIHtnWdlr7OkQ3JHQf7eFAcLw+eZPp51OdsCrWuBdMz163xT61ZUD5+eUwotm6gwGPR4Ag
Tf3uum9aWW7rfADKfVVok6svFb5fVF8mcgsGgm665eTl7Vag5QSVHXR3gXVKORSMT12NtrU6RkRU
HQfrpkmOojpeN7I2VXjSw8/iX4ghlbWoGoMaPnOrmPys/U+2+fH65+VvfP3Mk2mRf59XVqIfmV5O
IEKIq2wIyzbM+8ijW5Juq2NwEMlDjAQ9R+rl7rrawiobfWtuf9ukfgA6ifAdwwBHpgkoK16OttwQ
Zzd36YLrIAVzRuw283QULBu+2oz3H+2x9qPrptYGI7VToV6uo+dP7ajPq5oQzkQVl+IOFcw3J3OB
ATr7ujKQ3Fkyhwh8vSO3DaQuLDBQN+MGRn9t0YH7A0ASLa0gTFKOhzCytMwrrEeZTGiTu+n956V5
hxMB2gIzBJ+L5hxVY49oM3Vd0AvFtv5UFbF4+zK8+rwS5mi4zrU2w+cpjkYVv8NDAc6BBKXsMMEj
VDnbToM2w3qyyrjwfC2cSsMJUe43374Q0seCuEoKHqJP9fW2JTrPicWXMsZuA3G4FRgDC0eQVl3f
snI9lUP+yozc0mengyKuHagFM6L6VDdTaCK5WwwQujtNAEjUu4mL/XWLKzsMST1Z9cDb3QYFwWuL
dVsUHVhUsexTHkxWNJcnLd9wv1s2lMnLdTyxSAsbg/GJNb9A1h+N9eH6OFYuEpljA9IKKo7oJ1W2
gacBiZ9BDyw2q/tledaK/sD68qhDOP66oRWv8sqQcu7dnHsaqppIt4VMgDxl2oqmV2YL6kCS8dEB
McQF0/rgZhVavyU/rPlVd/eddWNvAdNWTRhApCERDd+iesYZ/Md48Q5QTvNfbD4HpvMjFc2Gp1+Z
KAK38p8RZaKyGro/fQsjtjMGIrtvki3HtXJa0AkNADlIBSRTvHIl+lQzrb6Eyo6jf/DNOpwSL7T6
Xza/b1sjNIvyPR0fiNvPTCoOuQTriCgqUJcK8bkhDz54qNJDYW+4zBXQpXweoPolkR7gT1F8ZjPx
tDeWFGSvzZGxX6l/SIpyZ0B4pKs+Ot2XHPQ7ovhQzz/fvLlhF5EkLh0E4SreUgCL1VpjlcS9E+Zf
p61M3uqWOPu8/PuZe1vMPvdrX0BEQLQhM9Ogym6uD0AuueJAXw1AcQMtSLB8vwGfOJrMssgpDxr7
rKeQOtrR92xvgn4cNAGiWKHC/xHFCJ6hBH7CE955APN3e2MU76i1YiOcWVHcs+WW2pRJZRiv2Vsi
zKqNKGZ1ReBn/r53Qe2mBK0WyMh7MqLFo/mpT+Au3tjIa44Gz0RktyHRCIZO5fPz2JTgcQbq3+jz
pywvj63uPKHCu+H810ZxbkZxBInbtqOuw0xRmC8Ds198rXiPCcmDD3oP5KFtxQR1Sdv0RcfipLyb
m+O08Xk5Eeq+NX1E3QiMkUBRA722t3hZWiSNC1dSm5tRw/2ocNswgaSe8WZBQCCGz6ypvTdDjcRj
UrvADNv53uyzE1ClWyTxa2uCZD3EoQ2Eya7qnMEhaJSZCxtDd/ub6xvnfP3rmC2MBEAvtejlJZXV
GhOA4VDUaIcHbau5Z23jglvjv+8rl5c5dQWeW0C9292zvtSHsfSCdHmzQh9+/bkVuSvO/CGUE73a
1jEKUn4AYuez424EK2vbyoLqpwlqHDBhqMIATGfD0JY4GK4JbrYGPNs0f+6kDIKv7VLAdzbsrS0L
eKYIcjdInyEeez2gsfAry6U4JQihgsceL8jr7n1tPBBdw5fBLgaFa+X61XM9s1ktmR66W2d48AwQ
zIFfJ2K/rttZHYcNp25Y8jpRS8SkXzK7N2vUtBhNgikb0cZhf3qHDYK0KRJQSEuoAmMaeLKaqcZc
Vfdi8AIoCG1M1uogQJQHWi6AaSAW+HoxSn/I0as8AaDVpDsPCu3c3rgD5SlQvRZyErK3Rz4gVH6q
BVA+d/YmeK1Gi/gIeJv91IO0cUm3Qr11Swjz0MqJqFgFBSWt4bVeNyexb4QWSEiHQPIET867BvTP
jPl6yuy5sqFYhldE5uYRb5aoRprWp3rYki3NN7lVL+YO0i14raAF6wLHU4FTzZyWDiMyAzBeknFv
/w9p17YcKa5sv4gI7qBXoG522S7b3e52vyj6NtxBgBCCrz+LiTjTVSpOEe6zd8Tsh4ldaYlUKpW5
ci3jCN4Pt8dDP6TtykW/gHxBHnFmT7nAagqllaKBvTE2gwowF6vdgkSoCng4siea6kE9fbhHeGlS
Pa1uk4AgGzJOVhGyItI+Tuw8/z7IijF566LKqkQbA/x8llGD3p+QBy3bClaFvv5xDYFLI8pNIPTR
zQoQJZym5pMA3kr7i3F+WICmGx4wuoeBWGWbLGLKIffwomzrb7X3Mtr724Fm8ewQD+N9qC1ATUNx
ampq3TS6HHq5NH7OIPIJvpdnUXUPfFiDvy962SwAPYse4ZnkKruljWbjcwa8AcRFO0hl07u4oVtL
y0+TI1EwSbcFmzliOdLzj5MdokJzZluJd66ZOlntYNxKI1tfvx/FGjJ+6fY5N6AcoQSc/6S1sDgx
3Gf1uwb2ZW9yo1xHyqb/RfAGRBpPCzg2kkLlBdhL5rGBenAKvp/yg3f4uE9gHBMKpuCVvcbBGQlm
l8sEga5K2hP6udtRTg+aOTzHlvfxjtRMR4s8B11C21DHJZtp7CXIsuf54rHb9nHK/6mtfFrD1i3F
U/AIzuLg7gzhUL4+BEQkKOaQQbe2G/ZWvpXOkYDINgYLYOIMkVO/9s5afjV/cTWInxtVPMI0JqYV
upGcOB6zEPEGbvC9SSg4rnZV+rtM1oqdS0cZRa55mQgWgClf3k8DaSdppkAMdUl8TLSiC8bOBRuE
HiXj+PFW6Dzw97+2iNL9Bn3b1FsCM3/aYEH6tAEucuV+WCxzzIL3KKNDtQbdxMvlOIYmqdlNyUnq
7j2b2CuF/kDqQP2Cxo+D136i3ay8aDxVDQm1rNncPgRLST5AtPNEOo4YkICX5kHBPVIoj2CI1kse
x5p8bVkbUd/6m3sKpLreDG1EZ0UNiqnvyxhIWny1qYrc7pvkvz22VpdcWAz8GyxxAJTNjBrKYmro
n5RlXQA7OZmvkHc9TN0AFum1BvmCB8KMC7VvJH1g91U+GT4YGNgH7Jmhv6USJOhMhilOXG2slKIW
1wN2CAzBo1F+1YkXLBnSmoP6wGyzQyysHTec0OzclcL+QpKM1Bu4ApA2ztLRyraVhg0SPPAQnjR/
Hye7tXb84nb9+XlXOUSyKEunEniAOaBQYd0ub6BIQ7ejWHmwLO7WmR3luqAUiXMBVVPM1CCRg7ak
hvIXydbqOUsnFoQtYBTGLDsAGCrNVkutFioHMQgp6res/0K0YkszK+gqiLiyKHOmQGhtYOSvJl4D
t0/r4laemVbSGJ5pjh5LfKkuw6SJNIE0OaWWFZVy7Vkzf3MlqgM3OqM/MGZ7jWgchZy0BpTyT7b1
tcOUWtFqe71+cdhroXUhRIsOfFgJtkuLA44WE3H4J+bclWPVc3cwXRtaasyyN8n0S++exJiGDbQk
PryLHoYH5zc06nKeen5HAbkFPW2QzuaQPPUhvEU3U5/u63Gt77fgknNQdYEwBR0bpiEvo6sd25gY
r1HcKMduA5aJfQ/ADmmclQUtueSFHeUOliwbLYeayakA95IxVQ9gqD9KvdulzYuWmk/M8Lfone+7
vN1VTbm7vZ8LvnJhXYkfPIOObN9byQnyTYHN67DME4w13ufTF0LR99DBzjS93La5kHWc21RxaVln
lIBzIdXx3A51g8fYz/CGc755E99NZf3o8tfbBheCJGj7oNAJgNdMd6UscqiyhlcMY+3wrChnXdTJ
t9sWFp3ljwV1SRTXQJJWBNtofx3SB8d6KPRvt00s7hqQDQDBgTz5muwkt9iAig96KtVT0UTQ+YqN
iOSfmmE3rN2Si8s5szVv6Flhjw0EfJoW1JLt5r64B5OBLVdyp/n0KDEKTQdUVkHNhKxC7RBJE/2H
hDg4x8O9kW2L/EFne/vJ+5tW1IUhJewKu40pACN4KWTQZev7YNRPGXlOiyOFoqmw003p9SGUbsKM
rjjFotudrdG63EWtN2Kbzq1WizxPDAJBP257xNoeKl+pSK0a5FTzwzvdeOa+dcOuCsVvskaEu7iO
mfZ0xrShq6Zczg1Gj9GmLOENNNP20hfpvtQbGdxezZJ/45EFOUtczNcNqUGvfOZJgQ44EfJoWTQL
mZvwne8mGE/282KTiYlsCSRv/rltecnbcXURkIWB6fcqVWs72+ygkoY6jPY0yeEHTbwfSOD/wggK
Jegk4MGAf1w6Q2dAFM2WqADq3Q9OtCCTn2X8Fw1KDwyy82wdym+4Iy+NOJXkbjfifUWzLpAOC9ae
9Usuhwt+5pB0kaOr+VPle50GSGNygoqMvE/Jvd1EWf3l40ktij0AN4KGHlgV9WHTp03dmFmFvoL5
lrUgv19jdVr0tT8GVAZUxDd7mPQSlRD3VwpdrRKaQaBCCswilE50+8MvnR403uYRRKwI5C2X3wS6
1h3pQat+arU7beP7h9s/v+S8mHnH+A2ab9edt6LW9arqfe2pMYx/RoaxOTKVd2VpmSvncyHFwwvw
P0Nq0w1chxaPa0AHui4Np+5ZlDy0ITdVOB+HnEKLA9JtmGMGUkS9rfmoU1eMuHz8GIKIMXii7pPJ
qJ5v79uSC5xZUW/s0ilIX2Y49J5fvJuWeMztYls34qkqyp3TiQjdoZVca+lTuehlzfUwH+815XQ2
Jm/a0cVV5PEddOiD2Awte2Xzlr4S5gJRvLTQmLmiPRw0njooGcWnoRoDQ38sDSRxXhe49kpZbMkQ
GhlozfwrTK6yo7t+hXc8gyHPaA5N6h7qcfztCncji2SNsXrhCCFTmMsscAoIuSuxMyauiIsSU6+1
YYYx1vNxotW5yfvHwLzYs3yHYBzDETrG9AdHD2MZgaLh41EAFkC6ZgM+DzER5SE9sZhqdWxjcDer
Ak2vgl+33XnhcwCiABzhLBaIMWRlBZAW49wXwM1rY/kbz6bQQ1FD76Ftx/nKyVkqkgPMOb/C4M3o
XyvpdDllORR80cWkgh79tv7tNH2YOPZGNtVdk/UPos3uCLM3vBbGShRaM66GIb9KRF3SNj25IN+w
hmfHLqOu+u5pfTDo9xxEP5XznsQfv5GwZBS05zG+uRZ86SAFajAkLlAEbqAsV487qX9cqwSFLx3+
gSYA9lU9T101EEnmdY2eE7bdvTfRbUHy8LabLIQgjAOBaWOuf6CcrawDjUmZ6iheQ9PAeho7+86A
kpss/gLegNOPnArdYZDvqgcW+BC31mZlBsvbdzGU6Fa8YCENwW0H+PW/da+rt1DZCNbBMdGVycvQ
aXZU7M0y1OJ2VzreypYt2kKxeiaZRHHyX4c8iw1W2XR6V1k5XshQUc9y0LFWsDmFBKz2rbe5/YEW
/RuzKfOIPTqDV2oGNaeQeSZNjgoVNAwZC5OCBIkwEJaGwEzrgPRPnPwunbUX2b/T+8qTbIZszoUV
gqaueqxRDfWSzsRIJDBu3r1tmkWQdA7f6w6DfDQF/xBIPaFFYjH/jo6m8ShAwBkVrGz3vltCwLEf
zd04ud5nnnjZi5VoVtjKqtk2tf8baprZnWf2fMOQvq6cziWvniHmM/MeoqyaMUD0fWppzTDolqfb
fJA/SqPf5lT/vvJt5gv6aof+2FFzhjHr277P8G18qxiCITfuuyY9eni71k8dE3sUY48tBtgldDub
kW67uD36Dtve/jOWbkMAuFCPn1kGcZwvY5ELvUYobDolWBj4bki0ffIXnUiotvyxYF5a8CTrp96D
haIOOv2+X9MCXvpeyH+QTfr4D95El79vtY1V4LiVJ2jZ3rXFJx9kFrH58y+2CY8HG5B2MH+ohGnM
MPPS8ml5coQJ3c+oWAPZLGSQPjSY/jOgXLlpY1sJy2EAMJhtX/SbYRwGKJD6JHCk9tu1k7uKuHIl
HP2LYVWdEInQLKkDbAyARJebJ4F+bvyMFCfaQv3Q8YM++0l9BiLT305aBUUHRv97Ip5ctwCB0q8U
UKPbG7v09c7/AMX/+kJAVJd6GJdkR9qSTWnFW3+Na2hhTtdA6QTzeUgz8HJSb1ygLn3oFGCQrrbN
yE76nRezA5jd7jzysxTajhbmYSBxlENYFFHtbjLFl6EjGyfn73Uf/7695qX0yvdnoPY88IoQebnp
3NKSHkqqJQaLMJNuFhDNRaQ2NmDL64MktuqVM76wx6Bln4VAAODCJTdHorNLR6tKi3ekrtB0xmXj
emHqvRji04cXhTCPwgf4ZPC/KmWAnom4NQbcokXCwh5owaBM6rDzbSRW1ettWwtB68KWsqApl05J
qZ+fjHJrkyBfY8ZZ+EBYBuhD5voupEGVnBTTc41LhnlOsXd3Vv/Ki3+04T0e1kLjglAfUpo/htR0
gPYt4NkUhnzz2dDucxALxWiGJsWDo/eBnViHcXzl8UvrgcK5/SaH77b+cZrWy79B8UartyaBeeXi
JMV2ejbESklhIbBdLFEJ/7Y1+WgZ5QWIUbSQTM/cf9GbZ1G/xPRttay9QEd9uRjFM7zK6IRLUlhL
MQw/fW3jezZ+07XfzL/vKA80el/U6BMM2Z2bv9z2yqVjdv4xZ689O2aNgUyl1mFb6157FoAZaiJv
f2NiLv64c2fbmzf7zMTgumyaOnwrA0lCWzSnnJhPKODt/39mFP9PZA3SSFCnnZLsqBf3FY1D0VQf
T7tRUwAgEz0xNLXVGibQaiytHMRk5pdRn9+DtmczHouwi99vr2YpWiDhxg/aMzu0SjSVSw/Xlo87
rsi2LDD8ze2fXwoW5z+vOHhic96aFtbRZHuosOv+QwcC8DVM/JJzAaCEe1qfB7vUnig8gnCLm/mJ
JZFeHIZ23/QrqMg1E4pzEXsUjZfDRE2PdQllt/hhbMXKbi1+DMxAAKaOcShdHbHTG3e0B8PDuyBI
vWNcrLSOF38eJwMXK948qPBcHhDNz3pMuY75qWF9IB9Bx7PitYubhKcBUJZ4KV5NWNp9lzmNPuQn
My4hcKSHhTja7vNtl/o3A1DSMuSCGLHE0xpNRnUmraPg5oxz7FKdHmz2D02/0NYNSANpwilw2Usr
vzjFi2M8uf1W9l/SjEe+M4VgJw7zrgcfqLbzZHIny/q14i+4LzccWlCtC0zo9FIn3zh/4qMX0uqO
ZW6QOeZKxrF0JsBYAF0kC9UjHL3Lz9DYQ82GoUQAqXp9K3W/CTVMoz55UyO33BVrCcGiPWTmQIzi
CQN2kkt7wiagxmRFeUrxNUYUbXYi+YoW1u3PYszec/VZzszMf8ZZ+J1HViwiwfYArp+7cqgCPy4f
a60JUyff1k65m3ls9CSPKlSPEm+6s5h5EBXZ+Eb2XGeQweVm8dinbMMs98Ft/E+3/8Clu3bGzeIp
Z4L9VK0Jz5U0Ux8pbiCTyw0ZrLeqGs27MS/tx3hsIGFVHDHdIlbcdXH3z8zOh/JsWwydTibLYLYY
IQ3+NumYNQTgtbM/317eEroBw1M4D/N4Lj61croT3ODMahzwVIzZg4axJr0ARUwOqZbc81FVAF+V
tJEsjU84p5/MsVyJkMsL/c++igIskrExvRj2iXy15EtsBXoLIcoVN1sKMei34Vb05gOkhvq0LpuG
23mFVTYA2Dwy+sVnh9tbuWZDifWQgjIEaCyrk47HXqn9ZN69ma4U9RdqXYCeQvt3Zvu77sE23Ui8
OHZLkFt3ofR+GgnuxYbu864NklXKssXU79yccg/XmMjgZeMhBhhxJIYkROkcNS4vyKYHAzkfvhu6
5ne2/YCB33AsV3Z06eydm1dCHmtsppcmzGe9E5T2qyBJmEON2rXzoMs+o223chMtBaNzg8qps8sB
9BTInU4lGSJ9giim/mrIaqNVBeS+h8DAVVGZa/LUS0fAcU0ycyjpGJlWqi3gHaCFNnFQ0mgi9K27
sfhu9F6Qr7W3lu1gTsdEWWemELmMKUMag1bVRUR36+Hb5JD7sjLu4kwvg0ZW324fhsW4gs7Df8aU
66MD0Xc9gEr+1LfbtAnAhTsBdusjtAQsD4T5XLh7/hcYVRwMaFcDAwtIu8pTPYIIwhh9oAe9AsLl
YHDy6iBfo9Wat0m9seYEAs9YCzwAavPbcqd+AIUC8OaYkQax9+b2zi3+PHAO88VnmFeTSKSw4850
MVVVg16tZA9Nt79tYClOzZDUfwtjaDMoblC4nPApBZRTOC+iPmjdC81WwtTSGv4NtYA5GqjKzJ54
dnvxmsvMt6C0Ylb3pfjipSuXxlJgQAo0X1iY+r3S4qUyNetEYAkVmNngEBs/kSdUhSK3mE5AkG7K
qXy5vWv/flb1s5/bVGJhVoDEr0mBF0bN907rvSiu9chqvIikAPVAgc8a4w1hJqq904ZW+WGS3hHT
fQef18eSJ0fwrBwqh0XAW0UQ/UYNwtiPhTwU/hhpZRPFrhvmuQT3Drm3qHdobHejl1N0ex2LX99C
lHHxqsc4kPJpAEmfwE88T1CKQ19vvHpXfpy/GywZqOfi/YQwg9nDy68vIGDl+CnDKHMfoZSkuSsn
ZKkFc25A7dUSzaMFS+FeFYFYCAo6oPCVxsuQNxtX+8y1ny2o4QrHXNm6pfh5ti61xmhBBAwjE8Ba
T6wLvfHFGl5YdyqGtcn/xU/0Z//UeaoWRHgF9B6BtW79lwIqD2bBIS4arzXOFq/38wUp96srAbwk
JZqm1M335Wi8eFV7bG3w+WrV7y71dwPx72LUHpEWh4k0ttbgvt12x8VIcbbW+d+fRQqRp23mz31b
LwXJJw9pukYnt7ab878/s1BLKjBpgnNrgDxypPuJv1hr+IfFeHS2CuVQuRw4YK/HF8tqEVL70wji
vSLdtXjCJO3XTK7kRWubpiQMhebUtefD/3XxUnufjezn7Y9izrHsKtYB5wcmAsxuoaF+uWdxBhrk
ieCrxCZGYduvNPuEGoZOH6XxXIlH33nRpi5o8s+CfSmLJijqjd3RsCKhBXbeQuzq4iv3Hjv7oWpW
cKlLfQcc/j9/mxJd0tEr42bE35a7j6LOIt9sgrg96ePB7MaIWVMg61Nv/pjYL8m+6M6T5/yoxPvt
Hfo/js7//hVXas2ZX6Eu2iDGub39hZgQ/+1tfteBeSi22wjdVkCvrI2Nvw/c3HuZ2E9TQ37d/iMW
PRt6aQ7gfkALqI8aMUI6j42Yju5GNAT4QVbxPunzlXRhMeqdWVF8wbLqCVNhGC6iIt5Ypbfx7eLA
x3ybJnR3e0FLxwjwS8zEg1ANgB/lqCbUlH6R41p3SREZ5XPnDiGDYhf0wjCMEe8mYLJuW1zsFpyb
VE7uNCZxO7WI6UUnwrTfEv+bRJmbE2hE6aHUMW+SJ1FptltTkxt3eOxqN0SLfuXvWFw5cB/gn56H
z1U8hkE0KLG2CCBMINzL9549OSINBPtu868yX8GgLcUPaNT9Z01ZtGsmhSEo4odD0j0D70Sy4jPz
GVTjx7kBJUDJaoBMZYXliCqLMLEWVuxda16H9JvTvskGcOG/ILKbSVPsWe4HtA1qzmFZ3QhM/JzU
8myTWn0VuBhxGTK+knkub91/dtTUwzJF1tsm/EXjIQMgXqwcgaUz7YHrHscZWCPwm1xGXr/LOqaZ
iCtM++aInSOAhxcrn99Y9LYzI8q9j/qBMTAG9omOvYnpdzG+2O59V3ebzN7yeiPb10q82NkTNY+O
/gZmQ499YuD2pd2LIVdcZe1vmTf87HoGnYepUY6/RUzH8i2tQ6iO6dam9Y+ut1057PO6rtzybN1K
fOl63RyyDLaS5HvZfe78V7hMoJlPJHtrnFOPkVd68psdOtVVV0W3rS8vFLBStE3QpLnisuDVpNVg
dDpZ1bPOP7tFdwdC5ZBQKPx6dtAbq7Ft7jJeLReimqAAgawmetWXW+tPbEpBvYcBqWJoNqSV8QZg
QytIIUka5hjFCdyp6gPXbQpUU7304Na0BcKyyVecenHp8Gg0JzBYDGjE5R9ijcgljRaTdcJz9l0v
dgn0ULUu33hOspsMa1/TVXjCjLK4Xvwfm8pBwpVhWMJDKaCr9EcgojZOMR2ywQ59fdxqXER2mT11
ZfedtHoR/sWnPluvsvGujzrgMCfw9ugFjs2DVnvMvTZw02Iz+HudfbltbzFonNlTztBQSV238aQ/
mXb9s4R+G9PdyG/WZkDnqH1rS5Xj44tk0LMe18bA8mgYbHAnHxlHT4gluKbX7pA1a8ollVi9D3pS
RFqX6M+s10FNl+mPBuk/DTJ5FDlZcdLFV+Xc7NAtjB8j/1C9dOpiD7qBgJDiSWkU3bHS2TvJ+/2Y
dZ+KnIOOEbyS6D7wfO0lNq/lamd917RQ94HgiYq3Mmtu6FqBoec66Q5tmmz1odpxgGe49zfAFbz6
/zM1n9WzeFsnRk3tecDWKsaNMLQXY+ojkZUfxyARUM/M7IwYNr3qHpWSp3ajw0xe8aCsj6R8a9cw
P4tuf2ZD9ZBqFAw5L3I33X5gafzusexY9u7Klb8Yvc7MzI56vmNWTFEXRvQC/eNDYiVHT6O/h2EW
TNe6z8Ind1pKV8qnS2kGTGLeyQSvFqB4lzZjkI2KoYMWktPmIQRKArrGZ7pkgdhzdQaIWagiKzFq
YH1mCBsIYK86oB+yVtNe+3klJJFWy9J0/nmt/Dam3zErdjvkLf7+TP8JwAYeC2o3lEM2zBATIO5g
J39M4/a5oslKurDkXsAF/GdCWQLm3QqrNwD4tv0odcJShMnaLi3FuHMTV5+55mnv9AjYnN53VfdN
tF1k2PnvBjroQEuvbNqyOXvutoLyEVSDl17llSRnLJnwUUBfioGEjY/onVX20S7ix1Qz9h/9Rihf
AxuHaQpAy/DfS3MV1EhAYA2hPR/gY9CjT2Fd+25028hCo2EukiNbtiwDBXO1r6+l5USyWSUKhN8Q
8fyOAbtwGrNAq3fd8EU3IIHguMFA34nTrVwZ12EbpjE65iKnI7M80eUCvZ5Ppk0ZFKPcAeOjeS1D
fWDWLsM45hQ41F+Vd7j+grCISwqsIgAEmmqraAQNQ0tdPMal7Z5ASx0URh2YQ3OoxJNufriKD2Mz
Tzvaw5gIUIcVNc4dlkktOTXgVw7zxnoaevHl9ue7Dq6XNpRD5rraRJwWN1/uZXcaLnaoG+7bPt/E
Bd/pvHluS/HhQU+YxC07+wrkclSHKS2rcVsJ3pkGU/VkiIfAS6Z7GRtrA7PXAQQ9qNkKYMCohav1
mYlK5tQVyHtM9ouM4O8Z+xCiabc3cNkIOMNnBkb9aizFbKnRJB2KQEM7bPGe/zLldjgK7+dtM9fx
FhfRDOCftTPgfLNjnl2CxkRbXedziml+wqxFUI1rJZClhZxbmD3lzMIwODn1ZqKUCZw84CwLK9mG
KbU2txeybGZG7bpgPr4SlYtN6gxjj+7dRO8a7VC5gVxjdFvIJOfN+mNDSUzAExbrLUfqalgvJvla
tmPkZjsKGdvBfKb8UYLXO+8+3V7Y0kk6N6p8ITBKGsVk4dGRWe2GlXaQ6O8Jpk3ZlKONKAKXr9GV
rW2l8sW82hQ992ARfLYH8LE9NqKIqgwYntsrM5bi7PnSlHsrtkpDZhMMJWkZ+P4ns/5J6r1h/pMk
P6QhQ99+Hew3TA8CGfCu53lg9wJE3Qc6rpGALcXfs79ERavYk1nLGtLrJ+DkPuuD82JW/R3T5B7j
TvtMWxvpXfmmRLlgQKPiA3E01+HJozEeUYCHNGtAUaB0p3cv/7Wyz/PPXT5DLvyWKG/mtBOxXTt4
4E3kKU9/6yYq2Raclv3stTigFYhHqhnU/9MYnm+bXvnC6lVjWyOpmYl9daQBZUkacIcHWUxOLfl/
eq2KgvDzFpBigkU2/bEUz8w4DPYKYnJtNfPBOQtlnGZAbQ3wVzhuHOCa2bp6fwdmxGBy1kAdy4H5
v1hDlFgzEWlR28fOCV0Gcvoxiq+3P82ayytxxU80JyPtHDAL2w1Eyk+Vm9x7Zv1cZAwZwRpQ87p2
PDshHo8eEKeQ0lEeJoxltd1lyDqKrNnmRhJMRrnrBJAxDtkINHY5KKWHj/O/wirm/03wS6D+fgVo
ztHRqOaKtUOfXQoidN8OxtgI1mDgi7sJ2kow383DkSrcroozJgRDxj+AkM4MeR3V8S5xI2ftOl0M
HX8MXUUqL9VlNjfhqXXvGW+sRgcZIMIyPpr2P179cttJ1qwpgapxyix3qlmjk7wW1QjcAtJS60uc
HHXrF8/XuG0Xb56zxSmBKq4xxF/reP2B+njX+EeZo0mUr0kJLR6tMyuKJ45WoicQPcY17qBs99bI
lXi7tmmz/bMwYWd42zYmVtHKdtMzMwCaZOMJEhUeO1DTjJIWfeTbH2pt55TQFI/EryoIoJ8cd59A
vr0IyzVN77VlKRHJccfSrgdsm23nXcBSY0PTMirxDkTXdMf99FXaYqUrvBg0QLyEdvWMaVHfRVPZ
xz4tcKwm3wy86hh7Wx+SM8krzcTWpz+a4uvtfVz0DbS4QKyM3itG4C6/XerF1Ooq5MOYFEcZm5ZB
XlkfZ4tBUPIQB5F4Q6NJbQbJjNvCn4MSIm04kO9AlN5exaI3nBlQVtF5MXeNDHehKcmedsbG7Jz3
eT7ytplFjzgzozh6I2ms6fVsxqwif/J3sWiCmj8b2Zstm0CszUetLUtx8iz3pribqSobE3WhT8kA
Np8yjm4vatEDUEEDMbSLBo36+E+o4CmTIHTI+hA6TdTf3f79xUWc/b4S4zSdZyOkNNNT74fx8AJp
q7VMaGkFqJvMucNMa6AqjHQJOGjI6GEFqbupacT0bmWPlhKhcwvKGmqvqEHY4aMKbAvMxQMUYbEd
eoveGjpv6VrFCKqOERifzDjvy+M49czLeIXOB6p2wdAPG9v4qsVdMNkWpjcOt7/M8r79MaZkRDUe
4ZnZwZhsup3eHzR/TbVw0QKoGTBWi8ILiE8ulyOLTCuQbQHgMx1ERvBsXGsOrllQvgxLCwC7pZOe
PpHpc+a93d6hxe+OYRtM9ABCBMqCy7+femBXjQEyPXVBre1HDF07oVw75YvfHAVsFFjQNLmqYKfM
EZWhg4QqJt4mM/LAB0fyOP1Kqjgo/2JICT1bH50hFA0wMqYe93wQojZbWGPOr8n3jpn/tdc+rpYz
G8FIHaj95s6J8t1rAIsdWaGYk2Xv/qEff/3FZ8GMNOrlEIGB9sTlZ2moBbfK8fPu4Gw0LqPJ9iBD
CxrQYcXSUsQHDhYZvDnz+KpJfMPz2K8m5AANhdr5AO4+7aGq71k7hEPDN9z+m2cQhJ8wi435NwDc
FY/rR180YMoEarqKRFCspYKLJQhMBsyweZB/oOZ7uXWkLigt6yw/WXqaH1vAdSK9hbjNkHKCMUu9
erc5WNBG0E/8oE1ZHFK3ae+xQX5Ea+5v0Q12v4MiQ48KrfffBaPTCqpj6URDW96d9R5maK9y6bGM
944bQ8VeS5K9qUOcDF95rf6xdCmdG1HibC0LrZkKbAOOdZNngY+y5mD9RXw9N6LE19FrU7A2wIgW
VP5Wro19Lm4UXmBAmOEVdlW1tyoC8vukxaccRj30hAAIw078ldRqKQTaPvieZu0u7wqibo+tHaM5
ialJPbvTCy0oRbXJKxFIrwpvH+vFBYFVChNBaBaC6OjSNz2/iwcncbKTHJwp0qzJ3uajNq6Uzf35
SlCrQ4DKzR0PggOmRg+r8Ny80GwMIHLoODoT0sRSetYToykaL2Dj9QPfqmSQkV5ESYopIZSi80Na
VPnGivGckd6obSB2YTww3U4jhtMWkIqmD2MKdj8paLsZROW/5DZLHxPetruWm/09rQjZMNKDU1X6
Ths4xgStj2kkoN63LcQwuwwTo/yamn0V6nbvP/ioD4Q9S34Taad34B3QcSnMMJOx+0q4+33Ux/zF
iPNkkwGrcz/6br7h1I7ATZTeQZ7uVwZJwe3IM7yRzDwPRdJm+wrqAkagtU4V8qEu4PpxFTi9r0dp
XE3bJH8r5Sd/eq6Bqgu4twPX17itoY0UJjQbIsAlZmXPToAraAzr2AlpjRIDdFd3Q2bTqOm6ZmfV
lh01RquHmsi0ncBYbJhisnc7Ee4EQnb888ddBz1mgM0wB31N9NLXxdTnAk+zCaxnZltCh+bjTcdZ
ceyPifmqOHvl1i4pu5jEGdRB9AiSwG9mQTZTOUZNUm7ZKuf+YqSGWNAsbThTXP0LfjuzV3CslBcc
rfNuMCJPSiuQdu/dCfjuoSukcfQL4oVGMsqNp5nk3uj15LWDlq+NcS85PFCE6q3VZMWdTMtmx+PC
+jA4AlsCfhi8GlBxujqw1LFBvRS32YmA8rbQ64gAY9d4f1FTJahnYUwJKoJXZABFRVlmt0i+J46B
jMCVyMfQLtQ3Bq6Jo+tWzkocWrj0gTTDFYTF4V2sFnGnBupA1C1B+lVVZUCz6s7g6SOtnL0k2ieq
RfVEN7f917yGeYGGBe9+UIpgVBg0KZfeRS1QAxIRS2AAoDqUy/sCSWDH863IH0TyAJRbYGb3XfK1
IW3gNf8M9hCm+h1rf/rWK65RJI0uBtLSJ8Nfa/9d3wCIkZAxQP4zp0BXJcWGoh1DyPg48BzTG3GY
0+lAvd+xtFdC83UmjA2358AMf5qJOS83QTZurmm2Pj6y9GUofzTlewGu1NLII934fnvDrxOAC1OO
kgfZOugE3XEaH7nJw5yVgVXPszdrZarrKw3nA9N1eD5g7hrwlMsVGYVmJiAgnx5La5vhNlk5gIs/
D+4eEPmhDHv1dGDFaI0jAIGPbYyOFVhFhvH19j7NW355WWIBmNycxycMJKXKJymgE4Q3Ny7hXj7Z
+P6eedDGL63/OIinEnX0mhnRbYuLa/pjUeW9YRNaNyzPpkegEFzykqxiDxb8GSQTmILHQB0g+mo7
W6ROkbAMqMmctyF4x6tRCwz+pLVvtxfyL/RI2Tu8rzA3OMtWwadnHzyL4Ej/YplXMn2SVuJ+Lx3w
AAe0iIeH3szrTcyRSPU2mE0Km2e/+8Tyj4bFkrtOfEPaGxYTgqk2FfHG7N8ZdJOyVKABY6dohYK2
OErHxtp0RRz/HCeBiXrjPc7jKsyzpo1yreZHz6ygxwgS/E02YAAh68suatqifuil9kl4wjz6bgqQ
MGn4riFZuUOVZrpPe02LKmEyDKOA9aduUiM0qinbFNlkR5jkbyHxYPdvNO+7LTpb3YFaqX+gpdQ3
rAI5+BjnY5AyffzZeHzc8KolAUJff6KUuPs6Iek2a7QqoHHOMUgrna3dYiwLvNU0Sr1KK1FRg0ax
x7kRErcfAHAlww8yakNkOqz9waG+9K6VWo3/X248af9D2pU1R4pj619EBEKI5RVIcnHazvRe9ULY
LhcgNrEjfv39qJ65ncYZSbgmYuah29EotR+d8y1IxL5dnrg/HqUnEwcnySn7AnwRjiDY98xPvIGo
AFdEITvYIDQ7tYi0lUIi+0PCZHYbhxw8yFEiKMrLwrNqgJAFSqeuKmSkOBi+YjVaOqQo4Y+h+HU7
FK6GJP/OkqR0uFoFDg6KYCUEUV1bq+2NBjfWVVckzSaEEqWvJhRsG/z3WYJUmTSIEyiV8a7aXX+d
2QpZmX2oOJHZS6+DgI0H1KzN3May4lXbdYonw3a8ruWgZ8BEFdrajOAgZio6cfosTh4ro+xcHkex
l+e29Opej2/VLsgWtvFsl/0zhtD5IHjHquwLBwbrZqj1xtah7WR7lGYOgd+Jgq0WJktp2dlZ/qWp
6aec7LMojPQSklwMCRQ3Na6rYhUtiZbMQoJ/msC7GfhzdOcLLSPl9shTs9IPRTdtLOMgiiBciWq8
aq2Ju2n3xMmZ9T3g0j+tQioTBQG8Ib6AT8HECusW3n0HahqvbcPW+tgsXLlnx+6kidnY2cDQd11K
6SEnxJOE3UH9YVPlS0y/s+NnIbIxJlYQ2EGfp2gskgFO8yY9JE3zVANrMFbj2uoFEl1htsKS+KjZ
UjQxu0j+Gb0JuYu7F8mOeTQxKqGWdPFAD0Z2BwAFaxfi0jNDB+whRGwmpDPi89nx3kBuHQeeoIci
2UnDcnsLRKfi8fJZdGYbIcOFjDA0vSah8llcCNZnqxSDRYEKxO0hhCT3Lc3EKhOKvoJakrFQgDoz
aHjk6BqkhXRwO+axb9/U3dB2jX5AbngVaMwrl1g7Z3t00sL0C052a6+ko92naKGNgruc2ZtWia5s
Cm1dNVk6yPGp2TkOYBxQhpNnFbjcs+DFADlsxL+nh3J0SlNZ2aPqX56es2vg3xbm6bTEkLngmkIP
Qxz/Hg29dOH6tRNxuWQYfLYhpCHhWzEpv8xhzgjR+gqpO3roG/GhBIATWCOFjqJWVc7lLs0ivmnb
2Diw/7+l2fwIjQIdJLHilBdQ0PSnmmPs3JZ7Il+NciGAPdstpPpwuOGM++KSBiGRNlZlqKO6Lx6k
bHwry9eotWwv9+nPPMxXArC1UPnE2Q1qxGwb6dpYNTGsow5xgqxFDvTpliZGuC6Gtkyg+waDCWon
zVprB2BR4Wi8Ikpk+F0NB1Cp5+pmCKEFH1HoGDi0jpVnIwS6L4yhAmLFRXwVdz29MVKSe5KCjEas
Krs1o76C2BtSO5YZW35nNMMGfkTE0+OauW0+pistKLnfmkqsgpOmx3jIdYh/TJFDhKZjctvFebwj
rcj2PatuYNpY+jLZWFbrW6FnIXWbPwzEjRXIGbZ7Hpb6NW7y9HHM4M+XWNEz7cNsH1HbcCU4W1tT
yPA+C0p7XRcJGFOtOUqUSmOQbGRTPiZNr3ss1M2VEejKsR/G3CWDarqFmZs/aNrqj1GbFj602pH6
7tRxc3mWzi0GPDbw1EDYjKTHbLvCEhv1KFVoB5bw57AYS0cEbA2NlPXlds6dcTDLw2lqgJoI1fDP
J1ASFhmxxaAdBs3tY3iSJmxhDy208Oe1f3LGZZVitlKq6El3PzSPbKmgPnso/9mjwL7DeJtNr4v5
1VMqtg3+C9VgHx56MWTiOwDFa+sN+teFsURJnWei/mkNg6VO4nmIf6Z5O+lN0CBf15Y1gcm3wR4i
rnY+RNHN23Soeq8QRvKEfzI8VejioYbxDO2UcZsLTbpcawMgJgCdKCDC9qRbbbUvkzz5cXlCz10p
KFbijodlAxQwZz9QEVgsDOmIQ1Va2ZYGfbrp+oC/pmEcQSNvXPLjPLtQ4VCJNySUuOhcajMLdRoL
oNshJ5U7Fbkb4C+qhPJvFtFJK7NlGshyHKhEK2XVeL2sHFtmC5muc+sIdccJhY9A6UutpRo7CuXa
kRwMS+4iy2g9VWuvtaBC9ltkV01lfbNW/2ctoa4N502k8vBPs04pmZbI0iix99iu9Jt24Qg5t/G0
SUnHxHqAsNFsJVgZ9KmUKqKHsApxzt5F39X//dMB0Jnx+3HMQddodpPEihU3pRVogHfvePETfjur
3ojcMl2CH53rymlD2uddJzOzFoYaInyNIMZYb9JsSRHh3OyftjALyiEgP8gcqeMDGyug4Q140RRa
KlZKzch1A2VXP4JA78KSO98tNgly/FF/myXeFFHIrqs5PUB8UKs+wlz8jw3MJijtoWidCDSg9l6w
M+RfRHxAygDQAOS9/oWnoCZmW0WswLSYw21U5Kt+LG/UXllo5syDyaYwEoQ2FDJIX/wz+qCOSloS
7WBUjYM43Umye6GamyJ/lNURaAHv8hE67bt5gASbFRvRMOYFud7Pq63ABdKraUYPLFY2sVa9QGTU
Rwp1Q9rulushku14u6usfbrc7lyA5J/9xIBHQMYXdcZ5hX1o6sSICzxAaZlUbl3pV1QLN6AgeZCw
M+GQCuig1tW/tEzeU7v8ifTLAPRnt2Q4dnbAUeNH5R2HE54MnwdAi9o2Gs0S85rsBihv2Wnu2LTx
gmD0NGSgmQwXFuq5WwTiFUj544n6lVqqFBmDKYrUDpl1pY3bELIr3UJ4fW6znTYxXZwnN7foiBhZ
j0hHLR6bawDJLk/e0udnYza2uSipjag6al+o+bJQeV76+jRjJz+elYJ0JsWP157Y0HhG+Dcn7Ono
zO4iqrcpnhxoIBs2hlriCv+mWPyfxa2D5GaDWjeZ1MwHCDAKUmWGdkhKyiD9kunrRpIOyU0bTlms
/qb17z/tsYn4jYwH6LCz649JzWxqZBcPhVm70Yg8bH6rsnfNWqKynJubyTUGzF4AixGJfp4bJdGQ
bDZjdhBkJb1QrC4vrGldzk8j7EFY/EJ0j37BXVW9SCOeD+xQ1ns1OhbFVV1t4sz6iwgLDwDorExU
MJSNP/ciEWVq8pCyQ0pdY3CEuhCNnNvhqNJO+U9kDRFoff5+V9Y8KfuaHTJxYzaP4+g08frySJ2d
CMQ72vRwUnU6m/GyERyPVFjjQVZU23f8L3Y4XB9AC4WSADgMsxGSoci0IcjYoYneyp65elL6lztw
dqqBO6VwIQIs7U8u/mSX6+XISyPEVAOKMNyVIYhXK+8vmgCYCNcokhcgQn+ehjqoIgTsATsYwcrM
SidGNjDj7xAl+t/amQ2WKaowEqPJIGor/XjAvcV1yKxurXYpij67sE56NDsaNW2gRYHoF7RPPwYg
Y/TDbmFezjeBOhxEhgFGnQfqbVzwwg46dhh4/aFU4+3Y8x+IuxcoRmfXL0AO/2lmXoc12pJLJZLs
AAPoDSjdqz5/uDwr5zqCpytcEZD5AVBqNisaiUuEayPGagwdvbhTjENClvBkqA6dObKmSq+OOj4F
H2Y2JfVglmlmjfphpAbguuxHi0ehRA2mqV5ke5MiOTzWfBWKfl22sUOqRz2Eb0IcwzZRRp4Y2rcY
ZTygHVxN9D5iNcBzeljRRp4JXl4QdG4V7eyebSAZuqUACOiPtaCOSau9bgZe0Kau0b3X8AvL8gMH
VLHMHwA02MYmmOPpdVB8ZO1TVI1bvfo1lJYTUmPbmU9Fqzm8hwDKuAqLAsLIgaegomGlgJsUHyls
Cps+dJoS+pfcS0cItrtg1Zn0JlWOgv5ucwCZej+0tjJLHdQ5HdHf6C3SYnW2h/+2o4tH1d4mfG2y
1OGpH0xjkG4ylCuhx6c/5wVzzOo+g149vZdJ7PWp6iWZ9MfQG/JrQHvdZGQuMQpvoOo+jPw2hJRE
OrhIhmH5mz3x0ako/hEZhatmnder61T3K/Letfo2VQ9N0DowSXGq/BcX2yIFglt941JFwSb17Kxd
d3biQI/aBcbFyUzpcKm7Y287HR4/rGhXdqm4afPB+sPIVlVyhXI4kCCB05VrzlsHfeO0cXnhZ8YN
XMXrEoLvih/1xK1RzRt3KZKNEzyHYcyFr4Xmi2nzGz3A0Cq/rOAjStUNZG63KPc4abJN2HUpk1Ux
pkhMcicKdnC0cY0pJ0iQxw6BJEiZK7S3PlghuUghLDcqQJeF+wHwLkNIh7bDJi5umLqKhQEaiSet
bD801ENaCukYez20Nzwm1zE31iQxXOiceX1VeWoknL6rPD5+QJh2PQplx1niGRVxKBdA3uQQ574O
gZIw6KFhKyv3i2SjDX7J/LTf99lGmn7dXcvo1hpfSmBGNXJdEr+BGRtfa8N6EsHTMLGQnXXDHKXV
eKvBUa8GteUqIH6qBE5c5a6B6rPOo7WhJl5bPqTRK9Qx/Cw6hgFkZSOszG6dRqajJK4wctgkPnbK
NjV/jSh2NqixM080WPSUOnnuBcj7Fw2sQ17wSXippW5A9rCC8OB7hwcu/lXD90jOOnU+3A7t4Mjq
SYbddZtYntEbN7Bzd9p2l8B6yapCX2PSragKef/IwazqkJtSxnFVd/tQ+6Ak2Oaq7qbg9xpyazTM
7cl1Ubxq2T2XTzHdG82PUpROz38K/co0oSDdTWQ2FdceyOhl5Q/jDTduTL1wGhRMiRrjKEhRAR5d
YfomWLNai60Y+2O/itLfQ5EByofVfKdq11AWDJCFqg3hZnHm9kYNvQ/LIeI1yd9QPXA6+mhgyNJk
10M61K6Ep0ATjQVualpergC3F6ZPTXo/9A3urszVungblZsoudbhdKQKmGDBQr1OXruWOkFSQxJv
VfAdBLrgBrZVR6SoEOPkEKfSkRYBRd2Bz+0RAAlHmlik+XjDoIoWa9Qpm3EjI3gBwL+orjc8jFew
q0FRmzjgvKwi8SupYAlHEjcItqr+2LTAHkB2AMRQuEV7lYbzqODRvo01hCbt1hiGVRpUt4HZrrjI
nREFZ4QcqzwSHu1tj4fhIWJAewry3KUwETW9rjsa/EeRXNcUinA4MhmoyT9FszMi6RoKdbRI91sL
+UPpqSHzqij1dP2Do+5mC/g5t044SLyIX0pky/AvtfRIiieC0mmpvBDrTYtuBbuJ1O2A7Y/FYhhv
evWmYNX3IrtWg7dm6G4y4AasEjCOj3LQnKbea9EGwhF6fiNVjhMLrse2umkAryuqnam8dFj8XN0E
6YPMfVKYTgQEgqBeZzePWaNtK8KuNPuo1cFVh7+aRnelBz+VvsMJTKD3eIDKTIkdQWSwSqFhUkL7
ucu0l6G/j6OjJo4ljLmA/jhCj+EGcmdOXaBib3Cf0/jKyqDNqb2aQGOHOjwjtcc2fs0iv1ADR+2v
DAYE6i7r+CrXi6MRBhArWY/VPrQgY34ogEHFDWBDAjOlP7r6SmO+xfZjeAMBdY6tCvMMR7ENr8Nx
3ZHBBwDWgfyIq9IPYfsxOSjtQcPb3wYko7F/BHiwRdXKDt+aRHWa8GoALHWke/iEC/baFa9ddkzp
M+8DxPXc6ZreAWzPgZGNA10sR0D0XKIjKrtJMtUpu20G3Ykc0WGN7ZbWwi/pfZGvc92nbFurr2GU
uFYOo8k836rN2oyJdOyw38Ys3sY4WFpLum1MfdlbjmK173HRrwwZb025h6+cQa4y/HZDPgdyB1l0
gEX2mu0TpXf0gOKw09yC3MC5ojBWduOXIOKzB6GqXtk80eY6sJhbgBcK8VotWBf2vm+2Rrhj1j1F
/Uj9bWSoCb5wwyfW0Qph5Vmt9W7HSOgb6m3GX2rrNxVX8Zg/InUJQe9yNY6m07WvwKDsLdDjNetN
INcx3ldwwjYViMt5Wu5T7dHK/CF5QRbSrkqX8NHhOGC76lbqmmuZg09k6wdQwYNG/kpNYR/XZZu+
Id5QxR6tuGPr7Uot4PMAyEppmk5Fn7vmZYxCzyZXbXg1tju76dZ0+BGNm6R7ypL2wAP9VguhfxvJ
Z1MyWNK9iSFdx8GjnjykASRq6wq4AXsfspvWvm5qj2u7RnmtSeFFgDlL8VInwh0klN0AIiubTaDd
akRc9+o+qpMNl/U+VeJ1W9wmDPcVCvj7ir4qjUQtBcTz1zqkWHZPavKsAK29LgJzH8XvYc4cwb1C
kS7tftn63kak0lDsxN85IKJAUbeV5XbmegQ6vlHVjVlA5wC1JVVes+wtDNdKsyYx3Wr5OLFVViwr
f9pVfKvEnOBe35dmfZ0UFWolzGn7/cCHPauKnW08BuQ6T9YRYxsK7Gv9ZCW9qwe3cHk2oJTX8scx
fFIh6xqvSHpriBhmAZ5AxGkqjSPM15T+hGuyy0jkjcmDsAw3U5gT4TqPtVs1uIfbx4aXujPkEINf
a4bwAsRLZXZfWMeiXrfJz3D4CPhbBmmy8WcA2ZRUe7aFb0U3unYr4MwYc4DLyysd/x+UAlgzfWcU
8VEvhn2TFVe2CVj8VWJTxzJzJyHlTsNFlOmag/SeR+rBqUag/cL7JIQf7P3YPdSpH+Z35ugn6T63
HmCfhoxc8lQPq5ZdVcauhBWmVH4TREPIyF+RwVxpY+kHAv9FdgXOiqviHKExDtx1Ke5Zcgv/BoCV
3Ty4b+27sK69vvBHjiAi/10nb7x6rwrsXPwUDm6+bVY+gjPJf/C2vRW6sU3jCoh23Qlhn6HAscdO
9iyLPDuUq0kcIe43ubw3uucxEJ4VwHEm1L2RFG6ALLGx02u/BlvG+hEpiDW126rKPLPNVoqtT+yC
jdm96YADDjFzil66+gBx3u5AjKsWFziDB3RhcqcIGjdNb3RxrJqnvr5rB34FXQ03xIQE0PpT6wM1
kjWK0hQhRY83g7YbSHXPzBKvkKvBUh2ZW9e6yHGfI3ZswbSorlqtWiXBkYBtVjW/SFg5g3wt6x2N
kaLqbZ+3C6imrw+yKWk0JRQAGUcNZVZ2gNxybNtFVB4rlW2qOrupLPx2bizkPv9U4T4nkT63M73Y
TjILaaoBapKhHXDF5A5l518sDGxXxn1wNYGRNgmST/vOVHCFBoMFRjdkX8YqVQ5VJinsBHqkbMKk
cLgyjU3RvvFatKuap7/MPAQjnLEOXsRVsddHEKWCmGlu1UexG2PwIVdjAghi6vejyula08M7HlY4
8QfaPHTamNwggEyfdJLHrlEj9OmZRJUv1wccDUPgkkqNXU5aG2LkY7GJjLzyIUXcu2ORCrdKzWxV
DaO909Wu2vYIY12kGnOwL7oWsD94BHp40/frxkzUdVXUhW+3gX2btma9hrpp+wzPvtYNDKNdCWjQ
rZg08xtg74utrWsCsEwSPpusa3wTtka/sxhS2SwYNO60iancsBqYRjtrjH3B2vxqjLVuDWYj3mPw
V/QjkcPAIgpyj7QIEC+/5v9knOazirVjI9llgJA0z0iVI9QrUX/NjxykBstFNcZ0eV6nwHc1Gvgz
w+TT3ag+rxXhJaJVPFJ1zUpLYrm2FTB1Io7oWZYBTLZijTwyRS+gnWuM5mMV9/WRGIg/ObfNm0DV
xiPkiF6qTFO8OqY4pGtD3hdFY74huMUzU7HsFVU03eU63iB6jecNPKgLrw3t/r2C9ZqrVUq+Ue12
fI6EUJdQQV+TDsDMTLKUUOpGyneuAUO51XQ1mAJHs3FKGLjlCwnMs9+H0i8qqSByIr34eQvVCklK
4Gbw8DIcRXXrJTurr8m/CfPz7/dnW9Smoi26CN9v7Ztwgqve4NKS8bdTWZ9bmQ6kk4Mgb3MWVwGL
jiz1QaKAiodmHS8vy6WOTH8/aaKXjYEj3cREvCBUg1C4zXd5v9DI1xrd537MMlk9/CXGBqI1xz7K
faxxXJ6KY7HXgW9JfWuocNG+u9ytr/OvAjkJlIyJSqT1xcNHU2WjjTjEEGb4WXDHl+BfX4ft8/dn
NW6z6IcEGSf9EMk9/qeEm1zz7dj733oxW8WqHmR6NfUiUtz8rlEWqghf77OpEzYDsgySHdD5/jz3
g6oOI6yvkPlrnMF4aPLHaMmX42wTDDMBxW3oNMw5sRlv7b7UAHCB6Q1D8DWkcJ6Kfcj8fnvDoy8W
BcsHNEwVsNPPfSlqY2gyWTHIBz2wa9r/+IuZOPn8rMpMWaN21oDPE+IQPFQXZuLsckX+FXUpjBUY
S59/vQ4uZcFAH4F6ArKcG2RU/uLn4wJE6EKhJzmvVcN4UwCaiVqF3BUQElsUAj7/+//9/vT3k1Ok
1mSugs6O0XfM9NouFrC9Z1fRyc+fnYON2mh9pePz3bMlEVWu0yVK8rkWzInHBsIi5BXndKdY1nUw
jtgKwtoKsqYiWbdCrL8/C6eNzGaZB5KFDGJhByO/Kl1Q5S5//mwfQMAH3hqFVN2YfR7YywBIKMEO
1LrVin2tuVJfXW7i3DxPRUcGocupKDHbBmot8nroLXaorC3II8Xf9AAAKE2fkONAp39eRgEZ60Qa
wjioyPzGj8gE43H1Fz0AWgOnHrgdXxgyppkxCX1f40B41/mw8KZu0YG7crmVc9cDFCQm8pxBgNic
HdwkDEyrw2F1qHm/G8bkHVXvq6GL1kpFHv+iKaZRkNko6BZz/AtFsoBTpqGpKio9o7a6TZ4gr4s6
W4YCSR5lD5cbPLcGsEMgYA6ltsm1+fMkAU1rNoXACPJmB+nt9pvCKH+gABYqUWC6AWv1BcjPO9IP
eE3gLOnVOwiBbDmt/2IRnDYxO67AwaVNzFBZU0sX+dlOLEz/uZ14+v3p7yfH4ahVILRp+D5DZbu7
Ydqx1Rfuu3NNTPQNzLqFlTZH80nFtHOEBvRQJfwn8jAvJVAhDkolC2fWdGjMXi2qqhr2hJ41J3jz
564QZWj6NM30A431YVWNI1lFyJxxMDidJAaXe8KheKaJus/lZfa1gwTAehS9QT810MPZMkvZYJEk
i9lhBMScRSvT4Kv6+2vtcyOzhTCmGdRgUjTCq3WWuaG1sBC+7pXP358tBCsWGQWbHQvtd1fdJ/X9
5TGaS29jr0zfB0kE56WKUZodmMxISwwgR1gSd2teIdNb1s0+6/FuH0C8pIPphKDPu7aVrmgcbjtl
Cbd6dppg325N7sWgmc1Ce6JSpQVLE/yykV2NqniXceZLMRTfjmDgra5SrAacZWCbz9rpkRoCj7NB
9a7extZmKdI+1w3QLHCp4SBF/DUbSLj4RnoWFfphoD1eoxbqLsS3xyWI51yY+M+EnbRjz8LUOFOT
GlUn/aCNmfnbAPECTVlIx9Ke5E9pIJs7lQT6LyKK5CWuKmUjmlB7ubxsznQWZwaiTWima6CWzDpr
liw0ihFozKobdjpr123wGFTfvstRHoNzAgQ9oX7whcKkN42wdKOpjsWTqgrHPAYoUVzux5ndBYsG
HREP4n0AmmdrQos0OZR2XR2lUW6MIXSrTl94uS41MYup4jqgbTw1QTLtnVbs1TaW/EDONKFCrQHV
P0RuEx/v8wlbZwrETTIwsQILtJjBzWGi9+1x+tSC9rmFTukiwOVxV0QPMt6k2vZ/+/zspA6a/3aA
jxxWNC4e+wsTPU3k/BI6HaJpCE/uU1D1uamOBshqWuSmpU/q1VBs9FdQwb8dGeCYwWPVApMMR82c
FidkkUR5h+uO2W/WNiI/Lw/V3O3un/0PwBj2gwm20JwNV8N3TEE6BDF6Z7lwvNJ56ob2XV90vrRG
J8aBzYG/6ojfGpFzA9WQpST22eUGKwGkxRDAfzEwyCSTZRUBHjW+56BFlXeXe3ju84D0ARIHJRm4
Tc0OuNCGQ2+AvNVhUA8Kf/6uLsWfAQR5CNIyMOoDG2O2W5K+NnmNBwTqctscRd6FtTwdfbOVRnX4
0+NxML2TrdmRQpHg15NUDQ6KvUvp27hRfiKhC0FsoGVQ7Q++DyJENzQwwXB1TiYWs+4E8NEMury0
D9FIXBGsc0v4KmvcsltC3p2ZGAwY2GnTywqP3FlLqhS6Yo3MOlDAf0BQWxSJP9MA0jx/HoaAkyEa
+LxJy4hMSVElO2bl07ssHy6vqzN31kTJR5ADAzPobM0O4gZ0b5rkMj9SqBB0Xk5/2t1CE+c6cNrE
7FosIJAbwpogPzJfyWBivVA9+vomxAyjegSRvEn2bD7VVpNnQlhtdrTibhsFpquTQxpJIGWWDrEz
x+WnlmbnfTrEQVyogBEo0SrW0BlXeTWj64YuhJ9nNsundmYHP4EDmUKaJju2xTt2FXTHfsUy3BlW
tiHV5PgytE7d2X8RCkJfGLtleoJCDXK2R7NBSiUL6+xoslsEFksH5JmV9unzs5U26DwrRFNlx7G/
z0bdyezUSZj9/YsGEuTgrUxod9z9s8WGVJQ1GCzLjlG/EytzyaT37GKb5Aqm+A4pxamTJzemjWp9
q/E8O0L2sTNG8LAeeBtvNNp//4VjGMi3TlI7yLTT2RqoCnjwhmmIXQ8dkVZ1WLQkNX5mW+KiRCof
QT/KRXNj0aqCvEAMW9pjpxLPSoC10X98+2xB6RCZuSnpAAWBWR80FJH6IabpUS1RuXQB5ayzhQjm
XCdOm5j+fjIfzZAFiI5YetQ61eX9I7RLvMudODfjpy3MZjwpVWCAMnQiSD2U3gETZDXswheW7VIr
099P+gGW6pAEUk+PsHABsOdXPQBt2sIceMkq9NzZctqd2SYnuOXDJkJDOWm2SW1f60x5LHTuUSt+
70CAh+ravrQWzcqXOjjb/abIIlvnRnoEhsy1bSfKiBuWG537l6fr7ILQEYRZsB9DPXi2/41yIEUo
MV06TD3C9iEavo1PJ5O83X8b+BqI9aDTQCX1qPYjwGslkILHy104O1SMQCYXiqcTHfPzWtAVcxhB
2kmPSDk0QHJIQAeBU+Kr/62Z2ZKjmd0kTUCwEiLILEEAyMfSI0un/pn5MFUY1OAJNilYz7OaQwQB
BclTQCEhFWmaHD5RS/oU03jMYstPTczOAFwHqtoMSQpW0E0S/xq0XdEtsF7O5Rc+tTGbkxw1KgHx
zvQoGsAl9qrtIF6qiQ9wh2lfWeaPmi+ENWc2KloECVLF2IHKPosrATuxGrUU6RGeA47a/Yw74iTR
puseDfNHo26sdqGPSw3OohueKrCnARIfyy51Rs0BBr4fXE1CdXzVaD68NRfO7jPrHC8ChJ7TIx2X
xOx6wN2fEKTTkqOWAkzhBv0aRnoGWVjmZ4K2T63MVoe0IM9v9UZyVOElb0Ios3+tbOHFXAH++O7y
ljq7EpG+V1UTCXZkTj7v3M40qrLgSnLMtd9EfSTFTV8sgJiWmpjNUt4XJGUFmigqv43febZSh/fL
vTi7EE56MZsXSDTUWWpiP+HFsCH5T50/2YpwRPeL5c9wPSmXcu7nF8K/wzabIgMpFJFxngJU8jLY
UNESr3W9leX95X6dHTpYWkzYlSmDNuuXQrpOBtaAK4hd5cG6QyI3N79dUcXj/KSNWVeytK6TBhCh
Y57CGt6BC06+pNh9rht4a+KFALQcOjK74XKC9RwNanIcojtQkkVy3y9Rvc5NCEGOAepSJoK3OfW5
6aVWkqxNjrYCCPNWKzdFdxsMf/F0NqGYgJwGks9QjZ16ehL0KEnYgafVJUfW4WG+ydS/2I6n35/d
cIkNQF7STt8fnrvoh1J8WM3CoXl2Mk66MAunYi3rWc9lcjRMj7c3WexpdHN52Z6djJMmZpGTUTdN
WmR9chzr1WhsRfpAk20TL53GZ3oyWQ2gtoqqw1egBzUkyVA5LI+5VQPErQIufFUuujOcawU1dIsQ
KFaBCTs7ITOjBQ2A1eWRNLuSbPRyK7+vxYJkHxAfKNBMys/zGnGnBIIQgdQyM94UbJCkScH3+T7G
B63AhGmSR5iohLOJj0aR2V06KS/UOfwvbag+tR5gWKtvTz4oeQgCTW2SOtZmxz3wMRkPWrU6lnni
gX0QKesYpq9NvmTIdy7C+dTS7HQsh1yzoqavjjoRXsS5axiFMygdwMSrRLabLLKcvqSOLJ8vd/Hc
kjjt4uzIzIOxGmplREHDnChKNxMIvDEWzv7pIycxIv1TkMF80T9qaTjSPh81IrUSVE6M9EDkswK9
4sfLfZj24IXP01l2NkWdi40RPi+hyj7sAuabzO8EaoPv0Ou63Na5riAinHSNoNyNvN3nrgBpq7Zp
l6WH1AgOoRlep3W2vtzEbEr+jNa0c6YbYFJQny3ulhchgMZNepiohEb+lje6F5XV9nIr86T9l2bm
J5vKM3iWtmjGCG9526vQStW2AUTSmIxdaslbuK+tZDJcWxXkrNQi3zdp5im95vU9/15d7T8/Bsp9
0GZAOXT+6oo0tQ56CEUdKvNd13/a7QcTH5c7fH5Y/21idh/llMhScJkeMvkKlq4bJHdhugR5m+Zm
vhQtCKf8tx+zuQtpMBZ9hUYicZ2mt13rm7BP5F5OFh7CS72ZzV4a6nGklRgwpoP4lG2b4bG2l5JU
s8vvP7OCzkxWE7Y5fz7WYwzWK8DcB8U0dg0BgQ0KuLG5LcwlNf9p23wdt39bmh1DiqFWcVCgpb7V
VTfvUSxAciv0BQV1pmJZ7plFa09UZZCKJWxYL68NKLB/+QH2JxXq2XgSmWQCgT2/NZpMWwGk89a3
3fBoqHIEM6ch7zQh4CRUlnEVwj3La6kS/QyTrgSzNOR8w6u4vSVKIjdqV9T3ZUcaH9h4YzVkICqb
HD4VtE/AJTGFrD5YBQWVGFzfDbMz/a4Hzcs1rSZxI+xKD2aYYHXZEDOt/4+0M+2NG9e69S8SoJnS
Vw0llWqyy1OcL0ISxxpIaqIoifz1d1W/F/ftOEGMxsVBHwTndCxLHPfeaz8rmeDdgJYU3yqm3rbf
XRTQeK4nV11KhjKXsaAPbJB+uAvWMjj22u6uGwgSaDUky8ljskomjaalyjV1FrIeIsN1E0U1M/SC
r5U/ZdSC531EBPGBHvQNH0wJlxeLoCQmPgDK01rBHCPoHdQ/Xcj0M9Aa+Ql6OWj6zRkuFS1Z82Wr
VBySBRjscHb2BqjhEcP2mQpoPXbdapmRUGhBq2a7hPEYFAgt6/qM0JFcq1mIeGva4QooiyMij9sW
bC3C6qrchR8tt0H3jl5Rq1qDlRWmRt+vfPea6mWbq3wFH0m3TsIqRu6mbRsLYS73tTG7GQVw+2T3
fZXUPXyL57pB/54YYSoyuHMMw3PvEhg9uxoDekM9ayoT6Firtynox6zZ2uXBDdGP6/cBWunQng32
czk4DzWUrrtg0d2upUudimYE/LMP0djdtBSGcLf/CirXeu/hInK05p4fiGAuKNqBzISGhVANfX/a
8g49qmFNMEs8dG+Qci1g/bYmnsPLfK3DISddUMXaG1aY3NtbzGF4tkeegCSNhI01uDV+NlGT7kQ4
B3mIjNZ+cMZqB2fJDslYzh9gQCGv5rzIr443GgWftDjJ3satD73DGR7B48WSU9oYzhIrRkhBNLXy
zYCv4sZYnW2epAdDrn3c3FyI4IqFdmxbDLE0NbxMYfgY9VsVFGze2kcLtD/07Av+Ptbau4xlsKa9
O2355sOpxfBWkTXy1kK5cnymYG1TmJzAuMWFUymS/WFMb+9re0Lu60l1ew+94/B/IeiQNu11N3is
2k0sxDWcaYq/NnJ09gTeruwmBffm8L/FFtj7ft0QPhz0bmkMZIIM7TIzibACTPruzjc/U+j+fp2A
vhvVDMTFtyaaj+0z6GuGTGK16otq7auprZzzdY3+vrn9fibhGciZAvKLCuNvDV420kq0V7q+2Gvi
LHfUSzXS6OAqyOTvD/r9uPj1QR82cV+aDlyo8CAxfYeSkoNQaR0G+5Orwj8hxK9nBR4DyCYYQdCV
4A8frmCN0KKejPqyBv2Bu+EXdFY1sSeVFbFWHMzRxppa7xfbT4TF8rEyj4hInrpmFJ98Wef3YwvS
FnCXMHqIeOAY9+uvUjnBFIi2KdGCpehPF7nrQkAB/AQMUHUmhlS7WlkVLvEcxW9vVIdKeuI4IVGR
rsMqcK667Ve7bcuj0QTohKDOhN622a3LvVK+fKyGnl/kxvmAFVPZj7bZbrtus8gBO/G4W13WAU+C
ZbNhbzoRn9HELbEHaq0MGCLafu43ZEvgrsTBOwnp9moMq3wQvajPNkXDYtTa/XjX28aS/30u/GnS
QXVu2Q7k+XjxD6Hm4HWND2h/c1m6JlsGvwDbH1TO0n52xqFoqs8MRD6C6/5ZrzeNA66PNzrSx+wf
3UbedSapL3A8gP4rGLc9Xfwuq9y1S7k5dZdpqAPAhakyT9VobBfMVKNgwF3fO1KVn6yFPy3sf/86
H0LHjvC6tpR/Wwv+0ZndB4Wj7u+f+PcrIMruBI0hkCUgQP24dwBg0pKFevUFaZ7Y51Mk/CfmBJ+8
yGdP+XAxor0I/M1y6wtdnhQDUgJy1bn/zwFi6N86CHHR9OGE91HurUacn30gYZdjAd4AaUrtfrJU
/zQfPQs9Ish+eFisHy7moQ570ZpNc9HowbYgSuIuWLGGEcGZLLG6Mf372Ny+ym97FIqvEEUgVQhW
168bA1cIhhs4VVwIC8iBN2Z/bO26Ao5gmvOwo25cDz5moyNY+fr3R/9hTwLJ04SYCHXym2HSr49m
aqFmAI8gsC4kcjwml1fLXeR92Q19Ya6sOzU4h3YAUNsAe3jbZ1f5P8x86IyQ4EUEC7wT+fClrUAB
cy2Vcx4YKxreF5+Jc//0gBB9XcjzI1mGaPHXF7SRjKGVqsi5O1repWOfWDB89uM/Dt1qbI1wDP88
LwVj8Gf7JNb4w4JCIe5/f/0PcWi/uMwCVIWc7WHXLW9G+C4+m332bYw/TL8QOgnMPHR2Qw/74R1C
gJA3kzd4B4DDGLr5S4EuSz2hAoj9D4QTRWEcJQefZIg9FE1K5IJT9MHAUsgo4aIspuqKpuPIwigD
i2GLM58Z2a8maDdhX60vsq7KDPvP0kR9RY39uPZAmMAp5pN1+2E0gKGHisSGXwDUEjDeCD/so0PQ
21YtuQT3Z45Aj5GIEP6+Xj7cWv7nCXDbdtH+YVu/OaNMfgCfL6+R57p96kQ2ARLAlq/8Pzp7/9/H
QIB3s6CE6caHZakpUQCdUnkGVCyATGow/tu8+p8H+FCsICFqQjv/YcxnMGq5TUxAbGxEEnsa7uYu
+/un+uNg/OsRH6aunIAmbKW1nGdRLCqf//MbQAoXojcG/0EX1seS5LCYNGgnX57DuS+GWZx8ce30
f34HCO5xacSDCBqZPmbXNrg5W928bWeghVB1D/Tu79/otr39a+lhGPDzfRB7Cdad6/kfxtlaFZXS
7bazu5TJ4r/L5k3XuijdBcZS7D9nIxGm/GudfxiQ0l9aRpEdOBNypftp+m9b4W1KQf+EYwylLlTD
P55iCm33nuFJC2Z7AKC1wLS03dvfP9eH3fD2CKjcsfqwnWPYvQ+fSzm9pQBSx264KBHVOK2eh84A
18cePzMA+9PsRXEQZzIUESbm16/nBuSxxtoxvZypV4U8YrULxp+BTMV/fiOcv9C/eJC+Y8/6cP45
CEqDgAusQ1zled/Ecnnxejf5+1P+tGvhmHaAz8Qh+Ntqb0YFvXWn1nO5OSlzngbTSzd2mOVnusQ/
PgiEePgaYGo7Hy3QrWkuV1PP65lPSKZXc7ekgVez3IFtAHAv/Sfv9Yf5cEus/7/Hffh6Y09mbft4
3DgiKwWe3gb+g+t9Mus+XM/+2StvlFYklJDJx1r9dSrA0ZVISD/W87KOUTc5Cbou4IjKI8ElGEkT
TKXpJ/vCn74jHMygkcXGBj3Oh3s0D8oFjrrbeu7HH2AcQ6sQNQ5A0P9tR/jnzVAWc3GQwQUU2p9f
3wzLbHZAnAP08WaU+1yKz0pVfxqgfz/gwyry1SjdxcYDzOca8aO7c63PMBq/b6EmNrX/fYfbQv5X
ZbokTDGm8YgqByqMG2+xLquo//7fVxBBaht+TqisEu9Dgqcz56DsJZ6iF4DOsg1lL1ipfLIZ/GnU
CZYOJETAuKPA++urNCbTnodE4dkgC3z/YBNUuZEbfmftJ1u1dSty/XruoF0NUnso7+CA8VsrmT8H
00gtvpzhTSCCXeOs0YI8Yo3W9QP1si0ERTH7+xe8jcPfHvnx5YyBD07VL2d1cnqQYvP/vx//YYBW
AJFGO8C3E9X9rC/0s5q7DXb1n94gANIa6xF9Wx9jJdOoKm82jBktKfKOLuD6DYpc2nIGQY97IIWa
sAn0qljUdI8mDqBc827O+cwT038sdbkbxMVGUz0IRgBCTTBo8gE8Q1YvDzisp71MSg6DzrfZcZLZ
nKJSNX1Ur/Zu6B2gr4aMtlXkqSCfnCH1ZiAP7Q45TzPakAPn+mjbxVQepHPvNLAUrwrS78lIDw2X
jxMwjhXKMXZbgIcPXhH6ZJGp9CAslUuQKMCwpFYZ0Jm72fzR4nk+KJV26mwv7XJAqihvg7jUoEr2
wE7NjzMgFsEyQ+z2DJJPHtrA5kBNYdAuUnTN7BlwPngfSOPRRwxgQ5siYFyIvjFJLktYwwyyi2BK
EDeaH0HQ75zr1BlJ290B89iqfClfNjInxLlHuwYsndLGSfrgUrXvW7XcNb5+uSVrEB2nAR1jc32y
FPwm1fpCdHuWbY5zvQibIS5HNzamNVJD2nqP4/Bj9p3IFHxvlfB+bHI9x2V16ecXMHb5DV8pvEgP
4HnWdmaIOl3osxZ9vHq4HV89K9bOzxsNsnOroqPku9M094DdumuVAl4BpuK3huZwIy11kMjQ3IHK
eDNeCHmZzWAuVvRRqkdl76tyv8pj0B+VdSK18eBiCVbATs9kL3nRQPxmlPCXwmlT+oWuDw2Gy8ZD
bKvKYMERT+OQW6iyTkNuBFk4AU/apQb5Qcy0s76O+otX1+nYvyl2L1leg4ir5rR0s8B5RtEjba0z
JTYAsDP+eJnEu8mBoM4V4JfQrAx9Tra6WGxZNAsKn1ICICx2du8DZGoAKgmFO8HQDQaLNcB+Ln4P
2F0Or574VpPMMc62cuKZvQ5SJmVQZlWZ1IzFDMBe3yiG8G4QY945MgZCP0G+bY8+hpwMsO7yl5zi
n3F5V+EpCNbYCh6VO8XwTY9V6SelM6WW3Hlbjl7/zUsqGsCnc7pvMaKjGhNrRVaz3XXaS+owUyB8
VpiYgD/mDKGq1cxwe7EBlxrjrs1C60LZwygL6WZsyUoYaSFxC5c+qOvNvbBIg6/PL07QXtSEObDu
e++64e7kH4bwnpdGZlj9DhZdm3z1QVdfhzvDfOTj0TNQ5npw5vdOy8yv/eMGm5TJv++9E2/SobnY
PJZmsc75YKERqeZRsL3CNMtrBejFzWkYvQSm4b730M1fDAANqvlJweC4REsuEsi7kaSL8+qYUyYn
5GmlEzVAycyBAUXw69TUceDCFxZYzBZ0QzNaQD2kU6StXctf5uZbSSlwQEOsfO+OyvVQBzA2nbOF
jgk8FLLRYJfQAgyn3NnWmNYzJDPDnQ9Gl9GjUtSJpNzefOcINlnUU3+3WT8NbqYc0L7JBXIZnvIE
fNpWhDGv57hG6aCT4CgKa4sdrwRWBBsBoT/rcYts7sfauN/MJxcktSmkImYOGH7b3iL5PF7Kcd/V
N4SguthBGQMccnSCRw68n1NDFnioOQOPG1ho55VS1LcI2MAz9t95SRzIAqy70dkHyDbQ3K3e5/bb
XCMr4MnEClksmR+PZXlwAxjbL89s2/kTgL4wLB7DfONfl/Z+DYbY9U5CXibbSdateoJtK34Lf+8M
NxyyX/Sq3SPmKsLS2zMkQmphYrVQfd7m4ByUSB7quv4pUJVuaJna84wdkr0GfRibLQ5ZEa/GdD8E
2DArHXsEDMEQQGzLjkhvXUTpXa3KynydDVLvHXx6Qet7oCIhZrbKrfC1Gy+hyOgoziHGQMAW9kYX
YtYjro/gZK3RqoES11/5MhYObOBaBio2XDXBOOeJh+Io6cVxtvt0NreoCrx0tbzYoeet+V4ZF0pG
KIuWmCudTNaLW4v7xd2el+bN4cHVWdzCmLqdYjA6djKvA7gXJ44N0q6nx6IM/KPX56LrjyHl3yY5
Fl09ZgZTJ6tvwYyqc6qBPTYA5mVTwsMu4dTfq/K0Nsu5tilgjVXC6iW1UJA20Rc8DWjmp3jDb8Q9
lfRUicd1aWN7vOuNAYBRit+cHS1kZNaZPPnVQjEUsPiR7d5kgDGCtioIRX7KcWNYSPeRY4kHeEw+
lhvxEm4DsmD4ZTGR6qhGhqLoXhqFQ7D+oKzphkIYh5GYsTs7OiHjWXoMrNE+csV02Zif9CAPCx99
Ur7/xTAe7KG8t/l4p0EorFxAij0O+XmTtQG/VNX6UK40Gtwg5gwUWQs7qKQlxgCV8QAUhnZ57b1z
B1ylJ0WsrS+rj20Wym5rjcbSSVHueSKgCoekL7w2iGZ5ZxpLROj06sklQZW0aCWOWe3svJ4mxoTh
MuJK56t63ELMCdj1VOrSLHfmsNMbjWegg1syZdoJUIvfi+XBWcYnZ4W3s9FHTWjvlDbSBccn5yl4
KjJ4NMXXIaQHy9SRsQXRsAlgL8udMJrUWR8qIJE9826l9v3aMpDXt4wbYTJbtAjZkBn1vAfiMWpg
jOXX3tFvv9nTEHcMKly2XD2BGvbEg5wF+qkcvADSafet0+vbNGXeeF/p48aeYAP4rWnY3VDrL2QN
0RKpx0dBu6MWb0qA/djcN6vEpvnVwnKy3sV8z/sKaHwSe90B+jVdvSzgh2+54F3kM9xpTAWmKAy5
G+uIynjS4TQY5jDebHYk8KTaBreQThgb9jsIAvuxh1CDZKS91t0Z63RtcxPYh6EBPX9LTQr+9/iC
ejd2qTpygVPoDTcipYYyD2Rj6ApqQMQ7B0BcmHCbQwqKPqm+qcZN3OCBLV9KP5WYAyqgsYFJDp72
0MZd0ICh4+8UUcCWykPZyAM8lRIjCI4Nh2H4KPuYlNgIWwKt/lQDiOt523LnKlefggZc1pLBn7td
BtDpXXnd+Ij7/2Y3Ta40vXp6twRrggrUtGDA/Duzvvbz1Xb36/ZQj48txtx+DJYnF/avVjZuPzXW
ThZSnaDgljKiXhAtx43nPEyjve/rZt8FOpWrjJ0NUHrexoKFz3pBcV7n43jEiMG+Bx+kJq8L2eK2
biM60n3Dykdb6ZehssBb9l65aX4vPTYngIXj4BtveOw+sba7ElZu7WlxtmcW7Cxy7WbgPqoS20do
FYFzA03qAi0Az9gxfwYjPWn3fXG/9UD9KovsOHAhWxiHzpRY44/Fmc9213eRO3Wv7nxUGud23URO
f1k3lXre02Rbu0G+GM6ZWkvWddN5cWfofd8hyolEGCYhC6K23iGJi1tXYdYbYLtLZDqo258tgo4N
LDTH19GqnmjZAA8u6K7rYau+zbKAjWiBTB1OTGDzPUiJoFcBugB54Ksnm8RXbjE7P9v1FDgHNV/A
AwXYWMUGQsUKbZqy9vcaq7Mh1nONG4We/DcX+McgOHnN6+1IMukcefAn6HursEz6SujJaRGt1P2T
OZo1QMLzU9vaUYN/j1iPXBejqGIKHcZqDpcNRH26YduF0shd7u0Ad3rs4b4NAiR+yxC4zhCTfSPh
SffhgdvPZtMixfwQKsD9K+QAFKwmuEwg/s2QzQOhO3OHNlIOCPKAsfPluyqvIa4BS0XR3N7hwN1N
Dt9pM0jDyYpHKLtsaA4RpDwY68/FFolJ9s2yC7qMqjd7S6R76cobkB8pQks+jMyO3G5vjc+kfbq5
VnfGQ2/kqPylJXISoYZ5MVC285j2jbntVAvBruWvD8pgh1KrXdcZucVHPIUAZfxGbxB0WMda6rjA
EWjsgh2dv0mem+Lq0Z92Pcb1imvr0ZG58jeoV+r30boACsCwlaCPoQbrkUFmZJ03bifzPEWLOV1b
rS+h+bVyBdj1L2szYbtvgeNf4HizxnDmTDYsKovPLwQw8OFhaXIonY+619FSnhiYqtaGaBBusaxt
YkykZJQHrwKg1n8b2tSpv1fjlnZY4/VQpx6MbbZclV+5teBqlin+uo47sxlxcf/OQg/eUxjmMG+a
k6newopnJuERDaY6Nmiz30R/GMyzUWEYBUu2ddwHmsUrVMGNsZxbDZGYnHVizDhNDIhHxjpZZY7I
ET+/z32AvcH6wxHvNDuLX6f6u9UdKXvctIwDTFa/fJZyicoWZWo4zndkhderBesP5xDMO3ewiqqn
9ysFx377Pns/a6wRjk+mgscVJHp//aHQICf6AhqpqAuuflDnm24yt7ldZR8sI4yDHiIvep0thDXk
vax+DPj7js2T1bFjZ2B70jwLF4rM0rxonEyM3m26T0Yuom10UwDiABBAoy9bn24xnq+OxMAZ81TW
ZVqV/YGWVbYqLzXkCbrduJfPffXutCL2oXOf6Z1Xd8hWhuBbYwDpk9p6hKgIiG0oeF9bGJiEvDss
rRkP05d2EUngPMCfvCEwQPFObIO1werk0IBh5h4bdi6nXMhbNCRTOq5wohnSsXpjPqpwE70rXR7z
afrqyXHnO00M3nlS8p+u22GbXhCMWnE34eJuCzC+DwrlP8KeKoEmLMNJ4YeDQ248W9jkBjgWj7Di
seka8bXOQDVOe9Gcma13gzKzWY+Hfp5xYZUFNsUIDQSxM97EhG26dVYBsyDss2drPofg0VpNEEEt
Ey+rExk4FlZKU5PIPS3LObG8LmuN+7JBT4j7rMkOtwSNwcVSRIZP7HGQwR0FFy7s4E7lARjZJwPQ
9CNZjrMEtB5SmmULIIh3cohZIrUOEHurBJfEZOKvrjb2XifuvO64rAi4VggRGyeavVdaufC0MKKa
TndDA7sJ5wefm2QZsVdxrPvx3qwP/XBfigf05Krm2JrHSRShWZS4Dnpeia/WIu1DogHxnm81sRHY
OyloavtValrVN2qEd5C+4cQCLQZOQslS3ZveBXnS3F/InsHKrlSITn+UQ3Bv4wo8tsOhLf3YYdah
ssJMj2jOrJxiHaeveB9kelhROua+9qdviEW/mD02qYZ+GWBaPfuJRw9gBOGmXO3bcbhM3r3e4HRj
F5pX3+t+Piw1FINDA8C8l5H+ZGIfxiU9GQYYFlUkCwClx/GQWnOQwnMWWR9MPdItCbQZ8E744sPQ
EeK/zKbfq7bwjR912OBwUN+EXNOSGQDCs3ia2Y6L8qfniIwY6iHYbmYFYezC5GGDT+RqPXkBjFNw
KmB9dYhj9EjTEf8MCjYV3RQ365gvFUu6xf86WV8WaBZRP417BZZ+boyHElzvcX7rtoehfHS9HtvL
HtXoHOyfxBU6ndz5HPQD6mxNvJozrlQWItE2hRI16sCBjdplO3CgKGY9RQZMT2bpYSlWZy22eHVY
Yt8yaDyvkPj1XZqsgKwjCkhAyz5VRp9Z/EepTpPaG/6FISHF2TUo54hWW0SWwtEzBn84GI2Xwjzq
IlBTN02x7/ymQc3d/ToZ1QFyo6Tu7GQge2/xEDS0Rz2ET9tk7jq67Dbspb6ycTt0k02ydMAZKoe7
W8dXeBj0C14COSqdWJZxKrsRGScNAyYamSS4E2MBr6K4MZG+GR5tihjdd+Ouv0gPxkTtmrn8mUDi
DrVnZA8Pnu2nDnz1bIkjBMiE0XfOhphj1P/igdOj3T9INmWG+W7JMcH5Wt8idyQjrak6ufLAOIEX
ghWZ7uMyXEUNH1wECoBsp7Y7ZgBTJw5+m82wUgmnEn+usKCtHTVVhhR42gV+JMR6JqrdeVwecHUt
1FKl/nAd4ZWFIBN6Y+T5QlgUtEO8aB9qbyDv/3EaQhqFAfnBJFxtquR2Udm0XxihhoOMAYUz7FqC
7xy6BhKOPybYs5IFEReHfq4wBFJ0+6E3oyHkV464w8VwNeSlXJF8kUgRlotW91LO1XXYpgnxi+Pc
hy0Z9oJoByGlgSseMO97TAyeDisI7i31VxOTwQTK8Sbym9UwITgfFYvFAvTwbvNK+4vi0NvOsApK
iOZFVePviXMjAsz4MGMmOi3D8qqlChOJVbmt8mfj23vfXmMPdxS70XcimGPHEPHUXgb1OIkfNUES
yMiRIGkFO6sNOZ5sqqGz9Gc42E8AcwLvJscYavZopO5uDtero1XiN5CWqy+l+cbaHObyyIqggdWz
swDZhKmd8iGsT9AxAtUEyyx/N/hObIglC6iZMylj8F3aAW5kJSsmAOYtigFA74FPbRhqwZOgno+k
xmamBcrqd0ZlxOjSR/JkhB/eiCxU3742XYsth3eZNdMn2+T3LofnhJg3eMkYezpOWe3/aAIsS6OL
Vfs0lSV8skLYZ+AmOZY7NkI/HDy58oepLlV5MtpXB9uCnbuMRg08f+lptA8yyGrYmECqXxm5J+4V
wZ3cQygUtOAR9BEbDmwC6bg++OrM27sxwBzz2qcFm7OC7ozqE3B1cYcUd9McK/nVUzSm8uDoEy6r
vN2Z1iOpi5GAjI3/+6AYppKRGjOUKfqF6RNwFckcPHUhXDHQNANHlOa6dbcGtQnHD5YVW2OKzXVw
MvgeYEirlhWrQEBSjd4BngERnZDMkd6zRH7MbbA72BrhRb7wcc/EI0rCOB6vEzzsNf5ozN9L6+Ag
kYIAZ8ItBK3xXj642WadjPA+5AqeT0Dhw1fFN5JaPS4mPryRCwUfHL+5U12f0GnKFbTWDPIaDU9z
YPcRTdDckGLH6ZcJXlRhVjpH5qWzKprtqbeDyEd4PZuHbjmvUkfS5zgu/GSzz0QjF4uuPBeCoIPa
hnzu370WkE04i5RlkPuii00kFkpyXVgTBbLoRYWWhytZ31fXj0O/RcX8wTareEAQhfNvx5Cq7For
gZ+9dI8ledSLSlSlkPUTcbiF6YimvCDsY39jKRKkJ/RywDYMtP+xyWFVE00+QI6Q+SHrI52bSVN/
MoyfYkQ5Y9IJUkoJlleIhl7pH9y2oKTHv3fppgtDPNlrI7MbK3Hq94VZVxcJk2WEnY3d7D1KUhdb
xiZGbFSHQB65s18aUYz0GI57v72M7REpzDpM2cAzOl+bqt+z8q4ByMS55WEBSzPJlAQ2rhISmSZx
xgES0RX3K8AtjHFOljVh8mAHPyzYZFbstZuBULM4SwXsMxcD9jNZaz0OVon5DR8l140MA9Zo7VMI
e6e+uQ7UScTqNEktH1wy/iDoDrC3W+9nQOcX1lvRAl8o0/66bfq5av1jMwYYD+A1Jj28zRJly+5V
TCLl/mtjfCHeglTtN4euj1OIWenhysaqkyHReZc5JkkslJVa1SczDrtJ6XwiQzasJrIUPu6yee8U
yJEf/DXYDcbrolkywIkHiOSE9Sd0aORMb7AKMxOBW8lce3EtYN7hspSX2/fePoomPPVKwvrwwacw
0TvXdcYDnFNY4MInmDrZEu4rHF4EeVZjSZtyjDmM/0htIvBBQiv8RpjOptZ9pM5hcHa1zeD0ZSWK
HmsCVySEvNSnBwe+I22f9StJHCcbDInrDsq3zgBKNL7d+mCzyTlqUuOmO7Tz8G1qK4r/kTdHuOOg
KmDxtZCWrJH5FOW+MSe7ihChovXFQwM5DEyIf1hJh0i63sSpDJflC/ysOoFj4Z4ZX4ky85p/9+Sx
XBBCtQsci+zU3rqjOcOhix67/jByEtm4FY0e0kcPdMANEIeND4saXHKR3XCwFIKjNw5RMADEhnqT
Ude5ctFXAS06BaGpayPP+HHDMVDrWZlPW4cr3HI1pvM0m1ij3mvoKMgAxdiDI+t89e0Ryd515yM5
vVVIBrP2vlE9rudIp+D6U8lCuDBL+95qbLbyZ0VQiT5q+XPuqozUZ3+FMwsK7jPFxVDAa89260Tw
+qcjB/QkfIOLSVJN9RGhW0oarMYaLZCKILuJHg/s34t37PuLyZysXOFJhpMePZqJfXPxMU/ck7Bw
nLBK4J/I6pxMh2ZicFIb4Wb3tdHfPZ2X5lVR9QCj7J0KUf1wCgPlGg3HJ4ZLnd8peDGdrNZJrYrs
O3hfzAAQo3fpWLm4+kH+HLBsgsNmUKKUql4qilTZXsEYz5hpqiC4wPXGGcKYYWZtqEdy+FDa4Vuo
G1gE9CcfZeKyOYTjtZE+Uirw14VKaDOcfbXhiuw0D6SrUSlFgojTt8Wek7r+2vGLz3Aj6J6cDQkc
8hg4hY1CsSPuRGUks/5u9WNcwcAS0RTMYr5x/FiUyiR8N+35OvVXhdKXadyHZVZiOXbIO9aLn2jS
5TN2tltaYgqt1IaXF9p0b68LJVYBU2mkgAtu35Wc7UxjQsWumNc+Wm0sKaS/wvmt8XLtEthroOmp
faUBXK36/f8h7cx228aarn1FBDgPp5osTzJlJ3GSE8JO3JznmVf/PQzw/5EoQoTzHjS6G+lmaU+1
a1etWqtNeVCkX9Pio0IDtBM4mlL9lTtcbXUavzaK3FDDQmiV17c/uolkpL9KaYeKVnnhUnd7pWxJ
4z1Ph3idigJ1KNYnfa0TgkKkmkJ6p+g72rRiS1sF9Q8veA7rkSyFdB3taStTJVfnND8k/4U2r13V
0h8lb6jc1CuvltdyzdtT5WHZNCi2Ft0mF6VXS/ul9d8tERfAvizYp/3WC/31YBL2DtIvAfRGG//I
OQF99xFz1SQyfdqk17TozlJ+j7LCfvOcmG9R228qJ13pZHIdAqCNT41J/e40xUpWeD3dB1yZKWgj
nxBhID8tNsM+6urN0GZMQoJs4DauFN70e3NAi7ailE1fc6V4N1U6vuOUXR3/jMpDIrzxahWH+wxF
caMjYOqah0FzUTsmV+KRte+FZ9FKjqRptoV8EILbwjxG1HX6Fq/prS2yThQlsm/UYCv9uYwgu1G/
psRDIP1z/s2ofjYycOEISrryINTu3kAxL61tr6AiXLwJxd7tPgyWKtAfy/DJFdBgkhO+MtJ0vSP2
bazMgisql/ZyBswhQb7y4FAPqbSKTees885bCfW7FX1o1E1oikZK7iUwyQfB7px3jwRgyMY9WiRX
i0R/r/3hox/S27gFO9HfC9FXibJjoz5k1kvNPpJC6caI6h9aIhCaIpNSk6AaDlG185EnqLZJzHMs
KDZqcOvzVCcxKoe7yGXbqAQcvbT32fVSVNDJlqExiY4Pf8VqL5NcfSpF975uvvWtty6RFHWjYO16
P7KcBkBu60wi33CjFWSq6Y4bkvFHo9vXqzeD5Xz1JD7suiXZCvhvzKdAO1YkS8YdaNKG4OSPpg6t
0M+axL2RCDclr3ySQiRW9zRwkUF8t6TfjfsfP8FUH43oRVVJBvZ76j4eOmKDwXuk+FKzw6PABoKw
J3W8DroCWgR6MWvkHuU6I0jzNglMkykFRbLTXk64oNwl8S0ic0KPKjrZkPbedWJGRA1K+C3p36V6
75aUdcX+riGf0g4xB+d7zRgryArU/FUqypWa5TuozfZ+mB/p7nl36g4EhTRev9/j9l6jXlyLKGvW
HlXhg97f6dW9mHCp5Dtf4H0OM2gv4V419PV2eraTlGOa7Wprpyc/nDz9MwpqUjeZhY+Ss5XnvUjF
l8L73Xg8DhNksUNOVv1DMLeS/wrDImKx6CTu/UT9mWg43JpbclenFmpc4dZtvgBdR+fxp6yR3A2a
TdX7By63W1qAV55VrAyP318mz47rgEbRVrnY7NKUSN99U/tf1vCh6HabH5Tyqck/3Gar1I9q721J
HOnBs2B88VCf8+9d9Y689S6TycS13RaU/Y59sDKTdlXkvzLj3a+PbW5xZ6PKK4g/EwjHJDfcuAqx
MpkT8t2J9eKkiB94IVJZ7S+BSryU2TwQx6lsTPeYgSewfEKGY2n9QhL33k/rlS7tjRrOb7PeKWQY
kvjdaOV1THogr0kTmNI2DImLJUQoPwJiEiPL12lEQqWU9nqWrHP3rU4fJLKIYpXtDCMjy9CsTCe5
N0GdFIVDrtC5ATKx0RxpS3/AViv+s4hgjVr5YrbcRpLKzf8yZAH/e2FSkay/yYkY09DaPDr6k6Dt
Nc99bCV/w5tT6PuXMK8QMi5stGhppQ2ADiFDaDxFmbGiJWML4TsL4vF7jnCzMy2/agjTY7xCenRy
f91o0j4R7w3zXurjm0yxY2d0J5QMrd+h+GXo3zMuKcFxtj1hpEit1szTVWqI90HTPIbBQ0WM20gm
N99/vumuWmWgEc/f0p95Uzjl2k++SnX1rEXGWxeWxAICMBOeMX53pzQvAVqsElcB326JIr6M/xwb
bzTfrZziUFKSD79LjMQRN6bb3XjNjx5pLTbbQyu/KEa5DrNbHi4GRSICyJIY1ETK2iERqPjHjvAm
Su88IwN8ACCSVLJUfnjut7CobksrP6BtvWrVJ0t9CoovmfXNyF+7mJ9s8nLvX7TGQ5CVPo2ESqOy
L4uXipKpSB2io77KEzRBQc9T10YSfQ2bBs3m9GVIX1Fsu6PBmyf1iCGkvJUia1iIzzq5t4qCDWlz
GYiPXPKWlq3/VJKzUju2OSKSK8tHqW+PpgMPdGX2j0Ni7B01uC/qZB2HZO+H7rniP/QHdaXl7roq
lYRO0XydB8WLWwJAQpKP8kz4W9GNFx/pOEEsOUMuxQrRuiFoXJVj13obPqem/CiQ++zsznhS1WCt
Bdlr1eh3UiNuosZZAzA/hN7Blcga7v3qmdjLAmRirEtlU1D1UXVCXuvYSs8dxwM5m1XaAAQ2f6rm
24iloH8mlD9chGorEvuOTl8/Emn0mwqrRqGQDqKvo5SkH/ziflS0dPQ3Lf3VxfRGRxsne/bLB3pT
QRg/5FSCmuBbZvSkUjl9lEsE6SEqta2Yqxq+WbnpAwSH0R9EVrstCIzlnZkGO5+3c5MfixjV5YHO
0AdDfsgiOwfX037NyoPF/2mOatoSgUv53LjPubAxsl+a/q6TE/NfVf+V5FiYfnFyCkX/RcEH+eo6
sRvzJSWhnOxaId7qlM4l8YtL5q1IKjpqTZ2nt7tRja+6/5oON0Rdqbt1QFVwEbtciXm5peJIU+o6
L95TidFlj45fgNuzhehXXLyF4UvXH9XI7tznmqemWFmrjvqMSaym0bqODqhhiVsA0+zf8uhGT6qc
rtBsjrLblgcjPQf36D+APNxCXtnUv3jzJmnNCnwRi/5GraSV3D2k5vhieRuBDp3HjSlFN31102tv
KCqb7dEJ7tTqXg3v3RThYYHDY77WEXk/BciLf6uGqJvzIT35HcaPuidzVgHh/fC0QxS7z4Xu3ipp
8FD3KeCYYi3U+E6noEbl4k/f8/RbOLyY+S7VbzX1kUekmj1L3oui2KYAaEfB8UPf4qA8bOrP+eDs
e5G7h3db+EXy/LsYLXSXIEkwom3Dk84NmdY4vNPj/CsKkVyp6+uo2ktwNf0psLTDOasatMpOoO+m
pwq+6MbdwZKS27h/tMRo3Ys8DyqUcctPI4Qlmn/puRz12CC1m6DRs7rLkJto+4P7loGJXRIimQE9
j7zfsqRpdFUjpzL5PmCYJAoLjn8NMKXrol0aRD8pEdnNqIht9uJ3FC+ehMYleG6/Xp/ISyC8JOoa
gHsajoF4iyP0+wSlnrcKud24bg81t08iHgr1p0ru67qR2RFaUHahSyUhODHlHze5nOsoSPtDUAgZ
1Blit+4LscAnhdWoljro3xsjyh70NC8eq2KovshtWS8s48xQafQzJDgKDNjW5QkSu6zJmCRaXR+M
ov1iWuGhbuMAdE1+e320l4By2An+2lEmRE70zIaUutv6gI7Ah9gXr3kgbK6bmB2KLKKSRYesjDLF
+aqhddxUgZbXB3f4WSkmyqPWpg0+zYouMhAIJJB00URUsCbd725potVpZvUhVPp7I8QpwUoSb1SS
0lFXLrAeSpdNBnQB/SGTVmmcuGjTciyHdIbRlQc9VMttLpFUE0FvcqW5xr3Vyog066DcwiezrKwb
Y0DOPnHK6Kff+fTm+97AxeoU27IC5JKVvrCwquPuOG8TOP95k4OSlgqIjq4pDz1PLatP3niRUGRP
7obMs9UMvHyvHQLRXSDwmJ0VWvygUx9P6IUejNRIMMT15aEOA95PTL2cN9uu1R8z+v6u76pLySIW
3BjFNWCBoJlk2luWtEoY6xlXcZZ/GdqPMVGqUFSwXTLhIu2xCIcT8f9WnN/XDY/bdTq3p3bHE3Xi
hApZECyvBi0KRb1MUlR6MdzersOoQT3eP6RC83rd4J8GokuLOFtkMDSaTSdbuwsHk8RnWR7cvDRW
ndjkD1EI8jaSyRrFXR3cR62g3hlV73CtGt46bQOdN6mgrsuk/hfPRP8j3UKo4V42clV5FEeNN1SH
ogWM1ACEoChtuxkgvOvjnttNp4YmvS6dzzXAXVAd4BSSyN4LkUAqy1tXSbLgocYlu5hgWpJG+Sv6
+8zRg50sKSxlhuS5ZXVoSk36xiuIOkbTqb+uj2fOD9L9JEJUBrcOl8u5Fcfp9K7pQW0MQ37wreh2
0ONdPSzRlM1O2yj/Scclcm7TmwMHXJpO61YHoxluPVLDFA3WQd49lfje6yOaNaUpqBcbGuHNtFm1
lvxWkoaaeVMqqvhpei848S6R81GMQv0sPzTnnVZxOMhGaRBim/Pps4LQiocuYFyxRp+P8Fi0id0q
9CHoegmaLO6+9nlylNOlLu+5UUIKq6HUTu/iBZViKDla1ctWeQhCZ00Zmmp+sCvC37AsL8znuKOn
+5C4zZDpmB3bTCeXfh3mkeGaYnmIyfKAbG1oNyK3lQhU0SLNuoEwEoYox3u5voxz238kzaAZGKZ8
eCzOZza0gqEVcsyGfL7XmgNx0ft1E9Lc5kfaTRw7tJEtnwZVZUEqNZKV8qAOzbC12mTYOtKffOSY
lKeFe5PTFbb2ELMgHWOo31y59Le9agybOk8UUgUGOXwVPG6Y1fLnzz9ytqaOP0Me4iJAh8yyIxlF
JTAxSDo68Ogv6nzPzDFkdyNHv2LCBzvlyikRSwKkiolGJFHwIRXJgrecC1vPLEwC8z5oy6CNYp6m
3S7LyGiSk2pImVrlS0HbSNN+C/Jvcttsr6/szMKemZ0cyzhu9DjWMVtm33ISuqKurwLn23Ujc7On
ciZo58TPXAQWmpMkVjneuV2vrZrkA8HPhelbsGBM4uBadlQl6uvyUMgPjv+wFK3MzdLJAIyJ7y8K
wXJ8hQHklP+6gNI9zRGy9PmOVDTH/s6TMdkDfpnFsSJgpswOvQ8mJ3Xou6NVqfoG5IxEjrHuxBEE
uySsNjs+mQNkcYEaijr++ckNKmuOUGumVx4gNu+3dQrKMecAP8DOuSR9OLdSGpfOeA9oo+zNuSkf
dIGVSngrywqBwKj0OP3LaE5NTKbRc808kaOWaSRrUJJTJE2eZT+v7+mLKVMlxNtoINZV9LoglTof
h5RXXUodIz0a6Y84e6PJdFW04sK2vri7JkYmI+kyX8/C2E1HLu04Bg7zSIMN9dHrQ/lDE3J2cWEG
IjCYzeGR5R02eeL1nusKrhelaDeAm3HUkCKh4lFaH7e7RsPCjZBTaKOLhq5vsUj2tWu6thcBQdLT
RLjvJdAYpWjKd13kkW3WpOy2rwTr3u/FeqM4YrwhbwnSrRrEWyK4N1kN4zsT1t57paPNUTToUAk1
KAMLNU0pPmbac2z0Atl4r95Hbg77vVYIC4Swc5NrwAImAq8dXyDjn59s+qJExabuxORYVtK+j4JV
qgPtFMyV6/+4PsGXT4DRwImpyQSbdKbJFqW8o9r/pIVKCWlTih4s8vZx9TW1nkQt3ZX0Y4gGHJn+
P2yiU+PTQFxOVZTsME5RxlD2UXAH6d3QLtAozM4mcBX8lzTzymmj1Mmj1kyOYOADeS3RqV2vNGN7
fSbnTh0eSufNqM+8XnSH9syu1lizeEsHikUWsVxgS7xwUONanZiYTFdcBakTWjprpX/Xy6dEXfj+
3ESZ7DaJuHsmSvRCWn89qUyPmv+kggACggC2ZuEquXjlMgiUCxW0ZKDO0KdyzZYXuSL5j4TGyqdm
uHdkGqHSb3rxWJdL8fWcKYi3USA2cbrElufHSKXnPVFDK4U+8gGsYVmpvHG/tHDQxtqCz50zBT0X
7HAyhxZuunNTZgXFqgk45QjEOA8+EncbAEUSJcDw9Kxe32mztgzoAkEYSTzeJ8G8a5SSmAdOdpRL
mXzLMRdeR6R6pCi3GqiW68bm9hzUj9A/GgoV/qkDlrRQgAJBTY+BGuxD8OO94ez/xYQKrSuPBOQM
JnMXD5GOcEmYUT0dmh0d6wL9/MES9+HsQHQNUU5S5Wy7yWaA0zn15cZJj8Vt4D4E1kLibunzk7NJ
NdPNOl/g89rbg5W8X5+iuZMJbRq+hXfiKPFxvr08YLW1WJfZkVyCthF5zq0Cqf9RVenvyFt6tMzt
L12EeAzOo/GITtaDdq/aByCDMWosg7wPC7D24pH/cjWUSwxL88ZQetHI/OgX0kVSppSxW0fZsTF+
aYhkjGxOQg54wAegsJAnuUhe4nrIev9/W+ManlyrXl8pXWlhi/Qe5cqjIdJSSreq/pLHP1ywmp1r
LByf2eGRkhipelm36evMStKIwiouCEToY1HHK0cV1lW397ublFr/9V0ydwWdBH7TV36SR2WPME9y
LKRgK/QPnWPHVbH9n4xM3zONocWhKo5G1PaL0ibfeT09G7m+4BSkucUyeNOZ5p/X7dQrZKEbu1Jk
JEeHDNrGjH3vxoOlei86fWFbpfcoJ8VwDwVc+CSFqQm8CPCRaVSQVaS9u1YDD4bMGuYHN08pxJdu
vHYCx9o2WhfA5EkB8/q8XKaNx9v55AdPgjavjMVOhyv36GYq9WWju6s1yveDQ5W2XJeEOGFX3Jix
9hA46brxpYUZm/NAp/YnDs4HtwdJPRMWIPtRhBRwvf/RwsTHgT3oRC9mhPU3oMJ5uL4+g7MDOAlF
Jw9+evbiKlOl5BjSpG2VH25aLezdJQvjn584gCIwo8oXseCQ7CUn1G+uj2DuAJ7Gs+Ofn3zfTzNk
D8YRwBwQDPD2rEEVftYEToRiF5U77mNxyquoyYpeyUKdH3VwLIVCjGHCPaKmC2YuZ4qrhkKsppmq
qHP9n49ElCuPthI/OKYES/q6XxJpuJyp8+9PDsuQQQjfJXxfhtLH3Fnd1ko+fSNjAhFebntYNBVt
stidFiR08jn+0auMDcUyWgUW4uW5QYx5AughqQxCj3s+SdwioqfmiX/MzXs/oNV8A+jg08tNtvav
icmRC9XOlXo59okr6elew/cOVOa6ibmlPjUxCSd7A/Y0xWMUermr4m2cLRyKhe+bkwSY19LcoFuR
fwzqO5dUgRwt8courMNFGcvo9cJyGUHvv+rZf7n63ANTvj5LSzbk87U280yTjQgbdGTRBRcpd+qS
97is/fJy4P4e3yqkOyg3n9vog97LhBwOcyNtqLINKzHYpvpTkNzWzteYxmfkOGTrZ+191Dpcwx8J
3eL1LizK3b+M9e/vmBxOS2lKJ5Ec7zjI8IbBjrDRl3Tx5qaTPBt5a16DhEYTXw8vcdtnFQwgUFko
+k3jvADN+/woTk1Mzr9RNI0Rhp5/BE8vurc17D7ZwqYYJ+I8O8Wj8mQUkwWLaiktrAITQvpDirdC
sjdQcPn8tXtuZbIc3AaSi5w4c+Vsy3afi/+w3H9yqyZq39QPJ2vh06FIu4viHVPxNg+2WXJTLkmH
zvkAwyCtwIPfJACfuDGt8yQP9k7v2PU7x9gGS0dn6fsTH9YoTlLq3fh9ZW0q9DIuuOGF72sTHyb4
iUVDO9+n9F9+REtp4aXPT553ShUgTxLo44Fb5d/19+sHYenrE9clh2BjOAvesarutHzXuAuxwuwp
AIMjUejTIWKeXINVW5pGr/TekXZmLb+J/YNfQ5vz+g+jOLEy2UJd64F6LtilobnWwNFbm+vfn/VI
J9+fbKGSEkTqGqJ3LIfbxg7i267d/k8WphdhnVIKonvPO7b041i05X1kzvdPmxgT/oQiBG1jpvD8
BslpxZLNznWPFY1k3TrLbrpqoVo+s5tknulkpsngqRQ3z030sKqoMGsItuc4K8v4nUPKcn0Q436Z
eFWkFqDg5PMUfKb+yJGKzO8VxbH14GXsiAOtjSyVkvwu0/3/Zmkc60m8LpFSb5JYdWyBEDHx32Ur
3eiQI3T5TzldmLdxXq6NanJXqFZOf7LJqBz1vnMPgQLpGEXx+EeoPkQs1/WRXe5mkwhC5vVMGge8
xmQjOHkeD33oiLaGbIwLHBz1gIUDc7kRRhPkpFRkOy8xBbrrKWmrJJKdyGDO1G3lLd3gCxamqQbA
SVBH/rHg/4A5p13Kp89NkkJeE/1fHYzOFJ1TWxDG6lor2V1pHKPQOaY9cnFe+en6g0n9X5Vlk/AO
vMdkLSLHpONLKCU7BHrsxBX9ndlvCfR2Ziwqgc9NGWcSOADFbOMilzpkXR/3ZSfZsdDcGU269dtu
YWtdHk8EqETyaBqE6JATTzaypuSGLnu6aBdedx/k7XNpACUZkuFX23Q/kTqKFwxe3i8YlPU/S0S8
qE3iE89rLHS1ItEWY+ihBugK9U75HkGIWiiLJam5PQHZNmUQBodcxcSYVAbVkCS1aOvinUQRUfww
zR+fP5unJsY1PPE6VRv1OjtPhFsBgHvj0LULFwgdh9fNzG0FFckYCl8KEhW6fG5GNoN40CtLtHs1
2eRw6VrQpP1vJiaTFSoK3AWpJ5GPu4XVOVuSBl4YwrSSHSQ6EmQOXqzUmxWykVn/LwNApUimtAGs
fephNJ1OI+oCHE31xfd/ReRtrs/Q7HZCQxkHCTbvgpRaM+RcKRGwsE0VwjukUXIa6E11Z+nl55Nb
ozAclTWLhIR1EYblbZtJEKRKtqqXtKz2a035l9k6sTC5+kdROnfITU6+mL14QfqiSdHSrp0pSDMM
iPwpBKG2dKHsAJIss6rOEOlKLd7VgJvYEx8qNRLoFi4/0oEGeM/z942e7pGnXpU0gvmKdHt92eZc
jgZrvS6bIAMphEzOjl83Yt01MoTX6/ybINl473xJXWRud4+YMAM0JbitqasR+95oakeTbC915H1t
kGfLM2NJEmfWijKiNnl/6WgQnw8ltFq3EUtRspG0XLlfiHf+YVdoJwYmc2VmTtOMkiMIoz743f2/
HNHTz8vnv79QNTeEe0KyB2fVepv0088KSKhOfv3EhVFx1JpU5PMCBBhwFYsL35/dSYCJDSTHSexM
A7E6g4UhrlXJztR1ld+UFvTND7J2c32/zi7yiZXJJDl5bIkyqsi2lQcbCR7K/65/f/ZUMgCdlCqQ
IvbR+Sp4ghYQ7/mi7cevmvSS6OGNp9mefJD99IFOlZVWORtf6NaR89S0n359g1BH1QmILHXJCxhp
Wg1Z4eXmYJtmsvEhx/v0M4Dv42vo70B8j1rd+eDcME2zSBoGm8KD46+itpbfqUNGW8dPoDMta2Gr
KX2z8CCY2xl4aWkM0IFuT9XHk0Cqy1oi0mgTCy4bOnYfm4jWbV124n1shr19fQ3n9sgI3KZOS3eV
ON2JaYgXaq1CtGNTv02taCeAOP7fTEy2YW60lZk1uWirsfo+hMV+SOJPAy348VQmWCcD3fZp9JmH
jj5YUj/YTp/exLn3qKoeBEVN95hW3rd+JPq/Pqa5G/zU4LiMJ9Fa5EmBB+/wYCfld625S/V8o8HG
cN3I3NqA2dMYksaVJ069kCw4eYt0ky3Tv13DPw6bxj9YADSijjAoU1TGX3AyDIjDMh85P8hNfZgD
shtP+nxJhziGEjfPD9mQL9oD/Mz3XW0Y93MLFbJiZ7q0CsL368OYWY1TI9PbzInDoa9MYmcxBePN
62TbGd5YLTQ/71ExxHMDl0BUNQVBBHrnhHHBaKxqXwq/dcDk10cys+Tcx2S/QWpCQi9OgqkwjH3Y
xkJ629XvrvURfT4rhwYez83xeYsG0/S4F1FZCLohDzZkhUH6WJTfY4XMRrJwv80sCEESiCfjT0Oh
Mdm5TZ5LaS8Igw3bYlg96d8zbcFvzVqgwVXWFFMew6XznWu4ial0pjrYvVD9CuFUMrz8obWWUIJz
ZhSyZmgsGpyTaYo3kwrVpI9fhBL+URzKNVol6yJbqBjOLLpOsYM+WpnhXPQDpV0yKNXATeakB7E/
RB/X99TsGIBKk8U3rbHf43yqECz0LMsJeC+p2ZsGX08MO2VdCwuV1VkzXFo05qC6hbFzMyV8Nq7W
toOtQVjbC81Olh0IQ7WX66OZQVTQOcEhlID+chKniROoJsJCT1xcL6NaDUOlbMOSvFlFY33rVbuC
GnsTdzsZ9jv4mC06hQJ34Udcpu3G38D2Yzp5I05vac+Qi8QTgsGmoXaLsvsTpHNf6kB/VRxvm9Ly
j4z5wuNjftwSh5dyCYi1qeocDWKiEzUV89sG6F9nUgBHdNTCuOO8S0ae3HW6EH0vXIjOGqONb10R
VhxaeJZcyNw6k7aiowyfLl4A4t3CLJAt4He4HvQdfb/qHZiZ+2F7fZ3HXXmeGR0bZBSF7muM8Oo7
3069Fnt5GWmDXXa1Z8H5WmQ3oo+2bdp0waGP4mYjK127vm517igS+Vsj3BXlsKnjqsGBGXEtDXbE
wgqm81gNS1WjmQgPR/LXxOTO7fI6DEFwYCJQV3r3qFrwm7ohZM6fr38h0ssLg74FWuaAIZ1PoTdY
nVNL0WDDZQ31GdStn58sgiDWh4NAU8EkQobDkGzg0Pd2i6LVwRAXQuG5HcD5EkegqWJeZPytgGdw
I/u9LUXZXlN++pFI6/NLCm+HZiwMZW5R8FvjJKFMCtT4fKpkWP6sxCl6+142XncQ879en6q571sI
YeItqHdeIIHrXB2qJKx6u9q71Ub3DoN88L3ddSMzm5czI3OXoHQ7ZkbPB8EjrTPyptdsawWZclB8
/ZfPcxTHS50waDpHqlvrQlhpNuF7ot36lESuG5jxqvz+vwYmwY+VBi0PYwwUPCQLmSYYp9lY5hdZ
a7ZyIa5UUdlctzg7Yyi4GmMUQalSPp8xLzRbmDEiLHpb372JFy72GVdJYkzTdYlx0e07mbGqbYqE
VkTDho3H55Ack2BhAEsWJlPmxFoVeUpp2K10E/TfQqifUrjErs/SkpHJzV77NEcyDsOuna0kbUVo
axaOx7wFUPkG2GLS7OM6nb5DHEVLqVsYNmUWkq4pVNXO5084a/HXxPgTTkwISS72cOIadtJZKE6O
3lANfyZfr0/V3IY6tTL6gRMrWmTKQzEwEHhOjQhW2YUjPu6Yya1o4tGh6AB4T+Pb5PsW7Utd1UQG
UgRvenpnImnlv6k/imEJnzW7IpRsyEWMNZ0pFKcq0kwuYDC1KziilFcrOyT+Qgg//tbLsfw1MVn0
OKwaSQ8xoUkPrQg35X9qCTlnLC2s/Pyc/bUzWfmqhMi3abDDGWnUvQOxfLhz3q16e33t58czUkNA
oa9e8CagdiP0pHV0W9De4Q4ozacQtql/2WBcU//PyMRjWT6UWbnlYMQsvmiQDaF8sJBMmV/6vyaU
8z3cq6KQUDNAQ2iQvzWqvlOTqlm1+rBQAZ07K9yJdLjTx0fReGKnS93IBJpu2ohVIQSI5OD19ZgZ
hzWug0oDL2Hk9EGSD5YvdX2j24gvaPFt/dtw99ctzIyAyiNgBMrEBELTAEhWy6ZqFTT56uiu/OUv
5X/mBiCTHKaDe6Q3mTan6DnEnmWjkVHNmnUQQGNYPCjNl8+OAXlc6kNjTmBUZZ8EDXpLOKR2gUyc
ve4VtIAW3i2Xc0SSWSRJTOsIj5Yp+KTr67jOIpLQCmKhKVKqaVwtZIIvDzgmiHRp4ZFGbojJRnKV
RjWRr5FtK3gOul+6cYwlKL5u8vB4fa4uF+Tc0DjWE+/uVboYpgWG1CFexYCUJXCEi8DVpeGMv+LE
SqYHQpxGlmxLertWlaeavh7k1KANfNOCj8+PSAGHQHytsIenZ8S0CtWNEBa1DaQzLGgENfex9qPt
dSuXnpG2vr9WplmU1HQg8OHRbLujuNaLmwirrv5pwHxw3c7czFFDx/WOKfSL89h6eiKKIozrGRz9
gwrRpxy077KrIBcgPstD+/26vZm9PfYnocfMC2VEvZyvlJC7MHdLXWcbrYFuDz7GCBb29qwJbnyd
wif5+ekzWFJStQwitbMD7dnbqd7z9RHM7GhU7EV9fPeM7+3JXquyMpM9l88br2H9UHiPSC1ctzA7
gBMLk4hFM+q4ix0FwbcwXNXVS78U2M0Z0EVpdPD8DUd2vgiiZxq+Iie9HUDCnFU6GmTKgg+bm6VT
E5MAOHZNvUtzTIzyJ0hktSQCUXm4PlEzCR7SDnST6yQCRVZ8shZu2ityU7ObmvJWcSDyRA3tRnfR
uVgb0kqD5wDK28+314AHE0WYLggmdYKk89lzmyKGY5TUuYUqiVnWm3Zp8mbWBwvky6lqk9CZHhJH
7UupVlLRTtx3VfpQm/8W5m107+dxpCUzcxYMemOSc0oRGEUKtMANtZgse0S9t9CkTS6sO4UCkEnc
0v9w60c3vYMDs0k9tJgXWpdnnBuYOgN1XpOOjAu8GGld0+tkUuqlpu3kob6Fbu2lGnmWYX9ZCJnn
5hJCG5i5QPCAtpxskR6ZVTcv0sEWnLek+cj8JaDFkoHJaQ3CzBV4RJJcrRATaX0KHdHCo3jWBOUs
EhUGEMTpfih9nbKT5g/2YMUFlKjDXWl8vp2cLaGpBoybJInZeOe72qsU3Y/ajNpwGD12grcRWmsn
4+yAPAV2C6vn9T04OyaqBGRF6NS4OLqhEPDKT1gXpULtfV0tkcDNOCD2EXkjgC5jaXji4yB6aGDW
cHo7RdsP5o5u5Dn1P3/VKOR1LN6vEujQqSNtnc4MS5d0XjQg614M63jphTQzTWcWJsvSl2gMNhIW
cnNt/qjjBQ86zsLEEYCjtOBZIKMjkwI7X/WMngy50ITK9jSEi1sHovk2gwC+P+SBfEiBu6za7h/i
Z4WmO3KgNOjoPMrPjUJuX6RendREUERraAm52sLtM+NgsKBrwJ+JATj65xYUB/nQuvdq8MhIC5cP
vXDTjcTX2+t7+M+T/mL6Rk5LAGMk3ae5b1QYwDsI2Ckhph/U33W6652Dr3S3ogBp/l0ihTvd2EuV
hzxDcmMJ0oJnmB0okRtXLbN5kU8WimYQXCWs7cT/KkA+H9V3fQ1iLfo8+gnQyIkh+XxGe6Ua0+VR
bQ+6EqxDGMQjKKqvT+fcXqe5e+StFUdugclepxjkG0EWtXYcvcLubSzx7s3EuoTUsgKBGoQPZBzO
xxDJdedmYdHYeWzuRnJ9WUbVSmjWCrIZQ7QQJ85aw49aJPpN6CUmo3FdUWuR9mpsIxS2rfwYZm+u
oK90ByWK7Mf1mZvbBrxGQNry+B1BA+cjQ7S0NHRkDmxPzLlQ+20AjegamZXfUbtE0DDnMk5tTXbC
UDZSW6tBbfv/6W75WPxSfqJ/8pj/+ofdQLrO4OqWAFroEwdepUEcKVlX2SFCBCs1Xzi7c/cDTa30
xXPnwaU9qfS0oR83SVnWdhG6BxEBryGo7pTAXXj/zu1pYBxsNxFPROrmfGUQPTRkLk/OTehtPlwp
3Fxf+bnVGNmHuURhxryAXMEt2oLXcWpbDl6JbdaD9UIs7+q3ZoAa+IK3mZszNjOFcVKc8GdMBiOI
cleGAd6GsvnKQlIXMb9V1SxM2Xgwpk711Mo4pSePeasdiYpLrOgDugWyfwdVzIBYU3crG8WXxETk
x1HcjW8sQXsuCfpAxpmw143pr7EzfHJthLJYglCKazstm5emQaJzKJ5SRIGsvlg3Vf1YxaD2ivAt
bIUlTPDcETZHakcqj3TwTY9w1kpWkdYcK7lWV3G0N5ujYXxPnSX6lj+DuJheawQcgP8iJzrxFY0e
aZ3g4CtiS32hafnoBtWGrByivJ326Cb1nT4Sygf9zvw/0q6rt3FdW/8iAVShyquKW+zYTk9eiExm
RlSvlCj9+vtpgHtOIhsRci+wn/Y+J8sU2+JaXxk0L8oceKDEsESAD5FWQFTcDm9F6MApJ1k4xK6u
LtylE2MAr+t5BurkieWYEb5AFm2Lap+A4jwaP0fWOZBdnSoDdMoO5iAYwGIcCtDlcDLIIVfX6vv3
2/HKdkfRBj0ZgMMmdffZoVVwLRRGqclTDUG68JEOSyDhKx8JJQegGSj2IJ4D03//tDnMTNVyJ8Hv
N/VdDPOlSjuJJQ2mKxvQ0KeurvOvijKHBopOqYpU9vKkqE+WnaHSfG6HD50+QNatEEFUZguH2NWv
9ingtDc+DSrJLJ0JPsCtIn+JopuB/Zz/gHe0hYItDi/M/PzgQhdTo1ZI5IkaQe34cknl4dqsoB6P
zAXphQrG0NcBVEZNB+mY3Sm0HPfW1mBstHD0Xskm8IjF2oUsBl7NZJqzT5+o50pYS0E61ITNewX2
ou3YRq4DiGNSNCDzKOHC0+bKefQ54L+z8lNAXYapCGu1A2UErsfjh6V3bgknNmPhfX790/1nYP9K
PJ/iEEMRdl4gjt7QW8hzb2ouHqAGsf5+Yy6FmWUttdpred6PmCGY3Ajt1kQrCD453we5to4hrgh4
E1wJAPaZbU7NhOqbaJBgdpE70j1rHr7/+9cGAUk3tN0nICJkvr4uAs2AJV/NWnkahsCA90qjweWL
/R8KGkA242EO2gadBIG/Rmm0LK5LG0W1sjwO7Ck0fn0/imtfCTU7FJyRtkB8bTYKh5c1Sfu6PwmO
rLHhCzO99OdnR3Bt6yIuxqY/VRJmfl6ylDhOP292fwJE/9+fP9uJJAJybuzx98E+6sE9hXmvuivL
oF/qJy8EcuYZal2YagyiM3aGD2+L1D47g5dSlDh/3L10MCKg1h28YC97ALndUsXmRX8yKfwLjQjM
f6h5lnbwf5h3A0AbaLyg9Dh/EPWFgn8fScz7CANNuMkutoGuXVzWfyPMvxiBqZ507K4/oUHjp7BB
smCGClqlVxc3sANRkyVRv2sb8nPAWS5V66I2iwEBhYQHXLQvqtdxfPn+s12PAdCkiqYgSFSz7aIM
lgGwK+lPChTdBrCODK64DZgi34e5um1ww/xvmNm2qbqEpQDzYrUVPtTpUKvot99HuLqeQc9AnQmM
+guFugy4eVmH2PdVTfobmGpVB9Bfy3tNhT+t3SbmmcNuevN90ItrbFJTwHMV6iL/tIhnTxbWOExk
Jnw2HPkcDnByNDeG9hglC3nfxdhmYaav++kWq6DJ3qJy0dzCmjKyvBJYBgimNYf4x6oBs0DTavkU
qNPRtOWAVd9mbLghTQG3v+H395/sYsHNQsySGZlSNJ8UfDLTLr0w/wVWIFTWlnSALtbbFAWFKw2d
7onQNVvWWlsBfg7/8ls4VtId7W04wSjRkvb5tem3kCqjtDkJpc5FUmGrxjIzgt9JmGbOXUkt7rPG
dnYdCJEbABj1x59/u8/xZnensK3Kpgmkr+2Cu3H/l+sPKcx3vw9yZbEBT4imPR6p4AzMO9Dw/rIh
zpyJ2zw2m4e2Ms0VSQt7a9MYahhwsj/HjqAL5ZjLXhvqC4CoI31GtRtfc7aTMrVtYnXaSW1n39VR
H4gMAultt67MztdVAU0tsYphiyBwDvYf3w/5ympBdV2lOACnB/p8tRQCUFMUaOAaiB5VHxowrKQL
X/XKUkEI/AN1dgN5yWx8DVNJlVVZfctVB/c5jE/Hcg/xaLcstYVQ/9g1X3II4EcAyEd2NfmOXRRS
jKhvM2jA1rekKbd1jlpxkgLxCPz0WAel/WaiZMhb8dgW7WuX5iupOhuztHZOC+u10Q2VwxCBKmjD
GzIMXYslp6yr3RoOfIMcvZwLXyTHGpX1Xo5BNd215gFCUX9+PikoPaGkSoDQvUALpb2Z4DEPq0U7
r44w8uVu3qQLl8Z07Vx8qf/GmOMgHJ2GhdlY1W2ibkq7PcQDzAuqe15DAdTJDlG6gKD+V2e5CAiV
Uciook4AxsLXAzYRw0BDs65uM1tov9Osp7dt5OQ3ad2KLYeNgpeMxhiEDVwSK8eR+yEciV/mHZwx
q5beVznNHhTdqh2XZMDOAcMTeVXnqHeG1v5J4tEMXVhtRPBYHpAFL6ysa4sYLKtpCVuoOs+f7rUd
8pFTA7/esF47OhkWm3yVMxGkmvnzsw5nD2KgvepcEsyFpFo9tmZ1iyzVTRvpwnLLNZeE1a/tfJiS
4e2uAQVua7PbCJIVEbNCzAc7t/Rgpz995mInAvsyOVZAy/hi1w+56LUxrmD3owQdv2HhOwyc6JJi
0ZVpQbkUTU5sBzDI5ziF3MwLBcclbLcqe9cojQdLnnVl/JV8ScLvyn6ZOg4INhGK0BH4unwh7JpA
vjacnPfyv5mK54Kq17tW2PssU5irpB0kMhhQUt8fBZdXkkbQz0NVEQkq3oyzRDiyWmeQ5UBuJw00
H66xwh8cwx1oLeGza69bo//xMxUZ3URzAUFgwhLNqRqpHPtKyVNyW6q+8dip64URXc7Z178/GxIM
cJC4lPj72ZDClzRs38nAb+El7KdRvOlULejCOLAHOLAmBMJAj0k0+lTJ4Pv+EnbSmwBvzEBjSaMb
MGr12H7gieUmlEKbuXhlbeV2reqXCtga6phDi8sE74qoj6NKV0Pz7sAdBFxTLBXF5bDtLcVzKiFc
pxunmOkbOLp7BeiCZeecsww9Er3KtlVRrfRouKt05lYhNNyILh55XqLOG/mQs/KUmroKN3y4gwaq
Vt33DXV5NK47RbnhHfGcEIbMVe+1mvTq2nBrO90D0ryrlcmHeuge89rcJBADhpa516ASX/WpC5u3
HdL5NZKVBbyrpl0c/1OxA2VxlD1wwcwBr05u2rGZ9ORWadMhqI269axKK06m2VSPrWJkfsg19S6S
2fS1ma2/lBGcegnKMI+Dojt+I4vGNcWamYfxrefAVfpKZCcH4IFz/H8FrkYhyIqWxZL69+XB9e8X
I0+jgOhfdBsVQxSWkWbmYbBfavsl9L9fnxd/HocV1BBweoGxhL7PLH9WEosLyG5FRzV9ZebTklnR
xeqf/jyu9inZAshp/uqUQCFXbZbGR41BU5YWXRMkChtzNy21cKWOjC/u53+Fn69XL/CuEygQBQJQ
mOa1efirDHwoGnpwYrpuubnRUnvXsl8gB8JqxC2sVy25yeyzClFSqz0kzYnYjefAmLye+lDgLupq
H0gzha194mrE2UjzPuwfbfNp8rweUODQP8xcX5WkQvuqcZXmw2p0r09A43Ymi+M/cdp5hvxNyqfG
6Vd1U3p2easbKqiRD0OB/jpUxytpbUYDFb7hb1w9aJCh7jaO8+ikd50Jg94E1mfRGhhHr9AHX616
aE32ftLGHg/Ro3+JJE4Q/YWHqStLAbglR8S7ULTA8X/UPQa40+S2yG6ks7fNzC/IsOoM1H/YL5ZH
8Hzn4L29dTp3U0DAIUriZ0IAqYNWQ8nv2/DUVHDOZcNeNbPHgcMoeKzJqlZNT2YDsGqGa8CwuG7a
VVc1/lQ+hKuHZ9DyZtTGlUFav07A2KUOrsHKi4Sx7XtlzRzYzzvq7xB+6JWW4UFonLXBvlGc/Ba8
h7Mksd93zlaU4V6JlWDUpW+FzsbJx/ueR8QP+2Ers6PerbuYwfO7vUvDJDCLJhii0stsBZ+KIl2J
8o+mS1YhdCRgjsS3w9h8KI4ehHpVekre/TKM4V1LB5/ZdhA38bq0ctPNWb+Wpf2sjXnh8rbze1H5
Bvlr2jxoQag1i8gDnq6Bv7vsK3STTXcwHDfCyd2V9y2IU/YgbvKRHeEBhVIOhw11Ic0avkzGzeSh
TEfnGOWdFzrKLzNNNp3eQ6DReI/a6l5YMjB09ZUoljvUycYCZwlvwP0o3kvS+bbRumP2V2oMZ83a
Mt9k+M4S/AgbWC76EnL7plTGG6sjmRvxbD00/crC6hgjXA8pRGkZ1yIsWLgHKLBdUULTE/J33YRI
WO4zCmsBCfxU+s7NB/wyL6Iwb83tbQGRp6j7ndJt0p1687WRv/Lm1ERPIYzQ44M5vFTa+4hVE4YH
Oj7q8TOFwbywOBzWR7fq7QASFLiV6oBE94l6r3Z6YLTODYuoF8XNjkfStboPJWs36KltUwgMkg7l
r6M13oX9c2o9WjHEzVOBctLo50bpEl4iHW3c2iGrTDYbR+8DWn4kzX0rIi+GzAGUpZNCrkYa7nmp
eSkQgUUpg7F9LQrVj9TMLegLbKw1YG6rDDL16t9QbizlLcxfa7rlltg7nP024gSyFrWbWIfaelTi
2CU5Dyp6lw/7VD7q9N5oUzeE6HeCND0djlVeuyJTz6rJ7kIb+j56HbU+GBLH0AKCKBnNfViTyTw5
wTyQs5GT5z6sPdRU/SruXTV/jjtUZhUYPKTP1XgstMc6fCmFAUcv2+NjfKuOD1FeebYIb2I7Xxu8
usk7shIU15jpQWXOT9lvpcG40sJP89YlxSmu73i872y4f8Mqjir3gCDtNJx1GsfzW3mugQ9Wihui
vXfh2bSfEuc1iRpfE4Gjlm5tvVr5L82E0C1zGTn3TOCEiPBVsb7SsnJTtfWTBmpA1iYr7wCKOVcw
Ph/Isyr3OnrPwy6u8enka5fdN+Y+0wTI4b/MFmrsGVspFY3gHG4GapHfOhndGOxpVM99XL41fYwr
ufFtOIhHJQmkKH2YI28YnkIj2ro9fTST3HKNZCjhyuvc6O2KskMB8xUredPSlwZ2igIadSYBSR1m
1Xpo1bsK0uCmYH49qeRFr2ZZeA5OWKn9ivpH4bQuTBjfbZKH4BHJVTe8Yf5GLyrUvTS126HOXxKr
3WutqbtVma9K9YZkt9BBcElDV3HE650cLaTK4oYRazM0JlIN4jaTHVxvu3kcexF/FcNNN4XiIN29
pM2jIFtOVbejidsCchxaLwm0Z7Na8ZhzMsQ9w8VjDjKo6g8ltnZVrQZN+SsJoZx/VPr6DU5mfoiV
lamjV8T3ppl6aZWuTXkibeb3yAErsm9G4B/0JTUgMMMvsitg5AH2JP9Ya9AF+vpYiIq0ZDax6MGs
rbxyeSd9jQKSJ6CajY4fvbMVLSBxGjjFH1NuWRNoOhJR/p4PsNJCztrBGqJ0DpDNW3NtvBng026E
UUDSbR/LraonfmJYngrv7dxhvmPhgGt/SwNe9XggNGp6Qu1oXafUz+ke6JkAPL0/48A22B0eDIIj
0BEsHq0j54/Iz6a1jdSbDE6iefRc6sJneuw26cjdWn2FS5BXyGw1iLPodlH0aOfRKkPaDIcLjxTM
1XSY/xKPNe9mfkede5SU1hW9LXOfEt2NmO6a+rMOrVfd6tYqtkoqCp8WhS9k7WsR8ymr3mObw26E
Bk3ePlt9BSUNggwTvwB8OaAlj4zmw7opQze2mnvFXqsWwF5FvcrrhKGOVLudvRsNNYB7wqrV4PwI
EFqjl+uuS7Hyzyy2twNMJzq+I9Evnp3s9kS0Dx00d6hf+UDluiNzXFiBPpD6zmHsqctwlcbtjakg
vbCPVS8DO4tXDUGLQO64k3otMpVSP1G4gcUcyyg+lpBg6/4oDK3Qp67eGSPOtOYuLDZR/aTTzM0d
zLTp6vorMDc4sOu9VStuC404DHc7hMY+zEuypqR975J4zXvtQTbtHombO9jg3ahvXS6xty13hJDh
qDQur/9U/KkpgoGtI3UlzGfHuNFz3GxJ+kZq6unZuYLRl8A9b5EXszpH/SnWETDcD+mulzJI6wgn
vupnPaZUu62bp6p41uI7c0DtLA96OMk1iBpKdqTODlq0PlFsP4ZtRIEXr94esgxWNfaxoTruITwC
kl9DfS5gpZ4p+8Z4qjguAqRWPXk2YTjFcRCH0VEUB9ZEXpf+EuI5w40im9SX/LltTiFZGWYMu+Nu
o6fS7cscn+oj7EfPplt0HdyMBSkumibF4R25sQlH9XNZ3hTxjuWHkJxLHN4svrPjs8N3YxMiH3Dc
FsjRccBShLy/WBMz8srmqNYS761Hyu4G88lygpjvyvFo19In1l1rHOzaWmew4KmTN6qSwIaIpI1L
qU6KdR/Xm4gJWEwiteom0QHHNfL8kNfIh8Z2x62VbgoPElpuPtz3XeePJvxV9KdeeSnoJtaPKFiY
1X3snEh0l6rPSfVodLpnwMI7rJ86K4Vo4C18jnysM08VvadWyGziJ6c4gvnuASvhWhbzQ7w94yb1
OswkchhYALpZAYlxbJcMNXnahYHEKxQTYOnbQsfpz3oUlCOXRqpXNcgTqY9KlFtgWyDfp/zv96+p
qSwye3pA49UEQ0AH7AUooK8nIU9teBVHnXmgEy6U5QUcynP6aNhioWh28WyDMg6oI5oGbjZUSebl
xQxQh75JOnowFOdNLYpnvtTy+MdouBjLf0PMkRvIMlIQeAU9EKchtwxak6si67XnQSnywbPbjvkw
R7gTOVRf6uwvuGHrPPUFELdM/qkqSF5G9FCIptiVemXeZgQLjZn+oDddADG3ZtUDB/MuwUMG+KBS
tsmQJQvFl+ni+ToE1PqhkQcz3gmQ9a8s8KnLlQxJkXUJjLeZZMBr2Hys93Wt2Sc9Kku3TxwUsaKI
AQFRJu2uqNthoW14OU1w/QTmFO2V6fU+N00idVUm1CmA2kU57VQUxAgwn/lC4x041suBgkOkgoFH
AbaCCMfXdQemapE7WOsHsHGcfVa1q6yM97XBIV9ndwe8zXHDQipsm9k4WouR3IecP8C4E90yEEK2
kdmAWOVoygnerv1ex8G3Si1L7FQutHOY08YtFdSss1rDNVoBMhmTJj2nBaH7yigVP5dZ4daKFa9D
nuDJ0vA/Q4iXVkwzFd5h/bhWJNSPRd2egZfRIbqah/hp9E9HARuUtdR8wjXgBCMAISKRxW6EXmww
Skl3SjZEAa4FsOQq451ISw0qiMS4aIzQIK66+3xsk6PRouyatMBWFh+2rNmqRNEn0EqdfOR0LDzT
Shq/RC+tsmy2KbmK50B65DI5YTOfYwrxvUaCvZS25IOkVPhh6yi7pmm1B5tp8pANSu7pCZgMTgFt
4MGUhkdbccYP7jc0T8QOjgq/tNRZMZDW/GFMc1dRospnkRPizc5Ut6oH6uvlINdmpUY3jLUD6gcO
PTYdGx6g6Wi6PNWjGxzJeFYU/XtuGX/BTavcylDfM8vpA72QoQv5H+L1jD/nDh+9dsChyKMqx/cv
qjXBcx7zhNJeyUtjZ3R2f4h0855KdZdbxYrl2lPcJ7d9G61Ra/0oauQbdrTVwuZX3+ixjz44Xii0
LZGd1rrH+5/DHVQANxxooQMahKaqOu2aT9sSUus9VJuaCHeP7qY5jnf6MuI4/uFZPIsyK2FrJehh
Y9chCrulyYul734OOvtXPIOGifbPqmOe+FrdQIZ0xEAs1EMdyCdkxlNcL+zuixLaxKPXsbHRd0b1
f66KHmmN3dloJx2yMRDi2GXbWL8x2gUu3ZWTCq0ekAUh7IVMfs5vq6yuKkPco4e4Og/5calVeXkx
QiYSIpGT+Seg+HObrL6LkrYiKraR02ewKjMUVxXhMzGrJTn0a58LwEaw9EBGvlTa12Mts2Soy4Mq
720NKbMrrZt+ycr06ng+RZkKzp+WMBrqatlPx4JWIM1yilWqv0bVkkjOUpRZL1mpgGQpCKKQ4m8c
rXO80cnzD3cJVtfnzzXbixL2FDTRECJxoFR1aFBpWHogTpfP7BZGCBTeAdGAEP686d4mBlPbDCGs
Bo29xBf8vWq9pgatfuG+v3INUh1sV/QtHe1SwrVUpRhbgEAPisPrs6YovV+C1eCnnZp6veWIfQEJ
8y0Tevjx/We8suoQGegQlOiRmc0v4LQoakOUZncI0xAo+GRjYHw5rz0mnR/3yCBsBJYW/oGsA/SN
vi49QkdjyKBFc4hYWm2bqGbrvCyr3xl35D0p4iFQO1m/fj++KysRspVTf5NA6AGYy69BdSbBTUXX
76D1yuCjot8HJSj3bgfv7YVJvHISTXQaaG+AKgY25KxhRvVaQKCz7A4jfs49hJRxlRvq6H8/IPNa
GAtdP5ABJiT3nCaAizy0UYfDjA2ivaUGSp7tgGI+hHGUI8r4qAy1EazLm6Q8RFFZnYRm5Q+go5f7
lun1kyzhSQPtyGjHANkKSoarOG8r0BxSEd85naOh2FsIT9FDPFhLg3pOCdIaXnclO0A6c7zNdLxo
BEnJqhXJX+K0/f2Qp8KD3jqBw3jYb3rC8YCGmjfEIbI4GCQkdjul36RazMBx3jMgeYGZQaG+zMLu
WMY0XBmSAtqiSX01SZp61Qg/Wq1S6FbkQFaYsZE+y0hHrYHKvnOrOAyD1lDB9wPULkjIYK/jvEqO
JBcscwVwNH9E0vFTkUcAj+pqXNqeWTf9uY1Zny8s7WurDNMOPrkJOeGLXhcGoY0kH/qD0RJ2IPBm
fW4ky2/VFkXE7+f/kqSDzeNMrUAdywgN7tmKHmtW6rxL+kOjiHylx3q4o5qAD2Vvhzem5OGqLfAR
7XgYDwqMy96w8pdINNfG68AeAIKwkIVFi+zrrkq1ToV9T9Mf9DC9x9s2xBop/+QUbu/fj3YazOwI
RodbJ5A6hV7LhRAppAi5Titcvxwl3Ni1YeDanYf42OWr7wNdGdGXQNMJ/eleVPJGOKxGIAlObu3o
K5VnwbCk1L8UZVZwLMCZsVp9RDYxbgrlD+lcThfyoe9DUDJDTQvadwoQi/IAaYsxfiirVbWUci2F
mB10ZQ7LlLJBiCQLxm5dKG9kCZZy5QEMYQmg7DDxEBOad3dhgN4yWNN0B2mMxz5VV+U4rm3kKTnX
Ybpercae3YEGtLCPr9zDkxTilB2rMKaa41TsxkJHWYt6aIA3h3L4y7vHqloVoBm0NvEL+v7zRQfm
tIrdDKrURQ/bLGTlKKneHfrxrNSaq+QB2AELF8a1T4kcHCavsFlCy3y25oZYSW1pse5gFpaHXv0p
H6tXOSQ3CVEGV+jOW6m2azvtlyxLrqQWIJciLMDuYIXM0yeHq4Mho248AKGAPu1xpG/gf3otVEq+
/4wXgfBgQo0EjGkgCoHgno3Q1LIyZHUVH8d4bzh7I39k7Yswlqhn18KYIOybIG5AvWNeE1HZkFmJ
SaNj172o7DXkscdQ3qu0aGEVXhx6GA9EOR1YCRjwe5jPWAwbmLRPWXTs4WUZU32HU3BtdIULdve6
6RcOjIt8AtGgd4GqBApyl/h60aE0blZmfByyGwv7bAFgdnFYTK9ZGykYNvKVgh+HxRtkP9HtsUe4
B1nJw5BpAY+WXP3+Udi+3BRTHAg5AIsH/jeS6a8HuBCGVhhDHR2T2IAqzU07gAh8HyUHJu4iEyYT
nto7aKDD8F7e5doSXuTqMD+VBmY3IiNpp8VqGx0Lbv5Br/6+R70OOVS9JI50JRCAKVgVoIWTy/du
n9nh2KtYHINDPM2uvMHZcp4uLMErax18RICsJ91o4J5nR7xJK6WU4Rgdc+AshHHO5ZPICeBzC+y3
i8MJZx+iIBKmDOXn2awZGddSFMySY5uo8cps6nhVOmYfkN54tB2zcnuY63iy6xpPjcIlwejLXGoK
D3kMG6wPMCPneYxSVZ2ZdXF61CseqApYH4a9SiQRwBSXnVtTekjM0Yc3814Tf78/tS4nElUL9DRM
YPfg1zBXeyCDntqCRMWRnKGjl7ZuGK++j3C5s79EmCMEc41kRmkiAjBy6GWm+fhUWXr2Y/InYOlY
JyjiYoM7F4jhOg6ZztWwOEq5yn9L8ce0zz8fCL78v3cjJJvm9NUOGtvVWOflUQLX5hUiQ2sd4lML
F+Ulwh8DQcUdVe8JbHvxgNOlFifgLZdHkqa3jGhorUOa3QF08TGPjb09qj6P1G2SogSP5vT3Y7xY
DoD3AuU7We5NSN/5Uhx60x6rWB2PTQMYEdyomhWVdRqMdPix5t0s1LRuPue6cRGqmQ2kCkrbQY+X
WDbYAdCTmXYogPH6flwXKRWCoZ4FeDEaGpiV2eVcjWFDMy0nx9xsu71jjxL0uq7cZJLFPu45TGVd
yy1P7B+fYVNk6IFM1xroovPSnbTjtmhaNh4dItA0Lmlg5dneKeOPoioX3v7XZu9zrNknrapSZ1bP
yRHEWE+P1d+0L9Z4F71+/zGnP/Plkvs3JKjtwCUeLmlzmLFShrUe4UQ6EktCJaHBi5nTdiErvTj7
NUgbYrIohbzftBO+Lg9DViowCINy1LX9WD4n9a3evjcx//mCh6oJVgXeseYk7fU1jA6P2Ur0rYJN
zcU669FnqqxeB1OJ6wuzc5FQTSPCJQManI6PNr/NWk0ZchX472MqJvjG6zAhWNh9noDS3S0QKK6s
BMQCbBSG3taljlhCTQXSrBhWlO5iQBnZo1iiKi6EmHvXOFWkUIMJ5VgCF5y8dOpWLMmWXllon0eh
z9ZACgVWatQ9vli66nNUZBZOhaUhzMrQ4HQWud7iK9H8FWQtF5pxEP34MRkA847kBeQcFExUIKm/
LjFDopOGLhY7qvaa43xRnVPfbgf93mYgwaOI9f3uvDYoVP8mCRWoeDjzBw9NLZSdmAYEBjTV4TTo
JgmIWvL8fZTLTHca1acws1IFfFJKocUIQ7q6OuUkDpI+3/Ux5UcTEJd1rXfAHbVFDZwAPCM0J4T6
mxjedUn9CoWwhSzj+qhNWOrAkB0p3Gwfy0lxeLQYOyrpGwjHo8xg8fHy/ZivHUk4waf7A1SYC/OU
pE4hCTkQ+zjgGbl9YDd6vfAKQqH98mwFJ+0/Mebk6Y4XkdEADHDUpK0ehxTssdaxtloB7Cn6i2dH
S0EH7ZNfZWw5q6SrHRS90EKNkwxlCRtwzbAFcibm5nMhaeFxrh+SkSke+omvg54zr1MhJpI61nvF
+8Z1+qIDNEwFd4KAopSqANlWTgyoQXjHed67loRcFuM28Fud5F4ZantlQHcTHjZnloZ3pjnVXxqh
+c2oPiQVNHps3n3kkp/KqA/XvQo6qcho7Q0xmqwK2LLrtK2tu4x3xq2wEt0FQav3TNJErpGGfMsH
/QhYlo5ChOF4ao2MH5ayMXrm0gTbDqs5jVTiQiH7zepMFXVdPfU1uwNWSJSW6ySp4SexpgQNyYoA
hsutn2kkd0cSARZkh3mggyTOcgCWWNh/hLCgAWJQO4+RvEPdirp6ahygXvts8Q5A2AYv3gj98kRD
ebtU9dIVY22DH8iByonwRQx+xv3yVkMW3td6eHsTGZF1DMn7PU/Md3y1JzUrd1WBPZIWwwZOWczN
KcxveHLoa1AIgPnT1LWZNr8H3qoriOL3gIrhu2dKU65No51+E5HADQ3RI8fo3bEHbLnhQA2gDk3W
1Vi2QafHNNCRGntNWUM+UANJJg5VdLJtpd0UNe08Zmb9DZAeul+bMQGVRBwUNTnXWGZuE6a3Dilx
VmSD6qZUu0vM7EMHiC/OVN0VVBs3CiGlV9AJO98ABjwSe/QUIY+Yoz+N2kT46dBgFn3CVikgxOAI
JucslTG8FK2nNAJAyRnzv0Wk/8X/+KWKReilI/k9oDcABFwTb0TmKOskV6jvwEXn1nTQGWYNRlMk
qlz1rO1cI2q79YDz1IsYTb2qAp6Xauwl1zCPuQJuCtxjpDfCHKOUwlwlrWUE3MRGkoaiuoVoPxzo
qXoliZhXZXC4SMYebHt9yHGDpfeZAa3aRDGstezM3LWzQXhibN6i1i4g/DAh+S1MCPAQBCvdOKY2
UmNF6IfIAtGPUhm5fLCAe9dLwNxrAWqPtIa9njlZoPLqzYhQyLO77JxBwRw/GL5IBchTDY6v20JN
TraiYLhaNmlnN2RjJh0+PmAVXjaMhssN68Huhgc0AQBWDLvnxrImfFYPo0e0sfB1DNVnJMrBj9LC
gFL0VRoGDEJWp/dth9M4bKwVKYt2pcX5UpXvSpqNJHd6xaIGckknlxEeC2ixOEeus2eqNRUAn8ZN
a8KulUnh8lB/bPNu8/2xfC1LmLrjqB6BA3mRKZZYV0mXtuyovYGKmwf/v78+yxFq3RkLpcBfNwsQ
rYHNp2KhNnX194NCh8o/JK2NOXbgn5mAiYfIkUWD40Ir+JTFwDJ+P4xryScK2Hh/QDMFz6BZEpIa
POpaZtpHyDh7sTI+gET4jk7nUwtJ06zS774Pd21MeMOicoPGDHjqs0KUbfXx2KEHdnTG7A8w5EEd
L6m+Xrvx0auG0M9UVL4gO7Y6TrRU79mxwbFi/g9p57XjtppF6SciwBxuSaWKKpXtctk3hCNzznz6
+eiZ6ZYoQoTdaJzuximAW3/eYa21A+UD9WW7hLd0eySLZtjTEy+V6HFeuqV+5oZJJllHSR43wlg/
R1q4ixF3vG1mccLOzMzcqTDs2nhoobeMxjGQC0gT5ea2haUdgGDRfwYyC4HrROnAwWBBSo5ZdwcQ
V+kf824jVysiWUtu0pkhc1b70SrNEkbEsdD/f9QTz858BQzyb/XvsSq4oOeGZnuadvBCGVSDdcwC
ES6JtcUHBGF8bLW1isziJgC1SysICzDRPPXD01jLRtxbx2HiB7zgagnC3e3lWZw1RkPXM4OS5rxu
L4MozAvk7I4uzVc8+T2C7mpmoSPBm7ltacnFJKdv/FHH0okOL+MRvR18xEM966hkHxNxGwG1FeTH
uvsdC+8ePYb0tQ2xZnDmmw8EKV4RYDBQol3UZU6effHD0fH1ZzmDOpi9Bf5KT8fFzX42xunvZ8kl
vYOoUQ6YLNTEiZDrEZM33SLcyhM4LtHKjl/cHuTMgJeRulP02W03AAsQWT/3OLR4uOFHT/NtRIlX
DvDiDqE0i1YFUDDkri/HFJmjoiSBax3FunH6ESxE/tWzqp25GrEuXUbTe8Q+pLoPHujSkiS0kaCI
WEIjzJbNbdAUK5H3dZaTswtFnuoqKGwKCbNNKHqR2ylepx/haj8Jbfi5pGFIWqgoWuofAao642h9
1vhf3x9/Rr2w9h4uLBnkWcA4qG1Pyuezu0OIOk+TgkQ/lgYshUKSEicYYmmrG620vX3eFtYNU6hB
ADqH4jOHSkQ4ik1Gvgwo/uexP3idgTerHySK1v9giCEBNUIQAkuXyxbrVlEFZqkfsz5+19P6Toy5
5cEcn7qxWHngF+eP2QNGRdWTktelLVcTwk4cav2IX+nE+BOqID5lurx2WS1sxakHB8kMRkSMOlsn
MR9CcvKuTqEplQ5pEkRbbdCTFRdycYm42Knxo6Iia7MN3yFNX2WDrB+rsKboouwEWBOW8KMr/hpW
O+m8y+oEKED+lHr05bw1g4X2jeHrRy+UyVWMLQwfT93VPAoru0H6k9Se5Wk5YTC48cWheMzPmGI1
kRhonXYsTTc7ZUGZkUIIc0fuQVMHECdL81nxod5BRZZPlWH9MIa6cELaY74FUdQXtuhK/qbXkbZM
rUqBVZlIgh0E6LplatbcUaISt2KVFLsoCTVH0FIjtdGcc21pKKSNpsIXkXVhAmDDEmilUnm2yP88
56gH2GYRqhtd8gy0JsXwDsFhgQScIuw1Q6AfhcAvSRCSc1SNspuRiv0Pv0/CFw8a8ouMcq6Tesng
1DkdBUT0H3auXPtHN6uj7dDV3nawBH/vJhj3khHGMHD3V4ty4l0te2AcBEHifTXy+MvkeEF9auQn
2S1Em7gdnIDaR/d0eAATr2fqey1LhL2eYTp5mNJ1OsMB8LTQfOgCF/nKQrSyhzTTkkfFarVPPAQB
HM48/RFHVbPjgunvlaFP74xksPZq4Adsr2F4VOU2uIv1unbS3tR3nYKgQ2PSAFNQy/EBHkC8GVmL
e3R05a2mFAapChIy8jCMzz4gM/g6fbR3ow4WYNu1J8toKrIicbWPUzffuVLqbno2xwaZZMF2A5V8
XD/xaCuYPXmhKLuwLganVWt5ExvD9D1fvUfutv/a9XkA2cEzHfzf4D6jNeOT4abGh0EMgd/3ke8U
JE/vWgAx4PK5AvoqaPZaroQfK5PeaMCkNKhyYyt9UjvRXXlvp5fuamOjT0DAhIw8J/byEOVGm9JQ
WNeOfmNt0viT1g12m4LNgsyVd9+b2Pp7l4kC8X8NzjwYBTEfQQBXemzLY5l86ZXvKQ0G/IOmnMwg
syOyULev8qXr9dzgzH9hV3lmI2AQiBbaAmRBNH1328TSnaeh8PCnJAaAc2YiKEA3NaprHLvfvQVd
Ex5RIdhRu2JmaSTgedCYg3w/rdflWkWeDNJM741jq/yUXJiFSIQMerOyQH9ID/MtgWY3BdNJtIJ2
JpdmevS60X9XjaMHQnQrl128T5qsBJQt/+iBZTxYtPL6DO8ldNoaeRi3yE1o/WG6GyMj32hx4j/7
3aB9vD3Ji6NHaogKlgEzYF5P1bpIRi6GSdZMOxNbTk3j1GsdGxaNTG3DyBtTNp4jdeBIxWkPxfdY
SWUFd1KOD7Kih1slQm/h78eDtDbcAATTFHOenhaaWAi9qtWOuf6riSH5bKzi120TSy/+uYnZi5/n
ca303KNH7bGCbRX0a9iVacfNtwqFS4k4jq54nLLLrdKFbhMH6K8fQ8P71aLg57hZP9ha1Pa2XAzv
tB/YrAxpaUx0qQPchPIUleBZ7O2Rq4/8cTSPZp0Fp6aoCEqkKjmaVRLSLEAN7bphW9Rp2NhZ5ZUI
LIStjd5LjqyEmT3FctCgRJEFO2+oxCcN+rydlaG0lVzk/hAeghHsQ6DJ1V45xP6obQySLhuPjOch
y/l8k1n6g6dX+l6Lh3gv5Zn/Gox+vtV73jxvhFwmJrU24u2r/VZXO3/n9SlPR6haz3XYJ3dKoPdo
efTqVqlTkfYWyuB0sRBsMk79Crp4aYXOpmsuN6f3sjLErmQejcyDNqyR6tVlWFW6sQ+VbGcN+doF
v3iEUF1FiH8SxZ0jPSvLioRYUMyjYKhPQ569VUH9sVOSNTTimp1ZDEetLEoI3cxjrv0cAgjJyYcx
WENWrBmZ7TbZis0gxWs+VvmbHD9UWrjN/XLlXl/c0v+dMXmW5THgzaVqyUi84q1BNETy15rdXOOi
JurpmYnZTQBrb4hxbZmsjLRrkH6MdcGmd+mzCebcpv/1iZEWFBnUQ9yjI3P70C6+jxZPF2gHBYWn
2TVRuXI4FH5tHhv9Qcghp4XVBmW8bUNR4LalpWCYgU5BIsnZSb7+8kbSej+NYqEzj2Lkbty0uNdw
nK0w3+m+9YEk5wZi4Vf0p55r0+ABDe5u21/aL6R7pxZgIBf/bxxxliypxRQoTBxPS4lQioNUgfr6
LxZAxaL+CmJk7muMRSoZqZCbx1p6HvzQTsJXD4L9bSNLOxInA6kvvA04cjNPQ3RrsTVc8qelS0Ft
V3sr0yTJCw/HuYHZ4dUEKy/NejCOdQPJNrXRpkS/6EtDfrOzDh16HQ0iHt2+7rei/g/p2wmk95/R
zQ414La280RGV8nvYh8i8qDQdOCb3phO4xUrD9bijvivMXV2uMdaDGRpEDFWJY+jRj29zjdGsDqj
03fmT/GEZMY1I1K9gtQhHqS2sh8ax7CPjkUxPJjoMaB6VTqJL7YUj5T3dIjf6tL9Ecrmz9v75U+L
yCvr5BWg0E41ivkJ9w3RrTQpM45U7wrqawnRZtENk2xKW0IyRvbPh5r6oapr5bnyiSz9MkKEzPXI
8uXCj6olQAK+024Cz/Vpm26hx1GKiMUg07vVmrzeGUpXbNOI2LUQxTffMOq7xAWbEPhkCitzkCLI
RkCRb4/sWlKGmxPUO0rywFkhps4ulNSsgG5h7ShH9WZofrt1QHFXtlJ0KNFHjBpZPEwwYqSURH2X
J3LmQIuz0P4RupMk4EBmRtB8kk1f/B2PhvBlgIK6ixDDQUSL6Pfdw8vhotDFe7/PhmNTed0mUA0v
435GESgw3fJJNdGnMWPN2jZB9poLhfKItlizifWheLPWeL5/kFrz1TR41cCLwX+6ap3o1bUWNXFl
Ha2sPLlB+N3QhLci/jlq6lsZGM+wvmyaWx5lCfSGGJA0qI95kYBWCWxJKJHYU96DvHqR43EDiOu9
M0PEqgSnVnDFCrV4zAX5s5CHH3ATVrzqpZvLmNqAIkXBIzC/HnW9bkIKx9ZRGHai+jKsIVcXoyPQ
dBTkCIGoyc32g5hLeS37zE2aOKWE32ar6h2xf6R+UJVN8UXMdjnpncAh0zD+tVg6m/Hc+DT6s+eF
G3Moc6W2jjSEKL5bRR3vitCUV27npTlkx7IyvNaT8OqllT6sq7EMLapnI6APrdnqykqScM3CbBxB
raaDJhHLlVG8odnXBhjAP2wE3YIfCtF7yk3PLnkaurVx7MrG0fWqD5Iw3GPy5fbdsOhVndmYh3C0
uJLLtNGMY9YI97Fl1jbRwPeq4P/kbXpUpXDb98J92qbb0V/TEV58WP47QGvm0qm1aiVhywB71QPG
Q8gDusIEMnF7kEu+2/kYp5f8bMuNBchRVHcNEDoOvcGN+jkrgAituMBLYcofVolEkRvk2TTYMytG
5RMzFCke4ls2IhUySZURraSb8PX2cBZ33kRf+X+GpuGeGQpzTW8bOBfHUXUUcnx/3RNkei7Ovj/z
nPxSr9qg5vvvzYBCJ7f43/9+6CJ/mjUjv3xVLDBHWFNRZqKhhKRXYtXPtfAPNTh6gdNOjCw+juYc
4CCpva9QVDKOaYWY3av3Xqf/sApkWSZV5wlvMM8bCLnv+Xqr4BSFsq1nbWILrby2c5eWetIlEhUi
AZ02w5dLXRUN5XOAHIiapIcRRT5L3/zDYigEuVNjXrDVMwty5AdyEllEVV62U6pv6K2sLPfS6Zsc
cNIrpLyuuH5iAfyoyHzr6IkH4GlO4aZOGN3nWrxS5V2crP8a+nPVnZ0LgIJC1NZUeQfviQADbdlf
/zBXFHQhDtBK7qpaU1hiRlusyDoaIj3UPfdlqI3TP5gwIK1QBKVt2bwQaVX64Elaax590ber1haH
3/+bAflyR6F1Dy7NI7jMEweIZbFyCS7d6FN2d6KBg7ydP1n+CNovcUltkYNyhZ+mvpfXuoYt3bOG
CZ5MNOCbXQGk3FzqUNF1MVGICOwhpuuYo4WcUj+iS9EY+cGQaUxwe9oWNzGtIKkPUzkDonA5bU0s
D/7gk3wolbfM89GWfMjah2xt+ZfGdu4czd6QBP2oSlLwzDT0d5vRQNflhVShbcpv0vDl9pCkyX2Y
u8gmzfHgFU9hzzzg6RDeKIqSrdBEFQrLQeNTBqwfKi9AIZBG8DQ2/zjo5JDpp9zZnVh/qJQ42IeN
nzqRBcQQacnUqSu2UeaHL1Ovoi0S7N/z1pNW7pClbXX+U6flOTvaJGgrM2gbE5orBB01/aVY9R6V
rM+3p2TpBjE1nY2LeAT1idkqt5loUBQk9aEib5eGhd0U3UqxatHhMqmz8chS3L1q9VkjrS63Ljao
qn32laEBlZ88RAZagehHvyBQ/k1Kq0Mc1q9BuGZ9cR7PjM9Of5OamRlZSC6Kg/agILpVawNiYura
IKdXY761yO6wp+gBoFLjvlyvqFCFNCoN8Bzii5UCp3URjDwp0acKzcWp1urKYLl1b19La+WPpZNK
+C5PfFsuh/nLL8SeWlcATY4ywo69q70YVrlTMxpMaumv29tlcS3Pbc2mEwi7INWNpR+RAt6QA//s
y5MWM0CmdPyYp94nUyyfhaZ0Qkgf//BwE0hBHfoz0rlrQFnZreVQ0FFde6g+KfU/PKbnn58NTXTj
cgx9Pq8Wkb3T+K/bc3d91OjkwL2Dp8kiXdVACr7euX1H3JH/TOuOi9v/6+gJC8R+BhTNCek6c2OR
hyM5ByXgGNmhdierKy/C9VG6/Pws/acPcuZFFp9XfOFLKtfPigI8hHLjX0ey2CGQZanRPSQhe3mU
QmWU5cIb9OMIQSyMfTv6eXslrt8cDFiigq8MHulKjUioukhL1QZAUoLeIN1rx6894X+bPyjmWiZx
cdXPbM0mLUKAOu+ESj+a0oAAZrVBT/d/G80sZvarsu59ndGo9WMd5mjr0jXgqQGUX6J8ftvW0mhI
0cPQIZUCl2u2NGNs1L7Rh/qxDaXHwrX2Y/fxtgW8/KubFKkRbQI008OFasDsJvWEwexrdfBehtbI
njshtGB26AUSwpb4lmRd+RBL0kdE+X1iTa1yhNhPnqlbhg8Gb8omqRPtbtQCcSvolbiheljQ7V4L
HT0ZP6P77m/CvvDuKtGjI4foS6Q4yfuoSf6pR0v8zkckweklqTvAitedMrcAlqhSbVu99Uus6wdP
q6w70hSpI0wpA6FBCpnPV+QFO+Ot5P28p8PrcciTX1kW6qgfW+POg5LGF2SJbgx5DXjIEGASjfrO
lP3vfh98Egz3h2sp/qauc/pvRWm7GxDs3QZ57D10XvpRbMPv1J5FO0U0yjZ0onpAbZ9Gs/il1Sgx
lVGROpZbVQfTzLR72RxNhzSA6dCj8VuvuA8gZCI78c0vPV4q3Qh7u+qU0GkK9a32lNehBPEFE9/c
Wdng7UEZCQhdGCSiu9I8IFPXOkbfRPdFmJ+iqn+Hbv4pScN3QRlzcFGVdEAHK76PLKvZFAVVlESO
rG2dof+hZO7HpqgL4DCAh8SipjEEx/vR8+jYMrZB9UA6BoUGt4DpUbekUzWlTlCnCj2E/yvy4QHo
ASSXf7j1qO40P/zeDygjswVQ5bVSz047/XcQSy9h7Y1Oo3aZbY30KQhL47chpY+0PSoP9ZDKtqEM
p6aqH7gUaNnQISjtVcL3ru++iwEi8+TPUMPukNMfAygxipui49n676qYvgs8+rY6sDvkCm6W3qJn
1TSoS8iB72/TdmipTTfPgyHnr+je3icGysJZm6obbUQ1GkHyE8jFF6nIi3u/0uWHMQp0u4+BA9NA
D8RY3n7tkv6bVgQf8iKkT0YXP9FGpndIT5sT3Og9p1DmaNCs7SEbvRPp+xYJetfaeUoXPyD9kYA+
y1eO/NJliTLORDJAC4jH6/I2Nmhooqqd5L24Lai0wd2R5oBSCWi6ki07ldq/fobBiU5iJahNEVfN
HSkYbAIgRM17aYx6nwjpzur1FZbh0g0zdXeBggzCl/9cDskb+6CNFN17UX05s7PUfxS98BRK/sqD
uXRbAhGhqDgJSVLIvbTThj4abRmczEofv5u0wbJryV2BCizZmGRQgUPjwl+p1MS5lyq5WwnHKJKp
F4V2LLzdvpGvgyaw1v+1ME8ySE2i4lnAc64QIhnG+lMOmdHOkuiQ+uIHwopXvTQ2Umi937a7tEqW
9ud9JlVzVRsjbje1wMjdY2/EuzD+llN/CuljcNvKtfPM6IDyWBCUSTvNXxvOl9KICR1XinQAGfip
S7+hd27H+l8HWpMdJC2mZAqcHflyL+RDnFd6FUFyisElPUVr4PiFfSChsUCQxbaG0T/N5lm8iGhq
0HJDuccmeaVNRPJ6e5oWSvTgddF3hbsPHvlKgTWAz2KmbiAcuQ/kY0se0PGH6leVS/IOURDvqVHo
/gUW1rSZUmUfSlrzDAQp2Nz+IYvjnFr3kitCK3PuHHYjVNtURmOxrTbGk9avuNB/WPuXcRzjVEl1
0Rac9N0cn5xBt1f4/VAZatBBcqCPtG3ORNuNXVo+xlL8PnRpupHTwtyTOcmdsnV5SgKRtgOZ6/+s
xcjf9ZGXOypujONNXWZ6GqI5mSQ0TuHrKKcYNTr3DUThJBO8bZw3vwNLexhjekoAXTLJrQKzUCU/
2EaK2TuGNnQru16a3M7ZMGEeIsUwxVLcG7Pt4ul9a5DzZtuDXU1FHlNyLtL4Qx9Su5EOrVceyJmh
rnxfNF+yyN8kxs9ELmHnwd2UY0eQ3yU1XrnLFgrS8Mr5STIkPCKA+YXpqvGgSwlcM917ouWRnWXQ
mUFTR1IJz1VBCVCww/CI+kuWf1VkoOokE9Tii0CHFU0bt2r43asKnLYfwL34g2aHrWhL8pMevrvh
o5WpGxfk9V/vSLJyAMyR3iG1P3+wQhdA4KDhrxoQXV1cs78H4uAQEwhNItGc43l1FGSqK/o0WqLh
Xg2IkoZUJm1hDWC32v72UBbCe0xBsZlaFQMJmIfYRpVUqFrQvUtBrR36+N4C7tz77oMfl9uqTndV
0p1KXf2G3NzP27YXDvaF6dkF2XhNE/R0JXvRB/PLqMlvaB2siIIsmOBsT/giEOPoFs9NFHCDyWi6
6LPSOjU2ToEurLgWyyZMi2cfMSYQCJfXMCGTDDuaa1Jh22Zx6BQrPsUfJN7s5DKI/1iYYwM7jwbf
seDzHCuG4zf5tpdk+lMpxksy0sKkiF/pWLBXjeal1cyHAWBOlAdvfTWg09pti0DfwrKkU0yzub1+
C881hA68KRNnYdLeuBy5pBWIwUomF3P+ROonkzy7GFZ8wwVfVOIVpcXn1LcCLdJLG3EJ0D0XJeE4
NK+u+CmN0T0QC3u0tF0yvP79eCA8gjlCe42syvRbzh5UPVI7LQ1i7yXIWcnih4Aqv5rn29tWlvaL
BF+cp4zk85XeVNikRYVcM/I7w3MYHoqftz8vLbg3PGWgomHcIAA1P9DkkLOqRXr2qMOT39GywNuG
6JL+lvpEuPcaVdirlEc2ZtJ8F6uwdMZGcbdCE8knWumav5KYBqNR7pa7vs6y16Qcm5UlXdo2iFBP
HjL6slf6ayGs9o6uB9N2/ujpnqNA6x/aZuViW5yG/1qZa7BpgxBxCjThKKIpQqOZr033EIZ/n4iR
yO4hxTvJl13J2IlSnKljmgrQcd2Y27MtbXIZyaYOOlrPDLRUqFVvDYa6NH9ks3BXyCpOMc3lNh1j
ryMgzISjoId2ji5zZ/2WumHlcC+4CxDDSGzDzSK/OCeBq0mUJ0HO0PTYRWCksA30SAK1PBiwczvp
fsx3tzfumsHp72enL1YzmXIpw4qKx6h5QkYy13LbsN5q+ZSozYrXt2hNYuEkgCfXJDsFecOwygmi
5HRf+E9owESWvQdBZovZ388kiXoq3FMqeMoFzwY2Ujh2ReKNLO32cl3shSB9bF1amrj4jXl5j8e5
4lYt3DHnJuebv+yCJPNN9BWG0Ya/3yTvt9dq7fuzLRjjNRiDzvdHml76YFvt299fevLgyCJpOMkB
UlCfzsDZZhC1SG3TrEXRSYKhYGzAZwzZNic7xgz+FDod7L71oYmGh8pSNhpi/YQxb33XPRaZ9EXo
rF+3f9DCdpk4u1NndjRAwRhe/h4a6ckoRhIjjO6uFWo7Lu6FtrEj3z/0XuLAQF2ZgcUZPjM4mwCl
zUyxgkZ2LJT8mxZZ971rvN0e05/AZuZX4HejaQerTFSuEgnNIKEoHQ/ofAjPiW4dMsm4j8L3zC4c
Zej2itsesjG+C+XsJxJEuzDp1wTVFi5pfgEoAFo9EIHNL5mh1QV61jJKPaYNmfDMLBOAfKjb0+2h
LngR7KZJcJTmMfQrmSWYy5y4CM4TobKYbtRY25rSo9f/zAd1045rZ2NxUFzMxFjkgbinL/eK1Jri
AA8Ln1OfWs3yIvT7MgXIJIHKOhn9e2/CPxWlLfKadks/s3wInErK0MitnOiPegR5ifFpSm1bRGSu
ph7F/GOaRECE95L4jV6ZdUkoOdIJW5Pt3j0IneyE6oNRPATiwHuAOk99zGI0AOh7V32NEYnxuucg
+Faag1OmPrC3k993m9uzrCy8TARzeE/M8ERdnt10tVsYTRhq1jEiSEvDfOurlFq832THN7J0L3Rv
qVojpvS5zp+yxCDW3bY1Def8vSLuBDXd6Km/qZKvGnwD130Ioztdc+24bxxJzZwqO1XWW6cexv5r
W8d3qrBNS9dJoo8JfYJl6fvt0Sxg3yEt6wA5yUrKaKDORmOim1z7laseNbqJtv6zUN0n0QPN+wBQ
O2GOjMwvNbhLvV20KvOxcPpVrhuE9yeIyVV/zKocuhKktXrU3Zcmf8pXjsPCOkGSxj8koCIPNk8F
qPSBI4wotGNDU6kkyra1D/ib9o23Z3DZzDSAKbpU5ok28pfU9PDgj2n+ZMoh/d0e/0EvkYvjjzrE
/7Uxu5h7rxnbqmq0o6ieqNPY4Zq+9dJSoPoHuhorYIlnF3Gl6mnf19BSZdBvtkFXxduTtPh95GdZ
Cpziq2ykkiKAUpFsOCZ0Ej8kP/63r8+mpyx5Hpuar+fFx1R+Nqs1JMLCzUqigvwm+TPwYnNAqNUM
SuulhX7sMuM3HRXhJvX5R0QSN4PhHXoN2t/tES0ZJNKm94VuaUCGZ1e50cmd1Ibs3TKhYmdSxd0q
OXp5cKbdlyAyOmjqqJbdNnq1SNwA6F1PWULeqiuIYhCgQ2ZmDf3rpJcyfVPilbvm6qTMvi9fPhmy
ngltmxfxyU+H9q6RlWhbiJV30Lxozc2+mj9MkTGeIlwZENCcOZuYrpF6DaYMzz+IIfViVPt86nn1
t0ag+3Dab27P3dVzOBmcWKckCSi+zF25shvpNBegipfqT5L/reQEBcUhlD/cNrM0hQrBO/0W4B7D
h7qcQjHXyyJpreikkc7dFKn/MUeMXhzHZuVWWxoPchZwjvEkrhFlxah0nmvpqPxRaLZ9UT2QSnBC
q/6Ry+rfpq+YO0ClhPG8QWCm5n42nckkaxyjk0wj4Tb/UdSfb8/a9IZduIAzA7ONF3qBr4auGJ0I
XX6qqvcZZtxdqccHxE42lMl/yF72jOCZtnLrLdtFGxbhJ96Buafg5mgKFYManUQ9t2X3Te/yTa18
peSktg9obNjxWqi+uGzKfyzOOQCNmSZuKSjRqZd+JYQtYls4nvEbNczbM7q0D6dWGCzMpDI/9/5a
IfLg5JRcFXKEyoVx0gbrNHZ/zUpn4UAUSZBbpu6x82PcmYMrKWE+VeYN/1X1Ru2zSQf2ABXclfO7
dGHogNXBmU2NHuav+KClXiyNqKkMZQmMITp4WYB0Ca2eyntDWgHVLc0eqgGUYWgHQ81ndrvHaq7Q
y7PKKdlzJ3VvA/16XW1t8q6iOSYPVBZkfi506yq3kWhZEymKkJ2K2JN2QiR6jjBqdG6SfiLn8yGU
3Odc7NaE5pcekalPlY7fhQKFNI39LKb1hbASjRCrtfwoCY/WSi5q7fPTATj7fB7BzwwKLz+hmhtC
1FnZBksrc/7rZ/erHmaVICMLeTK/ZgXRRktr6H+47c5NTMt2NoJQK+NGn0YwBltU+JX/cYJm/jy8
/jIpEz7fiAfhWZL3tw/+0pVmGQTTsH2hIM6zx2In+S2KIPmpFsZ9ltz3HSzD9zB7TfuDJu+LYc3g
wo3Gg0eMQkc6fHhr2hBn09WUvZI2YZmeUrGoHmgXbj7EYzoipNB4AFNCeWUHLNqj8S+q3li7unL6
cszcoumxZ+3CD1Scf6VrrBx94WTy3OGb6FS+yI3Pdpk2SBRoWj89JYQjqBX1oeB0nClwTg7SRS+l
L2z9WHutE2FbKNFeBarSblq+aDyJtZb/ag1f/lgIvv8r99X61U9jCEp0h1foWIyimp5bDcFvIj6C
CXJtvaCwm9Ooztb9yLtzU7WzQ1UZf1SF7sHrRFLA1tw2l23RKwB80RCPRc2cPtUcfRy3adYjZS9H
erpr9WbYq6JLl77AUB7wS90NfZzDo9vGY78bwo5/QZGj9/ZCZoyHTjDQd6gGVS8dSWndN7Pm6YMK
oKtO6prehxgRi5Mo+Va8UTMTxY680Q8ukB2KH7VCF/um+9FbyfCVtKP13BqN+ikzkmofuZbhCINq
nvrEkj6YCvc0HYfXyNkL1w1QSpL4U16MCs38sBptH9OSN+Z9ax5/JZW0UiVY2G0qpRjSKJNyGMjD
y92t1TzYkaYmJ0/N7GD8KkVPQXffqmtKBAv3GhkwjivYAh7seQCD2lRTwhVOT/RWI8/9CN9906zJ
QS5MFm81kQNvGjGSMnOzfElxOzEvEUD279wPxlprwqXPa6zCVPMhkpxL7mSDNlYSzTbx6T8hRG0r
BEW3L7dFC7jvU6PUhYQETQbFQPDT9BSgPN286Wult5Xvz0uclBqGxG35voqk6RZGzf/087XZZvKs
yNXEgc8bDwphdri5/fnpVpp50dDKkDuCUE/GZn5rVUPslX6Ux6dRb5wqb+4UBV2LU6kFd6KwhldZ
mqpzY7ODZ3axBpcti0+D9GCmtrIWSC0dvAnTQFSP0BjSfJcHT0WtRTcpOZ9QlMuiym7CzE6kTba7
PWcL5w71Jgja+Moijb1nS6KC9UytIUlOEoRz0c/2QWc8VGL/+1/MgGCCHo1a2Xxp8jGrQs0NkpOp
CA+RTCdphaamCuzv23YWXn+yIFNQzS64xjB61ghEVPTK0yCgV2fBxe5ovxo8le6zjsCi25LHXevV
uLATpjXCLSfVOnX6uVypUE3ZdBLUf/9FSNItoKW/P/X0KEbIa4Iy0uF7thUSIyxNI8uKk0JrJl7C
dCVmXzg3CJdBNUNdi1Mzb3YSZJYSRbWcnzR5k7y+9m9lvwmdv18YAHgiUDaSVMSal5NUqLQyDWM3
P8XJLqvylzbfqsgu6m23k43WtL+N0b/MGiVFk+09KeTOYhgjldQi7BlVn8Bv45/T7RFdLTt5Notb
mBLwxKOyZsuOlht0CUE3X6T03UXnNwi1lfvs6mxeWCC6vJwzMB1e1+Wm+aJnzwr6We5WdO9uD+Ia
dzSzMTv/ZW8oNNWwzBdR9O5odbDJUCl1rLTdm1b3IKnJq+AVw6ZT1I+Vsua8XN1xM+Oz97iE41cD
0TBfSl3f6hVlmPY5L6AG5vrK9rsmIE6mJpELrgbox+JsN7hB5gZ1GpsvZiaPyb7UGmXbK6X6KpTN
8D3pleFNglsQ2YrZIYHZCOFDVbrhU2Bl6FZKOQDBwQz2kNCKo172+bbNw/GIBEt1EjK9pI7S9Sv6
74sb7OwnT38/CyzKKquqfgzNF6257+j94a7clYuzTymVsIWKHJmty++3hVUWnuFN3y92UhHdx3lk
o/mEpme7spMXh3Jmanb6A1d1hbKNzBd4B5STojXvcfn75CoIvya27nSSzqbKz5RCghhivhSWcueW
1adWMX/cPimLh5Ecz/83Mc3mmYlKJu9SGIH5orq5LcY/EOR2UFxeScgtWtF1NLFg/6KDPbtUPF55
X0PY4aUBJGjX0Ju3WQLVwcxqb8Wzv7r1pxOBQC9thFl71MwuBwRho7Wg+HDyLf0xb5Idmu/35hic
Krop1XK9vz1/i0sE1AjNJVolgru6NOcJghL7vKAvvXFXhod67YAvfh+A9KRdgJ7TvJimCaWoBXVp
vch5PH5r1ZirzEgsWpX4ibWXrMw4GPSRPbhNqrxYiljucs/Tt30gpq2duUm39ascVgrtblaSacu/
bJJVoRkPtKrp72c7JxaySm/10HoZZXXn1v0uQXvpHyaXfrn0Xp/E1OYJasHwwiqsYuvFQBjsuc7X
RE4XhsDzw6tNcKYSbM62ZaLWbSGWCnvla6gcknFz++dfY9y5kCdgKLcQCC5y7ZdTJOT5AODNAkkZ
xs9Ezo9DLb/qcbgxA+GjH9NKjJB6i6PwWqTKoyfKK2/5tUzR9AMojQKvRw6BrPHlD5DbqC/yTDde
Mt20reqxkXeKWtlxSTclu6o/RAnMzuw+hF9caLXjp4YjGis/YuE+vvgNs9dwlHsvp1e18YK+c2RL
5I/sMh33wHM8+/+Q9mW9keNIt79IAKmFkl4lZaZ3yy6XXa4XopYu7QtFrfz135EvpjtTKaTguphB
NzAeKJJkkAxGnDgHVFBbXI2r5oBwBErAwRGwzByAQs5kEzft0IHge1U87Cr8A+Lvl5d21XNwniF1
jfrLmaYomVKD9jG1w8En0Tcn/37586uDQMSK1ggc+2cgj9boKr2McCr3mTxYQFZMFsHLMhmuAOje
8NKVsxnyZzCCGBbjYYtwLCuSsZpszQ5bs2XXcTo1ALqzcdePfblxWJ5Tis3+iOZV5IyQWURofuqP
kdA7u7ML3Dauil9SXsVfksGyn0fdtn9E4IYMOzCdPLiTo/aq0vUGeDme3IuYONcAnPU7q5+Ma1VF
FdioGtt3EgN6K11Cb5DDqr/HNkL8hAl3P5po1+MIxZHaa7J74JBUMFIOAS3IpW1M4MqNA/y3bboI
OZDmWcLpBx2M7G1i4rcPAFD3t6YavNF8IuafOv512S/W3G4uaaFREjIPZ005uqnxDgJnCPegB4iG
ctn+uWxgzRlQagflgA3VqbOunAqxJhcOLmqns9FcogcUuAQutooV62agdo39Y54/zxuCYQDejUcG
NL680imeWVVCmsXWri6PZ+0hgFIPNKAReADPuowGlZOYUke3bNjnYO0FYugdutRvJstxCjnWfd1x
jzTaLknN59wtPx/qnhhfxIcG5OCGDNIpIXfJtd23N1M/bvQHrJ0UyGHiqLOAoz2jXByiVjU0UW7I
ZanfZEw0X/CsM986E1S7AIOT3eUJXbeHd6GJcBRP63llj259A3IAWT4KN+ynB2ncp/IhNZ8q7fOx
xZyo/9fK/CuOrMxM+5WwZyuEe5P7i8SfLQbhIELIC1wiSioILBYHUaL3aG6LTTek5AF4JZ+hIejy
RK1u1SMLi7XP697UBELV0Bj3OgClfzNDMxQOcu6olyyjr3gcR7eMK8xQ0QMD2HkbB8EH0uUk6zjP
ENpzLTApQeNwmbmeNK2pBmeEtGp5YNFN9ycabznfJY7XTLvhpyt3SebndqC9X563eV6WdvWZ3R1V
VBwPy4AXfeZ6Wwk8nnPyUPBX3XoxwaQvUKmdqm9pvwX4WTWHXiu8BmYEybL+XNXtaBkZoliHQdk5
5Xe6VtxUhTN6EwUgtYROgQcti60m6DXv0I/Mzn8/cnAXKMlCapEbjgV9mRz6zijeX38xk+BvMy28
P8BNsQj+wIPklAIARDQ+lwHUgbwESGpNvRctcBEtki5b4fTaqQ5Q8dw3PCNKlprgg530tkA/VOiU
t2Z2YM11nv/F8XNkYqmR3EubibiiTqglznVh0q9wDlAYlNA8beg/l+dv7aibk9QouyJbjSLU6RpZ
RWLWGeDF4ZDUvwyrvi57yHSghPmPgw23cSCtGnN01InmzmgAqE6N1UjvwPV7J0ycOr6XdUYCRYAE
HSBg8iDFuIWeXAtakBxFgXem+Dzj+OG54JM+QmmVq2s8xEcQRViHJru28784qHAtoTaF0JSe5TAS
BVBiIsf4qUGTDP0zFRtevraT0GIBOiLMGp5Yi1VSfQvWgrqJn8BpMBi3prWRT1j9ProxTeSTEI4v
q1+lY0mouSbxk1ndanmA9MVlL1tZCHtu37AsB1DTs36blEC1q0fCKkRHwr6XB2P6abECgnVIwKoN
WytOBoA6WMmRIJn1sxdOhtxuQ0U/sJDXUBGk6TUZ1XVn3qHt7fKgViYN0DJEkFgPFCaXk5ZYwiQV
KuZhlzKvBtcJOkUuW1gbig58HOT90BlFl3WkqdHzMs51KxwViK6N7GUQYF4Q4p5J+uWyqdXB4Pk+
b5b5ObaYtdHMulahkT3kxS3TrvWtK2jt+3M9DDTLcxMP00+3fiJoUUoovYa9EWTToWo3fv/KFTcH
hv9+3zj9fgqUp24pfJ8Mu+o7+E92skl3DvSOC8AVAGP8/HQZCKmw5efre9m+3OosUw40xkLzwKOr
Mjtc/vxaTgMVHby0kHWbG8gWw9FAl13XaFILqSrIgx273Q8IsdbBgLrZLqpwktkDa+6cEs8koyiJ
n6Bt6mAVnO7HyLEgZVOZj+5Qkg2fX/NIZB0B5DaQqQNL+GKa88SxtaQzQ5fSO4R+gNdWVaCVhM1q
wxsvi7VTY8ZFg/kBBI6IXE6NFTlJa85KTELxWLLfovlq5ehTT/pgLO3d5Rmfv7WIyHBGI4eDpzv6
EJeKcSqHPEgxFWaoayGYjoMe/atFusUgsDoilJ3Q4jzjAJapAccppRnFwgp190tso22D3CvyNTPv
0iT3/2JAOJTm+jOSY0u6ljrOKuQIIGdtRQO02ttWXUlCBj8e22nD1NreRnb0X1OLve26YuhFmVlh
hHxE2/0U9kYv3uq0feB2bFyxZ0EK0tK9MzTYbXVWoOeHjXnQl3Z8k9qgnZ4yQQ9kbOVGeW3N1VGS
wMOdzf0RyxORFXnnjEh5hsjFB9Cs35lT6XNQTPVyi8B7TsEunW+urOJ2R9YDyPJTR6dwPlDcO1aI
A/9Xa6OFiU37mqjv/eDeUM6DzGrehhKKEZ/3ESQMQBmH7gmk9ud5Pw7QCbdrt4Q7Cjf1Zfa7r3/H
AI1eNrLmHWgHN2fcCzKVyzeWm3e8N6RlhjEaD5vHAvT+lw2sbV1wN4OQE5puaDZanJUduOuNMbLh
HXoAUAKoKhJ3f9nE6gIdmVgeezRpbCgCmGGn1d5UaJ6W2EEv//T2Q1/+KCHBl8f6xq5aK3siAYZw
DGVPRAFLbEKddBLC9rgD0CPXQhZ5SkO3K9GxVVAdouiT8HIpqhsxTvSmcTr50ECM0q8a2iPjHvH7
LAoki/dkTHS/N1q5q5JxyDzkIknQO067JVK5tkuxFZGHd3EznNUkTatHtnKYf++403qkva+Aoott
r99K5q56FNgFPoqf59G22aflkMU4q422fzFJuwO6Y6sqszoYBKtzyRDtXcvgTieVrtkCF50ib5Mu
doicvV781JvaS+mWBOv6gOZgFWh+YF8Xj1g9R76YDMoMiXp07Otx3Ngha9+fuUnmEhCKk8trR4Lr
L9J0BEdanXzVM3VNQaNzeYesbcJjE4tMUFI4IHRR3AQcAGDDrjFe3b4qAiq7jWN5LdCDk1mIVQEX
O+O5BOY8B/e4ZYeRjJgvZfssKvYlN9iz2XQ7GqkbMIm8/8XgZmJNkOsgD7kst9Sq0OjQEDt0GyQh
R+6qR6Qk5I5VZItlc22pgORCFw7BeQLigNMjWUVK9V2s7JCa6T5Krf1Eyo3bdN0EWgTmWgjwiPPf
j079pCoNClYtO2Qi5Np9vlEKW/08uv3m8gdQQx/lkaPPj8Kw4xwdjaE5HURQbqn/fEhyLC/LuZvw
f99fzBBV0s7MFN/PCyu3PLNJi3AoUvEuBtm/T0kHsa0qy3+MTWOGkpMUz9mCe4Mda74gRX7I9SLe
g/VygJreaAQmGfpvccuiu1rJxJ86EFD1TWcE6KuxoRPaobULh1D0ctmn1vzYAVPrzDIChYZlHkmP
QASYxMIJ5bAryoBcF9+gOjtIn/ONrbkWyBxZWqaTOs61Eo0TSNA35hdwUkLYV91EyngcDPHz8qC2
TC0OMtvgWpwVtRPaBRDHs0S2mO9LcOzLTxNImQRH5b/zt8QD01IftSptnHCygqT2tK3YaHUoCJzn
ghdoVpa5qqnshQEJAiQWU+tGgDeK2Luute7HSNvYj2tXDVKX/1qaf8nxhmGJQUYdlmT7oyzRJ+3+
cswRtWrluc2WPN7q7jwyttg9Do+rpDSBpcoZ2t4TaBpvdYmt3QTHw1ncBBbhECye8C6tsquJ7fXh
Ld86A7YGMYdrRzMWpVPaDBImiuHZbn+a5uGyG28MYcn9AQwFeiBiTFLtfh2t75Uzeelm8H3eHD97
8H9LscQtFKJxGjlVeMDLcV819deEp2/KHe/7in7Js+lRGZCLA37/DvnZoCNo+Nf73d+MdM6Ognjr
nKCQT4MWWdFkh1LLD6mwD5EbvcvI/qsJ/c/MvKBHCyarsoucDLca0LZXmav/QkfOvsu2SJ1X/QKN
qx8VV7DhLfyCumOtQ+XRDpPorUrwepIbR+mqY0DpfS60gpefLHZPGtsli8EqEMbavQWK5JE8OWIT
7zifkmc33JGVxQ7K6q4dzBpgBT41gZCjD210X/aPQks8fXqLiqe2syEGN0Ns7OAvHMIChx36r6w5
VX+6UiymWVcnAGWU/F4V14kJUoy/iEbxWPvXxMIZ9IyypGphQjae1R9isVEtXvUChO3WjME7J7s0
cpWWUWTDC7j9Xqf9mw52rsuztL53gV35qBCfE142uW5IgSxgWLnVE42cJ60WrW+lSLKk5Q8LfecZ
MTwF36Cqv3EKNEG10dYLcfWKmjWF0KyNMGLZ8QF5X6gOWakddsITVsC+5ZWP/14e6mqccmRkcaXz
mpS2ZsLIoBOIA/NaWv80sRN911zS/WirZtYcxTiTlKuNctFHqv5sI+CIROc7GgPOCtgpq7Iidyo7
NET5ElfZwe4pKDDAZaI3L2hKPbA6ebQF+ttY/+qCi8dzGnJPEhcM4O23IutfLs/F+oSjr24uqM+o
+9PNMQyRmnklWdibqC8Cu5M/k1ROzzJ2zUOk11vvtvk4ORs/6vdgt0JZ6az+rU1JRkaSAeaV3yTG
LWj2UZszwd6SX10eGF07cmZKiI9C+NyFczqyNCvR5QdpzzAzCh104nntccc4aLZ9BdGXQ1dr14kA
ryjUDPYR7a7ikT5f/glrc4tCPw5VrLOOnO/pL0CJ2nRbpHHmGjWkTn7V8p4B29yLH5ftrJ0Ox3b0
Uzup4oKJScNIC9Az+WrrAF1N3btgNUXiGnYA7zg1AEUMpfKOstDO6wLTOBPDCAIQgaoYvdOBFNw3
Wvvb7Zg6OExWV9SOh4fBmju2h76/btN4uhrj7G8y3Ee/a/kMYDFEQPQOSzwZ6Q14CX2rlF69xRK+
Pr3/jn7ZjxJnNIPT4GDkBYo8gbGVl1m7gd2Z6Hb+D96Xi9nNJfpDYwNXfMqd79LkN5xV33i7hd1a
9UYTmFJ0689Fy4U35kCGMY2NOHmoe1u3zlXD+C9aDt+Mpv6bkBz3yL+2Fh7ppg7ezBNgll1XB7yo
HoD63oi/1g5xDASZH0gKzbzkpz6JvGw7t5AxgBb8lAdS7EH/lkF2tbk1th5Oqyt0ZGue2qNYD9jF
BIQHOCTrbCZl/oFI2re21EFX1wepax36pwhdl+UaWpnDgLYEJBn6515v/EnaO5FqM8X/xtG46tDA
IGHuQBaPBP1iOMToCIUATRjhtEj69C0eyy0Qy+qU/WdjeZFnHXfQMAIbBaWPwkyuqFHfaZ2+8dBc
HQq0Wz5QRxQAudOhJFAUbhID8IsBOvIlyZ8rp9ioi67dWCBs/9fEwtFEW1LdFjCBJLRu+U6207S7
BmoMWy2Wq1OG8GbG/dj2GftJhARDxBo8/zu38AVUW5GJOth5urFxVv0MGVOUeUFkdta+Z+gpAYf0
hJdgdWW6r9Ntkj/pWxKxK2NBgAWwAiBFSPYvMTjQB6e0nhMARf4lL9H72COtlW4EU1tG5iPiaFsS
UKr0eYo3sx4XoK89RCo0qy3g5KqRucSPshleycu7j2cK6jMVegHa3HqdXBmMRfveEnf36TvcwWn1
PzPLq4xHioJKAWj7Pu5fhyq5wdvy62UTKwsPE3g+kFnoDcfM6XSxxIo6cwYh5/FXvXxt7S9t+Zp8
uWxkZUNiuVFxBnQNpatljkljTZfOrbDh2IPD3qefZeswQaSByBGVEpzwZ7pDUSSIcvoGN/7olVNQ
sY3zZGWzn3x/cXEJWg01YB0Ih2VnemNZBBJC3V3XQo+yir/y0dgABKwtCuApzgzdRqi6JCDq42kc
UOli4ay+PQGzKPcoAAtzY+1Xx4UQBsDQj370+e9HWwX6PYj9i5SFg5pukbYzIYWk3dOp20fMvcn7
LTdYi77nawz0VAzEBmcMcCLOSKc5FQtpLdh3TqL4ps2RcIrAFeRP4/StKLI9B3/MTvGBfXMLMHJZ
HKIIl91xbfcCr4lTCAc4WpEW94PedKIGDxkLdXar8fdRA7E06neXjaxOLrrIZjgvttay9TZOjVS3
WxNjRcvH3LJ1UCT/qkr7NePixkLV8LK9+X5evKFAiPM/e+j4PV3MWjiVSmuEPlGGd3jgdBCszvzU
9icn9ZLeb9T1ZYNrmxqqrAx4YrCxWkvQVoETPmntEQ8MOwBTwqf1hOdNffT5RTwytpldEoLPW923
8YbYz3/x63GdgjgGeA7U7U+nC7q1fQPCBRYW9q1bPUCI6v/v+4u9NSSyniTH9/Nrne5Fsr/8+TXv
An0q4Bpz7RYUQqc/fxIgXesVsUKV15CPmqx9xyXzMvQk+K1bgkm233rxbJlc7Bp3cJG/1ScrLOvU
J0bv9yyYeqhe6b8GZ4tJbM25gDkBCBRQt1l14nR8WTnMXR1Aijjla0qe3MPl6dv4/DIQHURRDrrA
51MyC4gxj3weaOqgeQjBAU45nOOL9WFSb3v0ixghDlnIc41dtR9x3G5YWbsncJjODeMukkfLJGYb
R41CP54R6sUhV/tBXOnyatqiRVi1Agw/oNoAt575WiMgUEjRwxaqMfNHw752CtARQQD4euq698sL
s2oL7JnwbRdKvEsAcMWKxo1oq4dlY/9G8KU80VXvMegFd4oNWy/SObhZnpkosc6MEuBHAJTj1MuK
zIwACB0NCFfzOyV0SM9JDTJSVPqTW74ZLqptXe5uAXnWvA/IuLlJzwZkY4kUUrHKJiYjIyRd9zJp
xVXU2hvvk1UT6BYAjzUI/gF2Ph1ZmYwij50YnlHfsuynhcDr8ws140FRnYaa/Fl7QJ+gyd2AZE6I
O0cBSC9q5wfaDa2rfIijgFfG34TcCIXRPwwmALT5LA7UspKWURP4OpVj/711jeKVNWwIan1Q/uWx
rcUHgIkBB4UXkXGmOpEriJnamjBDnlX3JjD1zFa3vEr/Zo3+M7OsvlVTNTZ1jOI9UkiQZ8y2Xtur
PjAD3dGAA57E5V6iqS2rkeH7agw7/sOhG+Hj6jTNqkPYPqYFFO+pj/VG3rhx7hpQuq5fLHO4chP+
W8lPK70hEPgQN/p/Zj6aAo+iVIXiNB8aZuCmNkTglHrvmZAhOtApZhtx98aIPuLXI1MxI52KS8cI
a7RPQ98hgdabvVX2WrtHj8ejn06bROEpIVMEtC+aW3UPWSTtCnKQ5q5WVhnYYozQ+rAJjVobGjLs
SO2gwR9USosDQUkOfL1KzJAUO828iqP7NPt8PQpPYTAIoIQB5LQ1/4Sj2au7KTHHggBarPJvAxcP
8RhtRG2rozgyMV8fRyYYjYrYqgwzxKkpXrLETAKrKLT3QdFu99lDAJhYhvYnUL05uF0Xo7GmrCmy
kZOw4l8ouTHGoNc2ztDz0ZyaWIxGVmhScF2YoNV7lBhQJEVzBfu0xjAQ5Q7a79D1BAqoM4QfG0XJ
CqmTsLTfJcrrG3WGc3fG5xFB4xhAvpYsM5QOHyZeq46iut/syu5uAgFw4X6t2A8n32oXWLOFuglI
JBy0x6L55XT5hWmOnWOMNOzoe+80O65U4Jrfm34KoAz7F6sDiDx0IIBbmntfTo1BsBcPt4KQMBnT
eCe0Wr8fmdk/Eh30GJd97VxwD2uEaBdNPGjQPNcwkRpAgGSsSOj0017Kx4Q8RVq2d7L6DvzAnoHI
JzHQA++8qgG4WO6Z9Gc93LXlL9Kx/cSuxbR1CZ6LQ338JnCGgbgAP2kZXDq1O5WNIUmo0PvR2n7F
6aPRAYpIUH4cDl0CcT3d8rj2wzKvM/GUQdaImtI3teZQ51vb8aPB8TRWwxShNQwxBxDWZ/of0i55
5uRYDsgd3E48D4rqp1amT6zbCQu0c/bdKO6T6qeKCw/6hZ4Zd/7Y/eaGe4N6g6c10FJMJo8yde9I
6kdy2LjO1xcR8nhgCEF97ywNJbMStIQUiyjSV9eJvUk9pC1YnH7nI0V5vPSHKrquy7Doh0DWlheD
YaDJmT9MkWfkdM+7MTBocn3Zt1YOGTST4wBALAPN7I8y3tGRyRtnGHnhKCSvUMF1I3O4rct+PLBy
GnaXTZ2H01ggCN8gxYOgEFmB0x2TRr1mNWi+CGtN1ncOuIj2mKf+WpAI6TIIYz2mkJh+bKWrffoh
BMszZx+EMJDXWeZjLT2zaArlmnBw9EAN4yFN5fVAQNW8RQd2FlTNeFzUyWaCfwSjyyOopFlq1mnR
orXzVp9u/1yewfnEP3FyfN3GSwQejogN2+d0BqFgaQ4ko20YV5brl10WI9ZJRt8oK/OQZFq6MW9n
zrGwt7yBBrztBndo0RWr+ZRnqecUyZsu861L6Jy6YbYEBm006KAAePaIlAIyTcB8dSED/xFYdsvp
kOh661lpJHxRRc+gty0PtZXdA/U6+qRUxYZ3rs4tso4m+v5W+IIrNGgUIBJuQzreSQjsgD1NVV9l
tZEsXnMQkMj8a2aRULdHu+3Ri9uGRmkFdg0Fg3TjjbyyaMiiY5uBGAfNkktnl8zIa0pVE9oqfi1j
CI9TO3eeiDOZb5fdcdUSuk1m1iZz5vc4dUenYKR1krIJDSVem7x/oWR61nn389Nm0DWDtx3KAx9q
CadmGtS9GlZaIpwqdLJ2T3l+XX26kRFNv0c2lq+IPIame1HBBtVuZBR5GUk+Gy/MFtAnizIKKOlx
l5+OosioGSeC16FM7MHrraLf1TTPwXuwib1YcWWcDegRA60/uH6WHqCD7dBtq7oJhbNTzrUFNFZ/
NX5aaWQeEDKjgDPiNQyu4MWAOJh8BUubkDbgw/UUTbrGGxvq7EtAujceDytDwuU002rNXANnwBw+
FR0iHAwp72/aKbSyeldGmW+B5eeys63sT7ASI9DCtMGpl3kE1eXDBHb6JgREZ7zO3Mk9qAJEGJet
fPCdLk5yABE+0FzYqIhXTidP2MU4DkxVoUBgqprMx7/K3LNa3TOzQDQ4acECmO/brvYhrlwxj2pe
k3mmc6DOwZ1uhIbcZ+nHqac7EIrVdyzeIRfs0cT08v6Q5i9mhQ/NxVQvgrCeWfWBTG70+I/FdV+H
3/XPjnGbJP9IyClVt5b9FNsBN30oiWUmPwxl7UuM3dwX1vWkgeA8E4HITC92d1hpZHcHzzDE1rxg
2KfTAqZTNLlCnxvN1zhZTqeF8t7ORjIUYZT2AevRy3ADAeENI+e+dGJkudctp85zAgbNcCpbTKvY
V262l1N8W7vks1UXvKqOxrPMGHDlkkp2tAjdjACU8dzl0hu1b6UjfQIUazO9S2QVL/vWuQef2tRP
5zCuDVC6orkjjA0ffVaeRrdWadUCdj70iIFIRLbg1IJyayGdFhaqP81tvrHTtz6++Pkp2NqdbMLH
M/12okHPny9Pz+rqH/34RaYjJ3zMZIIl0Zwb8TKxqyK9MuuNdT+/GbEGUHeCaouLf368BY6iatRH
gSeXRhGm9k3U3MG3mLWRjFqZJ4RMKGpbQBDPRCyniyBLlHFYGhchGjJSr083wqH1z4MLA4yJM+fQ
YpqatAIyWgM03U0BPsSzaUuwcT7hFlsdv/8/A/MPOJqiAqxMnVEVRZjrbD/m1O+L+KpO7QNl/G6a
io1lX4kwdTqXwwDxx4MHBCWn9uKkY8gRT0VoxLvmenS8Qb9JErBoPQt1O71kdCNLvDY+g+JlRQDz
O49oCa+cIR1HjC/jt6ObfFND+UYTyN9mBXTlE9Y+XXbs8/I57pFji4sZNexSulVG4BEuMPlamgd4
GzxG1bSTVXtIenIQo+W1br1XzPonadRG4PmRJFwuKZDW0FhACh5QnsW5UMWmdDTZF6HVA8vROTuz
5UEvsr09untZVa8VwgU/cdLHWCM+abJdHdFHsILvL8/Eyu6jaPZ3cbOidfDsFuk6VzKlkzxEfyf4
DUMNVc+y2WJAWl1gsNvjkYey15lMGBqgUrd27DxseeZx/TFOoRHCfFBZ+GYb/4034WE0N6e457wM
JDE0VfRo8YP8p91Lr6gfMkoOJNagJzltzN/KEUnRkEOBN8eWOauuNqCxKyqJvU/z77r7zKODyvb1
+Pkz8tjKssgaVXhwtQxDii1EO3HkTcn3BBrUn/YFHelHvBFM0LOeMZQ4CnqSrLDLMCrfRvGWFV8z
/etlEytH5YmJxb5LlGlnFHrvIdSA/tE/XYvGS+54ALOzH52T7aQKThoMoDReCyy5KbbSpivLfWJh
/vuRBUSiFdTH5ykafqj+oSVAhIMrtufxxp2yZWhxBIumaUbcZyUwG15sBJF2BRKqYgvp8oHfXBxD
J+NZPLHNhBkqK2GGqc7Pst8aR9zl+kjZ7+z8py0SJLdM3xnEoWS5x4pDOQAAXz26nebn+ltP7kih
PKbdUXmoMwukue94UvlDD4FDNwPLDRpjq1tHR9+T/CcvQRK015P2RdFp72ql7+r/gGbdK7O31HW9
WLsq9XLHykDYFELuJEiT+OBYv0n/mpV4aKbPE/k5xjp0gw5m3+/MBi1VW2fViotiPyO1AjQXagbL
tFTWjTrPi7IOkzy/curI78zPP5ygRjP3IwOPiAtgyUBXWVNZM7zLQp2OPkTlvHEL7rhyrJ9YWESG
0Yh3bWUndVjRlx5qxOObpW146Po8/TeIRdQDyB7Qz01eh9T5qet3IMC5fFSs7ICTISyOir5tSE0y
fH8g9/lwiJzrSe2jLSLx2cEXG+DEyuLIQBNvN5o6lgL8dbfSgRC2vov4AdEP6kc3je1unOQrNyFS
qxbqsLiZkOFY7GuakVwDd0cF1ufCryMwXVdg9tmlJZQmja2y9aoXzO2igKTOZCeLIMNCnsZsB16F
KWU7zc08m3/LoWZ9eaFWHWFuzkNKEvICy+L7pBt4gUZ1HXbtHYRNW2fDEVZHcfT9xSgAeBX5ZFV1
mOVfUvepQRFx2Mjsr64KA90FSG1mKrPFsQ422t52hA5fK5Rfdc+J/pqL3QAN6OnH5claHcyRpcX6
mwMi3YRT+BtOusTuDqIDXvT3ZSOrTs1AqIJFnwkhFlsTnfsZel4YZgwcWygzqSv0iKOrGtBQFW04
9OrqH9ma/350I3It17Qsx9TJtr2KJNnbZfV0eTjrc/bfcOa/H5lwmrIBhQOGY6fgdOUHBxWfsf8s
2B2VdszV/OJBFAdvPjWSVXOLuOHWYaHUfQ/4QNK5u0m4GznttbGAgQRMGnMBGeSqp2Z60JM5ZpaA
RgMSrDxCdDrku1r75/KMrS3KXKGmMxEVVEQXVuwqMayW5UgD5wgWuZG8Wvb4ctnGmpPh6ESW2YKb
nTFI43+Pa2gMYySWR0EzV+yiwjPQfgdCmmRjcVbHY0CPF/6MO3Pp0A6GYRZpJsK6fjS0b3W8MV9r
dw1gt/9+f+HEKk51TfFUhKPUAqe/pem7Sfbc/ounCWbqPzsLTxacV4QTzJn1JQPeqvejCrXKa7W1
NmvnGXrQZmIlAAqQWTn1MsH7qYimGONBazHemndJzgMWlShA67czxfxlV1idPhuky0il4+1wFs/U
cTx0PYZFmp8l+UVJhRzqo0LZ+LKdM5cDBBRIRQRMM6POGb+aaNHUbIk6DxV17qD45BGk63n+ZeDd
Ic6129RwNix+vKxO4gO0K1CsGZptZnTwsqlD8bzmPe3LMJbNnTUKD92EXi1RJScEC/guLXaHdkDs
gCfO1V3NjFs7fahtgEiLgyysu7h/nsSBEBXo2OkFsCkN1IUGK3oAPjNI5eALwKPKePAU4MdqyoIh
RajLCGQ437vi90CJN6CMpzCv5U3dR7vOyZGovI+yBwrymW56sxNAh/lLJPodF49dVF7XpvVMR7lx
1J+dXfNcoJ6A3Am4eM92oYx6RzguvMgGZfwAXma033p9/efyIp/t9dnKjFeHTg0q7cs+StZJnvSQ
qQsb41fixDuARDbeuecAiIWJRXQsuwgnARQVQki+swB5mD8sl/HekabpNXrbBUnctnuHFMMr0kE2
9D9NuUdbOWhjVBcfbEc2wdiIyVcJrX106te7RPTJ3h461x8dPgUkG9wdqdgWVnR1CT56jJA0mk+S
041tG13b8ZojUyYeE+i+6PJ+sD4NuJ+n56PHCIRSaAZanFIxEjUONcsylPMNOKBZP9tfXuPVYRxZ
mA+Uoxu9MJtEEdGUYTX+aMhP3fpF+BYkDII7c6PGYvPCj2ZGNlCuAn6ziIPQkjupmsV5WMUi9rss
+W2y4g4dTl/GxP0her5XuvpTg0s/jpHxS6Zb3omrLokg8tF4k/FrKIBaLiv0iroeY80+JnKv28M+
nSFEVpcfmim9NlADrW1+qEswSxLQb2jqznI7n3Hp55A2M0Gxx9JXSLvtwQ55PVbqzh3JgRbf6cj8
urbu4GO+oMYukUkgLZwE5TuAZt5MEgxJo2vCARYfzIDk1g7FuNAFpa9emb/k8GrFozeCy6HIhZe6
xHem6iAdF88+KIfLzItU5tWW3CuaBqPTB804IwbiwOJPIwVfVfa7MsC9BqlfR+/26I/00InXdHHA
3AYgutqr7PqKmyLoidgn0vSq+rUmvyltb3J2pSzkBAztj03LnQVNPLQAeJJ/0fD/a+WvNu4AxjGf
0EbsJ3H8NvB0xzAckAHcRrqOely5Gxy8gjowFHDjIN1pp8CdV2mpb4nJs83Gd/rv01R7jUEDXVX3
ra7tzOi+jZLbKc9+xTm/mZCvHRuym2QZMAXFAk2/V6keQrL3K1iLoAGZvepV+ehAC6BtASIwRLfX
M/29rAoU8Lq7evxjOA+A90LyrfMr441E73EyeqKYAh59MVjsian0ONI8grReO46BmUGruJWQTe19
HaSII2iccXJ+ESrz9ewPANZeJysfGc+QaPfErn07yz0UtD2DlY8lqogcCMi4ob5ev+i65iXaH2CM
d0Lq99zudpMz+ZrUr4mjeYjuAOqw9kTjO4iOBLm0r63kfZzcPeuKKyg5onL1ZT4LhskM2kgGQ0f3
BXtohzc9/lqUrw3KZmBa9GSDX9q9jXHhlyaiNfYEwPYOLMieBPFIYlWAijwmxc+2dgLdqPepJl8n
cNqqXHlOWx30Idm5rbkzJd/j1x0GVkIbKvdTR/fSFoArVDwTsNzMOV4zrgLoJxyior6xswLTqu/a
FhC3+ofOzZdpcLxUL4Kxqq9UW+xjDvlcaNT0NdvJMtqNQ3vQUN/tp+HWFT/58Cxs4htm5YMLIdAU
e9JsuW/GCnrf9VUM0RIQa/uxUfmGEfuqYNBj6D3xf6R9yXLcuLbtv9zxQQTYk1N22SjVN5Y1YViy
TBAEQbABQfLr38qKd2/JWQpluM7QDptI9Bt7r8a4WbeWiV2RC62uxDjGywSczFgk2jzUNSiOZM4D
8cR7kQCJkHD1g9hPHFSJcVmSaOzhTf1ujTThEXwBCBByos5YZf8sBd8HyzcmmpiEY1IHHD1cMxXW
KXzjtquPXHrgJTaC75W/RgF/kYJmx57qKUx9E8F3tUm1XaXwEs+c+SGI+o09hZlDhnia4S3DwRgv
YBPQjE3MuNr6Nirb0L13h6rAqV/uHIjAwcY6rY1Ogrn1HnvPkKRSKxwaxhG7C2GsQiq6rbJvLHNU
lYg7srOMjDVWU1jeKah5SdpuR1xX3vLaLUEcYqt1PorZ9atvDYfVC+MBUVaDbbXwAKXv9wB5Pwmt
euk5iISqGPqNceSVGfKuV1NUJl23xjWODQZdqBlJvsEaUtEvecOLmxUhFL4XvE6CphSVeoeVyYig
x8Cqla0vM/0pbDuVC6R6OwDOfIE9z2PVF4kHQT0TdUltNm7lpB5B/CUfgr5JBmMjFJtjCwZwTfiz
rOHrPeEkjewsJGtStM8VcoajBJIOJ2xM2reF0tyfr6Zx3nPK44VbaY2i9tFRZdWvum3i3v0Jplsi
m32DU9Ah/r7RSyKGAWV2FPWda390EipKJEPDmCiWFJ23OwJL4c+R8Jlfwsc3ls2PyvZTTprc0b9m
GzpZLruuZBA7GgC0hSUOTiTZqURoEQujkhbjp9YiL9mV8uftwmgyL0Aj1AAseD/H8tdoPXJhYw2b
ZOzQ5RlXwjhmlm8ulwn7UkypDmqQbqq4wJTVc4T3RQkT9WuO44bwx5UfWeLfPO0lAXrT026/6ir1
sUw9VWx94wFKUSSKrZlfuhmAczEuNABVvksFYc45QmCKY9AtEWpr7IjWAum0illVxlzVl2VXblj/
MnZrxm2VsenBAb0EfznWVtZNzxXkZXn7XsKceTriM+o5qZ02XRcUNLG9RY/ELoiWcPV8jkSzUfOS
t6GfUBu43cgu00bcmhExmNXt1maOTb2mfK3uvUnGosKhapngbkA2lVrQQNPFFoCreMKRvSqVOdg7
gSivJEa0dJFd7h8tbEUWqY3TPnfzlavbfQCtW1vP8VBCM6h3EK37GTSdMz1Yd9TGxhrYrpuLDM8B
hPe50e5+UW4edF7cVl4MEF4WMjcf4CJiTe02cNgeOWuJG4JYXhYq2MmXU06VlVXMySLtbVptvRgy
ZIEzZqMkydi/HWdjrTjyws+ePx3kaCWoTe4aJbFJHn1wGqSYbqTXJ1y4sLjpLmb7R2sHEEyIHmrM
MChycbQ+MQSfy/SdwxHZOOuWzyQhbpCt7EbxOgka4GhMn8DmLFuwWag0T24XJIas26U5ylm+NdX3
ZSHY2m/cF/B4kLdN6ezAhsRxKPft+KpcejVjrZSBlfRRs5nNt3kFxWddc6uTGwtEYOjUHogfJaP+
Ach5NvbtZrFgtwJKduIrW8W2P6S0HDIz8bTtTayrMbesOpXjKz36APpl1uNNVHm3yraBzjGXo0Ti
zBV7qH3uS2CaOv9OwVEYsNU00F5WGHhoCkQW9pPsCRqRSRX0cYBgY0RFtQ6vQ10/dO4T3habQXh5
y70NmUAsHpRzE4XDYw9muju8NfxW6ymL5u6iFVa8zj+ki8MOlZFeQ0y5K+OydLIFh93I6MuA5Efj
HTkU94ECtKhv4DIZpovyfqwWS+ySpSRATMYmBH71DZ6xB0Wmp9B5jWD2uggoUtTBe0uj92Cpt0yb
3BO/QnCZohmBYNfjXVLD8Q66KExuGcP1iUylPKaogIHqu5djsGcjomnA43CDVwuq94bg55joAqWA
Q1vakBCSWcA4rp79EIEpXr9BbhN8Zpn3TfRDSf3G7PICSU9nYrtyUtcoQ+80V5d1/RrILu3rIDf9
kpIuygRcUVbbbJRZclH5+67QOp4FSQdGNkvPDjpCDFn1+6jpALn9RuohLwgiML/KvJBtB4KoxuNb
wH/jeYwyGwBnRJ8p6b2cUP9Su8+QNArA4ugEuQQ8IBFzv6lEddTxSlVkvnWEA9Zmp4hGcLTdrqba
RF2TCaqA/OZxxMZUyTDX0YxjPUoJrVNdD3FdV1lbIIKnauORMBuNzPGmilVk7xpb3VFRQOgGLFbA
WntzZ0NVc+x4EuojNv45CsoYnPrYrPQOEg0XQ4kQtbsW45VDOSqBr8QvcH6tiY2RZYvMKWIiMDDi
SJCkGUcY84EPOdG8WWHhN+EG791kllFiVpzTdEhDiJ/SaUzoEGamBVcCuuRIr940WuyqGiePogme
m7uBtTvpY6F0duIEaj9ougPKJu18L8EllXT6hflO5oNgUCiIONv1nrhh5jnttfB0Zth941xzv0qK
wEY/f7VOeEH5T90sMawnk9UJrmlYIMs6xEUw7+aqSlq/jE3HNm0NaWtdAzknsnlyd3Ypr0mz3plq
TIicUznBm2Ao455ViHisLSYrpgNY87jeyl4ltINVgvFT2Zt3M3vpIOQ2ZBL3u0gc4yBU4Ij/ypyF
CHlEj+msoi3BtaMK8TxLuoNc9aUFp0MyqoNCxICNu/xSgh7c6N4l4GuvdAMyQAorTB+PvmtntOLW
BIdBPAxaXgBzwdSA8iJuUbzjDUr2fCx3bvhWektGhgolILlti/F+ZOLRsWaZFstwrXtAB6fqwZTd
ZmUqhQZdgvd+Fi5F5taYUfhLuFALWMTlrJ0ELi+p7y+QnAgSbrkxx10a4UZ3cU+Us4RnUrHt0TEI
n8aSX0fTNCMVPPaJ3cKBWgX+HXjbZOPgjmwFMLBshhJ+d8N1cAWWzb1d2q8S+uxMffcxi5HbZvPs
JbD0tdmdYPATHRDsyn3TXcPqOW6W2wbcW1JeBTh8KbotLLkl2lwtATxPmXu18PuOfgvKOz2/N3y9
icy0KaXaQlsqbBFqL2HqtHgGsmdshwuPPg+lji3KrjhXr9Aguw7x50m1T5Yat50INjYhP1FyevRx
EQ6qebMEdgWcM0sTZoP1RIomCckb3PtS7usL6MDjcVD5155enmVXJLzaq6NXlmk2ZfFrsRCSzw7Q
2d8tgKw4p2k/zFk/PDDvRTtDppuH0XvTTh/bK14p4qauLtsoTGf3gssruzgw59lB17tBPxndbsHv
2HjLbYAB8PHpiGR12W482WVgxSWNHi+oDXw2XlMhNHXxxn1p52uO9TFxGL3NiEpd/PBwgCp+kDYW
Al/5DfRe0KhMPNY/GrMfwzdPfO/VazUuOCqtRBfjjY1fHJRWLiYrM4BRkem7PVkgLqpDAO9il0yv
hjRlirBoq4NzGZFzmbWTdIjNupXapUD+zvllhus2/FOY3V9ptaPGDuoOgDWdVh0mOCDWQQgkn/dj
XOCgS6L067zR5z34vxZO4ah4FoB9uaKFusBKrXAemHA6k/L9vI2jjM9fKbbgpEIH8NNozy2TqGtM
8TUd/9jQ5a9R+vv7xyT3h9wXL4qRKzCcbvDyKeVmDvMCT/a99f3fDNXfzZxMBnUK0+oS3dDNa8GR
kDqTpv0nhO73foQnKim67V3SaNLcjDWUHhs4jrhrtjr8rmAusgp+DptUiRfcnDHEwwVkfr7u4Lkc
4sk82ZrMw2KQpbSHAM7JTQIi/YZ591+38ulq+JCpPJktu1yAAWegmnkr4hk8Vc+stmOm8yRF+Vuu
9WSaBkcFMDlr5U3Iv9WRyCZ3H7UPbDqzGs4M1l9ljg+LroFVXzl46AYLqqu5teO1RBDezWd684+6
03FN/D1ap2hnJKwJki7oDQoznj8iXd7gtqsOSJUmveM+/1dz452k8asC1JFBoVNm1de8r9KGh3/K
6vqrQ0eJJQr9EaCCft+sLTxPIjYPKEaYixUxmrAfGvrz6258vgT+buO4BD/MzQxZT1lBrhbiaj/5
eEkQMZQCqVBS/6vZ+buhk7x+qajqZYnOlB2P6zbYMuVmqGok1Tpsps7Lvu7X51vn7+ZOkvwoLFCr
P45dtOoBrFF111nnnLOP2+Of2+fvNk62p2SKGt9BG2tPbqGeimDYZLP7ncnDBCHqsbgP7DOr7tx0
nexYzQuheYDahSuKbTu4VxEBUBIJsHhl5wD4n29bMECBELaPCPnfl8aiV4VcH+4Kv8jgUV9NG/H+
9SSda+FkD5V0rYbFwikqh2z+Sed8PHcmfLYMbFRPqXMkm0NB5fc+FHIu2xoZeJgrsrheVRzhGf7n
nQCQDtocIDajOnxyFeCFUUa+DFGwQtSrdZOMx9wHt87UDT8bq4/NnCw2MwQtK7iP2eD3Hj30cN0i
51R7Ph+tv7tyMlrz4s/atGgj8vbzEgv/XxxoH/pgn9zaRU+NLW18fwzeAv7gkZvW/Pp6Nj7bIB+b
OFm0kV/23FTAyJrGTewuOgy4ODWUJZjafN3Sp4MF6DWgB0cS1CmvQzVQT5qmAqGUufe0H0/Ty9cN
fNoVyAcCSAV1HnqK1ovgDFo1UdPeaHURNRNc7JFFiF5ROjqztI5L5/QcA+HRAcsDdGiokP2+SYyx
QqTuLAQzwQUfUq+KyY9y4/yw7Zuve/RPgXRgKABACUCLBlbjH6Q95qi5Isavb3i0IiVzCMeL0c8E
6G1tlchqS1uZD/2z1z8aflDBfbV6W9P/KQoK1yqEqdDTI/cSChS/dxenBdRC1JG41GRFcKOdKo6q
c7rPn62Oj42cbFddgw63TuCuCSftV6TMz8zZue+fbNVVtYUrATm/oSDgrSuJrfbM+v7swPnQg9PN
OoftKEYHLBUXpStvgGI+ddLWGdOv18S5Zk427ArKPyw6QfMq+je9QPUTvuy8c8505rO9RI8AOzjg
Qlr01KaK07DzJh88Lz3k3XRbelte4Hw7cxUcV87pRqJ/KWMfkSrQ0Pl9ZY0LEqDQOBM3C55XNqSk
IWsyr/ECeMHt16P26fQfRfVgSw3zsFN72iWQZqxRnr9Zn1GwRvrmX3z+KMUQQrkR9Npj8x+iwgmX
aS891cBV4xYpDOX9m9vsI7LpdA+6xuqjYsSTINogJ7MMGe3PTDlIjsfxPp0PWN4CPX1UYAec+mM3
7P+M7Ri2HmQUb/jNtbj7j1yGSS8TIhoshhnZ9Cq2wMsdmwMvo6soeunb9tB4qLSFqCWVZeoTKwkb
lTaORLIYxWVTvcOWLmEuhEB6fmXVfxUV/Seyejkk6mPpz+ngPNrR80BseNy6aUNQ+yT1hgxso0eV
DsjN9rOztVjz2IPwCUW8LWt1xgTdkqq6ki2KZahxTvZPkASQXC7win0dehYrlM5R7EIqUyalKW6A
sIx7PxyRun0uZYh6L46zQSRlwWOBB1ZNi1RGXUxFnQz+HrWWPEc1/aqfopfWqw/Tai4nMW+K6jay
i22DmmtEyH6EnUEzQ82ktPYV3bOj7CFpM9fpcx8+OyDfx4ZWux4DyAY3XXyazraVsZLGDTCSSBxd
9CjqVmMFc0s3r8EK7uw+h1heshK9gdTPpqReASY0BfKC+8AfeMi9wxp1iMGSt2JcrEhujn1OpU4L
dCIi4nLw8aRvANcorJTOdTZ6auu14Xby62eBYsPiP7Qrc3eDYQ3kdXofQDe8+ipQ6srxouLtm1es
/gXoM6kgRx/bbkg0cydUk7S7c5Ex30Z1wK6clb2EYh6SgQ3vvLRj4z8tLkR0waEtp71GIUd4YQ6A
WurCphKe8yk24sUAdEOnh0RacCUKh93qec+DblHtL7OBFThswpfSqrMG+by6r+IZJ0JHusyu3yWl
m2Y+Ar5kbAMO4ytMWeU8WIPZNuW3Rk4Xo2c2KPhL1ufwDAT9qkvUArL3QFEZxzQIYPgwUHmHNdP0
W2tAyR1J4mKBrwhAHKPvpaXbp2FNd1q89uphqsu7dSIOtNcSaat8ArZHygKVTFpmvHf3DuSJZjke
5IRzjLKsDdYca+oy4uba4lMdm4rnsHxGe1aiUC/0awLgS7jz+3Y3VSQd2QCCAVzsSpMUZPhZhRa8
Dpu4C2UegZBjkLBt9c8JCo3FzA8w/82at8p50uYJCruBvcOgJ5GTc9Yla4RykT1nNhSj8nFlNPUg
Y1AUWVnuYNSEUjbBgLqplPZOdK+mLWLVibwa/Y3VA6PIq++eDVXNydsTz96Zqo1B6U9b+LD49huP
Ej4B2eDauUEpz4/nQDvxgjjyWTN4i3R6HS5ARm6yKJgcqPBW7Z6tKDyD4YKyClROgEkBfMNiY5t7
Gux/PqAqNJQFQCc9JnRxV/DyejXBvqxAkYSb4sDprPM61OUFkNhzOvsdToIKcEyb1G9U0uqyMYBY
mNaVaWT1dlJMQ/egZoY0gz11qTIMKJ9wCDbrjCJRTSZ2sGrh7bSZq6zmos2XdWlB1RVNvhaTeIZK
ogVD1aZHtd7Sd7MbkpzwudjIZQ4yKO1PWylQCi3LsE2MXS9ZVcF0E/YRBbAzhYWi4rDsRniZJivO
rAzLdc2GKqyyktdOOobiKLhZTxtEDHQzFRrF/mZsk4LbVlxq6aahMcMelbICHhUVHJCLKKWDBxko
CAH6FqExc1WU+NBajjmIHnFtyKEKo7tAAlUi6jrlE9Y80KYjqowMkosxg8jWCDaWLYYfa11ch2Nx
0UXNgwkGmUyWfwWdyZfejFhxlh8DF1MCLCWanR3Mv4pyQR2HHlbjApPsYwVWGQChb+XY3TYDe+86
76koGnjU+ttlENfL4lmJIzDvy4TyKgl6H+JEOus9ksOLfgvF1awe2o3TWfuuFXNcdF1Cw/a2n/hh
RjG6d509eGZ5BJBEiErWHBxrg2UKpayMexyYFLGbcN/AR32L1+YlSBQH4hIsJA8lWr+aUPMKGuCo
lu/j1F0B/J70VrSbNJbJ2OWdH9zpbrjgQIXIBUCeLnRyH9dRv1avDFgJVrPrgVQ7z+0ffHg/0al5
Lxz9Dhkm4Ie6cOvSbuNMzZ1caycOsVqEtB99b/7m8vCpC2xIl9XBBaTsM6hGbYU/5igWA+wxRw+o
uu2WeUKFz2yYJnEZdg/QXE2gbLEZA5SrogpYuCraw/8rJ5V1QcvwtvF12noKCAoDOA9e0SDWTQny
4kmvlz2DqkccyRfl+3d1H+B47DfAkWVkMcAywz4hAvy3lRTox7nIR9VbqVWvV52Wu0rKS837vTTO
JnTlpeubt6IISbKOagdJAWjT+FjGKJr+MhJF9Ek84UABKrN59xvrNvLbg7FgOuJTFo9B+Q6v2BTK
qVemFA+smx98GEMzLn7xqtz7rjrwaMkRqB2MCxBOMW9rhYjcAB7bGrws6uWu69jFiG1Ag2E3o4JM
IhULolJmT/dLqQ8SUCers1OL14caV68q3xmJtroDKpD3QJH4D1DWTCJANaYVK4U7SeUAfmkDEIKw
vymi2JkKuHIGcUPmtB0BAeUql5CPXlGG4mGJv48Sq7Zgu2WhlFbkx7Bjst0YoqMYdgcgg2EDY9K0
9gETaYK0nAy4vi5MgQIn69t3NgOJG4W7QYGDDyC6q4K9AVjU68gjRBdR9SdXkTvmsuePQDdnbV1t
HUBjfElzpnlcFm1WFyYhxNsV6O4UDu8IzbLBBeqxtzf8CLcoZTKW/XbxJtxTdS7oEAOGvPf7FVDN
9RYQpkNkdEr4EvsgjA9zt7fG+lZFQUaESnnfosZbwFxBXzo+T02AKYfHLq1BYxV+f9NgHbnTcEUC
YBMcOBqhfUCZROsfoOd+0JxtoYYcy5HGEBtODW2ToWhSX3zHBR237nDXSYBtmA2c3dEvFFPaeP7e
H61U+2I/UKRkfMQow4JyBNZOS36GVnVl19XB7hgQYlY2zn3muj9wFPX4/2FWjcO2X7u05ToB8jlV
jgbqDmBSgPkAZ8uW4qeKgCmxUQAgqNJzmVe4txyCWTkm5NzxyeBoWIAEF6p9w7MbJXHLBcpIXc4u
30yWep4BUh0pu++ATPTVmoBoFE8gfSopUsxNDlTf1QylwpWizBsBb2DUfdfh34CzB84zbjZ0uAGc
rv3ZBgsQmdfAsjx2HEGHXhEEPnJ9PxrEZRbPbVXsUCTd9aAUOky2WP/uj2UEntGKsrbH/q361Afc
i3f0ei3Hg3Fwp3oPE/B1BbTz7KPKy+xvPYVDT9ebKqDI4MBUQHbb3tEXdfCTBxqwgJeGsNjGZYLg
Mbas9iKqFcQaUJ3mqJxxRmN7lok3rjnzQC4egcAUah+WiCUamUHhL0UxNfVKibq0ALkX2gdrFTt1
DZtesQ/gBK6nCKwVALiofKEFasxGJHIFulUtB3B2sOTKJIw4mMccQA+RrTyC5w7deO0Ua6biQGA6
LTchDuq4wHNJKMGRGtExcgHOwnJnbS9wmcfz6qSFoffNIOPBZpdV390z202i3s9FASRPpdOe00S5
0SYMhsxdxDV0XbbUMQBOWWnESFaoBWi+8CqYDTxYo7ht7eeg5PcuAxA1VLtxvbcKCdydFyP9kTtG
bBbHu15sswO/EYcq8HbrFIMUEc92dwG48U2t2qsRUB9vCREu6dS1AANS/oM7NYeR0Cu9FulaAYxL
EU5b5HEApjSaCQjU/uMk5VVNecab6qcEDmacNC7Jn2tlEscu9gYo5skgfptI3th2PmPxlx7sjcc2
lTVwOX6XjZDude0uEdTbVFTkeN3FfWtvIzpkpO7Tqe0BSX+q9HOLbWSVFeaDvZZendr1iEt1zRgV
F15d5zLiqTwS2dsgCYGNtZl1QNyOo8VOAmCnOyYyHqLFJTzUS3RrNEA6BqLBEU7jRmWwf0z6jqaj
1cPtSqelBC99KRAQYSW39SXzityZvNzUXTJgf1SdTi1vScrAbEs6vjGgLAOsC8XVzgPYx4acBpvd
IO4ie7v05X2n7EwVZFNFNEcJ+0JHVQ7HScAoXPwrFgB+4EiOMFptF/v7CLCYDfyCH6hfDq6/bsSp
VcuE1vyvp6HT9vk0I9EdvrmRjMNJxMyjdzUY7TGV7racnTsPYPyqYalEgmKGphV0iOK6g8zR3Gym
OcBJv2S1XyNWUXntibQg9TOqAQlC/0QUDvwiOzhhQOBCyV3Uh1mIt4pVOXsLT1PhCkSrS+z5UBBp
j3d4FEPFJ1tnoHCCMe4hp4Q4aIldpJaUwZvOnd4rOu9bTyR1BEx4P+SDqIF0OL4TghV7H7wHcK8H
AvS1190Z4R6adQG0d7xcA3YfGCz64/1Hv1dyjivX4Mrgh4aKtOa4UkS5NzZNLSDgJX/x6dtSD5c1
7WOhi6Rtww0LxzsXIRNlwd5abWB+8KQMgP3TgChNfq6FvJfDmJpQb3jxncAnqCjLPUowF2NoY6Nq
ILkgEAhw3AA6QYCATRdVNgPrH4Yqb+r2MJVV0oNWFNltZjfTRSfs3RQtKbAZ4JFxdJi8NIDM2iui
RDwkJ9D/CSJ7+4jwwztv8AHZ7UlqqSEONIB5YgTWiAAZycBVmPVeixBovXDbNLeDqRJjop3fqE0B
kFrNv7ee3oBfBn7EmDR2nQBrFzvjErfDVV0g+cDFXoXQ+zX2RuFZ23LsY9u6cAApgrNfXE6vYB3F
C1DlizMjNzHsg96kQr03QKoBbZqUvrlDZjfpRoPMyJMJWd63PBsGunf9CnMLooALxHFtX0Y+UNyw
vpQNwRBBNc13dmxwti08KDjnm9JXL7IvUw0U4YzQsFBzAi55KowP+oR6t5clN63IhfABvsLzE1cN
9+0tpB82kGLFVUrABy2QBbBSYy+pj9exxdUe0CagoILy0OGuESVDomQ5jAoBpOCpQAxTuBqrvor9
1Y0BlwMBotvMAx6RzpxEbXNp8KrwAReEN8cGQJ145oidohe/BQ8NLIsCYJBilhfeBBRcNeG6fOtM
9UMfr6PC3kCctwby9KkWYnOEUBrCAQqadlPj7XvPzhcPYKuijSeAWKdQ7Ab3WaoBORNAuIoyBiF4
A4/l2DPINDQhXgQIFDqyIyNAcdX3RtgX02TyunJwUfTZYlhulgjgcJoZwAINEzmrp6Rp1zhYw0vZ
dRnneHFAUaOwOEBo9iGCuzaeXxiPIXf8Ya9WGuvVSjwLnNQGvIje2wWIJVVUXUyhnXuSYN3TM/ng
z3Ko1lHbHC44DkqP9v/8lnrEzLusAUgNCBgvAfY3aSYJZNMrgOlOc/fnac6PbZ2kOYOx7KgVGNSk
9cHWeIF63plE6mfZ7Y8t/JaBtP4DJuVU6RotzPO3wrkKxD0cM/+7ThxT3x9ytXS0KjSCJhrWAcH8
IzrH5/0s1/yxDye5Wp81Q2EbzMgxqFljdQ5L81lu/uP3T0olngv7jmA6jhFyVNNdC2fg/mHwtl8P
07lWTgomlENryyyTvLHc966/UyNOoCOLdn79up0zM36KElNyNX5D0JtjONDdTd1T4Z4hpJ/pyl/g
qA8z7iAfCCcLNNH9soA9b2G9mNph/nU/zjVysg/DoMaFvGDWRQHN8tyqrkUPdPF/OVonpce1kfAi
NlreEA03aiQMYlwiX3fkr+H4RxXg7xPFOpl5ZIS0xzhFFaCnLjilLY5t2S5gjYROFvoDnB8D8Ctm
UoGyAnvkS4jXkBhKpn+siHLE8/io2MDvCXp6p8IIMIe0C+j8ojbNEmTZyBy3507PT1dfAJ46pNWP
ol0ne7VxVaiCCKu8LK7W5lY533v7jD76p8fBhyZOtus80oXUE5pAMhL5n/Jcaeiz73+sRp8cyk7F
lUHSEKC0HukPPI+yr9fDZxcMDNbCY/npSNs9OZLlsDo19N9Q/oWFRuGUeDjfSPm6BCZxccJ93din
nfEhDAB3J+jwByeN2V5YW62MjhqfsSofA/Hz6+9/3pm/v3/cxR+OgrrxnQq+Kigzg76PuKpJoOBX
d9eqPjNqxx96uomOKrj/25GTheVq44jKQ0daiO+35R0lEpmQMwfbudE6WVrwh0fWMEAjgsvHOWiv
er6cWb3Hzf6PfsDiAi4NQDXBEuL3ASvsllqd0wBy1PC08R5M+5OCTdUFLQRzwejzZLbUxZkj6NNZ
+tDoySzp1QaMakbdUQw7tgCmXyLRI5GDGlLXORMOfDpRcGeECxY82P/hhdVHeApN8N+6Ga0rD7mu
dlPpMzCOz64GCLcFqHBHkGA/BVBAFL0dFUXJXuLYLKJD341x1VyH4cPXi/vT5fChnZPlEPkcUMQW
SqCKJN9qlf6br8PzCurO2JnhyUqg5VJo8AYgnOoX19BSgM7sckYi99O5ONpq/f8mTuYdOKTV6tjY
oEpvs3sPClX+mak418LJtqQTHARXhRbq8rbxbiZ9CIszO+bzWUAvoLbjHFVDf98xOuCV2xIQV6bo
lfKnwf5jGzVci9C6+78Gjj/gwxkmoGFZEAta0sZClfqHms4wAz7b8lAjd6kPJW/oPJ9EMgSJIBT0
AdNcRrrzBwNDjwhVtafF+9WaR9ZdefrfAKs/NnkyZmtDCgitAaY58eDC6nqwR+cUhuZ5s0w/v17G
n60A4BshNIHd+E+TMzKufJyKFeAt62HpfjgDXszmTBufLQHIp1IbFrMQQTrlVoTOAJ+7FiMYFi1U
/YetdaSzf92PT9sAKgwqS0c7vVO0m19qXYuiA3kGLJqN5+R//nnXo6AnUVT7oH33+yIbmwnSj3jK
3HjRg6ev7TM7/bNfDzsuQMqgQxQArPf756cmhEqyxCYZBNATMSpof/7zP37/5CQhM5IUosRR6Ik8
PJZV/vD71tFWxgPIHGboDqyXT/aItHqgBnwzXjKCQkz42k5/qil62sLJlnA42DKWmsfL2mypuvKj
x/5Qe5uvh+mvq+fj9Y5WAMFFUIdJgAPLqX7PTOAD4IAMeNkZ69pWZb4U5YOLaMibLgWoUeV9yPiN
iMC5LGqknG4JefKc78jR70vabzWIyWd+0XHkTn8RxDwhW4R0rQul499XBrjhrTUHof5/jJ3ZbuxG
1qVfpeB7VnMOsvFXXSRznqTULN0Qmg6nCM7z0/eXp9xd9img3DBg+0BHSiWTjNix91rfOoWVf1G6
/x5K97GuLBpcWbrRTXfnNP1KDuLsjd2PJJdfzux2fyEX+48z0PW6kJJgWECk+J9fc0y9xq/oc/Bb
GHjAiW3Y2APKm76rTpC/j2MZgyYxWzAtrndfuM2NNXvR8r9fiZ+OiD9fCd9GZuADDiIUlPT4P1+J
yAqRzlhdfQJRku7iuZuWQnfvWz+9Ixx9CkQSbjRXewrrbD7KeT6XhnjL7fm+StylHdVfmm092tG1
k89glZPag+4lqH1MpZ9DA8FQjWJxFU7DHbkqjKws8mCpj5iy24fWtg6pnNaWP5/Z4piEII6ytZdJ
eKtRc/EDz8i3klJ8y4pJ99iAC7F97JitMreFNa0TQWsc/y7dV39pqe6IiuUcm+mzb8/rRnPoHhfp
B3SZ7C8u268rCysK2cbXKsh2/f9MifG7cLa8Wdan5klFeyv6lxj2f32O/zv6Lm7/df2bf/4Pf/4s
yqlOorj95Y//fPvO6yT/n+v3/L+/8+fv+Ocp+ayLpvjR/vq3/vRN/ODfX3j53r7/6Q+rvMVreOm+
6+nuu+lk+/MF+BWvf/P/94t/+/75Ux6m8vsfv30WHfACflqUFPlvv39p9/WP34g6+MOdef35v3/x
/K74vsc8ab+//nZI8uirUP/xjd/vTfuP34y/gxIViAg4QiOLJj/ht78N39evaN7fXZTLVL78Y8Ok
dliL86Ju43/85up/RzpsIJn0DBMkqeC7mqK7fsn2+RL9TMKgTJII+fdv//cK/OlD+veH9rec2rNI
MNLylq5K+X8/S9dHWYd3StGElNkVWFD+/Cw1Rtu6fusaC30jd+MyDsDV57LcMOXfzIG3Ttbq2bk1
w0A337PhaWgXzE7+Ykv9GTn2H78E7wk4ncOa8mv+ukz8sTcyfolu1S/zJXSFPtrQsZ8DBApr3cA/
b0p678u/2m1/EXb+/vb/8Mq/LKp2hM+LYSQu+aW3MYMmSE25Faty1a6IEAx4rw92hACJHv3GFhdT
XBj00ldc/eHG+f1j+ePH8Odn8/dfw8YCQGUENO7XmsVL7DTJNcSxPYAFx97O3V8xsn9VzEMPo7Yj
kdHA0s3p+1cVNrapuLLScFgApza6kwYS66G20VfRvpochhS23pe7btQbbZ0PoOcPdqZNXtBE+jS/
1Eavq+2o5cxGNG6k4qRrOrMUQ2al+Rc73bUE+ffdcEUx00/x2S5846e0/5flfTC7PjNgZ9MgZmf3
Bvz7au8ybR69v9pU/3zd//VSKJ+vsFRxDWD+5ePXbIoVUMaQDWL9UWiePPgopP6iYXz9Ib++Hypq
TKyAHfFG/PIis6RHlOSxScoO2Il0CobEeLS97vO/30PXQ+yfX0ZcA8AApYqfOUO/PMl+39elpk8m
tvsGfClJN17acB696k7KjZfBgwW/8N9f8z8/KsEmLBDEo1N3iGrid/rDicsidLUfk5ykUjQOHnPR
OUW6hKQlR1rz31/q18qD20Lw3vBf0Y/gvz/jKf/wWkq6RuqOsb3IQz+YqrPsbo3x0BsSId1zGD6O
xTFURwNWxF+8MD/8l5Pf9bXB3CKPJ//qaqD59Za0yzoqCb9klNx4akUYpYiXvqprMC967usLGy1h
uYFCRkinkfgNdE1gI5/JaIfughFn/zYkevJh1y3Ih76vOCimBD84i9yO5EdvDMN7644DJLTKEp/e
WPpLRQlwFdGOg4OswwJZFcK8evJbQHZBa9nTx1Qpo1pFo8FMN1OK9EgPGfqmr3N00g3NomwZOYk3
L/WhL9W2il1KZjXF4b0zh0l8nf9Gt/qQ8dsW2dg2QTVIwAxup91rldGftZlUC8RZPkytxOnhAHaq
QlHe449dalKqe8+YYEvpMJW8jTI4qh40N80frGg2tY2Xygp8hG7myYIRX8Pct0witXSG0iw3hapH
GFpeWC/rWk/AU+oQaJaFZwN5SXCv22cgElNyx8I4ljfx5KnXMqzFHhhitK58/WuwTVTHE7N3Ay3s
2pjmZml2k7kaFKOGQmteVdPVK31MEeBjSFv0tc1wO1JdSgAWuscbxEnMBN0IgdNi8B3gYJVrV8gN
VEWMST32BH6LCAyGI3xkARWyI9PLkD7wSZjbOGymtxjhgb2o9CQdj1Kz635nhA3Su7bxjGFT8Fkw
DYe8gBhAQ8Kl+y56OJhZ7qdjyfsYPc+ltxv/XlP1sEKslW/sbtZfGOtHl7xEmWVE4RrauQh09JCQ
2yJ3O+SZozaID6YymJ1oOJVJlg973RLJrV/qzd41W38/xDMZcK45LCOraRmKhPKhjRxrFRczPBfV
lRShCC/9YdXZCfAjr8vRxZp2feL+jN9bvZD9NgafI4NSemBSwrCxAo6PSRlMZuKWyzkcRY02vZcX
b+7dl6QqkZnh9zxOZS4g0vRIezUtzRatVSe73tGBw0MxS0HqWcPMX5j0cl3MvGSjlf25jiNvW7tG
lgV6K75bGT7r8cSjIGwXdEmB8EhwuKpwSOvbrpd5trGLZOxRcORCbTsrw9YcYbLApxuWzdmVmhNv
8i7U/QAQqZj3mtcg0LETuerMaD6UtoT65up1hUYxi5CIuG184NO8UUaSbt0OEZuObmqRIb5emDmY
GV1JgliGk4St5kTJo5oZqucuckEjm1Dt+LHl7ezOXDqihp9if5l6d+dW/cEsmpdSwNdDtPts+vl9
x6CAByoIm2xl5nO+VFEGFc/EtRClrftjGJAx65iASqlWrYuqa+z6ELFEE++9UfRr0yiNhYjdakuf
1r5XNQpwLpK+g80+LAbl7to0qTat2Tqrsm71lQdwbGWMo/lkIKbxKncdwsbZzKUvpyX1/oLtQ72E
KeocLe2MbTeC9IhR5ut5oy6yw4qcXx0R/TwFhZfu+hKLSDlf8hyUndl7JcoReLJGNKF50cMnzy0f
uPfddVL4F51ehuFjpR/7CIlQ0dbALyT8Ns9rVmUyLaeCllrsh10gB2wqTd2qR9Oq/V3ZonEPi2Il
siqGM9qM9UVEHejpSfnEEM7j3o3I24gb3Q6MRFmXcRI2wPB63DYNj6SjWc4Po++gp2RG+tiXjdrx
0Lc7TSMsU4bfCjLfZBVnVBr2jW2+C+criczsznbQ/ddVfBw0jnmJCiC1LWhirZLi3rVYNm04mPHa
QZXccfgHsAiX1HzwkC/7YkThJzcZnFBL5gu/gp0JBAiHgdhZzO/9tFj2AFcN80cBD08i2BxmbcU9
tbfR4kz9pqTujOoal9BNGd8NpAV6sbeK4+Z5jMyv0nvKDeM4SQN4JbzIeoxepTwmzXnwthqPCUvr
AfzQSinenBBBrhEdOJU7OaL0ltVN7f/QvZcmtgMEgl74Uk9y5YRMFMsCTtX8ZmEE2lTes6m/u2rf
IMFiGrmC/L8wTHUxZ4HbiuN3DxvRTC4yGZqlQMHEceK2vKIxzQ7IdIbuu6ufavFiWXDLsl3s2yuy
0pZ2IRd1OO+mcEAgq6Ppe+3sUS61yckXkVtcdHpTXR4jRteOuu58x7mzrrr+nKkfnScCEwNhCGRx
RiBrgYhs1LQR6lUrrU1qZcti1A5kjT0OVabjaUluQtPaDXnxEbUSju28Fdd7tiqTFb7xbE3f/T41
40WNrLkH4+SK9LXO593sr41oALt6V8x7QZwGhBx6DHdRAj0T2xS3A8BaBn79qXCLL+5H56GaGicY
rEnfhV4SbRF9hbB85mk3R+aAXltaQZU6H3hlDcwnkjFb1C8N9E5DDLLXfIKtv7ES52jPGxMFWCry
nRO373ZcFTdDlxoPfovtDNFWCEOI8clGDPHrPObqIfFyxH/a2vejVVny/ObNtoBNRlrrquaeDBFK
4za+KqH2+ZTeaBW3tZ0J+Ldmd2ymCBBsbiJWpthncUNJORp9sqzHyjiUcPa2hnmFNXf6MtLQR7X5
wZ7aEFdGSP4kuE0flqPmjgu7434U/nxEVR30jIAxc6RJUE3D+GCD09FbkyII+DDXf9h2c/4kvT4P
Ghgb0OcAycBbWKikDmwjZ4lMqnVtiWUddc96KDYAHXnqOzCOAsDpwm1dhUmlh/DoN59pIk++ePPM
Gh0tTFhFXd+izsiBpMVol6KwdK8AsE8FAJk20mJorXcXy9VCVJ2BJCsCj6LzPqyp8AIg4l910nYb
b25OTYlkC2/AyTO1+3kaSAlJ/bSkfnAjuRxV6xwQ4VfUOsk2wY6oUvsyJeLiZHGPMi5BfD4b/aKo
651CoqaiOIIp1W0dnbrHU00DtaAFL+Ug6iLwpPqswyvndPSPhYZIqyiM+llWPYSG2oFO1TfbeYah
bHTaZTZGkAGzXLSOFsTD7dXil3ucaSN75TjTwZtiLDiG96YKxeNAa20xjeWmaTMfedu0L3TuZdV8
kNW0z0tOKF5yP5ePocXWUrUkydXrtjGRG1vVpddiJHj3FF6LkTVBEYKm1Ze4m7Bfu4uij5axFJ+1
1E9u8sOo4LrGBQS5/tQYNW44udWpIkzvoeeqTE27svM9zbW9REiOvxXMYfTQDfHS8Ks31Vc4sO4s
d/wwJpurUnI490F95tYrvofb0szPIokPUfbqE6fuejep8ZnByk39O45CoHOT5RhGqJ7nx1x/GAEb
+2G9GGIfAxcQHLbol57q1AxrgG7fskAUrSeLJHyWTbEyGpZeLz87en3xoU/r5T6ZoL5xs/ckQ01X
7Wq1bvNwqzt3otdenHDiLXAFgWDrP/FczV2dFAZdq+lsUEdGrrkuMnXyZbJu2nFr1TIOtCm+kfZ0
sRCsENS0FMA4YFvu8mgCxzYedcO+DBPJ8ESXKzkFnnfvenhBB3mxKn6mw0Wx/XodIq1toiXVxGKs
2pNrkvsym8C5bIK98JERITsPFBXR8irYrGZv7/nl1vLlpU61o5+rY56ny9nFsOpuY6JLY3LwFpH8
rs0ItJ/Zv+U5Ikch41fkuqjHT6mPdrGZP50c7NkQkj4aa6OO6NN4F4iBywEWrVNexgj4dDTnp1hh
S8oHWKgFp53hbrxShyn5Hl0AgYuhceiiFutxvlaT1pMwp5VHamE7H5KIG6tFcchBaTkk9uaqIa59
M7D1/BJX6qhaatmiNb6NwTheKXnSin5ecTcO16G0vpwG0bbv8XTZZ2EP2RqPx/u1yqiIlelk91Aa
ycpSbAnCy4++ZzOhiljlXlWW3UV2+Dzr8V1tJysXJi9GmukJv+quz6hV6kvu6DciNh71sNmqpAQr
HR6EI7dtBPKv4rqxkIY6jqaIn69p9Vba5PP0yOQbZzllH02u7b3Oe5zm9GQiWln6DSjQPCMLN/K6
W0jsj7SotlHlbTx0+BqENhdEIy2brt5k9cwhzSg/YmyXpX+nku2Ip0UW0ymTxQHIRy9nFx/W2R6G
VZqYK1PX9uIqWen4jMbsTNcjLD+FmTwNZfmsYuld94QzcWnPMmTBYrc4cgLa53PL+cW6nYX1VHjm
zrKyeuF19mPfVs9zsrQcDLFsgDtVJBvCC+nY1aQeNFgKItDloM33Y9TtBNxKxyX2zLKXSeasbI2t
bhweOeJSSLd1HJRViX1gBC6JCunhSpwTofGEFIdt0V6NvLQQ+Q1N6tdZb4NJzRfbTA/w7H44k35j
wLiKE33tOPE+dHWcTj2QvPBMgxaOdBN47bwIsc5aUUYZFCIf9qqlPdpojjtQh/HoHjLfgYxsk4kg
XuuY6h9Q62iwrPIzSbDs8rWhef6SrKBikUqg5ciRB9jb/r7D5aSHtzpfSCKsF5p5r7UvTO/P+gAq
cExuRj0HuTvwvGpxEsQ57OWxWWaV/aHzqo3nH/sQ46oFDzEa9Fe3M3YU7De+hlvFS662gx6rwbwv
XfK9RhbIyo5fu0iZwXXa47ca1MEWWFo2PMReh7DWy7f94B3YaVCWJwY0ezO70WeHXg0ehPLOzZxL
l+LAjq3wUDp3kGmDwS0Os9QfR58wDoIBtNmACetRzOJ51atSW9hg2kefn8wYJb2ibkfKNT3eDRUc
Mxs5NUUX9hr4qVaFwte2LnEIilFbOIm2QsqKsB2ljIrLfX01fE8maclgzEtwuguJrSOqk/WA8080
HWd155j5IdsgDpvZC3c+dkQnrt9LuzzY84DhVlE+pXapwJ2HK858IcMoY57flLidMlxrJcJjY29i
ek7jNl5w9FqYlYG7uV8MHXbFNDroqtiWeJJkBr0zy4/tBNJQtWsaGKfSKJZ6Em5jgY6MCsEPT8Ys
Tk7abSZpvpfp+KbaaTvNw8YL89dYcCV7PcjSKDDYJmTnsb9gwBuRcmKG6ov5oa3C1wY3ieFOt5bQ
v7ri+tSG8dMgik0elk/AsR+UAUzWdM/JqJ91RzOWdey+0sXR8Oz635AvT4an2diXNAipQ7WedLFw
OJgVV9/+rPvpw2AWKfqgxAtyPI5bMfbmTSssbgU9EoswB9PoX9MQfaAWey9NcZxVhBS6EksZ6Qth
pA1kjro83X1l7nyVb6pxdoOx6bau85aD5sN6Jk/l4EMfQGxvTtxhA2Uj/g506mTR7WJHLeifBLNE
Zj55NBmiGFgm9P5mUTZQ76euf4tldl8mFBFjM77xu4y0pQt9M0/lvDBUUwJwPrtue/Kz7xBIv4bI
Jtq48DU5+QIYb50AEPehEVBXsytbniPGTtMdWOJ5mD6MWV2R+cxKUBTzBg3HSWudE+i/IKzVQdjf
RWWBRDcA6z7OnM/kLHfsKQQAcKBkw+rzblVOdPJ46y0VmE+VI+ofccP5u0YFKjnWVGt/DlduNj9p
aX8FqR5npqJG+KOS3tqi5VSJW8iS+Gy8Q2f13zPdCPGgZUXQph+1+W0V7SqyrJ1DYeu1HI78ozmO
QWQJjpkO4Bd5GJN4La4pu3hO6JUwS5wwML8IQeQbmvvebTbp+FUSXt8Vr2UmcKNjK8tnzHPdcoi/
8g4UPl1MSZHDyJqmaT7GAf2cZQVAPY96stzQZV+XMLLex2llpt3eFfkCDOMitet9qlg/B/gOZo19
j0s20zrXPqrudeyfzdCiBHOPWf6hdPXSJPm6BdULLH8APB1at0PmBQmHnl5vFvKKwM2BlAKP8KW3
CRsHO6013eR5hFWEJRzDThb7L6MaIU2wgeE/mmIzmOAJA/E9lSlmdu9L7z5MmLnqADF7PUi4EMq9
NTD49WlyGMfobVBpt9BM50edOBsvp+DNSoQPSVVlN2oa20eR+sCeCxcvCJyFtNgbRRww/w5yEdEX
9JRyf0SEHjwqLuxjqLB0ARRgJCxL+ursG9Gy1cr7PMNWaTAFeMWLALlZN05axH4y+wBubZ+XVODC
F8LR3usY19zPHlf1Vrjtk8ediVETD3rsY3DEVQl/MMDU9j0POGVIHKf1I+Nn31AfAvq8Abw5cAtj
M3li14v2Lh7g6XdGME2e+8Nl8wnq3I1J/sKxbdn1sasZ6uhmu04ssSsSltTSZGem1RoQ7rke69rb
mnXUP3STuwerJBbdtVrU5hd7xoGOJ/kuQ+hcLsrccWEoVA7ggWnchklb4kItVlWnokXc5pdSiZaN
qLTvdC3GqjRnAzEiWqWT7W6kE2hcSlx/WA+2l7zX1dg+CVE0eLicThuIhUl0k/rGZQwmpU2CZe5W
T5Jp1lLrjZBfP0xutBRQuC+8Xj8URa3Na853ZboWveg4BOVVUmibjsePsl+zYpqA5KDar1Pne2th
JARTTAXM5KQEJBDG+qvu08LsiC9ZG6kzRhjE/MdOj7OVJBdumRlmHNBxlufBxx5bwBeKz/PU1ROO
bo8crRitdy4NBN905LAANhWWmkH0Hb41yTAEfkEkj2UZY8A39Wev7ZpLM4NBD4ZUNitLhAI/VtMu
uA42CThJ2u6bwS/fvdrIz5GWS0xB9AwekqRI3+s6EZtYedr7PM3ZKtSsAhQIhXBkaL22wEEqNhZd
doOmrGFjpJojnGXCe2N8Md/nfsGSP6dwi8sQ2nYK7cl03XI/Fio/z5zl6WZYWXOu2RNpiUzjY2qZ
087QSDlZce4T98gcsnNP/MBO70YL82WBtpoknzWxg4+xOQ6cLFwrLanMQ3OtHFti/dGv9FQaqDeZ
pqwNe25E1k3cHTx/xnsba0aEk3RivrQqIiMRAV4aTV43LVpEDoBuDN3YoiDwlQcqaKrELr8eljoO
vB9eW+OcrCJ6MDRYFQftkjzB1UhnXecwk2r2qbZaC6RrAs5DG9E+bdKkcPDokNqVLprUjc4N+8Od
x/9VtF/7fs+MOgJYHZ81C+v2FM/bvpmxlpfV2aJDeGA4opZW7Fwa3E+zwgQoM1JYqtuodpvT6A/w
YBLfUlbg1eFjmRmb2ICELm2xNhz1YOTJMjVKBt3WsHTshhwHy+m2zJAcRCw6vsYwz6jamrg+VrUr
vvQ2LE7SLsO3bKK5kOfMVSqjdrb4DQReCpccnNEZqQ8Na6l1qc2MOjEacLVtfAllaR5TqdqLZ3Tx
l1E4sCJ6+oHdBEBT9L67qVne6GVgzNXYBz1JFazM00SClKlZ684y3Y2JNRMkvR5/9AhmcKIZY3oD
OMwFu0OS5Ura6ctsWCdHtmrLCqq4FvqpaRB50xSj7TS1xoc7MU0OLDfKCI7K6NCVoXWT+635lZcd
TmXVxXW/doBsJZ9DVNIlNlNMsV5pRUcbkZYWmKxpHKYI3SIJSwAq8vPQBDF4nVG15CKFS4qbeCup
ttdlo7k3ohHdY3ptOCe2Wqdz1AGF8zkeT9ODK0Fd6j1boFUV8SMQ1kfIGAee0XtRVFdU3sdk97dm
XHCdtHotsRQPdbdNPLDbkbkv8vYhJ8/JaMmfiZ2D0Uj5NLHoBKzwfWDoEwMLbMazXzhnjbL+KY21
9N2rUlpfIhmhe9o0gvqQ1CYyE3ZT2oTET9TyMET5tSnTSJrdrA+KWA2rWdSGvdNyztB+5pzzstgO
LD5KNMu0cu67at61bYXbXVn3gzTftFJyhvaI+uijIGmIKumujcrOOgwumY04W59Trog33XgjxPmN
aWd3qbWsvAe/2Nb+nR5TsAKbyXHU+PYGNRaPdncPY/bLmvj9ccWrfGvR47XVW4HPvRXvXURrhMw/
T8P5fMlburJnO7mtrP2Q3OqQAiaOljcR7fIyvXFIlHCyB28+adCMFKYDG4/9TW/unfRlNC6MHMRw
9JLbhI4heImW2073lp7Ml5JpetmdMd7H8ttRYHrJvckle4G8SzDd1q3LrrZRADTVlXLlrkv/VWcs
p6gKo/fUu4/UZ1p+KZ5lKIiJpm9HXJ4hfHioPZuBrpUfnmXCflLqByYuwThT8I7dKlTjrhimVdWG
r3q79YqTRS82S1783F2z1y4zHe6VhQW5Z1Iys9WO+bZDBzleT4QnEqboAIB9Z+clFajq4Rc7dzOz
UQPLrKQTqykazxePpC1lkQv12Y1LVayj5A4pcEDIx8DJVx70jJrnvVU/TNhjtSKlhEAVPOh18ZyW
8c6pHxKyeBK5TokwStwjxYJjvfcwrRAOOh09sPTBLy+peqoZkE2bxtt6IF3GH1100mpmDUt7eNYN
bvUnM73P0m7tNi92yOacPyAADTwGkv50L/ULY9JF3MkVAjqgdYssZq0vtqZz8IcjxVkxPaf5pRHv
oXNPe0NOBwU8NfSJXLlR6lMrvaCY1cotL9nAJguNaHCu9CdmACW1cFHxQewg4pNscyRMc9sb79f6
NB/30ntNSWwDLVL1jz6DqD59DOMKukxF8lRdnGIzOZfKfEPxR5KF2M51Bdbje45Iy7KhdaTkXXrm
G+t2Sm2WktswOfeJSH+Efh4xwG1P7BhmFd3Z7jMp6ovJ3Pg6d7wZM8+OyxUrEalN06kQdN2Np679
wB0WWM0POrMyfR6zx6S9Udk9gYv1zz4+NH7SCoghI8zG6Ex6aofRv5ki56FMwsMwQ9Ww2WqwliWH
6yjJcpjoR87eNb7K7kdFgl/DoT8lvS+ChhJ1j2P2piUcjYwn0B4N5/MR57cCAteSIRbpmyJeR/5K
JTfkTzD7OHT9A7Zwt0OKMtfnyt1mzs1AW1erISV6K7qRxCM9Ik/aNckL8JSr0AB7Tp5fXf7JusqO
LcAj+6kO137+Q9PvdP3shw8E61UTg1IXjMtsrwS4Jf9lnlKM5+bC0i+aky5C8ka88NnL80NM2E/c
MloPF6q31/Ri4OLFu5yuUdptR1FtVeXtWT9o956M9CXsbKK0ur1JJVDbLWDkfGUMIxkV2NyrtyYs
1iauqDo6JTl8Fka2iUeuUkxpEa2ltbUkYojXNHof+lcRRrCsLhO6VdAFvvjiZehUc0zSmktv3ahR
Br7+WMiNtB5IPplQvk3gXwxgRXO3IFOQbCl6LvW7JokrNQae228Jcc7TThorDkYTGplvmfms0xNV
lJbRZBDC/Jb3PbghYlGYT/UgAWhKQmdDpmFFm0r7bhJyG2h9uROyiwkJAnP+w+BbxA9I/bOmtzKn
Z799ZzFfl+mzVhXb3j+KCUbbiKveWvhmtzE7EjjQ75mK27BiT3GRwXY3yAiAJ7ir3qD6i+WyKN8s
9aLbd3H1iuRl07tvuW+DmriZwxcO3oW2lXwc7W3DoZeEoyHLiF234B/cR+2yT5pllQOMK8TIeaDk
+jLDwoBvjvCIxnalEXS9qBO3WTQJc9tR7ipHrZr2CqUZrLMF9WrNwf0+88ZAyZeSN8ChkDAOfWd4
X1pKczoMq6OvtKMh5FFG4WrU7w2Bp8qzaHmnRH/k8M+6FBxQ0bn4zIv+obHEM3p0GroFkzywIoOd
bLp8vLUxuOPWp1tFPmJKmFYwStYvU+4JasJI7xpBVYAAi9jXlbbD587ErzygotsgfVj71hwoWLad
GGmklou+ASw7U+8YRI1M5rFkTIGKgUfTDFnIvdFYSJFdButlQOi4EFNCLCDojpbDMql9pszuhtF6
6wfxlnjeQjUTCrupo7SCezMXgIHwd2jyAq8JmAjzcGWvqymj69CeoakFMSCYxGLmSeF67ud244/m
ImGCllKy0OX19gTpcEvQGKVdtpzJkiphVDVZc6xDUnfQwlTJNUtF0QajuEwp8Q37putt7Cx1bL51
bvwpJtJuROVU5Mu4cu0MyFKK0Efn0lpf3dhRJ9R3xuCQzM4GkMcM+4ae07a2QsLKdBfMolcT39Oo
eQkxbz4UDouX0eSMi7V6U/nyrZ7Lc2NxM4o5PDpRrW1qJD6bNGuRVWTemeinp3aOyEMAn9mYHJA4
shz0yTuwUXNApkZzRubVbXXvhvGhNvxzlYXngfeoDTOnbrVTECPF0JzjMftqRHtALrTq8vo0To+V
O/is1J1AuQ4jz4+n+dZ0ZX3nSsdaKBMNSDhnS7KNrrnjIylRuBYfqii9ifqGOFO7P9vxvI+AdXUC
1mzkt8Uli/RbO0Tv06TGndPMD3Fbb8Hj3fs1nphlWmr2hv75sEIhZAepQcu2NiXRfFl3mO2Utzpz
FMgyf1zq8K1vCPiN140obcoeGvxLHfnf0bL0D1X0J9PBwUHyLOWX31E/hte1tpiNowwzGaCdeDfE
sKn0t7nylrgXA3FduuxP39Tuur4g8AcPvnU3ZqeWQCw3VKxEb9AlvASFqALN2bVwuD7q5qQT2Wa4
mzG5Hed1yxPWVhWNlLvEvZhAqjLFlFjWrMg9SUuW80iU10srUM06HXrA4TunqwsFp4STm/JfXb8N
SYJN0h8VDRPul4U/PvdGvDJjTuxmoNMG1R0f8pBx8KE2SA7IIj1W5jdSXcox+NhzFQguSgsr0xc/
kvSZLJ/rWGn2byJnKQQFrbbyxpsqux2ry2hM+6i4k93WB/XowMSZ+a3HeJOE1Zpb5f9wdBZLkhtR
FP0iRYhhW8zUOL1RNApTKUrR1/vIW3vs6a6SMt+7qPX6GhldMp2T/FJKWEKxnfyXmHQajeBDSRpd
RNFWsZpygIGtxv7Zyz+6VS9V3m+EgaCNmlDyL1iJj6120iS9dP1RkOSdVs0mkzcfJdo88RcVZHWz
NEJ+cAW7zZVDA9ck1478J6tTOmcI9VcYxJUipCw6W2hFo+rIB0jRNuK8u+8dtQK+5nuCeJ0orRzZ
Yx1CMokNdLhAb1100d27Z1xC/UCB1TgQYrl2862s/sb8y3LlUhBV4E+fMQo4apGM9VS8NyzQwTOD
itNfLNQddPMhPGXVyhZkKBM14rJw2MvSoMnRswDZNtrwncA2VsWibldtYUH9KIpvqXCLbiYhKFK3
QON3hjJ42b4a2P56epUpwgBKv738wxrX3nAap70VVJQPWAsy6LPkI6GlptPz5QRPWyD4Tvy/tKlQ
iZHBlR0EUGb9Xiigy2xv0Ism+bmYzBv3pluM0fSRu/at97c9UGxK255d9aDVmThUVJR5xYen78z4
hzKFuKMtzLgFjdoGam1oYCtI3LJ9A2I6mZfanvuSB7GH/l5XeO6ieuOFMUxdRigRjB/liCErYWN0
O0XSXp63R6CkjdLNpUmf8GBOS4aYCNQujPEMHUtcJm52mLxkHTr5qSPWsj2PTEyd+ZeYO93bdJFY
9Ga5q6h0i0iLissl5ae5+yX6e+tD6F0DRvk82dmqhKCYs3zs9Bo6wcPPzZXqjtkEJ4ic1Mt40+3h
A5zzmfSrcxAcgVvOffnZVsFFJsfcvACy3MOkpjZwD/G6FAToccdmCQhwEe3GaF8H0PCuB7LEowls
E8RHwoz3bpscw/AohhcEfPRD6aucPvime47Hi+Z/m/mwZAIpTAPhMWE+9nc3h9zyRo5zQexmpB/V
GUlNnRua4ci3GlnI9Z6O1bNg9WndJzmz3372pYKCKIXYH84dkfaLYqjozINza5P3KLB2wMUIgsJH
gNJonXveaXTSfZWln5mPxaYLWJR1LzkIzRn2Y6ffzc69JzQ2J6Z8NDaLUKelm8EwoM5fnKD+QUeJ
+gMRBt9usndJ15p09a/1AyK4pvYR2ojdCnvvjvrOn4G9pKyexrrdUob7RtMnmik4isKKrlxyO9Ol
XXp+quv6KOvkqAnoquRz8n3G0SH8mpLox6L4lgnmqPUJn2a/mub3MGxoqE1XiuY/W+kOCUAaGVf8
121MpbIT70PR7tJJPcSQbGqQ7YWDYuPYyijfEa30cCllXCL5BHbgA0jdtWVxeoSGWJqttnSsrl/5
yJ+sSfyORbBVZPgG3QB2GZMkM/z2hnp4Y7GOicTkKtkO/HlT90gUdVZaMaN6MGOWecFrdsD6hS6U
ONM82A+pe1Lk57bpsKyzmFSMOS+RDMhBrnw144AksZN8bYtslxfx3dFM5BbTrilafrJUXcO2W0dU
GDpaeHf84Q9tFkgpt7bjIXUbCF5EltgSP+FmH7XbEjJUX/rUXoZ98B724cELWYWMcBk1aIaisj/l
bfhQdX8RNWsJu/ZEjyP8MHmi/jp0ObGV2OdthMtB8x9SR/sVgbbnVkEGcns0XBrCI23dYxXLDIuA
VqIBDYKa5iKbrjB+MuUcPMrYQfmpTKble2GQYoHkwoO/4OoY8gC7vHUpC6jiRD8CsJSoKBoCXeW/
rKBF2i6RbJnENPbi2hYt5P1soNMZLXsPbc9Ap7W/QGcAM4HYSXJvOcPZllCPnUdU1awmCLLgn69x
asXa1CxipCyJCi8eDN0YeodQBfdoLJClsOh54conMW5pdOhUbce42onxFjnR3evKQxDV33pGYLRN
Y+9EOndvR6u8K8+am9yrsUQ95qwNP2extFYTyhsttkC29fRZpPIftVL0ezqMaIRfEkd7lVW8Bn1c
9XX5FAVqQzr1qaqsI32RhHzKv5xcpF1UoNMOAznA2FmbLnGeBs/r7lUTPUTNwJgSnNYG39ocTzxm
cl+St7fDjghcCiq2ysrOW5tmmQIMuEv+EHCTC4PMswlWvs56ZzdkFt5EXR4ijbJWB+XqYD9b1FTX
g3+qWg3dlo7KAvk7Avkie51QtmWTeXQ0ghs6ORNrCY++O1pfls6rMA1/g5q/htZYuI6+TmW0s7Pm
OjrJtg6Mc9MqwhPLrd1GG9noxzJAC17HD4iKB8n4lPfUGWnhybeIGy6qzmYr1CA9lA217ozuUxdo
r4NDQmjUH7pUqTcYl/4pb15KLVpnWeRclaM391QrmpOtoFUAWNF6tASRGgC3gtpJ0ayCNH5p7ewQ
htAYSjJoOW6vFugr0OFM5Yk35O75/ZW+JE664FC5xWvk5Wu7SzaSZJ7On07MxXe98D6hINZuHVzd
ujxleru12hQLTrICSH2LEpKcK2Ml3ZCQ8WJDttbK8KH0ZZf2nP3iUEMfhK6MAB2am0ZuIiIniFlA
C9PUiZEWaz+/cu/LFVnqr0qkFxwAOm7IaGe2GC6T/u7VXHJ+7b2NGiG4JkrY2NKOQ+mSYxl3O9EA
kCFzfxbacKhIw3BKCsu9fNOa0c5CNtd4wQ5TFSGsBj81IsZc1OvYcjZd34JVvUD2IGNF6Cn8a68j
MWdktMfmlujVPc6oBg9bIMb0k7hfNFTEtzPnxd1QwEE2LzVeTiQy2LTI5cf94uvqPPAtoLTZJFAi
/LpqkzOmRvRPDl4ENCIDhBrk8EeIJ3O/OSY97+UwfI9cp2ho1v3AZBREb/pIjlpTnfG/bmRnHcqW
icyY3givRhMvNmFnXHxXbrRJvjR2R/GJtyi8FlmJeG4i60kP3qUb70nw+yvoq8ZKtXYN2+IBgY3N
9R9Q3nVv0kRre9zqwbSde527JIZp7z5rhULKScVHRb78quxoznXn/MS63AX8ax/gS0ztIgvDbeZP
yGft+tNx6q2n1K+WgDy4LkPNzK577oackrcYRSkiaFhyf5YDZd5RkMta0pA8QX+XXYLgBJwisR+R
wruTuEfBPekSehnSGcMOvPPzbp9RK+0aPA5BTe0xqYvOpcEDYnM+pe4Lf8dqfqVilbxLulLnhEPb
KRGI1dE+pJZ1EllC3p75TLPvdZzC11Qkn6kePA2W2um9fa50cvqpvF7jargTXiGWljQJKxR09era
vulqUGLzM43ddeFqD5PWOSJF+xMOjK0/WNukyrfKcc4BmnQGR2SBGbGxaEYQ4CZ/Y6CtXJYwW9tn
CTnmg0G9MNI+bSQjko5mka06wISoKHamCp57UILUL18sG0WsnRFm6tnLMfrtsksGHm05oC8cwfVP
0/ar2WnSmdPBTBms+SZOvhvvkjL/0bFB26WD9qLkkUZ/QYi318kt0v0jYhAO/F77140d+dHguwUH
7xl7059qtK1W4bkhNQ3FJTnvoN2d81d0o1hrIic+FcSywcMU+OQe2mo7p9BM/XWiLbhCPhjaLHQJ
PyfZDEt09pCnvE1L2VsnW5MnvTHOddnXCzcnZj8Oll5GHnI769qMN1hGEHuxswsy9QdvA636O/na
c8g40c+PgKzISwUD1Ms96N4Sq8E+RFzm0whdumiRpugu7QCgQFuOxHcXKRihrM5ZER6NpHsWerH3
o2STm9oz3NHONVqIa39L+y6FBQTyJoA0nqOzson9iAqb8i1548H/80Na2Lyp63Zmmh7amJNEWZc4
1y5WUr2QnrmPrPEPJm8W7jI2Nr79EQTZ1e+qIwgK/iq/idybViv3B61QeHAgKfkfsjN6cRBvKWbR
X7tcuOWaA5be56nKSWYXjlq5IkYmVnQzpxv7/kvdEg6u2Ul4oCzdPZleN+7CJppZuCaYSM+B0KV7
2U8uRHmwTtm0JKaOq9HY0ZMemufWtWY8eXHHDDizRzqn6QxPY/lhRHMqJ/QN8ejxymutpwyicdFi
wV6P4mpqZp3ck6h9pbvbP4eOzE8x4tJVmk4SY4h0jEMKlQtVpgCZWuJTllyMOf0UZWo/gsEFWO99
4KhyBHLOvapataGwfoqkfnamsdq3WgtBqmE9w5ITTxl5phYJ1XVfP7eWak5OR+SAk+HPz6Yu+I0F
jgpat+mJwN9zNYyWIHuNU3jqG/WcBYaOlMHTUA5oLinRgTz2ZT3sK5so3daEJAx1IU6WliZvTpJw
mlkpBpdA4oFZdEEUkL3K1D4tO4SpOUrf8pC6+CxWIRjqojP1dt/bjo36O7fXIpfRqfBpVRei4h70
UcVl9bfNMhuXERN4T8wtzkW0QgHysHGblW1ersve+2o6DGWd53KhNlVcXoOh7zE8VflPkjr9JsrE
c+z6cjvpqbY3x1B3uIJig/TMZBzWeeURMB5azAQWZoQLgmrcHpVBcYSLmAyywApXVVyUpyJOvOcg
KF4cg3mKbAf9CcMjwpKg/0zHnMBal1jYuFIZZAqcYib8Yd2USHdNI9maSawW0+h3/0Y7zffKi8ot
GTKoSkKTtMUKk9SlFeK5jidAzQKpbunaai8bYrzzpnQWQU/ubW7aFHKndy1tpmXcOIit5AR0hMlx
ib4ip6NAdZvMyxpsY6pbtbpu79guqmtf5cYy7dNpNUk+T59FQ1JoE8qTxZcYhvV48mw57cQw6RRB
+gnyPb86Dl3G8qR5d5xKZJRnnX4q8kZdo8I193RDyIMJ9LjLksY+hvp7keSkA6vmkem0bfX+EGz9
Nr5RDt0fPbNdAhtyekr3n6o9xNgKibBqglfdy3YBeHtgEKmM+mDY+Sr8c3ua4uEuyg3SFgYKPg+M
B5rF9uxhcAHTSEoEIxXPMB2joD5qY6BJ3QiUTDiFXJpLouKZsTpAR0hxouY8MIhxkxc+RyVh1ppG
pGKMEL/d+sGAqHqKD+nk71I/esGn9O6M42fbF6+Sf0ar4Z7shvHQTNNNI67W6mmqHsbPlMByJE3L
vsDUETCTSJsQcKJ5BQ8zSbvrTtdwaPAQh3qF4yfIDyg1tp4DBuIZ+5z3iLNqqVX+KWoflbR2CT3S
nu7vDVHpy6J0tpVABDLVxtkfKzKG0SlkSjtUSrfRV+rHzH6rfZ7BEAWbn5rnWId91WMOL+F64Nzu
POs26tCIvN0opT5nV2FXTttA9CtFNU0oGvAZqPIRrcwQ0rHDqVuF6TobJ0Z9w9i3qLsiQ51cBwix
NIxtA9MfemfehH1qZ8c+E/sCZw1kej/M7sxFn8vijrhoh9fmMwVVc7QOzCh0gKzQT2StDrEbX0Iq
kXpvhH5hSVnYHq7ekkT3Od84Ekx7GnG/SF+qi9v7IYl63MRxYu1xYiw7XGW1qn9l69RLZxSfXflv
LuLxnZ67xg5KrL/dNsCH0CEI0cJbPFXvvXHp3GAVKpregzvdRjEr3bFQ5lUA4XjgoKjQtrV27dyE
k4sJIgkhdFIqk+hN8EW8tYrCWfVVr66eGqEOfE2Pd5k16OfBwxJAG5lYpTa8lWX2byJsEcXTYtE1
JzzSQKBx7W4buMuFBTcFR8qcI5S186fIQgMKuZZVyoJk5LvFckLlkko//Hp4JYklR3nN6yWqScOb
Wslloah0SEiU8BzzqkrS4MPqObaLh2mBlmWqN5dd45FUAAxrExqIVh+4sZ+tBRlgoFNV3iOVCtGh
RiJ+3E3/CCVG2pZ77PU9c0mhnFOpo+TjeEKfE8cnTkfjaGAPy1pvj0T0hKDs+X9TIvD1vRXyaeKx
xS9lfHVoqxERRtmdgyW990m+p96wWhP5uOVev/pJeXC82IFCihREJDk4K7fNd4mLNrKNxC5Vw6ek
l56q+GPaJX8RMai0d1BnlFq3gu2B9GsSFgPmtRR+rEYvPLBQD8L8Co3pKSgoQTCTJ6NzngI4czA8
g188ZcTMe+S+oz6dohD3NYJrVukCcsMpGv8V6/Ux0SHyDGc/jOE+iQEx0JpsJivvH3E+gEYYyl3h
1wN6B+pbRMBnk0wfOlitNfYvJlq9liz0XWJSVEUFNk7JTeB3L4HKX6epe3CEIkOXAvtwNDxyiYzK
9YE/QkL2lqkOupqWxJf7kpIEaclXU3oVTpD6N8Lm4tj2NjB9kK7WPuShHvMMcP65afPqm/JW1r7Y
2AX5O+Ps5qIhDNchQx/PdnMIdYYSJ3rOzRAhDLUJpV5sG4qtZKQdLTuXjLXmw66rQz00n6FNW0pH
3Ziyjd1Qhv9SifZar7g2o9jZIL1DI2s8OZkbrTo13iqjMnAodk8B+lIGezRDtnLQKwz9a+qMiBs8
LYj2idTVlj6F7iSz3j1OcR7d8z5Ajqoau73abpotLVtRW+Grjj4yP5p2rTRs4HziBzOvS3ap2aIH
QnaamunNgFSo2NQxJERyVfU6Spzw3TFGnGW5vMsxewmHMDsrqX6RULsfxA3+xMn4NDc2LYaRiavo
mye/GyPGN6xHqcI+YRnRTuO1nUM9KKqqlxU6XQPcaN+PrJq5b+wwiH/7eXTLiNeIkujWxNNbOTTY
bXFyWiZvXdG6zqKrCn6I8KWevzSXjiehYAj8BokevyW0hppWNVe/UyYHy7R3hZ5tAyPPL/YwsphR
fGCmUl+roGazpV9q2YFl15l6s9zZpYwTwp7QLSfBB7wgvouxwIIgoJCz/K7XOOtq27j13fTVWgjT
Iyt6jM70R4b6jwM/hPjB+Yh0BtU0xvQ2ZTgWYg8xkeaJBJOyMezc0ge4VoWg86GqdwUbX2RqEJzz
FDXZEHnLZBDaRhIPda7d8ItL8yy1NshBo3262MrUuZhGZ79z3JdLUXvUxHBeIQ/367aCNnXyR6/j
UPRk3w00w2BUNC2tRkyDPpB7f9y4ZS1PUqGbwmDm0UbgC5qmXDa8oehvqhlpbZDjSM+ONhSfckTt
wkkO8YGNOjtbgtXI6OS4c6exPdacyeyOUqxsJ5L73G20X28I2+3E8rriQMc0iXuTVDQcG5VAgd9k
8N9ZPXwqN8Qqq6AV6tBQB9wi3WpUrKSjY6foBbtyp0biBdnBmmdN9/x9nWVP+WxmSH1KOiLZiROt
ESM1T2XdONs6mcZ8XxKHT4JCRFC8bCJBe55zCwue3kHTUAAKw4gwzo2xf1aVFd+8SoS8Tby1/BqF
ccy6NHwOfH1EgB8boJlgq5ghmhCDioZftKG9kLoDaHg/dAp2TtNfpG2lrcyiOJCesAq76Lewu4PW
ojmiTgZl2TAY7yWdVkHVbZvEj7GA4iyvW3mlcuedsx8Be3YuiwFsHOtbP01LjD2Yo4pzWqQXznRu
778GuSWEpge+GFxzsBZPa84G9gkBtCs4pTCLQz0sQRzLJdtyjdbD/edQU2KQ3lfh2ZnQNScgZJ5X
rQSoo8QcYM+fUzYtg+jdnQZzMzX4Aa0QIFPs/CH9CCzvuQqpgnOrd5WHzUbOlUiSFoW9yP13Nxwe
rU/PkyXFO68cyLXuMjzbxntuaE8UfR2IzphQUukrPfghqIc/oTgDKMnGhTtVe+GNzI7+U1BZpO+r
axLmX049l33ZjBRmbO4JIHj3quId9vlgoUWi12DfQrOlVrCf+Xm/TfapElfR4hDQw2NeWzo3U6gz
EFRohkykCA+/GBHSjpP8y8aKYhyg1R2W2fDqRsJBTomPyKsYzCHx8ziltYHYq6WXZC90G9Cmx+G/
0Ui6XiqZRBe3SdtVwYawmnyD09pup+ukVeNWd+OEeD6eSNWWJyvxul3ulIeYuwD6wTK+poCaEyeh
yamKMvs8TbRew+NEbDoy2YnQ/MUCK+LjZO0bfS8zcjZ6YlTcNVZAsLWNoMgncqd9HPfLopLbPk3/
lDA/a56HuMNxpy96KEtLrze9tsIas4yyrwqNSHqc5FsCVzmyRtGHWc+20zXYBYUEcaut8gHlSZNY
2Knsbl2b/aZirgIhLjZeU/4oN/0WYtWXH6mhbawGKtjVqOLcYq9fCmImHMU52TX2WWjM5zkqq+RF
OvgCvytrvKsYXZBOMAsXg8ktYcphUyMvSXPmn3yugRs3OlDc0P6N1XtY3pkBativ3qGVw+YdZPi2
o98K5VbmDdvSgboIyMSKcU9o8B/RM62oO73qVi7sAd6q5RBTtJkXB6F4W2FIwxTVnEYp1+zsw+ma
3/J6U3Q/bhpuFIjVNAJEuQ9z7JaD+1HPo6pA/UNfUITcE9S1nvAYbJAaL1kOSnowBw3++cJrhvZ2
2QuWMGEsW7IsnZk3caDS2v3gQ9fD4AL+B3l5dUnASPcJdqF+0LZxo44p8+tU07X5Wg/Ts+1BiKP7
p7yptReDjoN+n5lsR7hTXGOTB5RfEME/2d9h2yBqkrMFbvbl6iWNnpx1lEk21raaA6vKV1d/ndx7
1O/JJVgWlrlvuTldf52WJAFk6UcR9xcM9DNXhC1Oc7cobG3hboOvGuVtnnv72HBPlSs+jQgDUhim
RyUZ99p8QPGZPkrzM3fRZXdiK9Wn7xX/LE37xmdSmqwuw5h8h5Y8tAHxoaM8UcfZdYgt+urke6u2
u0nCB+SorZlFtgl4vEfdZTI2D2sC2YBZWjAlXjtPX0cT7KfJTYVbkipOvWp2rUVfkVYtAkIPgulR
aw+LhctBWAxLmdMzFmR3X78PhbUFGlsUPisGRVUFf+EWYHzyPx30bMPIeqOhL1W0lkJvjOYjdncy
nc1vtDhBCwVig7oFjTHMmLFF2LKYGG7D9CMjZR+fYosGjrgC3EpNrA45UGWWYGaGUwxfUdwA5bxo
I+EjbXQYZfkWmGQqxpzEDlq2JmnWpCMu3YLdG9rB5u9IiSBJtjodCx6lLLn4x2Vc1O9gJZ9BQQJS
0fEr0smDUgCLjbXL+JJk/q7z9DmR9eMNHPSVeldemcAUuKg8+/vADIKDSt8JO1wxp+26GsIhHARi
2+w0eAWja70yPaakJDrabbgp2oMtw90g0zcx6XOCxr7D3m3T3yd0VMtWvcNc8+Vkxjl2seklaAC/
PDDDZ9lBdQlIJt5T0ZA8r8Yi+nbtkpIhNfBqpbphYmeDvkfsHj7HdcSb1iHPWQEyMyuyFvevWiL7
s5zY6xO7opmYpBqsD7X4jeqM+CBtwFqOxz4oidd4BhXXyh8jOE5GvRGpvi6mEX0tXv8q2c2TY1Nm
Ry3/rXh4gn5V5796865B/HvT1bK6XQlpbUSwb+0+blHIqVPvuLem6r/0EYsrMhFrxUASrM05JmQq
E66tLLjU+CKQy5F6VBnE2lxt1F7hlD/0oHs0WnCooQ7BZ74p9nFwliR0QMnbxGPA+5FEpzA+6dW/
WH4bNrsMXheXRBp0Fp1PPsH4sMWjb5k7enkfSzCHCakc8tkSfCWhECnMfgaOdxuozZmqDXSlCoE6
UIzRkdWDecjm2MsnG/Rm/kejuIi8/1N1fuscFEHMMqI49e5BWiQwTE/NFPToJQio0mj34wlznave
DMdQflXut/AuZo91xhcnXER7w7ROqSbvosgww/nnTudKzsr+w66HW4WcWPX1i9M8fAe4NZ57bun3
C/L0eVTabzkSGhBW31FyiSRvqR8c9FH7TZoYJ4HgLZvsWVeyShk0/LR8caO+pyNLHq222rstBZZZ
sw8jYOsWx/kCCSVjqRtsEA8uGgdVsZltTLISSBH6Grg8C1NbKv3TlCcKk5A0pPlnMiQwai9+xn2h
S9BEpEW9OGUG5VvALiQNEggTRKskpO5IWRs20aps70Lzbx5uNA/VcKu5fIDdKgqzmzHALjhiODBQ
vyaGcXUY5/L22eHYsf33sPGfjEA7V7Ndt+H7qmwTZoIoV2r8snNlkNirG8VHG0935LWcBILPLfPK
KltRuKSfgFq2mYy9rSDyaTfUGA9s2Q23xOYuFw2K96l0X4eB2zelP25Z+viTfNPMdOSnbEjGNAq5
MlOveWEuCngHIpPa+5Fq3xP51HSLDbJAIe+ABdXAgeDYCdEfnFJR91tBQ/KIEY30NLiRPPue7MxV
rKnh2KJQWjdTeNWmgZzY3C8XSYe8lUitY43iZOGZAeahPnvtJEEg1tBffPC2m9NqDZANqQoLZSTD
Rg0hRnhXn9QbAMeryAtw6S6JXkvT/ZUlFvSpB1+mabJJ11GL8Nk2+dL9UPy0gUaOm2EnywDlwYTQ
Ia6MzRjFDwdVy9DWl9ZQexOyawAN7vyntNH/aXm6LsqSJzDxKOuj9kxBGRhJfuhdd+TJxqJdmwE3
Ev9LPIrLdOCMdTxGv4KSvD5pxHK08aj0BsK3jp1LJ+XGkylZOwjrambQrECqaMRoZqpRvyV59q+s
HNJDtMKHAQi2YczRi0C78IctA9vSKuKNW7l4KVHnQ0WQc4bD1VyT0bN02nPJvMNwC3QyF671BvjM
EarhVOLf9e6Es2FWeYuPQzSnAu+RDQmBLQRcXa8ZxGY/+SqOYJdBhsLKowlrWsjPKN3Z7DFxIchp
MThn9qHaqHAv072G4AdfLjFSpEVVN91YsaCad0IkKMq2xEEPNjyEZvDPck+x9fC9TeRsZRuxBoVL
4c6SGUCyLDqah0ZD1QJZ+prnHyUbZT++T95WVz+1b691KpKjlTQM2qR/+DnsEfQgeFXoyQ1enmki
pU25jBvGXARk6usSHzhcJhrjYRdwpshz4mzs4FEN2/gJ0kQa7xg8vZj21SeLpkWoNppF61Ug1yki
zCPQGUkopX0zX6V5sLKdNb6bB73bRfHZggHxvjxtC/fOJxHy3XqIrXD48sZ+R9lH0gMvwOjG8qfK
mJ/oQS1d0AaWHTfhY/c+9WY3tCinGhsk4aHKbl0Yexd3dqIH26zJlgQJrovGQ9XPW0uEKX4YvDvd
yvfRBJIoFq9MftEIKmNmcsybG2M1xkwBEms32B7ya5vBTk9bnYgcsprmL9hLEd1OaAy4docAXNMP
f7HWUCjtlQ5QEtMdYVxPJPfslYpvHalxqngutQkV97TBS72B5lyEVKJTH+Kbnz1GU4vWAv2tCxTq
42Yz2bj8z6E2XYt5xE4ja+W52nmYSGmIrK1tkp1ATesH8GiG8DCQFPJKaprFXxEZq9hRDC1/aUZd
OSXD72FykSi/GmPrFqeS7BEiBnYz2BAL+CkMRpr6ET2Z5kDYiMfCyeN5LFk4vG1Ju7BAMBP61yk/
x/nDJrff2gQwT1nP4YNuM72m6jFZ7aaKdfooPTj5f51xsGJCMg5twWMxYixSQDPn2ul3fTPs2HJO
MpxW1tS8+9TUZR3fPEN5BQuIIG05DWiWHb5avn/NmLZ26sFY/BmY6vJkWA4VRDy2v7xNeD7SFBER
Pvm0pqDExCIVLzIu/6DzL0MIkxJX7I82GLe3nkYHkb3LineUVbur6TQvaalMkUHMEJkiOqftTDRX
1rqHqtARwZBCNmyq3tmESmyIAluVc0AgUHjUjytFa6Bp5uvccQ920P3lXYhwf5ZyyejSwVlEVXFE
qbEqy30dU/2NnKRB9YZCMk6PVXKSHHgaerL6vbK0wywOa2qEEm1UX7za3JsaLt3YIesgOCRWeQrn
GA6zXdcQ7jOINmL5RJ+a4ysKKSqsG/Vkaz6aVyLhS5ag7FqAkEmF+KDqd2XT/mUK6e9xLOmldGj6
BQCv94YV3oaiPk2kUwxMdoRWr2UF9YLwC814Rm4YYjLkj6su+uk4L7uARXg2PgVgpuSY3Ihfwybh
ljdhbyfvrsWvo3rRrKtV66j+cc/kxA/4aOdPKt4UFh7JfW5/58VykN9S2MvGJgGwQQJuJix6WA1+
fb96HxI4n3ITkDoTb9LshXGmi24S0aNOLAN9wmW/1qrcZjxg3tJbSi5Fv/GD6GWi71UO5P6Vyd1D
rFY7sx/OPjSKrL1x0g8EmGI+MbG55ehfbo02/Q6dhfIkHpByUn1I9PEhldo1iNIXCBpSOPlM4wya
Tn0nY4aKq7dWOnnwVRJ/QEytByRPcBckubMxh9gVYsJ326J/ZAPW+K7Lt1Ub7T1tfDTSOcZ2BZQZ
ZLs0Zy2D+lskxbD3Cb5duIH1ppVzgKKT7rDyfwkjHkjrkpyj/mFE6gTwxy7vLZ1BvMrcW46aj/fO
aki4mYwFEw5IG2WLIdpJmHBMSvCMApdNyACECXWNCebXqqo7keEnYj9qMvowovsxhNqsOTI+ujb6
cuyYZF0TyuI/js5juXFkiaJfhAig4LckQW9EiZREbhAyLXhfsF8/B7N68yJ6NGoaVNY1JytqwJMg
d2/UxH2dDGSTQmKxHtJH0uG2DdmI5qixJ7Oxz7mmkttWItpgLVicmtdUc7lW47I+QxUaB1vLg45t
slH8QIlfuRXxfkaupRsp5LIpUqXIzZbVd7DGjE1ikYJmSztqh3zlZ7tkZvmb5Fj6K2usllHobwvU
tkU46k8ztLplU6UFYmaKio6+y3LM4h0IgKcrFX1SuAVFPWnQEVSNCgllVfsZcGig9D1rGGdZm+DJ
uwffoJ01OuGba1FWtIxbw6/tuwQWcNQm7hQmE32HANNz/ckLN1jWpnpjqz0POQVTkyACmTuzGL1u
YP7VYMe62qctwIVIe2Dm4LEUcbvPA16fOhGUTsN3obsfve//478JcC1duR3HI11b0i0iIw1hqnwb
aweSF93LqYW7p8XxQEEJ35z06YIoC4Redza95adDszyd/kHqWTW+ei1L+8qmd46hepmRzsl7SF46
nYYW5pCYQIJILLSUvBfs+U06o8qohesF0wHfUs2gEToVoM4IY5fWmy3HXd3m5ZJxjxaGfEtNsc/J
e9aIBllnXjLNvUyhgeVln8vg4tbqPSfoY3c8fqPDJN7VQa6S+VbtroRytSoaWiVfI7bGx0seMIME
jOwQTUGPcG6+9jCZT4f1yAxHwz/uvkLrVUZPZToL2/UQcGJcup7NwhvG9+1gLBNeYT19zF2p2aHQ
hhVl8zG8MPhpRrYq3X2rLAf9JxK3FsmQneMhefBpei3rdc0BEmpctRS6uNy/CbRQ984JV4MbdtVj
ghPJlpZFqn5XvLLGdnTfwvHd77DqPuvJWU8gUEefciWlejJB1PCWAxhRWzBEleuyvMFqXMEGOyfB
3o6eRkSIG+4YL46LLmJLsYFBvSxZ5twyXqqahYyRnk371gYkXz4pe3GrImVePdNE2TIXULv5zY1o
JVDm4uEYJLuk2avW55SDKxg2bfwe8es45tkoyN2/G51zULnrd18DboyJZar4lKXQfTko+NYjsrx0
tbvOk5vjI7kiVPbBrileMvsD2pVnYkH6EYhNDmUUUNc3tjpk9jF2l5W5yuSm0ohJtoE3p0874yvK
t3VASJwOKjv4dLlRlX/udGWBhsHgJ4PXoM4vECoz9doQkCn0vcH9MAs2bk1J8EujIm8F/4b+AAaW
Mt9OZidt2NA0DCcGzuQQi78g3tv920CM3qAQUz56l+8E2Fqy4VPZHXrCfQsQTtFQeSUMTNtZlOGl
jp56f820LXN9MF7Agc11GggVIYDjuHtX1IqM9r52dkP5ESP0TCsNmMa2D8BgrG1lP5XVEl6MjWnr
3nLcmM4hGHRlO7NVfmUZgWWKdn15N5qX2L3b1PASm6IQktyhKs/Vw8h/B9gdk/LbTUfJLIUcVuPk
cTMMcB4qFGVITPnFHSEUKPs4CFcBVr7IXknfdKA7o3FcdITP543GDfpS6W/dwGYbXcZqKloV9rrm
pxI9WwjQbDO3ORCX2rr28s6q6H5Y0zMx+lOvHHWSjMQMZPEbsFWHZ/XwoTEwK+jAuXol3DFWsCp/
iJUpvH/xJkk++cm2IO+Ck1MQjJZUZOF6rWzMA0HASzVCz/Zp4TC31zaIVm5mJC0knchiN8tSabym
uB+Ig8KxkupfWgnupfixgpNBBcAhlN72G1ZpntFTJ/MSFL8i/ClZG0yNuCcwRFuCFuNfOb5bwa9S
cwnb0FBZNigjaAvcI0n/04Ut1gDdUnjlQEY1vgEQmb66mM/mqa+JCJBz5YMizFey9q2/NYtLO/BI
DLYSLmRNli8fj6WyD4OTCE9N+iqUjqrQJ3A4f+J1/K7aK5+EYXq0AVxZCLXiQ8EYL+WnCoqATp7M
bi7nexdMnpp6qrr2p3VaQ+T8SAeyi+OPQqxaj7blzA98Z4cLYBjaSpc+5mePSwkRYvzO5REgREcV
why/A6bAst5MyZse7mdbWtcKaJQ8HiGBdV5SRhuUIa7MoYK9eKZ3p1XECrw6WA6kYptD0h8A7KjV
rpjo95DOpOk4MSDzqOKsQc6PPURTdtx78tJEyK/WyixWZgY25GTW58G5SvLYufawv1sHfsemGs9+
Cw/9AjMQTuXZ4nOrh68qGd7R2bWcHKAchxcnhskI+5ZW/moKdj2jBzZP324nxcvBa8zj6XJgEW2K
k4ATfoCaXqVkRBkQvSkin4nvvs7R67U1Y7uqn5MSlfWL/eCJ+SrExgwJd9KT5KX9pRNMIQbNURVn
zBlgVnrk9fE56VbNdA6q48TfZ4BTuAuq1wqHNnrXBpiXwLN1/ER8m5jWVsx4FaDz1idd+4kzBgpB
f57ohhfYnl8EC1TixZDnnqQ7DwcWHgXiW7RlTwCKMv24AUSmwn7T7Nsxx63bvInGXdYD3fFgaZpP
oEZUZdczDyJt1C17QPZjWxOiQB04s9pV7VegzcBHy+LBRqCC8RSbp4g3dKVIPG9o0FZ3KMzSXcVq
vNaBGPoftXgRcmFRatSydR7dI+jTI/b+yqqXHT+aiDks6REtjSKowrvQJFvG2Rbp2t2JClLEn4iO
BH15uFrhI1ZOZJQlsY3ZbuFFwWuK1pa9RBXQ1aXFfMtKAVEuFU4iE1lV7shdDdmbGRxDXmF6qfHO
d9dDsy27Lei+zrlTCZDmD++eVVFYQpXZV84mJSgN8UxtTy7iRMk9UIWV2RyEelNFcaI2kuac0Fu6
8n7NGvaGsfg5AydAnNb5o+33WQEYy4EjcxpwrdpkNxLa09Vd4lMeCe5hfYiSt9il054f7PqpF7eg
uRTWSu15rajjjudR8pRuMrJjiCPdwbLncOwuVF8KDhvd+Cs4eXAi8q8h9MIIzCeqPS+L85Lb90m9
Ze5b6b6kIc0M3ryO4P9nSg/JsI4GjgxLMeoHJzWnIq2/m1Pxe1C7+Brc76CJvHpcVRCGsoM0Xtnd
UAARHM9RDNurudCLmJ9K9F4914ZVlSB6AAfUlVtTEwD+HsM7Jx1OzB5VTTMPLX82DrfZhFpX/cI2
0bul3hFefeP71+bnWjl1494J0WOKleG8F8VhgBhmIXtoB2Ef3Gjrul+h+QyjO2OQnn+lDoLqnWYr
Jb/GuDT6ITC2tNQj+eJWJxVcg3PSyqsN0ZHHfsN3I+V3kOdKHjMyB/X3pEN/5QPTikfZ/Wj2tef5
bDfbqC7BTlOwoq4u3nvI2IhPyqvFmGvSuK+ce1efgA+wyncxaV5vEnLbRdW/Vnv3HaCa+q9OUsR9
s/NzpG2oyFCkEbiLHUOgPe7EtGvCd7YrLeVAFfOm9GKTKPXB1n+jaW1A5rdMT6+HTUXySHWCjzyO
X3xxSau9IEugMYsa/yPwdjofH8a9/JXnkqETfcAIpQ5V0vR1W3fdDUfMwSUJ876SpJDX1OkXVMfW
uvMY0z85rcmPehVsTq6rsl61/uuk/ZX9b5MbS7X8ippiGaokVOvPOPhNRlphyUktDmnf8enFgucH
GJhIKPKhYawFf0Atr7XKR+/mt6wF5osYay9N/BIYYMOj18SOV3oTPniA2Q08u2Cjs7xOXTvFXm88
01ljIqb5CTTvAjBDUL6k1nMQLwnBRQ2cZomX6/n5ukDQHInqVacm2TTNPkVdE9dEf4bJUUQbO84X
M8aTchGoy6j6Zayx8FhQk8Z8rihny7bnbERG1JmvEuiWI9lJIBPDu4WBk4T/VJCHRpAcalTFwok9
rqwEE2v4GTaf2JYZzj5bRbYOp1fSIywCmAhWWy0QZLDo9rfb7av+rQlPaOqdf3GR5QANhGu1OQY6
5IIA9n0aLMSwaDSgHFxU9GRTy3NRriwfp4ha8IsKaiS5NhUizFWD8JlF7+wZoKLF+bSr5JUZbFMp
h8Z+1/wX0Z4QZAeVVb/l0QWrYbX7vHA8N95MBlMIAdANz84UtbgnEda9pWKDu8TqPMaSZVI/fffk
ZNOCDhnBu0VC2SHQQLEdNcUT+ZE8a5m/1zh3JQ6EBOzDI8FcJ4CPIF9sIrGGEN80T4FKr3JBbZ1t
SfmGRiX8BXWhcMiZLyWWafrtW/d+ejXhhxA8cMRbYe/jkifgVcn2irPuy2qlNd8dHEx+Y4lke6zD
bYPkHnxLgseUDkxBfNBfjxXnssBMv2rhB1JYR/KwzP8p06y68dlnThyOVKtK56ozg8dmw1GjMZUi
EZvaqVK+1MAzKy/tjO/Ep+SjE0oxZAd+4gl1qYKgXXcIguV+cr879J2ZL17648KqDS8Nofp686r1
irYgAHyLaMljMDmKv1NU5R5MI+dpkLEpZReHGn+uCq4y5lneE3qIjBw7z5Kst082dgMSsOheSKWC
SzX0Q+rwaGgkoncTj17cjxs5gbeTg7rqs35XsQqbFU6XpKr3mAjt0ghAzwXF3my5wFviz07GDZ63
1/ThsQNDm2p8yAegi1p/DxyJlMxjUJeEz3g+j2O31lse3rpJUa9oNhoZ8o5EAcAwHgrhsFZQOky1
fQUSA3c43xHA+era+F/j90eQ16e+6a9dmpCPmNtDbmwhMkicTivsrvGsyUbNJQXsR1gVCOX0ZTDz
GPHIAOyqO1szfpOk/RtrzMVcrT8TRJbAbcx12+E8TAX9ePKcPDyMfyZWdz2TZ6CqPVswUrhpfCgS
NNHGpIcpIYz4CNeJzqBMLStMCJSWhgQhBtVh2SqEiMOgP+csarBbgIluJ54CqW8R2PpXwrETGZDa
FHa/QBpWgSEmFlsiRE/eiCjRFJl7DVLGotaTjynRVi5t/HRyP9o+uxs6UkAU9Hj547F1wy+WdcKl
SL4hYQzRW4ikQmSKBhTnhzL2ezuuyC+WHJsxUwuMKCMbgUFX1AOL8aqPSJWge5lk1rHdgpsKwLlE
6DQIbYh+2sA4JshSKeqxc+OLPcSfo2XsetXaukN8HqLYU6KgW7Qky3TpvLsF4pfriD831dZKSrrI
jMnZ4fnkpiB1nn/m6jSu4n660df5IVJ+cFms1MbjsSd8YPU8YqovujPERnS8Rx+CjwxJu+MBTKX2
VuU939mBqDOfdHBxrBO5jvxVMz5QMWuHSGssLTCb3GL7s5pkDPU8TILyjnu3bbrmJjrj3zDgktrN
yekEsvfwL/PbK+7IqVWAv1TAqBoyqRa7xOIoWMMO3zHOe1RJFowhADK9eKbds+EgRD+Vz9oIdqVW
HkerUBcqM9/UyWPgzDQh16e7Of7Qq1gN5EMCHmbYARWhOnJ9s+KOxtt1TIjTBreUNDf9yaKEhYk9
m0XRxijyGZeKFR2fqSkMKIp40m29MRhpw7Q9SSc+sh6GUkVwYrmTFwcgMTrtD3bpiiP3omZoVZ1R
7ssq/RJTwyCgw02le8emB5ykhIIyIRCsDfbcfDd9Cp1d9A8yhOTTfLBgFQ9XCBgD27SoKNT7ZGAq
lChDBk1tV433uTE6SPGUHXPk91F97czorbNCE2u2+nErAHWSCjCrMXoBBVj7zONqye6lVRswQCXN
e6HkuyiNlsId9m5lcr1JT5GKoj1Hh8J4jWbqDQB+0pk76xLgC4a7L0EX2caTDVB7X3G2RQkbRC8I
TGs2kQpKHaVeW56WsCLWqAOcBhfkVqs1p7CFpWpnFz11D24+niWGR940K4BTLBDClxrY9h4P/Y4U
CA3BVL6V47/QLLC9uUgRUpl6zx/aVVQGbxaneW0Hm5LNRhEepR+0vIXTekTlteHDQJFcEo+BaeaT
vkFR1Q4xLfzBGVczaDez4acq1YemBjyh4JHWcFxaA34AV5eZHQE7GEIvOiPlfDfONiT+Ny0KfabW
Xt0Fr46CLzY4m1oVeGTmxq9YqMJ7zPqzRZbU8J/8VYYuMcRy2UXpDey1p6hy1TDXacoI2rg8ipwP
cBjB9TIJLdaoYkZAxpOs41se+1tA4su66DcgxLfaOJxtMd3s3Lq0RroTDka2Frw2rO9STOelF2RQ
Eol8PYYvLmiUpCebXCvRLszDPXgOxqMEq3N+8ej+2OoTX5t7nTHv6PB4lhK/RmsmA9sKuZ98Y5EQ
gxm4DHe1ts1iigl5ugbXzEXbMVatw6tBU1EU084JlX2pKAczq/ZSRCdDy3cVpD3flvsYjGTZoAE5
+qKrqn+Oq3quGz4x8NejG3v6UHoD9zvqwUudzSgF/79P+MZoDaatvWcDA/JiewIjeWI/EB8QbSuT
fI1kvDU7cUu0mpFfeOqU3q0S67oDiUm2zFEk0WvXU0auY66zS+EeKBmhckhitcJVazqRCRPMMP3L
HKE1HX87wTqqtOrVjIdr0NhvRbMblR9NwP7axNlbq4LPfmjwI9UvpZgdGm+UNt4Pm6XSHzv3ryhP
E98AUDXxs0yeJUpOWT3iBPI33lfwI8VfQxm38CS7Jep8k7RXLf0NGfL98V1B6ZEgVfYJ6ytSNqb4
B0jHcfRTTtD44Nt2DESG+M7RUvws2XTxnhDMuukQNrwSfuGU5G8aeEFl08GXckX/MlKTLbdQSpZF
UO8z7d2FMeZ/uLi6rY5G2zF1luxE4V/2UUAK3Mt8+EiAh3Tnnhezqu5tfo+SHdSIdRcC6Qu4szMz
u+q59APPTt9DgZM716A+TWEfy/zAcrdl5+Nj6r8saMrUZImXOMUInyloPmIhYqdFcH8edXs0kBGD
2UFHJBSKS5hnNfD5MnOXCXRbAGcb8AC7nV3vFFu7dlW67vsNZIAGTiJsTRumeqzte7lt5mjMXMG1
cdfEImW7cQcV22BjImSb9itzVqZ/JKyK42yM2X1q1/ywZDxiX9GqAXpNkSMrIWf4x6qlwf5bQc9M
jjntb7s5WkhqYcYSixvziDc1RLyoukNsLe+Vsws0fUkhcKa1QiBzKth8lB8NKAUCpajGsqLXFiXv
Rfba4B0BoV3F2b/K/DUrXpmK63XvSR4CmvyBKsB0uxLFXRcYkON21oTmQP0E8GJPFZagard0qo3o
Nxl6HpyBenglCLd0UJ59lG6ImGKiwdhPnkFpQHTtNgWk5Wh/MVvd/qchlpeCYwhBRXKT6d2t1nOZ
nTALgpLiyavrvE08IfL+LehYO0sRIutORLJY5/nSk3MZzQ8Ne24QvOU9+gfgpuTbKZ+pf8Y39zTg
N7XXwkgT01+tfJbloeGx6n9gQ7KowpI7IG5oyRz+ncwOwAJOOjE5dh6jNcWsOIT+N7DFcRiUZzc4
B7d2VnVS7sKaAjD3WrBVBF5AfgRLAGSkz6PknNL4ko5FAOG10YeLhtqvWIg05KIyaLLTeFIT+57k
u4JgFfIM8nhgVy913ywSHIRGmBS9/X03oFuIte2CPNpDKYGqt+ysftklCz30avfEvdYA2pj64E7A
SV7hGi/iOkcN4cLapbRA2T45A2wwxxMKIG5BcSCaI7p09Iu1Njmzvm/FrZfOESQy1IlCMlfsjSmC
ZtbgEqik9C0uvQz8+STiBfkrigIkf0Vy7DQSK1tJymIcJCY63RNO17JkfceoHtvkM86/ZRn8As1Y
xnTi9M7aVPpFLUA7Qhqkvk+Y1CyYZCHHxkcRvoc8Kcpsp2SrpF275qcW4iZQU0NQpN0QIa+3yl2R
b8Q1l/Z4yCFFVmq6yg2DaE26VBVkF3VFf/rQtogfmb1GdLzE49PRPwznAuTgESrmKuWATcN9p97N
utrUdNcS45KJP2F9RQDxqum1cy8mgbUgDj4KhiRreARZ+uJY00XBILJIg4jOXbI1mtR4gzN6AkHM
Mb8NBjZo9tNhdF7pLnMNEAc727l0YyW/sdl/VnyjhMGCaXW8ORiyVVR7gXaDymBYoafkP35Zbai/
MQyWqBLEdevRuDgiOIJJ/Ie05BRAdoZbPENAk5+KvDTfnJ4gbaoOy7Ql2zraq3yCDukDWRmTaWei
OrSEbdQJG4BLee1PR2HlO1GKXREqV4oXhZ3sBhGtATBsipr03mAszGrYmlG2llm0pzZjJh8FF1Mq
rAXfd0qQy6KcPqYCl8OS+Gi0UxhlZI+vXpC6TUvSVWf2WWPCs6BA1cmPio3Qp/PQ+psuKxeD4ELJ
3FsMI28cyg9/BGdGrX7znBt50HBtiYgfbqhurZKmxAh2tuAJOIwSboNcn9BONTJCUvuIGmVvpA8x
fiYRjM6PKHrx7ZaVjf/yeqXxIgrIlBWLXzCZ107+E/CPfnAZE5QN+iMjNjM7Spj7YPNBCLV7iAo8
amnugDm1cbZm2hWjLgXsvrpE5B4ASnkt4QkRCeguLFZNOUaBnkYE91uGU5wxidPGhddDOds57lvV
vNSF/xfWWCINYamwZe7sdwq9gLqjnAntCHshe7fsWx/gmM6qPlUVvhFF920Pv4lveAlNGyve6PYM
O4LPOxeYqVP9ttlAYgbZtN4xaKMqsXhP3H3lNgIDQDzuYkJ1BMmrXrIY4maCah6jetuincSOVyaj
Z1n1OlKcpRaKTdebfBrfXEz5zEeh59tHfLXmo2Mbs/YWL6vs01DvDUNMyMJji8KIbPgaNlRN3QVB
fNao3Ci02SY9V9Uii8EIeB/iO+E5bTxN2ntTT8D19tJixuZLpJPGVu9dcPWbi0FCQXyE5M+a+qHI
Bzpn85tz0pv1b0tTzQBOwF9FlO3W1/WVDB36ZtOq1bgRVBdNng2ikH3v1fM+SJhVyT20060Vf0/G
TSlAuw8n1f9nFu984Yhxz6+0ycvsZYG70vA67CHc1s7R5y1pmNVV9ar/i8pyoZXmfr7jhH5EYo6d
k1ir+W/mvmsV7LOUXcI6WYqMQimXzulZNm/JQCGd/IPxqakXya7VFC5beujY/wb0K4iOqattDHY3
GvVv2bG1Rn8iYPQjDLNT4h6M8Gx268Zq9ibrRuascIyDp3yCTVxW4QdRJXha7yAWuMrDkwQEVNu/
YDs0+Rkpxas61MueSB8SZTf3wbEuCNgyTJ4dFtKEgJ2a4a1G4o8g0kbTJonObtKsVPuoG58ZziHL
oBd5A3UZiH/401JnTGx1JbTfWRtFV9ap2zpyEcyZR8ZKorBh+w2MYl3qIIDCcJOML9JXFjw5tOal
NwSVunDdseU1Clm6Uc/CZEnDLltJWJdtVZ9gX6H7rGV/cHEHW3kJo69A4b6SnRJ/C4CMjcUE5P5G
Hs3gsTkM3nRjVzKI+g6JhppaabKbcBkz9dy4+5C7C68yOIplBlvFEOcQCZnNOXiiQvvIrY2d+luJ
nN5wYWOR0pb3SCHaPbeVSehOSryzMK/GOiUU/nAwSE3fAjigoi5ZYC5JJfCbz8u9HPVZZqdM/0C8
CxyaWigV5fzwFr9gvLXud0j2av/ogM7JZ4scMOLwabSByy81plWfLFz9aoJULXCERRptIP0X/pO1
X7bzVbHaRwGaaA3Xhlguc6wCRjbDPaX3gDKDYWQssH9kqxORccBCYCAVf3NC30abDwKagDbYZZAZ
04ivZByKZitIZwTzcJweY/OkiX8mRN9Q3ys5+yuubvdA8Ntq7GbV0sswTMs4f/T6RzmdR9YCzSBH
9wIKZMAG1oNPCNE9JD4e4Up2VdRLEx8Jwmtw1CT8x4vWssCVFLIe71u8oPbP7Z7c6rr6YKjcYwC1
FBQEacFWSbnS0JHdHkqSCyl+IHY07dpq11jjUpg/WntOs7+gX3On0wlS26+DmAe8txREFHKiNDQP
VFnZ/Y5omObFjq7sKS64hxIGUgFzlh+Wds39h1snXqJg0g1PRTtI1jGyvYH8EAUJnVfQ/qKiP9Gz
TRlCUwl6ir3HGb1g9EIdn8YcbwU1zKwfwoUZIG6ZUJcbnoYogz8WGH9tZqU/TfGnaesS/H7ncHBN
lx5sQ7HpEKuBEC7UgJswrmEEpBRprUHp9E9Gzd2MAEt+t4xXY3oMLvhYuCXD0SQfhEpEclzn2s6X
m00RbEDpgBkAo9i67b0vP4vwxQHRUoNxDyUqRbHTQtpGcYggKJYD8gkMG/9KjAhQ1T0ICAiV3V6w
lwM7xGH1RZuMy45ZQg0f/FAe6zTT9P4ayrXZBczLFTHQbWqtEZ8C9RBhN7s1NrfzXrPTuOVJ1Ojs
zUDABkQFkYUSNNScasq2c+if/S3DsC7ET9plsG/BQMCQbqzhrOR/eVGvdQonA9mSFKNcfhMoXvql
c2DOLdrIC5p/WX5RzFMBPaDD3EymK1sV3PSfRU4tML/z8BHRkTfm44EYObDUOtY2SJmQDNwthpQ2
nZIiXqYAa9vaWdbqzS+9gqWU1kN0u457+cDll75TD+293ZPPlHQ7WwIwWh1Q3W5ZIAC0iStdb/1G
hJSldEh0fisgltyyM7Gi+zPL4Ra6zVs+1yISMid85h0gMlxbmmRv0r8nxdYlx4hIRlCyhQJiAHQx
Lfoz5Nlx2xW1C8I9X64ot5Yt/yyl2fV6Duy/53oAog8jNeaZw4YFNKng0BQVSS7/3Gl8siLnoUzf
mrwXzrAychhy55JVLH1z5lYXF7/ksozqMzcuLt3hmrqGGBS6O/MJAL4gZOFrX9J1oO/Q2+9u5iOL
hls7IQMPUBDSkkUeEYiP+q6FzS63z1qonyzH91SLb0Ips6PFnT9xfzrBVjuZgiPihpxYVKqrVT2N
Hxr3NzMzN4MJh82QWM3xOp/cpabn16z8kZZYGOE/Azqblb12inhpJ8SmNvRkjBYMKNnB0MDBcvT0
UKcOD2AuUGnPBqIM4+ag6y8tAwbBH5ctzqmPf8L7HTgvJv6jYNyzMWJMDheK7tsIIAIF3WMrOSnR
OppXJcJz5+k7N4v1qtko9p/t/zrJX2QV50RC0MtZH0KOqEKzNFsYxpW5qNPvUdV3lGeuWYY6FgLO
ItsA9Qcol1/cdPln6L9TeCvQdyQ0YaeT94C5Xzg/dmoidAlvHD4TjUQpYXSpfYcZXeiyWLetfnRj
e90z/eaEbCfu8JN8BG219a13Xbo0DO6aNCyo1vvBAnw3k/ffVfEWFX+af7PZEY9WnIELg9r2UJIn
KylS3hlD+e1ZXOgO/2TzMhEWkMZf6x4VHwbBjf2Vy9FhCyrQDKQyZ7y08U86xPsYc00MT6fj+kCU
K3yWaTwvjiPQQ9rESQ6BmDAHLhP0ynktiEsYbt6DUHEsTeqWLYbcerG7WvdLGqc4gGYdKhv5f8uq
e0mbfhvHlyLIAMQMZNURYMZPizhsvpvbziUD0rC3hg8kuIgXogrJSnzV7sacHnbarP3UYYkqOzW0
I8tO575vtG2rVZMDf9oU0clX/9BS9f4IwrcSOs84nzwylKpkZqIwj7VcFvAOCFahKpAs03lDRrE2
xAMQMs5/TGZtHXa/ZQOZpaIJRVtmWmfRjzp5QQ5lm8brZ+W/kgN2+YajprFpcGUY/3SyebBOJzZu
V8WVqAIq5DekHNyFF/YGFISQqvAzm5dt2NsmPkfMGyXdp/lr1e9DBAc9S7IFdIAlUjjzoGJd1eBt
ZqZmYbxPwOYnareRxq9ptWC1fb6AL7hxnX/SdYqF+CDHGv+Am9V4TlEKGpjqp8r4LE19YQzkxCoF
cs9txAyyOJZZztmcJClpQ9/r087vT77g7XnlEjHLOpa8pPaDNZEE7V/nfCS4KTJvxQe0H4veCmuq
A+WnkzsmhV550YncAuFJeMl1Ciu4u0AO9JmzSpqeVYwq5ZrI48HOLhECnR6ZdRcjs7a9Qj4VA/cc
HJ1qfbjWVhI/dpi6XEcuS7N7h2HGx2ALD8LnuUShVsfCr+qHMyFbYcW2k8cOsjeS5muhsIYcNlBn
cHqEi7Z+Or3BybOdoAr2CdP4FitN6xDt22Orw+vXDy20J2o2QLWWWfepUjgJ56AheaKJFdf4GCrZ
uZOFxiKIW3Dp6C6S7o5ivGmU2P6fqhATmyuM5KJ96/wCbtDKB8LV3ssAXk6+UbqHoYO8tp7zmVIH
v9pAilE7CvPikHxu7qy5WmjmTde9tP3oBIUaxDOXZIMO+UH5k0hlpfkI3GmN5N/bfOpUJplJbg2n
ugmWdRnw1EK6rX4OwCNIr7J9sdWrDa8pbtYNc7ha554/Kze4lDSGRXQxs78muU12ubYmhUvvuo1g
rc+qw1GqD3SouE+8RnCN2xvdE0eyNt970o+Bfx6Z17gQj0AXMhbgOd0TKhy7y77YQhm79i2VT5iQ
/xqOd+iBG7skPmRvFXlui3xNybziZpLo7j5Iw0M031LkX+yHy8RN/trhlJX3aMruxdRD9DHp85KO
JY6AWfYlgg4hhE1nirMrTNJJr1mir8jXlaBFJWDoANUcs625DYhRGr+jHz5H/seCCdr22toxyqUl
NoH1LbgcFyGpw7E6joToYZl4NcCj1kp2IWjxukbki1+6GNoH05ILVHKId4NhruF0rFPu3ZO6q3kF
rOk91NpF40fX1jiztOPZRtnSmjMRDaPmnKmsXZa64mb5EgcBSh2lFU01vVibFiqCsW2hMYQLhfnK
nJWS5BgiKmmBs8+cfJfSPuHSz4feWsbIj2ZJXR2IoSrVs8Z23RADuxA+ynK2Y9XzLGbds+k2hzkz
AsBSKNsJhdYBhDTnczX7VuQ0I9q9Uce7kRRkF2x6+l/lvJ+0zjCFlnO3MlA4JunDIOE0RF5I8zMq
wN8KYdZ+Rv1/HJ1XVutKFERH1GupW/kXZxsbYzI/WsAF5ZxaGv3begO4ASOrT9ep2sVexepwWgoM
Qh8SncE+VdxSgK+R88y2jrNtsr+aqhziYatsUUtY6SmFldM+YffEW5TgowgIR/fJeEoRt0LPuHPd
izYOpGAkF654YJotm5vvP/ispolp3M3FDk4/sZ30w6QgXcGHW2p09WjRlgTU3WGS7vjD9VFIfuFF
cbMwPZoBnG++SEDFxvwUVRqjx8V0qdnCqy7qS+njPHtYbhtwEDLOJWAFHMD+ZuYb1SbpTiL+tcP0
RWrpyekD1Fm5bbjDN36MEwwL9sRYURDm0UuvXMkLsLlfzEDYq1YJ2kct+nWviTGA91J7sGRE1HqM
2elgAqokT+gOX4qLE8wZMqZvyvb3hf/WTVw6xJXtpkVJCN57MFTePN4H8lTmTx3SKq4o8UTTO6Rb
Giy2bn9RmuGb64z1sGCSJ+ideC8pvcmTz1k8SH3R3ROVJ+vUBP1s3zzm/gyCYtCdSl4SEbfXiv0P
TEwwvfFmSBTaIHE2jpqxX2f2fW9fpY01vD979jYM/k3miZL2tQthnqz6AFIb+qQcKAiKgWuku1wU
DGvzts1eQ4Rg3urMU+OetMSKmmM6pZYPOjzYrcYpTw7Pe6MokSceN9smNn869yE1qS0jjWBtSyq+
wvDWTK+EqyoSvtRgSuuUYl+quP92Li9IxJP2xE4LE3UsDxZeDZ8E44zHOGEbEhr7Vnw6PKdhg3od
HWV8mNunonyorbe6f66YOJPs1yNP6k8HOA5cTjLjI+Nvt8pnsCs4RwP/H77IKWS15J6Kdjf18Nw1
IoJ112MIa+mzKvkHCo8dcOhAY0o23b9c/Srf3/YeL+KITUK7WA3unbzdgz3L6qeWe0MDVw7ze3Zu
WGw5mND1RsroUccCaR4h51zh4iFv08MJ3HTkEBHt/qCFbxBpti1eCD6cYBvpBO4zAOD8rWlmAr6D
iSX6G7z4na3F2sMqMgAuMGH5B8UlwD3ZOGJV4owHxb/yeWGI6jCNDQtytFsvxQIBbSaWfFQ+ID1E
UWOdet4m6jxKgYhFT8ZFxdXeozZjiAtQ0MAPmRP6jAxwa1XEhAl2wCexXKiLZfkUtcw5A127KIFe
q1nAIzoMfD9mfJjWirfZfuQmV8YwhAChQPg5OJG4dgb3QZpp4t7e09B4aP5/OfB1HqB31FW+N/L2
LTCxLvgAb3YAnZGeyu3MVCxdhvrC56JmrvqmuZmKepGU2+tSzxEMzctMQ4qDd2QdWt54ikMudaqE
5EkF2TZN1T4ldyLDH3vJ54h/sU7OiT+shgiqolPxkDFr1IDpGC4BPlCCoZi+sl1ExdgMJEFzXjV4
FtrCXFUw7C2RguH8zDDut2DCIdCulLBekoYYIoQz9f+6EUPk0uM9RyjM7MABLrBUJ7TPbbZmG6Jq
Jg6mWKPqDqBYc4zNdkMgNkr3KF4GIbNWx6eGyRw4xrUqu20zvnS862lWuFtILn5NMo8IYtE0IBio
5TNBcbYxBgRut6E7v5VCP0VdtgZqjKcom99LQ24JBa8SU9D8rFeUY25isiqueK7xL5Ef2DSa5ixX
Q2SL74l1Hdr5qRqLlyTmCLQ93FUkQCdCWCnRnypiRsebnSrCYdo/SmaMEoS64IZWF8EftNc3Jf1n
bUHgNGaEA/ZzU7PP+WlZqA5LYYrHFlHx3CSj2jf0fpdJicbXuyt6p2+WmO96iLKc8zjr7D8Qf69g
UGyc7MGPSaDB08WrRbuyN+XPVpvvJ8+4ZBMGsLZxz6rMKpgXUPOpxOUWCtWtysqd79abNhUPVVVj
CMKlX/8TjCY2EqhXzOMT6KhrO2I2UtSDTdL/JRt4rUKcYmrOH5sm/YIJsBIGXs/SuUTGv1Rl29KO
vjyt7mW1SNz0nc58a5p2F6XGa5dw+GOau6uM+CcHiD6ytHTDRQR0iJXobRGlr/YA1IS4ISQU5yHI
nJuAfsPCA50Gc0vDYibrUVkYcysslA09LmNlHU3mBSEJ2lEW5gTNTnkzM1X/2AUu5/Jn2uNuBVLV
Y49sre7c4QfQfrt3pwCqKsZ2w3hNZLQv2FzErH3D1n9UrI5NojtDk/BAinpVTThlGQBsTWS3sHci
MdhSc/tgkqhhwmoIszHOugR92qTUrmX0ndnSjJQYxTh6TXWqlRFjlm7J60JxtK29R51JoPyjyKGf
jcRTrNeE+aKjzBOiMFsOh9EE9zh+BpP+CD9pNw1IhwLFdcpH/HFoDw3JaElQK4nSbbRoaDM1VnWx
Ms3mOnSUNlTFQzRTMa1hgpQo2z1+l3CwlzauTVxjdq+1zS+CPFhpUneLozl2luPtaUExqMmlxbhy
bkA0vq0IhdSFkjIVMIcSp93EkoR5WmXH1KATXQx8fmh/9FKs3TCDKYgriPC2qp1tWiyFmHAL3BQT
jUmPzTzuh956gRa6Ylt9zswc27V9cCf1Y8cjUQaKfAlUerDLeG64Xxmkeacx/Mqa8qtTJeqp9wMG
bGPP8bnpKW2v878mf807ln14E3Ne34pqSkYHwo9RjFmz2atc76fRuRbe/Oyn9UNiTqc87W+T7k89
M4bAYzSZjBA6XxUocfWoN8pu9noYuf73j2VzaWLUaS9Md0Rrj8mQQGQmRTrXfE2rDZGQN7Mrj8FE
n1cdbscS0Vpa+twXGCtsxaGAPY5od5Z/m2n2Ci34w8xMFsETsn0PmXDAeuy6S5GFuunivV6WfFZ/
Eq75XKeCQbxd+Vj7Bn5Y6bd0zvOxGRWo5H+NTnaL6zNsIIbx8YeiWI0I8VS63+j2wXIBgLlgVIlT
LvI4texRLOlR6P7zzmaqoSBAK+OwlKBXNbSxTlKZKZ5QY18HKAsF9HTXNDYDkUh0E/hNehMTfAvZ
XhkU4hiuZPLm1o80WNecxPlXIcVdbstN4ZkbXV0N/idhU58m1Hd0/acJubLMqCTA9Sh7LqKq4eiX
zc3SaqPpuOkbTA70Za/rMtj1RbNBjNobPgs/m8es9Q5Dmr5Wrb0SPl85myR9DrWqUCYXRBrAMLk2
drinjG7dJNZvxCWlh89Y62zXDXxXh3i+JbDF7ngL7LS0SS3E20SZhzRsPiNFQJWVoAjFDjLXxVTp
W9B5K/ol1sK1t1wX38IQWIQ58fjXdEQi9qEpbhkVtkYGxT/NzmUvMMuSZqCdJUgG7tgVEIcBoDbG
ixFvcW675lr589ofnYsFHdvMJUK1uaa3hVoU3nd0FLPAhppDaYIbFduUOKaZsY6dqntXoM1JXtQ5
k6Mx9p/cmOCUQ17KsuEe++rFNqLX2miOUV0RcfQSfFw+Fqem/HYUnbJkHfmuh+gLObijhixYZnQv
KKd/Vl0+KMv4YLlxyktzJbqa3Ul0HkL94Pf5K0/6jq7bPb3fd/kSfGQvy3pxONsdb7KQlaM9TH9J
h5SP6slVXdOdg/aYko8RWXueBnNvk5uYRMDXiUhe60VfkjvZFFOO17B3nOrfFGcbSRDvl6/Qqiqm
rzjjmkr7A6eRfaLpZ6Qu2yQCX9PpVLzbfkseZH4XafySIatXfj6sbV8fwDZezWS++GH3ABRyaUZG
NvHzdyddkmCDPtsF00MKdNIhpFbFWzMxHzucsEjn/WuNygVR9dlxKmflDJiKM6//0oHckdd/c4V1
X7tcm4z016FYtpLmA1Pwv75mzCSXbrSO3Ngtsew6oPhynhi+co94mMtaLsiY4JIGI4bX45uO+9K6
uQW0lASyBm9fIkIJrWi4NBCI6rB9MpumONnmtFSnM43OG8kbICpJR+CXaYRi6K1wGmSA8yQLWDTR
bczlH/ImT2dQvADt32nSAmHL5mi2TLnWdsiV3yFSypzP3DpU8nfxasZe5xMiCPbhKHBT2N6rQcy8
JvgnPPNHUFVqVJB2m7R7wrh/cPDzj1kMUThmoIkS41dEyWNDDzC7fo49rECFOb+7Sfo1S9pX/PDs
qPBDNkQ8eSYv9FG8q9ApGRb0Xy0szV01zQhd8udCtmNuRdsktw7P87e1rB8tE8soH32Yv4RiKS2k
cKK33Ss1fxihTOvaD9GxUeiHU//rCK64EQxEm47nxGVUCo2PKY4PkP1YXqv72WWLWoU+EShx7iBf
8FvkMtZ1GZSd5B8cf1JBVnDuKQRZufjpBgfJgfPV74DDiGHnlPLeC8K9XibdSCF62bX3k44a/SSP
NplY0rYRLyFL3GRBEWYUY4bTFcAW/+oUOZ8b5W2WgM5TLTKvfE8NFhQh3YBFByGR4m+NfKdKeRU8
Sonn3kc90i8HCzHSdDvr+DyR94qQBlPHvzPo0UjL8ug0wb61A5L++G/YkJ4Nd/obSnuX0EuahukV
z/Fytz0T09lbGvAl+pCm68VlUeqEajfRm16NZBcHlFMM83dmy8u5yZ8r3uQuSVyVhvepa6/jBkSR
9A4BIa8gGFh0EQ1jEjEwCtR++tz2xYof+rGbnHMPmifXHKROXQHUo1vCoe6Yhc+U0LnjV9cQzX/Q
3Gnz9jpgPAkZSRPDfWipj1Js5HjK+PLXLebA2Y5Z4Ah3p6t4PROKb8IJMEQYHQ3eXcLRBxxxT/M0
s1YxETzz6oCU/c8nt0VfOiZJHJn1VU3UM8AS5ptM9QmhUxFUx1I39NtwfSvgqYnsib4YIDn9pmQm
MWk4gMq29ab2ArzrCC6X7LKan6ZUbGaHjAleojMoi+epyo+UzN4qMkl8MGxmgaolSXFvwADxjeiC
l5eftu9oHGrWTq4O7AQpAsoJSGBVbwxvb6gCo6T1bZmUBU8vtuxe68K7YZZC/09/wK6/pSa7P6Im
Bo1lQTJB20olF8aYOu9+KxqOxAQG/YKBamu2OvgwsQKGD8IcP+gextFignWoWhCeGPGQzVtSDWT2
MFJMlYOeFNxbPtquo+t7/FSfk8+fZ+FuluGNTsK9AJYOS2TnwkjLBC3y/P0QCja2TJl3c5Cq9RP9
hWwOO3Lvs4iPOdw/C9DIatDtrcLgnrQT25FxPc75qe+Gp75qHkz6TdMUA3mtbp2aHmhbqsB9Yrcj
lp2Y9sbP+/conTdINBu41CuN6dUx4R+pRIE2VSunjiBDUKhD3MHvq7sBWOqczQRQNHf+of4L5fga
KDQfGp52LlhlmxkiFZS0m4m3ojQDk0H24MjsFCFSYorU0aqU1S3H/Wvb+CzdfB86+a6BG0OznD1F
rylljjwTH6XFDqjJ9GEWyJuqADPgW2I/wusbIMhZlnn1Mr1fWAIeq+W0MrYN9367AP8mIyYeeY81
cG0v0BSC3LCPN6YkhKmcdQOwLSu+mzre1OW8HRom5Knx7xO+LHOxIM25KQz19FyQXRgcfUWdOyk1
wPRwL5zRZGOCJ4csjz2CbM0XCGtEKmeyyLtNBV0agBmm/pM3AGkP5f+WWgNlrN5p/jsaeX+Qo/9T
QUumlI296Zzf4slcEffjt0fkSlLokyZUuUEXmvvsNtPWY8nwPHqETylHTVSzqQraaHOSUGFLM0/y
SHf7upzCP6mmsxBYb6lpvORWQ30rAmAO8imM0DN8jqmUeH6u5seAyk1pWZ9oEbYcvlpqlouxfJvN
gnZL56Fs5Hoke2e6bF2K4p8/41WtUQOBRX5CU+GFaLqHekl7m3QCTNkXL72dIgEe2zn6ogN2q4R4
NzzmYXkZdUeqOD4VAUlTwk6h5JkpWUKOagThFomTp8OLT8epZVkv4HQoTsIGE7IMki62mBgzahoB
Ex/bX6tzN/Ho/YsV77PAJp6Dx7CJ0JSLAiV7/JCl+TkzjBtxftSaV/yETdzy32BlU9hXcFn2juhw
bIN9xOLux1bhq2ey0x85SVmST3373bk02A7OvjWqXSafvKg5wFh+ycEklGNBWGogpMcsGtfmEZgO
TV3u07KWt3S+tytzV+B0EOT2iSdvdABFWslTU32bobHqaKmaVPcUksW3FdfWJH7gc2PgQWelQXJT
ddNuZDeVK+vAhPImhAWyoPTXdfA9IkhJAcLPEubZtCOWd5BDIv3UtyFbFndfz/HjDIA9ibwP2kWO
llu+2BgGEyAQocaZ1ufv9Qyxi+wz2hGbr5QhZ4aqsWQuM4nBwPqnJwYF9COuFqX+dYCsrqj9JU1n
6re5o7I8Ga/arvSaSwa5EoT/yDOnrV86sGhJFFj85slCOgtVmios9sk4/bux3RRknPAA/u+uuOFU
OzKRmeyaFsqf9TgaHPRzYb3HEh5YDKl59hGMZoDKkcdCYjDG17hv3+mr37QskmtHXk3sZ56PqlvT
qegT7ZY+/R8KXFzwMTnGJ2I6egOY7HE8x3V+742YYKbyM7EVGy+bjcxni8mwCpOnjtefQaw0U8t2
J3zBcvPoYu8iHrIWOa3oZfECGh2bF7tna/zuu/IUYu70DewmZIvLLqI9Gs+UUEeZAPziE1UoBhA2
72D8nLQ73isIRnb3acrZIE9B5qwPwYmM1LKocTxS8Ho3wjsPh+bR6SKKJ/2PhE2lSVmB4Evq2DAm
JrPB4DesOgeTke+dLc95h5XzEvbFkTvMapbyYyx4DSfOiolsxPAR8u9Y+JvqsbZWszPsLD/cLMRM
3/BIq5ibMlK/ARbKxsgosdXhB4Pf+2jnh8HiMLN8gWutT1debBICCOu/SBCuH4OJN1BcfFQ+qaLM
+CwBHIXFcG2HkBBg+2gQw1znNbtjpucQh/10imO0JsRM6DvFZgSiQ4pp3Rokm6IrzNnfepjOhbjC
iDoiJ+ECDvYVzY5Y2sLzoFMAKJi603aLiWUlieOkFQ2gA8VPYzau3CY9lkUBcNZ03/KBqQjzfJx3
DyVseyFKrKnIkaY+OYXXAr2MP6GEbcaQHwwGV0k3oKIDqs38ez1jWMGEFZCDHgRFVlapz5q3nxqm
tVml7EKrPcM/YzW8yvIjg4E9Z4Clpoub3pQxvljRdCcn7Bn9Tz737ywEl9OUyCunRRGYr1QKnsgS
bXICNHV28j3z2csI9kD7q8cSXSE4DVQfSwT1uTcPeZKeAr6GwuYUpe2BnxKOQoqXl5vQNu32zAcw
Gl3IUNmMUaGFILsLYSaTxYbhOI55BJ2SXFucCVSraedbGLTz8mxLbFcu3CIqXvaFombMUL9ziUic
4Z7oAf4XKr4ktXXQM2IFHPR0I8OlO27qcdeRrqiK/lZRjm03xCRFMj4KG2ZXR6MCVFZfZ5/uwM9d
murJ6NxfWHOEb4PQvB8sjwRrCNCTmunaD8APoaemmfdiV/2PyUuLdwEA0lH8hbPeBeN7pez3yfcu
RiL10QxptSDNPWT9jhfgsNaIoyt7+Ow84srdc8xtVwzjfWLpR34uMhpODUqhtJ5J/qQbtxsy1hQQ
w3qHcjWELunityOMUCy9MZ5yOEStDtdMz2pb+gQUBRfFZPzxjPhZFsWTkzktLylv7xO8n2vj1/Hq
36yw+TU0v6mVPc4Jsoyd8k7rqfnlNbYis/KQje1HnLh3zTjk/692CgVXxhlByMFIZAEw73IZb1r6
4g+ekOcB6oEN6SectHUfsA7qTFYGzKfM7kCG4jv0qU3SsCdoJXGYsZcCwnL1GDrV+wi4Bw+CPNNu
ujf98uJY0YPd9RebTEM7mdscj05pAYT1SSehczse8aI+1WuXkG3RQL5uINX51l2bpfvY9YG0+JiW
baRLlwKsJPB4EodNoOQxTbyDMtzTNOavMZxJTUwsyL29w5Fp1/FWD8UxEtnOaYx15ITPPR6GtGuQ
lfL54Hrxg8V52JLlvYUKnB/BPYHlxbec61hLlmBBSRY/qL8onFteZHB4CdJT+qNfVGqxNCUlWcdU
kalq/ssrXrPtwM60acTRz4jUGfJAbJTeAw+DTHcMOyQCQzwbnvHamBn1scl+aO13tEL6BMNhN/F1
mMq+Bd3uAVzEYFRKSrfq5yTnzi/7kQEQjFJQ0mDn1FdTsDrT7dOY8cgknAs5W7Bg8F5NIs5aTcel
rAWfM5Gm/NBl47XrF5Nm4m3sxDyOTXnzAL2uhIxorYDRiHuK8cLbDTXNuEc8oGhBaVUaLtakiTfc
pJhYkFLi8jRRFwnQtalA6GRKo7o2EzjpO8+NODMRkNH6Kgh3I5/RkT/kw/QHkMKRGGSfvsiOrmwe
ldHdGlPvgei+5Yhvw9gzXPXx2WFMjFoxQUP85eBIjXHHnHNQBRh0Fxh82QygWpavlp37773jHdMg
eeBXeKidCsgwMQdWgDE7tthornEI3MAOIOjTZPRi5iMpNncVLjpmVT/FjnNKlnWxT3Nzk22HyKav
t9rPCH46IwwP4lxh/KFxZddNIQTOxXk8UeLFVxfFebQls4SPKb8iCTb9dMV0GupuS6MeyCJ6/qj0
ltXSnVXhu0yNn4Z0gyIV5+JPTbgJ14Dsszg/TwAHrSi5q13SkIV6lDGIiNE/hNR/UefENh8Ee4Tt
hZB2nEYPtVF9FlTJ1A0K9WBf0hRBur2vYqAhor+Fon91kdO6hA6KQLwVwsJH4wl0LpukMGyhkRRF
WE3WzRs07h+OvH91YGKCApUOYL+mC2Ta2z3m3btwoGCRFyvpAz4UYiCNzopfc65HOF+xX7PLdJz4
O2Gx2LWEZtJk3VLepkMFX6Z9rIB/VGl24lDbunhKZVpcJtbKXSZOKqKbmMljnjdjZhxnfZFLvw4m
VS1akM7OUx+Anmr4uLVTPXtU7jbYMSSH9gFyJtfto72LHrNHm7ygZbF+CvNkK2SLZOR/xmKOOLLw
3Hp0bbAhXxY6xZtLh4mRwiAwqEqYIGrGAy2hI4NO6DlEachliezda19APb07Je3T5mCRkWt/4QHj
WZjiPRfPW2FAch57wMR91e2nLvsYZr1xKUtckS2+1gSUZws8M8sJ1F9WsDbfoeRQV9TX6ZB4F0rK
rqlnxFrSdlX5ZQ78F9A4ESnmqxVbeLIxS4CW9MFImTNcpMDBfhov4LkVZU58G/NesTU998OjVwhW
2flrNJbX5RBKSQwRqUMwHmck3sSsKfeY8OYYMYSScp65RfHDFHbIVs05CbhKIuioiY93OCfx1Yj8
bc6hIsSicu+GJP7s8SOtEG3P9jwoPlb3x62tJx6qXS2QpGdvvhhFOmzYV+47XR+I8d/ZzXPPetrN
4C/F1U5TIDHyjJw7kkgbpJcExSpHAr+zWyWn/UQZpdVQ7qzlwYgqPFHjpp245I90stT3un3Qdn5u
ES0sa4O9L7BPzYwnQa8Cqz3oxH4IZLmyYSdjg3V4tubqhV2Xwf+Xt3GQyY1rLJkrguZm/5Pa5zHn
MH601WtcvYGJx8+UY+LCsmROV1akeAM5Sgk9L6X0waGZrW0N2EzmxotKQOPwhujr/lj57KGK6X0A
Ywb2UhK8GCwuln74FlrjtrNTumz6Z4K0HHfjRgs8+WhIeRtsmHPRKkj5oX+HTyVTzkjpoKRdhqLZ
j7qujzL9aWdzzfG/VHRkybS1Fv8oq5s5vAr5VYT3pM9JO2kWDdCBB4fa+rfOvozTOXZ2HZzIhcq/
xeM8EEPhRTf4fy18GrENw/sBR8RspAdTfE1k1FWQUG72neJaguWxU6h2Ls4+OHRrz4CogTZf7rRR
/OUkLP3kGLO7LbS8uF1CLsLeGrIi5RkZe4zqzwO35JRjPh4Bs4mrZb4KatSFe52srY+ZjIzoHQla
P/laoH61CI4VxWQhSGJw8xvPVK91QqFPPTrvjgGRCI9uSdMWNT4IY3cu1S1lcO+L8W9I83dpRqBx
bUxVzfAjiMeYecwmHCF5NO9n/Iispdf9yKLHSPYNCwrNz+gT4oi97RLb1gU7xyh8MeQfKFbiLD5J
f2sn2xs5IW904BDiixh5cDBLVxA8RfRmY2dvy+DomiTvNaWetXlr424zUIMVjP4H/vJDDj1i8gQJ
HucBTXZTjdBjw4H1dbZTDe3fVtbfOTjBcunupSkRELuvgTRKSgRjajTdHVj7pz9DNStEChk50Kzh
BryXydbBYaDBVqtdh1QycHzknXXxqAAq9V/kcX1X/H/jCxDZQ1AWVJ1R9EX5ex8hyVaQpYdx2vDw
/gT85eX4J1MKSOBCAV/Ypnb62JrICoycJm8RK7p3ncOsngtrY+X0AO2r6kVNW6/edumunM/MevPw
kVS/HsQfY/T2GpRH7nOyReuYN1DcGseY9NBAdAzJznLU1fLgPPLxE+4U6W9bLAtoxTyesHc801da
WQz9sG9RnMvOwLn+3AF4m69DfvGJItvSOCxlTHTMePZBFubNGuyV1S+WIlylNPwF6QyInS9/ABAU
7pkdwRFLeBGpfNhLi6iAX73IonnIbWMjTPo5YNDS2cfCkTRa2+41bqMCr80Uxjwp6U5BCTTmcCVH
Yo0ZHNy+/WeQcvKK3ymadu3A1WtTuIJfC+NQAGKXQbKG42Sn6h3yxatX3zriCkmAfQd/ZBvT+gGl
VpW41m3SQvc+N6WZgOoMyadhqVF3F5OznwFjV6odlbOT61/CATmCqgv6Oddm6W09zEl5KDa9iz14
BOWhhfkdDTZb7MQ4tUh5bPk3buJB5I7BTA33udXuHBU8NZI6dEBwE1FHn5YyttaPamLRM8n3oSOG
3LMzKRGcU06sv1m43bW0iTCSb5GmtUowWb80eY8Bn3tBxHPdUgwwzUzG7RNi2kM8HxxcVWlEztN+
9YLD2F9rGvXyANRItHOZo3tM1S1pn5Ly0BrPEQjDmExs+VkWoEvOS8lxwYuro6S6ZjnbWDYfO8BP
24Wr564t2H4zb1Nrvmmwttqs1y7W3sL6zuZkT+sA4wMFuWm8M6S/a9hi9EJuE9ltgw5pwaIrJqM9
HQRoBqA85TKLlWMgzF6/jSpAQhAXl/yoUOqtZIlQsbslh7+nthD3vHswMooSvPFjYjiKGN4kuh17
rYitPXCFLOZX4FAgz2/TIzs5GvWmgdCWY9jnDWuc4JqsjQo5pPMP2XSgQXVdG9Odank+GGpTIgzd
OomKR62NDytNTiabwawHQYn3aYppsyDlHDPqOqCirOnYjwSZSTP0pOar+mWiGjTuvjvQ2Ab2TLAh
Kz8KIMOox9grT2Xa7wLuX0n+OXL7rFnJiG5Nt+/fRMGQreRdMhJgQvQCuQqY+64j4xWb337x7BXv
7tRCEsTYE7+M7mOPvWG+2nyB/z/Qyo3MZjKMM0GriStZCop02COnDdEznz/3G1Zu4C0BoJXQfgiY
53AcF+DX4sLMe/fYLj8h5tSCTUdsTReGxLVnYfzSnGc2s7WBEk1W1QHoYqngrYitJwu3llVD627j
M/SOneSSGlLWqvDg0KujHyJIQgyrd0UdA1b+buVrxZUCaZLYYs3V4r3ot/mnReUD3svFLml7wyqt
no3y0fHJnkFAwVnG70VDGe3Yhc9Y9Fxy0CxqplU1ko9InyiOBWsBFp/P6q4tHvKxWNECsw0SSCwU
/7ZjxVUQ0ntG1HIwDxqbotGzrXxBOiHzsxUxBkKkEPdupg+qsxn56EzUE3AYH7tI7J50+z2m9EDf
87gCEU39LVZ95b4Qo2MZc8fSo2anR72qfWRgZz7xvU2p1kkJOcNZd4xjuKNim1Ad7pfgrvLqdVbd
l923lL/e/Blbhy6kYuxkmNfY3aO/86Pq7wpjX5VulgjNdD/Qj6btdZm+0N3n2UCVlt7cVSi2lX1Q
5lNHJsYC97JifWmFm4TqWPLBiAZULfeEZ38NOvqCPZO8gO5ufuZLCzjtz/QcsDxhwsR7UVxk/uVV
t6BC52Biso9oL4VBiqkfcFedG5oaqaujVmpXmh+2g92z7ffpTzPs8/bYe4TLD4k8Z81e5mvXfjdA
89CkBGM39x5ol8Y55T3UipWB598lNSqbd994xrZaDt5Ak0TTezpnmfS+KZU/9O1vCRilSK+ZeMKY
go/tmEAbLWe5nTq4v5jVa4XJzvsaA6yhdfEvHpv1AOmo64bD7H3YkXMVnUOwcgIabu2GMjqYbUyq
1wYCa7QUADfvBKR9C+qOWT93U/Wdc6LVVnxUqTecWt+Gd9+TvXCPvHPqakGipUvG2dQKZn3mg2s0
kIsjGx9wv3N5V6RkSKqAlKjrz1jPyAKCHjZgR3YFsgE8KR1jtifNMM3sAao3ZOPV2Hyb9bi2nQt7
97SmCe7FAQpPHP7OwoE0gtTE58KFdcZluuyQ56+8PQ/5Q9OTbyXvWifwD9W3CaE/onEusUjH0XiB
iUdXMA2cWy//6oL9qokx/LFkGeiUvxn8BFqWkBDhbBqnSAH3hjhW9TGNMJw82Oksk3UJvZ9062AW
2S3iExNZPlOEan/0ZKowC2yi1EYsoP4TmDdnoHfWOAI6ait6NzxNgvK1UjxG5FJm1d2cxVNtVOyM
GUmKaOmyPjjks1UQkQN2D6krUc7vIyUuekZ4/J767imPfrAKbUuccuiLJG84W/xN03UvYwTozIEZ
t3eKlv1JncfDodKjDx+uwO27ag3PA4s/S0SJ2ZGYUBoCAFg1o6mpb0mKNRZjLQOy7YQxdNC090Bn
F3Nw6C3qSzFfFco4N9pJvvKKbQuWmPJVeuYSn+tF8ijNFud7kLg4p+ieJ1LVTaXLIpZ4CXXnVlU9
yg7x8ac3aHchmgBA0tBlj0Iw47s5mvAiCALQIPrHSpDNvKYdtNv1s1iSpiPVKUyAy8qcfj26Gjqe
boqkge7R1BBlfOFyDlmUrBcd46fzeZWn+Liwyu2plkxwFcCorTOgasH4VjWmxOIKGyZh4nyxKsBM
NHGNZFUIK5J7U+Ez37D4KeaIcE5cAqx/VWXkazP6nxZLkhPPDXr1uphgYvT/cXReXbUqXRD9RYwB
TX5156Tbbfalhx4VGmhy/vV3ch+/eM9RoFfXqpo1GuafFZAH01hvXWsaaEakwx58yvjr1vQ27vhF
OM+yjayX0oAZvDBlgnpTOxlZDhlY8JWDSRjkapxufDWtABxPUrIpZseskHZz2Pt1FLwjnXwmhnhs
hgiQg+c8VhQHr1sb02QbNWwSG3Wslntsa0UnwSrMG41THie8o3VG6CzQ/nLlcY5tZjMHSXwM0EsK
uvXaJ5xLCwkPqCFX23vJmuQOINFR9cZ9Ghufskmp3OxG/PHBtC9RwQlvLJ+0cYbp3sr7NhbfY+8d
6wEig42NdzWU5HgCCm6xQmI3jNEzLefNrC0Tg79xCUQ6ESjEa1EFpt42Izdgo/aeMgJkaRMSOikZ
hSByceGEUR0KmmdjPjeKG6w54f8EagiMgPqFTcN6O+U999FFfG76DUf0Xd84p9Yyt0bOcUShDz5h
QBu8o5OyjZ0oY5zAOFy39kC7UwI2yCsp8AoXEJDu41tvNni3eEZYo/+A/5jJ/mA1aybcWG5B6U02
N9FjUjc5upVm4JYDMHLYldBN9asdBke38mlqsM+GNiqUhfboMXXu5llSvDH0z+WUv3mTdRickLxg
vwrtWb3EU5lTTTuf2ehSeml6TPE9+ydfhvbKZ3sSBpa9NpphxSy4HisQRQN3jTweKwItsJu6uHZR
Iex032ot97ELycLR8Q/WDVwDU/bKnMlcx3Y8SJxmPSVG/aFIKYxF8LA46wvqPlx6qZSd/vqJu6tM
h0CYrglW5w77tZINdQiBNxu+G5sy1oxx0oleVBy/BxYUCsM61L74x6V311QYQEqhDlOSgjxYEuRm
s47Et0P7pBITTCsixRHRBEUaC34Mjk8ySG3LKwXv8I607KNnPyyaLenxxyyxATcM2WHELVEun3MR
7Asj+yeHvwlDl1f228ntD3by3QOzhbDkQzMuFO/v00wLTo4DhqDeqQxGRtToXjRE/uaxgybHevYc
cJ2lNri7SH/4Zpf54g1cQiMeYcR7iqewYXMtW3DLMELmMH2sdRXCr6fvo6cyhke3weisp/vElGQG
7DNPPHYXd009E79rxu2saGh9tCE9dU9ejUfCOdXsuUaXf7dCsl6cmj03FOxznvZ3QrGPkOrDp1wg
rF9TYz4qYLAsRY3nkhUt3swR2TChcQKPyZoPDXKLQJAcMF4PD9UUfXEO8lMei8+Igceqqq1rlkAo
OlXAouLuVHIddF0TD5b8iV0sVgIzEevjW9qSK+TNzAlAV2x05BQekPhXoqTcCVIE9tE+Fquwpe3P
8YBmZGurhaOP20c47ob9yqr07cfM9E6VU6wyP9nUokCm76EvsqsRBPFa+kHDiMUXXtCS3Q5fi8Ac
V9QkbhNY90lX8+FxvouIhLlRQbcKrf6K2edKr/ExBuTF13I6jiRYCwhumR6+3VYjHbq1DyGlxYvU
HdxEHKoiP/KNpeNpKu/9HHJqk7/6XM4zythU3m5sHDhORCaxyXF1s8MDR5Fxsa1SF6cmEdh0Zy4d
llNNahRYyyyLfUAaqPOHx0BwTeZ6ayMmRRFskBjPY68uQfYbQsUCXurL5sQHfutNXJ0JZRKx3k19
uC0RcpkD2YONQfwpMF4XdPg5Uf5mZs5J0sy8SWjM8QtgD/ondHnp4UkBIjDtFM0OK1qGHKZinqC5
8Lai1y/G0EArLXYWcQ58TXySWiRmRgIpizup+fZg5QAWajJ3FUAxJVHf6iOkm29th/2T7Q4UM/zR
A2ImL7mpyWHBGk7n6Nd2cRW5JntiZMkUy8ds3i+mKT/z2Gz37zxHO5f1ooTSB1pr5Y90oE+/I5WG
Ywc6KvimxA//RrLrOJzncvxDK9gAy2S5hcuVfvq1O1sjqJEULcyCK4vY6F/C/LUzKHHXdCcmZs9x
iHm/WIgZ8pv9AE2/lvPHAe1Vn4PRPVqj3a46pCQ/kf+74Duyme2Ilt/jNHMULqexR++KPgDSbLn/
4HGACQagCxSKVP+MkZINq2nyLwPxJ3S9Zu21eFOy8Srj4VOyD6/ib8A5NyGzC+fMiwxwG3WtqB6i
bt5nYXyRGTTPpAnE1VK1se58Hv6sOsdh6R88lz7rHpNrXeSHYLQA9rTzzk/Vre3NfTHjlyH+pjvr
o4ni7ZD7FX0HYPVbJ9tElf0oCL7bhXk/LKylHkSkyhq5qt0A5Bh4SQfvjyj6eZXTo0LL3skHrUJY
pGc20thvCsRS76l37SdTY2iUzX7OXALK896Oxg/PWnI4qJ15bK5oS+V6bIZ3BXKTCIrhXIlsuLMV
16G+Juc8Q0hlBOuh1Gi0v/IrcPuvoOYYz/mvJLZ8imP7fU7lbk5Q4iNoJMzwrHVXKTyfITuaOEqJ
1ktQZog3Ow/c6KTtjxgDaO3eR9Gvx3bE7J4wRG51TMcWKb+oBsU8YbUB8xc0TKDh9CCs38ZlXgi5
jMT1LnYonwz+Oba3ad1gHcXqT/e7gYcw5H+QGX8wSfO4Qiydbx6E2rx+aWmUbrJN3rGmXkYCIT/4
Oew1J44HKFkv5JCBHb/T0yrsStGtk6bjwowNOXOaU9YgILr00QISHYbqQJxvG9Yere2v6UBJgZ46
UJSoDrz848XO8GwX0sCE6rZ3ZUH+TETpMyOwsfIrVs1TF9DRUlIdKBrFEcLCMRujfdQLSEMNyeu8
wCJbWn9BFDXQU6Cj2GRqwbMYW+VZ3yUIk3WoWkbuNmB/NbPq6Qy0mkYDG17Gxq4U245rl8cGiChS
kO5Tvj8N29Z93Zp702mPnU94Jy7s11EvPBejovylRUwCSN6xd6Mpm65irjgscHcJJmv6rbGrCraG
lR+SLhG2Pox98KuAFXLpArHAdpZtPl9PYjbDJo4Ygbqsfxt0djG5TpK9hO7G9fSlaX6SCjfxWO1A
djwxutKwEH9gbj/SGb12CviJDkYsDY7aUdW1w1S67tHZGhWwOosePPHlMqyEESRnFeO6WPzPHTEI
sAq4mLbO9KoJejV824nwm0kIDMABu0S1G4BJGAL7oX8leNgzWOsKTHTVEnE6m9SK1k24RdVecb3Z
5t5NhdRi1jExLWLxsDv68om5i1XDBLNNQr8lyZ/3J2vM/+hQ22r9M1mfC1oubtpPc6SRhAGfit47
b+EeQDkFZK9Ez8j2j8mS7i74Bx3+Qi4HCkCM0K9t5m3S6MGSwNNcclTUnnXtnXSmdW586fpbDNPd
QHnXUF6DYNrCYeWiX6CX+8O9XHgwA/6KEX+80xH3pJ1n+Fj8OMLhlao3OMvWFNNY1i3E7yBYnLpR
s++4h1YMSg5/DKSAlQbvDe+tAqrYmwtzYuu4bz4W3Wo4RNZuUh/RdHPdmBoZ4Ops0tDM2cWsUteG
WUK0TxwWBl8wvMaYYEt+25+qvsIrIT5HO9nSNKhwyDxI+t6HRx/O70ABj4DWF0lsZreRrIs/9Iwu
6C3xRnfZdYTPGNLDqtl4WMa2l9tIvdFcNDPT2wl2paXUjZhRDiUBtGOX/9k9BMkRaClb4aj7CrPP
phA31qHbaVZ7zqO1tgIInMlnmXzZZX1MAuDzUSffqfm1ud+VIxydFhZVwBXX9sDiN+WvNuXa1MTm
8hm0QQ/tCnW6teE7As1kwxrrZ1APd4qLPZ3C3m3ynzL+K7MGwYdZl6Lv5kfUTxM+ugrxIq+83QKv
w4yBKvTizu2uXh47bHzA7Vce2m+iCmxT+mEw85tnufu5t4ikyG29nEQt1Uz+tHZx/C/j6OhHj/nE
rjAcTgCHnkjnbl3fhDlFNptrlav8s8Jzwk+TlVN9bmWzco3fPGRu+pPkYlNJo1dlbCZ+Hr7/NBlf
tjWdhBe/+oM8T1Ktc+JNDCSsWV4qZ/wdKC6aSH2P44fZwOjxMakueDLoupDd8bdFYHGxpmJb6KxT
ngNk5AHCfWX3z6H4SItg5SYGOfu/RZD0RrlrUWHHPDnX3ZcbbhJ2MKnLl1IBdcFLpiG6Y7NzbRu1
gzuo9eom7tboS8JRz+n8ZI8YLKI8ueTU9VQ8svUUHVtpfs6TtxN44nvs+Q434XH8nT18tLQwz0+R
J9/cyX+24wPLHmHTOh4+ThGOJZZvVoIdoOwl/Oz8Cs7uYegZyug17Mn6V+ret5pDSzvHmB2BDd15
Tn+rMErlxnD1F/on2rpHjZVbddukmHF50+gWXzN9iqr3WpwA7wPNobiF9o/YAueY1vsC4STy/o3T
Uxs82WhoRlzhmdkn07vTn2zvSNnZ3L+VkiRhvSJnryNGVC4F5FLWtkfNYP7g+GJjaw/Fiq8RznH8
KjztTMAh52lXNQTa4Vzw2sSpcV+wJ5qrdj3LWzFlWNQfLAdPbrY3Z3mUkc+muIKx3f/EOCjasttB
ODuokO2ErJ8FixQ2j+6dCTog84anPjDTrYMBxXTLd4jj64IrkyYjmbk52iFUkHwg0KjorU0sDh+b
EDIA8o9gkWtGpcJVm5dvhpz++Q5afS3Cf2lB+3BSHHw45apiUrZ1g0Pa+55r+1YH8prz8qo6f3UN
MEU4UmuP6gnTYDgkSMMPAROYrgl1jfMay8rDMMknU9IMiGfC8blmzTChy8lAKOz36QgExFEs8ZEx
bDsgsmrhmcB+HXPBTiw62rkR0XqljJVp+j/9TBfCCAel1OBJTASYyQhuQcmUzL20J+QS468tw+Ex
ipEgkH6r2rnNDQi7lFV7AOXAb51rX0M39MCKxRhVdWjzkGmJR874SNz6rQrJbTt98dOMhDNt/ol5
CT2/tO8B/r8HxvTBQWWtIoCxQsTvjZw9Bpxi1czGv6YpqlcqhaFKY7VbL92l8KDtfhsbao8n5ez5
+pqFpJDMKeTUjm5uUrFzpwJIt7NxSUv08wAbL+Uz3iF0oUqwCB5Iz7VdQbu6+1GnCKmt2oAGvmV+
RsmmdPcOEDfD6T8IS71MzdBe68TkZpc7MFOKrzwLFvT4+KVbnPT8i72lYoi5Q/8eIwyu8OWEoCDM
p4EqSSK8Wxm5DilFFw25Z6XHlnaHm/4hsr1gq3DUDwVpfgc+mtPzCWZnCIFGkxsTMb6xOy+3JnpI
6lxdTR1VQDvN3Dk7HlLW2Se0C4AL38ivKTtrXseyaYadbc6T2oZ+BGEOQGD819oaI1ONpfRi9CYL
GslufQpS9j5UHhfeeOrb7jcJf1iwZF4yNgifgyHvdInoRh9fY4eHoqep4JiojLU/jKCS/ogi51LS
JEi1ILnDlzKMHvo4e66VyjRu9p5JEaxwCQWLwr8A7fqbpw45w/dtbZ5KPxDJvlJFWu1xfTXBvhcE
aiiHo6abJGPBUZXMfeLdIxt7alvY6NF70qAmO6UsTbMHM4dUU1JpATQo1DMWhFCQJzOj3Hg2Sum7
d4U5ux/UnWhuJU2v9UOvQnztjuvVv2ghzT+rCEfmItKLFKTzKWWwgNChuP/1hPL8qKzDY8Zt9MaB
TVSCvfnwPMixea6dNsYL7MivqZO5tfadRcUc/bb9ssQU10c6P1V2qVTPUOxJpuZtXnbmEUuhijcT
AKK4QIf0llGsyeaBbVL3ZVTGo+lGjzMPqruUUhta8GElYp6Yd6nDQuEe8E1V3CftFuTAmN730a3s
L4UCEcRJeRqo6CofgciE7mMQbM3kCXoFsWsWFxUrMOp1NkQatpmLJYsEkmoFixhFtDkT25raeQDf
18R5cuP4ZpSYQHpcqRz4WLWzLDmVRvhVDWyjRXuC1fkXUKxmeagXdhlgrQ+bHSI/ZjQLJp6a4rUz
M6v18FInmRn/kh6ozsL2F1mcPkQlN/pyMNoty2mSeREKa9cy2wcJeI1ONcd45tdVwZ0WdtQwIDVU
uuE3UiBecxW9WeML8++hJ+XhzTku8OiFD9GLk0ysWdybKuFY5XQPeMH8ICmDpfZi4zQWvofyTVjG
MhpRDl5P6bFxM5LlkPr47RKpBdQ9xNPJgmCIPoW40trmE7EAsR/z8aHFo0XpIjNhJtRTbnG8Fu59
I4Z+m6URccLF5A8VZDPjKKMFmrj8R+bB1abup02fbc5kwzfWOpH3se7uFiK2TWWXkYBtQm4UPs2x
5IUC6P7MdasgCzZ6VjsmTS743NYkizw8jVLA+QuRyVLZ3UdWSQLLaM0NOvVSEmFd87k5VzZrVba5
A5pFTF5m3Ew13YXFTK/OzCYA8FnwpMv5sYiDvaEcAywm6MSKUgWPb3Zk9pvBIu4Zkt9vih9zkCtl
THflCKWtDfaCrjYjQ8MyLGbk4DwOwycrt/s2sn+pnmYTz1Cw4BHa8t7pvUsp8ze7w4ee+eLimaz7
hTgI6a7isG9oyfVp4Rx5CHz+2ZnhrfBafuhUHAztP5SusXFBde7JUlExFw8XM0ltaBbYlyqOrcTY
FVV5SXyx95sa3w05qIJdmrbrHb1Sm8qyLwkIW8OPH3ggzp4RvRB5eIt8KLskZFe5xm1imqykIJPA
DhN/WvbDXtOdYqrknDvR/UCHkMGtw6b+PZmb36GZf4ckeY3nkF9fbxKBzDc9JUUmIwsQJA0ilWMU
d623otF6ZJFI32lJ3NkSn1VOBpHgENQWcbWhSjppc0g85NymImJeMuDg84ayONXxZ+VA/O+P4Eg2
JW7OAXJXk087crxIYHl09CrMs/xx7qcu/EYH2QzmtI0hkfXdtC5i9xrjsOhS9QXy96RiE/ZJfbbU
BFdKZAdzLi9tyxnDfFaaBXowl3uAfGWN85bRQ8fw4Ry6QaKYAdOR/c4PQ9BD4HuTiL5dCMy+Fz90
mQVZ0YULYNAjY1nXRvksrZT36iEFYE74cwprj9j8yZYB5mEPvSFZHKDN/aS619gHEo0ucmm84oY7
xt9NmXJXITSetUbpBGdlfre5wb1AbSGjwBXR3j4Lht88I+vge0i2rgPypp7/jBSaj+cgSxPcZxuS
IDQwOMFJqO9kUm6Yf44AQHU/HtuifRvymBR8eovhryFxOEgzOK/DyUF9760PMye7Q7/NtcBdqb0Q
2cBZctW0xQzA+ET4bZFZ2Pp1uw9i+GTRrF77hPwCFh4jXpxLfl9zk4fFiGNUrZe/qNvY63mqcZbo
jVH378HAXEUdTpy5JDNA+RfjvgzHY8zyxjIMHHTwg0s1nMdMKuJFIYnpAH2OUcIB8ztgpAL0cKgz
e8fZvxdh8eECDiacwRcDqHrtzwjXyWNCiZSegofRnN5HG15ukFbTPuqiF9yBR8uqrn5u3lhTnsq5
flFANE3GrQ32w10oPHuVJP1jP+IYzbJ81/JtFCH+EtVjSKo37FfHYx9CzcxsgtNzUtrQxd1r64Zv
mKffo2CpcRian9Cyb6NZn3Pvq3TV6zIZ3MmaRwfKIiVenn6qyvmUzoCoOgxs9BBQy97ZvGEBi/2U
bJ9MCSQtd2Lh2pjX3Ypu1vhzSPJ//cIhTNWwB2c4kd3n60cfKVRV17tE7rRs9UB7Tm0aHxzTPExh
lyzh1Edc31cEvdfBTUixegndpsVzK0C/xOiNTmvSg1iUj06QP3qO4qYT04tSBCCzHQexKyoEbSww
TLuKhCEIE89HVZIBxVWBF55kxG3Jr+uEMpqK17un3mv2SupjpfuQelO3twyi/RmuWPoMqUJXlZyO
TRhHK+awaJ2F/F/ONU1Y0gbxM7cVFn0lD2WRDbdi9Cb45qQciGcTo6XUiXNkfMzs9j5XCtictXay
dCF5vAuV/GiLITxysIcmtgVMK/shErAR1fwRWWJnkSWVGgelMs/lRG4e4u/Gjw2MmG3hEKzhwpR2
c0atTAvJvVdOd6/NgL9KCAeljSvC64i2OyNDZrCUE/6TWd7eUu0EaBrTzyDN9i6sg/GuLct7y+bd
kCWdRgRRiGdENXeKub/3GnIBuNvIyk20CXVRWOzKcYbAFhHw1wI4oBOkDEVNgOVixJTv5yX2Z2jR
syGf+qF4YmqIV1YfwKRU82ukx5cqZQJJvPJp8ABCEpk79ibVbajciy1JqobE4gSxDvTjULR8AckK
+V76OWXZBnNVCb3JgrKHKNLoqXroGohLRLSgoJsJYcBoACCkcaqWjX7NceSyemXN4oPZDYu/AZ19
N7So2GHz7Jlwiiao5SL4ShmsWWjRsOwAbhgnsY7wYgVsQe0ZT4BFu0bT10v4qcf8GLzA97t4Lh7C
vOx5rr324s1yE/iz9WhYWHWN0npNmRcHrE7abHdM0meCPKecNpgycPN9bAKkMvEmNMBbsG8/c198
mmv9XFNbT0nXS4H60znTp0VNUtHzkpXLZaS7zBERugRfDjCsaycYdNwQ5rw/2xCqTCc/520F07/I
NVFdUGlk+Kp3R1JUUPn6InJu9ZPK+lPainvhB5/8uooHHptwFVeYhuJCO4eg7jireoiEJtlmYvUW
OCF+ktmxiKFr6VI+p4OL7QL9e2QlM8YPlMDZ6qAgUzojQgM7YbAkawfsFGTMr6CbDoUT7+CJvJa0
ADP9YHya9nlNmXdeogqIU4YTUSRMVK045kN4Wfjc9Yj8GdTl3s7lRTtkUIfpsfC5rbtQncHmF0Tn
1LAmR3cy6wiHinHWxXBnJf3eMOIHjsGN76HaiccsuEpSODWLYIdxf0qhLiWQD/iLjRi7ZXxG5Gfs
r9uPqTIfyix4VOlz5xMGxSNSMEP1rPZGidOI76oMFUpruOYafafmP7xE64IpeRy6B9eAy0YMW1GT
jHAQ1p+qk6cFnGbH3qMV0mtIzzcnoiNJe6ACROV4KlCUdVU/ZLHaWE28m0lZZQXpmyUcobHXdf1b
vCD3DXBgGACb8Wh1AJZbWmbYGaEwY5X8dDvu8wy3Y7dNfUrX9Gxkd+k0g0Lg4WCP6jnBZsDdOhD2
cVgIis6ilfSqxYrwxmj/w/jF2N/uuU4QU2ICxIS69KcLOhroGEibFVcxByhjdbWLjZebuJzo5cD4
a1gPMaGNmNUX/kJkXGc3tvRMNDw3M37JcsE4kcnyAkSZ7ge306GQ5klrMGyQvPEXt90m7rYjX2w6
3wtw5AV4+qeKGBGO/VCfW4JiquKLhcsAr7f2jkZ7a8tz5rOKaootQBsuY+vKinEDniTTlsIKmfG/
mlFWqsVjcyAsWkoaf5lJD7beNdD85SXHahHvE58oLEsLmXxS24QIW8Mab9caQgf/AKUfIy4D7qUX
5G4uSn7PxS+uOR46okW4V5qjNQzrWr3OADYLcFCULcGzLWnlOcf9JTY3cv5w6SpX49lud8I4yQY8
sE73TUBF/UwmlzQF36/w0hC0M9cFpW7LXqZrc1IRE+SWXcInCm99twGNV1U7BtMquxhk2oldCIYz
ZD7rKGvc+1TiGm+YbhuO0PhIx7zjXKPxMxpP/HoSNtfFXi4LCxh+FkVE9VPA+iwpm3+qudDW4KTR
SQbPot3Az2RRGM1nmJeFc4iG1VTso2btxNRHKLTIjocEPzgmfHLpDRb7a15ztPSXXAOIvZYI9tmC
nrnkpB9k8WbyoljPxK9LH1QIKggbZBEe6qWHM9yNHXwq5vO3qgH3j5biADJU5WvEnro5lsmuMc5F
DSoUVfKOAhxC4BcEfAUtzfnTHSqSi3BLEJvaT2qUvwVm+vEMVJEGYc2zTMRQPhfFugeUJQ5kH60A
DjH2hJWSn2PNYowY0x5ASqYxl+cbQ/yruCNympQXd1mojo8o34EygJ8hEUdXyb+ab4RDbSBmzktu
HIiV8rSrf6jnZXINvH+tY5AUJYcuP1IboEl5sv3nYTrJ8T3n+M+SjXaOlYHwrlbOeI5jImY0yzfe
gwUuEF+uCjCrovcYn21PjRmZvwYpk4+NIOW/rLoEzi0mfG/cNXOxXrafi+/d7kE6p1Qnzd/mePLx
KTTuDzkHpd4ENbaSbM+ioFh3oYtwSkTSxWQxix8mP4OYopbu1uXt9CEMp/xlG95o7Q/vsXRf5MI1
8p7LaL+016VEQ8i254wfZlGv8iXm71x8IjzBpbYeTS6Wg8+Bt8QAJi5DY/zRQBvyqI+fkjra9tb4
xkXvK2PfUG59Pt1D82f7AW03X6PXnbH0B1xTLO9CxgcQL0jOLLivQAhvK5dvx0AIw85QdrRcyxEz
fjBZCVhJEpaaUXw4FqQedIEX70+OuIq9CvIPm4ZEvCf2zZuvtWmxj+AxKIzvMhovqjPOsftM3B8h
btrk/IoWSI5VjR8GDMXMvng9bouzE7y6WBTM+KePQDm4FLzajGvAd7tHSaeJOjStekwQVZIWq0xP
HKV2/sXBcGUY2iYui0AUs83Y/i2aY2GeEvUryRYVOSYTL9LemlMKfxl5kbYQyToggGU7FvwKjrPY
f3OExikXs80fa/YjLteVDoJ6Zs7g5SSmhb6d4fGhYNANfTQ8SHBp9p4aFb4Bp/0ULjzMfqYqvJ1W
sWF+dq1/wAb22OXLf0ARbejktOc41c5vs/tYxoQBLo5T/fOccOvjeslc1tJdlcUkyOXElc1nX9k+
amFfY+LNaYWxH8t4kPYQmRQec1a2pKX5+iiAfIJiOQQ9YqiqeYY05N2lFdbasEpZ2zkhPaBR/ORP
Njshtp1T8S8cWg5vGpGGprnJIPoYawoOrZn7Qloz8EV0hXOddlleqnHV0h/Tjyy33KIiqDejbzdm
vmdbvQ78n5h7Uw0KvZ71p+xYb+WNjyqUBpSMdRC+BUzvRPNnKtsBMMHwzNRsoNKRg82uPc4L2g62
Ml7W8+o4N+ymqviGG3s1mPHF183GKnvIKnbEFWr8EhlHuIY95XTtJsvxden0LSmdvYkfLWc95EYF
MjWIa6pxjuY4ATFJupeUwhDE8v6BRM8XOMzr1NRHkU2/c0tBC0FxkEgA2sIBlSwDh2rRzzYy4rKU
Dt9S23wNXc29oWwulEYj2ploQXbzGrbjapqUe0tHcQ1JGsGmdah1jeO3CvJOXotb5Q6nuMvu054/
Str01c4l/W4PNnYWH5/XzJZm0zn8zYxxY7DVTgswZRSLXieLqZo2MLy7WN6WMKwXnwIq93Yit4G2
kOc51lXf0hecr4ivXrRckg9N/d7aPMlsFVP6nZMbjjrcmJ7nrGXmP0A0+RCSE6xluaoIQu9Q5G+O
o7lE6fHHb/NfL2TodCIM5XXSHYTwd+7gPNDXp0F85CcI5pe0yi+wDr7myacWxnmnHFZvGo23Bgi0
ysXG9xkNLen7fJ2sAIMuCF2G8xuNPmcz9jfRaCF3EHqusx3UL+s0xbxdSPAAF9RFTCFdjQOHz8Sq
3qxwn/gaL2w2XyeiYquQIOFsTsaqZYEUiwgwR0qgw6VX6870u3d/dvYeVeT9HD1G0DXWAqsblROn
qW48wiG0TJDdG9LwLXbV4ljxjrrT1Rbux8mV4VUZI/kVXmuSPDZNPfNuIkxMOfaDRZg0DTsSnvOw
DWyvYrdE6VAXuc+ej7+TH5aV6GtjvIARI5GCdyYISKgSgqLVYWBC7jaYWJfrb3cYqoB4Zb21Mn/X
lejTM6F8p7TPSjgXYmZH3RRQE1R79NPfvCXwX4X1ORQ4rnMTYHtOmWQgBUeSBE1BIkAm8V4Gxteg
6cjo0r2tqlvZdj7U0wzfpGB/GU4eRVOO95qVk7mW0o52HvGNgtWUV/CNxSKrLEluINjYwnmfknLb
oWhH+ELuQGlsNKVrxOTveuCEys0pSVQfNg4L5YzNIYihvSPCZ5JxJjGy6E+LKdlT+DrtkJuja+tE
7R5GhPkT1ma+Y+cYvOd0Rbwm0vBey9mGpQ07Mf+eRtUwnc3dfpqNT7L2MfzyKj/EECDoMOg6BTs+
GLhdxWNEVW2ZC1LWZtxjeZ3grSVUTw8rS4OajXP3VHV9cA3H4GqENGrJ1Ot2CTdv11lumJhwmDqI
WoS+bR+tNqQry7apRIi6YAIsXINZYLyjLsooQsDyY2HcQGoH9/BMrcvoKaDzNWyhbnDltxR9VB4J
K/GMEBYnkM23506Rpb4ErFs+qrAy/5pARSvp+Vz8Sr/d0KeQAqMj+yuaJlpbJBewdhEAeFRDY393
qTE9UAbzbdspbwOdlgO1fstBfo/H7aSDD0uche7GOz0695VjJOuBi6SuKNvMi0NWa4wC8IRAWGbh
uh7qk8ii85w4W8OvXlMNTKAsovKt7NLh7CU0ntVlZh3yuNFcj8z15GC37EXKlAhNytoZHh2frcuK
wRsziE4D5WShTHK2RlSNe6KHaGsqZvZAqa0ucbKKRRmk44I/oe39zIqSAiY7mVztGst+4dveIzyb
ZEeIhKaIGfodTPOkqHHQBpWErhO657qyvT/XDikzTIK+38xSDlcaFOB92vCFqqD/6/hZA+n25LHD
DEf62IGVMLsean1JqFxDFCywN6kaKuXKmKuIxj9XZCBFlBRnO0zAnPOafbGFeG27rsCQG5NJ4dBy
XrqyXGrVgMA8ezIZnvFnyCsifogHozSeiKAJUEGp+GbQYB+UgzEv3Nn/qIMGAGQ18EbgZYb6tGqq
Uq7iSVsnPwVB6g5MOGGIC8+KBlwJqph65tR0tm95b2uCFfiL75IaFn3kLiUVMapxaP5IexlofJsq
LsrmwgQQB6ADCg5DzNlWiNgf3KuFfecWkJG8KjrVNrVY0t6HgPX/I+3MeuNG0i79Vxp9/RETZJAM
cjDfXGQyN2Vq3yzfELYkc993/vp56MGgLcmQUJjq6urqdrVD3GJ533OeQ4dicTSW/d5wcouzHmpr
doiJOz92jXNEgM96zMmgVmfGSFiymeXHtlsEsMMdQb4cuXF4hDT9FlP2N3fgnNhRl4YEu+l1Erkx
GlyEvTPh8aJ2GurpaTbpMAY2nOJOE5i4hsb44dr1YSAnIMF1NnTfRMNeEaeBsiJ9a5cBZlyktKKd
L2FlA9DLc4TTo/7dWfIaZdqleItnby4CGpz2kegGULfUpgP7MVMdzkjXuhuskVZUO6GJ83V+kmrC
zznic/MjZ1g8iag1UNkMeXppLtmHgbpKBbhLbcaxM2DMLPT2zMiJ4vq946rG5cYU7s08lK+zRUxF
a+MZ7oYW0cskT7j7gR9pxLaOKfnpJQ1NNS+nXumPpORReidvlx5Eda85xone0FbX5MHKxCYpyeIh
uakZ5wfVoVpOIqgEZAogZjWtfR0mQPg0I/4l8olWJ661MyIcnWNfz6+N3T/JvLh2LXZkGX4DvHV+
Xz7Fonlu0JbI+tnxv3VDfup9GZPcxyTfGNWpxIio1QmvyvfRIAOB3RqtZM6693p6FQQwT+YfhtL2
fTH/MJVizxyh85U9+S2Rk712FPiM9KYPKRtwUBaWScQWO6+8iHBc1e3WzP0FgWQbG79sqBWj6MWE
poM1xS5gCtoOdPh36XzeRkjmSie/pZ0bYD5H1Yb2J0RHWU39VtmoveyCd4lz8Ij7NbUfArox7PpB
lB0n6n/ErdILIftKJ5wbMoeAnmFP8B9hsGgWvBUKFMwwyPXLvVVHj0U8XM69RiKThuQNyz6ZzBzf
imYtyWHrXdJbESRRxxELYdYlAwuqnWmJi5y004kEYDqHc80yQP+igyTu06Ly+29RPZxkVZ3yINzT
wjmBjqMk4e7goByiynqWueO1Q3HA0sQ8lWExpcYDgGFkj68tn5qA2GNGXiqFl2XNbuR7xkVCjsbJ
RCKTIYEfRXlWFfBxAU16LXCvfHaoJZN1HqWXzYgeaKoeajV6Ub7k0vqEhPurGjWBD+dDgNJZJwoD
O822ZFMH1itGpuEMKzWn2sK2i/O2cEDDUZBGnrCuzQbljo9Mtl4j6TovhPMQuTCycxQ4eautwnzc
y9CS28jicA0dmelQxw5L6hHQD83H53De6r8matdlAfWk8z3qA6izj/pQwDlCfTGxOQ7b6n7Qmfmd
BxtRYhjU64zzsLTVnlbDAW3Mri2dQ+JWu5lLS9HKupV1Yv901rnOLk3kRW064GaaR62JX4yAbamd
hzdFAMyvRzhNkWHTSHyEiXHWkPVXOxk3Dc8MDvM5a27s0eWo/djaAHslVcGy5PiSiqVqlIXXUdUc
6wZvCS5s0fs3kn5HkpJ7MNU2DgPuT9Zvq1anNmdeQSkD/93H32nw7hpdCISc9I7jhunUpt/rBfOS
+hdHx1TKZ/JdnvELHBxYlg7wpmpG6G9W8jz3h4A4HQc6m55EB+WDB0y6yzGt+Lw1yplE2E+Dide3
7FBrnrVtt0eWPJ05YKFb/6UJCa1x8uopcdpfOrJDrFv4AFGlaUZ1RLYZzPqPtCyuhqSAuFpedQMV
0WrAZqsj90cuDw34eznYNbCyehfouHI17Ywd1zaY3YPQqn6jLSJeZ2YZlY6LlsGNj6AvEcOZKG0b
/I0DCnStyM713H5mz0YwQwiipLbhqM1bcLhIlkFiDGCw104dGwh8/e9lG6Db95eZtzNOmoCfMWXz
fIaEvoSXBSyp19vNMCKwdCpkZDUBMmkkX7PuV+dToCKSCXdRga7BVMOVkcrXvHmxAQtbRThfaWUN
8pJco1AN5iGP0n1jD1uZh7lnBt2wUfIlBm8H/vsaPA6mo4QSl+Y1iCvFMCKesc/bZHqIrfQbyUbE
iVCcaSOqWt+t8Y6YBIJoDRyZIVacEV59QI4hAoMpM4mUVFTJaYlh9guhyzfJcZAaMRXVGR3QvcBg
UZXfejfa8epvO2TsubugNaIjNKHwNCnxFNRoQqMlOC+8s/nNSE7laBafD6DQOJC4G2tArzvG1JiH
h3yKL50xOcHaFLds6cGez8jeu7DnFSULfFLZ0lF3t113kbf+mWuDT2vmo9mo61QfQ6+W6LWcgOaZ
BUvR1QMkG8iV08n/Hphslh2aB3p97nBrjMa+yGR+NYeUvTUbZ0BiXnWTcdcYLxK4ojaIi9EMAvSC
WB8RFS+WggAReMvEZ9JJRF/CkFRIsh+UQyCFjl4h/E1Hxo0YijN9HC+xb297loxIQ9QsqQoXVUuW
NzuAVem40GdzIgnKAd5T34zKKyX0mGwgn3rSsMn41PBQrDxEKj8bzKXlS5EzX+rJ+CI3A8z/ieBe
H6ZvI+B4Bvn1pAd7OVZbVHrrmdXbrq+AyJxU5cSeS+MhaXCCScKKIx5XRPf9oiwoOXWF8TLCHduM
s/tjNhVbwa4CCRPtXPgpdTqelVAi0LBcl+lAfY8mAdMz4XIyZ7KvyAap8RPRj71WfeUus/+hAyrU
dB3WxEjPL8TgTsgQJVVt2IDk9fQOJCphHggGP6mYc55rDBx9huSUlr/6qXvRIpzDMcf5siquxtLN
1tgDfpjCfrZG+o2pmJ5zXNgR6pSpbIm2cyZ0VfUpMVAU1+1JEaJ6OVu41yM3oeSPwf0+DdlIKdy5
tVr6cSmWKshME2X5rjKf8ihUp9wV+mUUI3uLEvvgy/JhWBQGk6hqmh0Bwb29ukXVjXrH0vduwmcb
QghiTWkDlNCQ4GYyQAbxMhrGLs17Rb0zmjfKR0kXAj6TKQ7imbmBQr5zZusBHi24JqvfgTOo0ogG
uLAdg5JeufaJzHI15XGGIESAHC70YKBllpvvgOlHAnZDmQijYx/Y23jQCevs+wbRtPlsTOVLOrso
+RKiVIYCUbigG4A/5QFaM2BDi/1PVwDYo1ijvEgPeNyRwT/CGzSOZBGP1P7gW3MiruHAiodieiZQ
Rm+nc9w/IKDxuKFkU/hsBw7WrvUd3RrR24DXgJ6hqaauAwXHXc2wCfxMH8HX5N8BhP0s0mmLGGrl
inOkjexZYXXiHSduRhzcGcH7yBu76pAH8VIhXaJSptEdK9IcNTe5iNovnyilNN4qk0oHZUg5phdi
pggd7pfAu4h2aEx+oWh4rPZFF1+bLdoGxF4d5LVOOxc9KoMfemh4YfaKf3il6dO2pW6bZekukdZ+
KO5jMHYBYAZVXhcU4crxBgHNtmELPlIr0iz9gbBlMKZpcFdVyMITpzuhP6NXl565GlQdoq0ID/C1
5HYc2PHpZ0GwrcBEa4CU560QzWkhRkwI1NCTUj14JJ8bsGpOtbhES+PYS9OMvLJVjjFFNy59iqut
ICcmW5DdbXJmS7U1G+McZxkYKRvtv3ar1FkXZBuIb8tC27cEZ3AaXbJWiVLCy7tpi3MAoi1tWtvl
u3F/sTpvwtDdaZkPaKO4tBrYoqN2T0P4Pu2xKyGtHSn4CcLswiDfO6gRuvjbWC0lQlLf/bUb3Bfs
z3pEsCV5rPF0ZcxNtvYHuqql3UoPA8GN8EmtEx11Y0v1bLR0bf5u0ZSCWqcBiljlNqGyBnpyAxxH
33UoC1rn1AAZ2skaZ5nW0EQwhwZ9CwV+yGddj5+N6uVM1ZvTOD03te4EdIiQeZUtLYmJDSY97Ebx
hlZmfRkZeX7WoYaNu5zK7QALMNYljZR+72IC7cL91LNo2As2lP5fWl8ImgpwgMGBmKeuQM48sgP1
Y2c7WPONkSFn4nXB6UrnhbZfM07XZcKOlSr6bYPECsq7RJYd0TAcHlEkkAVsnHLfh1eyR1F+1oc/
wPquXAquRFNojwpImRbTPydzx0qcy2nGFqCJ27mxNHxYKc1aGoy1JAKiO3QaPiF9Hs4TKg89262R
Y6ShhZuRKyxltw5G5PB+1iLEnpgWOJXhBiQPaUpMgIHaVZc8x9F9UVjbemHRF+0d8SC7RatUw8Gy
7X6jAm6nxTIyVP1FGWxruJz5XG/nJYwOWTXEZMIWkqR+LbolFV7OCJCxfMa8nTk5jAnqcSo09+7w
HYjsZujhrYlmNWFNAfh7HFt1V9cEUNxV1uj16OzjoCdf2SGF2Nzx7V70BjpGvj2CvZYogF2V3oy1
/dKo23IghgV6mJWhmjHJWu8e8eruKweP24CWH6b7epbJr3TCSlzWF0U2PxgjkB3B7tqECovHIUBK
V6+l+VpMDzqcxmqsMKC64KjpniTGsJ1xnopSvZquba5amic1y3hW6WetoBTZuKeSqj/bMU+55UtX
mx6x5ygi0KvlzCREEa7G0kwIgzCuC1MDy4ZVJavO8wFY9DBDXNBACpWsWrt5aql9kDvTc7CtVL/3
aSrcsV4lZ5Av1F5z6/EQt4kLnCrYOI3p7HS7Rb9KrsTTYArP0DvANuRQT5g2sWRsBdWUDkdAN7to
BVzay+Ugd+xHRi8vhutCTnRhaPupDgFhr9ExMIqYVwHHWmL7dxat8oHc1p0Pg5IFpFnPPbEFeamd
EZDBmYqZPlI0ESvrto9+FQSyo3QhAtn2Ac6GZIWsKGqp83FGqplJqP+dyfdGSpjwLHTwu6lhBuLj
Bmw1lfpKKyi7j1UH+acS+NDyPjFgdEi8lHaA5tdBx+k1TfUrDXvK1qhM3Z+dQ/qXcAuESX4P7wtz
BxoNw6moj+SUFZdoPkUxJEj7rUsDc11kenxP/sp4lchu/FaRIsgZvQx6jj2QQIwehW8vY/05azpz
pwkgPVPsx6h8RboFHQ63YUTH5C/y+FhpYYlLJ0lvyuVM5LgB0rMGTa/e1A5WmzDfTRMi92DK8beO
Tqq9FiIheJtpgvZ+ZnQHrXD6TciRAqkF/Dy7VsMGUFaNNMWcT003T1sRWQMIaarC5DYgQfCN0C08
pRAUUdROwDrE/G6xJCAtSFrUXL2lgwcqDWM+n4dhfGkS63GuDOIFirMcCMY6CxBPTWlIWPV44wCR
3Q5pYFzqGVz3wjbcddpH+MNbWpx1Q3dO22ecetEJuaco7ZByVei9+tRJ2VwaoJVcXKB3YNusS5EQ
uOTKKbyE5oY4hY0KyJeDG2WXPhzAUDW7xhVX8FBOEw2cVdFUh3JZ6JPYxf+Z1tA2absZ3atkgoYh
wcMzy/KMXRYSgzjaKD3nh+2fSMpDf0MCyL6DpLcC+LBQirNnagPfy3kADqTwiede3ibkDgXaYxbE
mMCgEb9WZY4UIoUUlcLLQAsyTsy+g3mlS6RBLdoZnE7jztEGf6cj9qON8jR0VCJsgDU/yCVQ2EiR
sAuMF0rEAJBqGhpVNR8MulqhER4zDB87iMiQ2kfC7v2sO00oXIOJNVouh3kKfyUZ7lVIb9c5D9r8
W5GqYxiwp2Cl7QXJpLlvE7HVn8dRR12+1Da4Xtq96QQbxORUE7BFd8lUXehos0fHRD3lV9pWGV2I
lmpgKcikieGT/m9uRjQmJhaALuVJuhB5I+dbn6gBpxklTT2i0KR8YMXZZOkcgf2CRTsIyWqa3QIq
qps3Z6kRglOzwXgaHtosBzEmQcGjwdqCAccdvXHyx/MmZQ51NDu96rIIlZpKCBZK85KYnpiubW9l
w7kLTFSfzPYwalZ5z6I83c01L6XvqvGHjjF6xikzm6QYp9R7rQLvqJYmxEx3TXFrSB8PW0SvcOxj
iKrsotlFXCpBZbK0Q9a4TDrA76bruiRFSCNYiilmYo8fu+ZP9bsrNqSkDji09QcE3rR7hm5XuyRN
JFqfHRpyrry6z2/RHJhe1GEQloHxSmlAXrU1E5QjZsQrqBiMkqVQzwmCiRvReQWGi42VwTLUBzZB
KVQsSN9Qb+PWitdo+r6lCtFtPfqpp1X02utAgVYrSGABqkJKhE6CSeo4TNB6eqPskXBf/CZeLuCY
mxNqbNVGsMiKH0HZskHggH2bVLyrjs5ux0TMu+EZsbMEbCLyTF5Bbk9/ytJIbubRv9Z9SY2pHhvQ
tuXi1AttTqfJ5E0T0zHF1H5Xh7NxcGaH1CKd5MKaJiyWoqa8a4NCnJVQi0mTypCNFQnMNlryXrtY
fUPHtLem6ftbw6h+Dq7FNpKWOLHy1R0NlGzX6gqSwDA1tGllaWWPwNFp4wjzl2UV0VkNAoSqoHAO
o5O324G0MI/idbc1u4JWkjUGdyittftZR1bCgk/saAtQhJ8RLW1lvDrlHFGAb7WdGrhVjoWYohA6
GDujeULYX3lQlPALOhOIAVqnqxCWGba51jmjLkZoIkSosKrtywoZipeQZrNNJsu6mJ2sv+hAwJ+i
GXF9DjVlPZjhL9uG6ubPwNzHEEs2h7u0BlWOs97OsAUmquelcttqHxotdDn4Lp6T59G1uwQM+BWs
1dYNbfrrvjibcthiQ55ZkPMAFB/YfIJZ8zUyZxVMWJ2Yt61inUPeDhwIG6CNbA2zjMvPezXj4tmo
kaq2kBCWYe2P+PeLax8xNB3gQOQHaZc40SZrICyuGw6p4lonsqeYZev+nvoMmP0wRNYz5M0eyz7Z
jA6nTq2B9agrbJ+zEY0/agIIkYK0WKFyBIarQSikpiaibpUZJD7ErfatKxA5gHtScPz673ZOoHWV
w46jecQeveBQNuoJPbNpENt0bECJwNv2OMlBpJds73QExptptH8F6QTwsNfBAzvMOFFB+F0LcZoZ
TPa4XCjnxG0fHGnNkRQW4p0J2ihaF3KcUgCjyHqsSfS30ukrfLc4gtOIGUbvQnGSEx0syyIrpsAY
dmPZQvsFYiv5IUti58CrSahWo0hOlmr0ZceUCyoolrvOmfF2HFl20cThjubLU5OBps9CCoWZywlX
Ecg0QoSMA5g+gH2kKTIK0AL7wJxgb+yks48M+UzPykYG5fxsh3jcF3krD2hCDFInCSWiAtzfglpx
bwPRPiUt4DCMCJQyTOFcNAmBIZsekt6FJatv0k0Ijqit8GasyvBWSEteJktgzFQmLx0VfFOg1IDa
xj0yKMbOA5s1iZ59FVt6f2BnVD6EAURpwy3zCwnKz0HeLgmJNitKqzhuzzMALCcFQO7eQsRyjK3S
sDcc0DXwikSvupxH2ib+4WjOdVtaNxWz1uhaP8slzgQj1po2HNutnKKG3uunqRoqOlzzSe/TSwle
SEOWYUn8z/gab2mRU/QvakiV5D72ME+iPEgvI0WyQywpCxGdRCNPLgrzti05VBf7LuHETCwiPgIr
PU/tcjgaks1WkiG+rAx06MmoTnGvXeudlhxQk1Aeh7Q5Cv056PqDFU6bMZgpdeabBj+uORhe1ZOo
rDtQJCptpGIXYDWBX0DoZexCuONJA75Yaz1gI98nX6uP2f3XZczRJScOusFbqbWXbe1ehqTQ4t8m
F4lCN3b3+XrKouvQldcBSWW7GkIJxcMM8btdlruutZHya+I+ylXppQkgGimq6zoca0wnSfud2evc
biOuH58jMW+cZmoNEVpEpDKcLcgKW7tmfkVOA8ACNvX32gA7WCY7tOrtOhgGmp1gVHZ1RrerMZf9
Sn5mRBT9xggjoG/6+rkjyxGLm8XR1tRIwSigTNhIC2lZULTvkCLiPr+ayoF4QZ2WVtckt7YLrJzX
eje4iOLDnkCysJYhMiPKIbHTXMJz3auUrG7MF+G2abX7NLUJJPHZDPmc2b0QnvkQR3cKGbk2ta9q
INYyMcdDoMRtMDnWbWnWNzpmpMtUGq+50eSAsy2WdUtRGJ9sgjQcXuTaNMgXqL5XJdIXSv64pOqY
toXrPMIjvKptDuOx6d+lnXPO2kgtLUrQjkPZMJN2PsUSQJYpr3xTPYVg5dyw20l0qyqLIWZzqGim
9KkyW178adhr4/SryOWuwzc29AnzFHkTPPcT0iHqQQFrpcb8dQjgKtCENsH2j2sct+xqBv+4OLci
Ld+45bCkSCEUaNch+s0YqJHmgyAMm+ZHadTlJXEmW0o7x8YFOjySQXIZ9nN1pPpk8/+QxwyEP7WO
sDbwLYTYLPUmvwvMPPMGy1B7WlmVN+PbKtCBm0O6zzqL3LLyNOpw1sZp8Y9YYPIKUojc3cQi4ET+
o8mTUH18HATyDhx5GLdQI2GPAgetg0Jxa/ecVuNFJ+UjwGS5DcysewzNpiS5Hc94k7oXzJQHV3ee
R8IfEybloA8oGfHJtA6nKVMyZTfh/EhggbqQ6bCxerQ7UbGhm7pz6f40NfIyKuroDT1BfjCCSq8p
f7kx0QFhcBcRflOa/UNckPTIuWatR9dVtTgbSx654gM31mVa71qJVg2X5pEZ/ijChFzS6t4ofJTh
2jYk2jd1/WE3B8VVQ1vEi2ghr/D2yE2N4w8KhLqO5yfypfzV1CRq51YdoN/OffTn7q5JiqNP12qZ
Ch6mfNrUFjnPDm6mUNc9223vQqGN96bBNs/AWAY50pAT6yOi4nbBOOjkw1khdOVYI0O4nViX7Qp7
QT5Rz9O5VVa/RV1fIzrIEOUOnHOmgA85aoGDGdZMQWJAhDyLOoNu6Az5UxDisieti061MpYicWwj
J8qMVj2xCw0JD7EwVfL9VxRuDBRanvRTA05rkw47y4GWUSTBxDEpg5SwznPNPinkfKfWLE3Qjf74
M+3z9LaSEkeGRnjYs90m6o4YRcyKnWMloAl6ZEcd3VFOfm0b+8fCgJy5VQGxanNCnc6FmlduXdx7
j9SxMdiGQpA3XdbsQwI7qVi28At8H9qm3Dd1VT4bVdudVZwgivOsrM1L0XXti5ua1o9GFdQISYOK
f0WyoyMxaz3Y8hrl1KkPG9BptvDTTRGX461tlZOzKlzh47xo6sum4LycWQiSxkG5V+E8JjvVsMtP
zIX4X2d0pPNKw8aAsTaMSvl9ytUjSVTFQqdSVyIxqse+GDyms41lle2xGpf2r49AZ6WgNl91wqbk
apEzaRIaqM03HH+0i4lMRkIFJIC5sOuQV0kaI1d1BpvHcsbiZA0ZjP8I7Qsyw3rbjLxxuak9hUMc
HrJGT3dNrZYMrlaEksQ/7L+dbdbHmqBNan0Nbcu6GsqLIkVgV6ZR6yGB1S/QYeWPQ5wgsAD0sM/H
AeGDhqokBaYsqT+xGOi2p3zf3Ap0RDieqmVGUPa2bQYXK5suf7YTuwAa8T0K/aJL4aR3ekWMjBDT
8CrBzdDfdAGEUC2aS3GmVWUlyeg2fYyBE3sgjqdonin5SCM/lGnPZFSi3OEC/eRHaeXfTCQTt26c
m+WKg9zAjpDADzzFIievhbdLUinBjx+QfOiN3WRSs0xqu+XjbDvMZbzWCZqEwlFw0umU4WubWpCe
WiMHvva+AK5Z6nazc7LaAKEuZbH7r5Z4MxLB0ek2UQI7ElNoze5gCAJr9e9//Y///b+ex/8ZvBZX
NCyCIv8XBLCrAh5g89//Nv/9L1x/y/96ePnvfzuGbivHUaZyddtWpLrq/Przjxu2MvzD+n+xcXdM
BxgyTN352LrWdjatw+dDqI9DuKZOTpPka3VMU7wdIp8Fh1pKRUA31MqRt1rzOg73Jadu4+Lzkf5y
Ma5pKKLYTMsShvPuYmaIZwMfCdQJ9GiOnC6Ikb7550NwCjAW6aLlCMd6ezH9gEipShgiFFdjfWNp
+89/f/vDzXIEzlJpm8LCFmnIt79/mvlTKkImnA7JylJT91Fdd4QW4Vf75yNZpm4gJVAOtap3V6Ls
3imcqOCAj5BClD9SFKBdvwuVtft8oI/Pn/tkGOhyySBRtvvuqXTK9VlpJ/YboDlhe6+Efha2xxHO
yjS9fD7W8kO/fZ1dYSnTcAzL0W2h3l2URgdC8JHAoZ9uLbmH67Ij1fSLZySXh/B+FFs4No9Hd11l
um8fEt2WYqgialV4vNfNxt6RbedpKxheq2jDXsDzPUCo/JtO1xrOqEcg7Ro/7QoeyVrzhpW/UZ7l
det/fvGwsizdNGyFYe7dxY9AKIC28GP1FWlR+DGpfZ1/PoQ0/nbp3FzD0B1Xx8D59tKRIItBc6jd
V5vl0nuv92jvrCE0rObVfy6dTDouHDH/Fgvk7wtPvHwNmGINrGhdep//VPpyw988EKULueRV2RhT
LctcXsE/ZjGqW6nv0MnFYHOgfqDjoAAvS77pbbPVL/y9lh3tVcdDuA9Xty9f3Xfjw0f7bnjn7fA9
/l4ajQxP79inCnftqHV++H5ZrIGByjWVtOhAqNf+uV9DBliVq4tp9WtYxev4izfgw6fGl8y8ZEnd
JCCHSf3tD9KwRVJ0omxYz8WODJWd6YRIy4fg3gakHsXqi9dhubC3950pyuJtkwY8T5wLb8fTi8yl
8D8rkg2bi8IHuCbam6ZFrDPVzoVRxeyTsy8mef0vF8kHLkDHCMvhK3/39dmpS9pzqEOKEvbZUqHU
ygSWk/UzppU49Olhwi9hy/pCCbjkOQm+Hifkq6xO1nQiLvNq3tfafJri+Yu1QV9u74fb4UjLVYIb
Yv2eN/54DeuGzopRL7ej/zn4w4Et9hnsVuoPsL+iDLz0sE30/FIiD2i4si+e/ofJT/E0XNo/jsti
azjvnoYyWjGRIIxEdDnWt0AOOuOaROgvpr+/PvQ/hnn3tjttio0lZxjL36HLwNV1N6ifo3mr42yt
suT/86rePW4BhrQfe4YzbYACGcosjXQRDWvm55PIh80Dd49PR/E+sE7x+N6+y8kwA+tK8UF2CBAb
EDEhBPZ/OoQroVcpGj0c8ZGgvx0iUJyptFbSiAyLb5YcksuUsuXD54N8fAsIu2C7xbpumzY7obeD
lJmstNYiWkeLxE5n+1vn3SPaiy8+w49zHsO4KF/YkdpKV8uv//GuQyc1MPG5FCP0h3y4EhW6TIxC
pfXF4//bOLouOZfrik3X+0UNnAK7SpwFxLe1pB7UdM5SnzN9iNLMuPz81n2cWdioGiYPXxf85/sP
KIocP8MOTyvGMs+D8tZuL+lunqSINl2odp8P9uE5sfnmJeCaXO6ea7/7jDRJ9yuPbbWqetc4VXaC
dgFB1zpsxRfL44fLYrU2pFr2lFK6pvPuC9IivzOpA1HLqRHsSBRd1Qld1qY3n0ws3f/4sgzDJLxY
d7lL1vvPqKuyLAkEgxUxhiYn3Mx8tQPy5n88DCcJixec79W13y8CDm4uExUsyIf8IqofZrK3pv6L
L+nDqwc/ljo2z8hk8ypM+fYV7/NsRnJGR6yeLvroqXSPKn2cx2+fX8mH6ZS9KlhFKdhHGoin3h2P
+lZOjp5CssUBVp+KMZsQFGCHRchtYb+FbWoo4uKzAWf25yP/5b1gkTFNdnKCt95eZsQ/PmFOZak7
Kh1Qk2EOu8qeQGbNhnwZVFUfYhiYK0t24otB+Yz4bd+skg6XyQ5dAd8RvI/vbmuVzU1PvKa98jzv
6Hnn3vGcv9suf263q+3hsFrxH+fb7Za/Wx1Wu3Z12O1WNzv+8v/+oOOT/zzsVjt++bC64V+//9nN
8uv8Zb38ueYPb/nLer3y1tfXe+/a2x/3jOUtf+Hfa/7c86v8E8vfey/Hh+uH48uRxEL+2/HIny/H
5f/Bj3n84qP8+HLRcFEcIBX+Qsex3t0FswMYPrbYeGPcdRIaRkBfTdTXs/rHb7EEGs53wlFfOZZ4
tx4ksvdjSH74hcGAqGDGbzcdbWDXKUEVn79QH6c0lpvlm7FNZTLqu2syAidNMhcHe+WbVzVcTaUh
fjS1L1bqZb56+wJJkwnTEFySrTtyea//eG/9Fg/kRB0UdU5MQOPPPkywsKCWgaKOqnVynk3jiyH/
cmWWzbOyLQT0LEXL0/xjyFBPZCnjkICxnrpWltruuqa1dsLF3X8xgX78KqVlu64lAI7aFvu5t0NF
jR2YFoVdADCJjWYqecRKO278qAJf0PUlbh9FZfnzJ/f7nr29p6Yhlm0Dk7ZcFqa3o/ZWmIsxzejR
rorV9/97mJOXrQfAYYPdatdvseh62fp12FaUVjb+7XyW7oYjyJTVQ+mJ1a8XZ41syZvOtC++lGUa
ev+jSc53HLaX78R49wLPkcappiFcPBzpshBYO/H3n1/+xylpOcr/Z4h3j7ed+2EgdQ6FX1a49M2w
TcOeGNZ+htZH0EtZA+dF0TPTKf985L+9WHyVyzKjyBd5/3VmlWOPnd9RGOtR+ybrCalpkn9xTPvb
K/XnIO8ur9SdDhFaz7PEKXxddmwOFRG0fDuLRS8pwq1Dtsnd51e2/KZvHxvNLpfASIo/7KZ+H5r/
+GSy1PdDs2dQPcwg7tNv1dC+RWn9sFAg/vlYDvlGNpUzi2Pou421U8g6DGbOCBHaBV07a4zTLPcV
8sDPx/nbjfxzHOPtV+LmXTt2OuOQeOVZ0U0cPLkZnwcsyear0+TH156DpG7gwOWstdRP347V2Bj9
Up2SaROX13Pjf4tG/4up5i9D2ILdmqtTLFg+rrdDkLyW+1HKSdrBG7TK8b1i1Cm/+LY+noqx7f85
yru3DxBjJ+EGKjxy0Pa61969tSUFJGItdCtba7ibou5H03gWau7Pn5f+9yu0WGIpbZOo/O4K4y6Y
aBXQxqyS29a4MkyxtOExbl8l/oGkBtvdwYiWFfkwZ5O/q4aHz3+AvyxVXPt/xn937cSLRX60vDCM
H6T4PS/iBItJAx77RisUXfP7zwf86wVL25Bsinl33m8r9N6WhV1zwWUNQzUbqif6dNvPx1hu2rsv
29Y5bTtwXik1va/6FEaADzPA7ec36gEf1Z6W0VMZBF+sucu9eTcM+aS2ZA4xOB6Z7z62pAT9JGIM
Jtmg7kwVXIQpgW55+pwE5vjFS/rxkjhMYF6hPcEKo963QbTBqJB78Zw68oCqynmWGBtJ8Xr6/M59
vCSG4bCMkIxJStffXdLUh3OJto1Poe1P4Zh5pmkDyp42VCW+OJ//fgpvb98yaUAJFxalINdc3pQ/
5l/X1DDG96jWnTQt2gcF4Sh/rMK5AEjU2KW8RlnblpdwsEhxkXOtX1hlrn7BJ02/I4Uv+kPaVEWJ
7STNp7U52N3B0Vv/piliEm3ppeo7JJ7wliqjgr6FlnKBe83IzLZameL/7M3A+NmbqTFukrYU1xEs
0kutyex68/ld/X3b3l0qdQidbZNSHCveT5W455AZOjh6iFKnAGvcZ8jO+ko7VD5gw9l8TullS9Fg
QQn/D2nnteM4ki3aLyJAb15FifJKubQvRFp67/n1d7Ef7qlSJzJx+gCDwaCnqyiSwYgdO/Zeix7Q
2pbr/Jcl9t9vVufMSSVJYYrkKbSbFcgqxxB5MVD0LMmeufSe9M48FPUzAIRfdlD//sS5T1WfjjnY
QvF6/36xXpTTStyIUOvolN4lAdLCvO+bX8bPv7+IKanNfoF975RsvQmyW1oYM6+lIrXojEVjooOm
w0lQsuvP7+7fl/nnCEq2qKiTiH+m5/rHKG3wVPZRUJj0gFCI7IMumPoscM/9fJl/P7MpsWNyIiQb
TCbSTVAdWi4AXhp3OHyneF5J31CrPfx8iX+PAFUyplHIyRNpJHP6CX/cCc8qqorKIkylX1WqAfQG
Dq1FZlL8sqh9dy+mQs0qiAB52rr/fSGOj6NCCem5sIp1TEtYef35Rv4d5KgSWSmy2Mw67EFudnFm
SEm2kYZTGalit4aAGrWcSf2bleeOqP728f52tZvHNuq5NloxV+P8el4DOqo/cC3PixxKwv92f0qS
g9ndAkBtcExIlv7vJzdIrobZyifHFr2UdM6LPdSUX77Of4bSn5PR7UVuZgIDGyG7cS6iCjtXhT/x
ppIJK6zGEYt9Rc0M1SPC08+v7PYrur3mzZDww9Hi5rhmoQmDo03azVguzIXU9O3850vdjr7bS92M
DkxBKEMy6hbV4tC2r022+b/9/TfjYQhpMKDJKLITegSlqQvjt/nzdsT9cwdTityAByKJtwnyrBQ9
NdO4A2OE8wVXWgESS0unJT1h5vslsLjdWd5e7GZ+y2TscWhhaDkLfOoBF670EqbrFN6yqy8Lymp+
fnrfDoQ/7u1m1qaaw8uBQVNxMu4hmI0Y6q3k9edrfHdLXIL0rqxKkn4bU1djE2qpyzUEFa+cEFv0
NghTD2I4L0QKbSsaTsrjz9f8btRNe2SipqmMwJri7D8m1yJwtUGSuWafpYeuV14yr9n9fIlvP9z/
uQZFGH9fwyOGaGiBBmWD38gMOniRgY3Y0s+cZCgXUweFq4HAHH/5or57Z39e92bCsJI8AF/FdQ0S
2VqOBiyLD4lZ/jI0brci00hkEWQ+l/SpPuBmaED/I04MucxYoCNuFRKBrQXlAD8V3ZdeZtyVoPBE
Wij+y3P948I3G9mC5sGc7nnGpCjKoFvFDFtXF2JJyKCtiDmQfGpPQNo19SYz0njfC6HwX2ZldYoQ
ocfrGvuWv1+u5MeJpCn8iILUsdvbbQNX912gvRGWag6sKf1CVvjznX87aBWCQVJ5dLqJNy9WLkUa
FMUMP1xCeW/Ifdbp8udL3AYd/7xUYjQOwg2VM4qb29ICGjhiHdqZnj2YEbH6hyWAUnR+vsq3N8Kz
U6Y6nilB+PfD8wMBTmHO+bmp58TQ2lIo0/8ySvTp1I3dEc/q9mEZcR5Q5E6tnJr10lJzsdx6Yy4f
LKX4lD1oACgAxllh0HDPlAq5L0Yi8fNt/pPFvVm6OUkyFIkzWgpobrO8rquxk/V6snCLPSU878G2
XPczgN/r8IAGaK6ns42++Pmi3zzbv65581lmVMzpGawAaKVpQzmzoe4iw89/iea/GScUrBH6EAAZ
qnpbF9XHMo0HaMtttqZTnxrEAjFotq2g0KuFgfXne/r+ahabaYqQ+PJvR2VWhl3tURuZ0/nb5NuQ
Pnler1PF158v9N2cBj1TlBSRYcPh+t8DsyVQlWSIpXZUQRwtjZPSgZZKAXUH+dpHdyRViFfxEvyX
y/IcORrkbPrfX53r1iFnHdST0CwiI5X0jeJE1eACaqLvxGwCDM1bNc1vh6vfPFiNb8Oc8iL857a+
Jx+yqaWPGWWQ+/Ugk4Z3+wMmG6cF4/PzPf52qZuQMm+teBjGafIKkUBmVTfPvPKh772FJmS/fPzT
eLj57v66rZv5palVSs5p4eN5vloUARv5Q/bbCjANhZ+uMX2Hf0QQaOqMqLS4RgzdAPa7Nq6pV4Kl
03e/pAK+DST+fEs3wz8XKE4aPPijGo1+PfDZ/m4U7IJmgwJnFcXgMF8M6fLz+/r+GXJ2Q1EGC4Fy
EyGFXR5Erc796SPckNzt7Ea3Dppl/nIdZQqD/vUgZU7dyD6wk7mtG41d+CdyzGKgLoNH1U7th3SX
7ZVZbG+hKdnu2tr1cwie82Sfz8eZe32C6L/uN8HVfSo+1F/W2G9vm8wL+1T29yTv/n6t2Aq0FAJO
ZE9ovDGONjW2GMCYp5+f7j939a+7ZsdIMpKDKLbGf18HacWoaXFFcHhSz5KTbbwFnAvEFw5KHgdn
SzezY/vni353b9ObZCUyyT1KN/eW5WKgZxWcC8trQ+1OxdhCx3s6gi2PxAbf5M+X++YLYY34n1l7
mhH++ELaHIppLqp8IRlsSkas3CXvYu07flM7rZH8hzdHgQVF1JQQidTA/H25RrKGKuNszbYsuOFr
03qNfqs8/mZt1agFJzYi/Uke/uaboD1BKkSVtTWD5S+FLnKOX47vvpslqbSahgQZH/7r75tQBj2m
7JaIgaj7DgM2bQcwf0uan9Xc+fn1fLfWmURHfLIMQvauf18K15OZlv1A/J6fuuJ18JeJvNXNZdAe
ZH3XN88/X+7bwffH5W7mf7+nPbXzR5bWOHWSTHSqiPZRMVj/3y5zM8ZDj0Zm7Bu8Iq+jJk5wYR/4
tG/1WW/8MuC+Gd8EUxobV5Npi5Kyvx+gUlfsNSruyIrFu6ShL661TlkGWQHmP263Xz6n7x/g/7/c
bdtDwOijZRzYzCjTaJjvSsjbmv/LPf12kZtB4Q69WugeFxHizImUfeXiYIp+Ox357slZhOSGNIWO
/1pbIAaA68TsA9yivi+TbuqFX6l99pLQWKsO3S8poO8+qj8ud/vk9LYPAfNzuR7FDH1c9sQtjLeE
lP/hFf15oZun5zfMsESvEb1BK4I4gSZPWXr9eYD/8uxuT7EsMaCLUpqeXfJJH6Gm+rMWYnjgrfTk
l8Dju8Hw5+3cfEv41ZS2mS41Fmu1e4WcRl/HL9/rN1MqC+10gMVmU6T45u+PaBjF3B8ltmmYuHRY
dKZh2D8/MJO/4Wal5eSS2iid9DMh7s1nWsaQNxRKejikSat1Y2RsUUBdXMiQTJYllkNQM/sx6ZP/
cGsKLQ3sqTnGIVfy960ZcWBJgcFmwoKcB6fRrupfNpjfDGzWAWC300k0h/s3S17nGmYY+wSG0JBs
o3iEnrEorGvk/7Iq/evYm1v460LTM/5jKS99jR5pK6U57WLhUVpqtGeozzh1DuMwCx+qnTVXf9lh
fjP4aJGj+UrntJYnOP3/f1wyJn4f2J6wEgq7WF8G6kdi/rIC/naJ6fH+cQlNgDjh19xVXW/GZO8G
90p6/nnwSd+NPvbJOu0MLLFsLP++BupiQ6omfDytSnPxvocxMVPp4mFld4KdeQe9fSZsa4fap//9
ZKQrClVIpKmmGP52cJhBa5ZITmxxRLS0U/oXPF2/3N3062+/rT+vcTMu4KmrDZ1/XGNJrczKW8jP
7q5xrCVL0xFs2y/j/dsXRrqNDTpzxr/6pBJ4M74/Tnkjae1673q5zLznn2/J1A35u5tiyzOVhxOc
33b91WFfDsC9Q1vrdMAlTHr9QH7zI5MvYbF3vbs828TmEuRo2Tt1uESIlMEpbZZCTb/wEvHmqNyT
A+TwegY4UR3mpr7ttWOH+AT8f7W1mo0RWAAUj5awFiX8GgtX3Ec14SSs3VUd4AlYawZCDovgDKeu
DYEMSKnhfZBJHhAl9fSN7+th53E+DM9Dh96gYg8FOG06iLOifGcKa5ldqVs6WrmMulelWDWVIwvL
NMddtpb0NW5AV3gy/AVnsSB2Bs9Jqo0GEyO4JBFQc0iqc53k3/hELiSs9z2uQhF8+Q4gDHrZkn/B
fMtQO2QyYIStlZGnmCkM8MwH+WSGtmItQ75fgENDslC6HXirHmUjBDURYW1W4oSgBMMFXRQuQ4hz
5HVtLw7tBoVbPZyFchk2r6a49Trk86iPevFdVDYaZMQIN0vxHsKMadr7MRTZrF2DFja4EnMsvxi8
zdDuVPUgZx9ssmaUP889EN0BYFJqJKr+EAirrHopu3dZfHDjao46WwFWh3gnIl5M9oVybYunRl6F
3iXn5ySePBtKdZnKM3DA0/Ur98J64ojGCt61ohz8fCfrV1fahBTcVUI3D7ijGH7hqBwtiq9jj0Zs
LInJNm9tjzIltw/tPqRrcdFAss4X9DJawlYJd0P85rcA87dK89DweNE80PG1bXz44gXNV/JK05a6
+dmCSUDVcF8XS5iKXpjN6Oxlv+CBz0DLCQ5ICy9ldpcbz66xwORoJUC9PwSLbta1YqzB9Ad2jVtO
3CAXyM1lr8710pEfsnqONiUPd42xgyangk/Oks3QXdgw07KMbE+jZJT2r2gPS29Wms7g761x4o3D
xVqUOMuod+yaZ5OatsHxAOsLx67eK+UchqCQnRBLt+ISk/ZQnWlANgKYGPN4SEmik6uZSi4SnCc+
/CUsFOZ9VagzV9205VNj4jnhr9ZOqXnKJhrNXk2O2OhaD17xqdUopOuAf97Fxbo25nTVaj2GTjQE
Ld8tXOwnL4AdSTuVMgfIoq+63hFfq+Ye9mXhXtQgtCthGSUYx9IPXUBejUnJW0nF9DoQA8zKBoz7
VsiiWU2TJqq3wR4bRsUi0DeD9FymK6HepGFqm81BTs9SQk3YPEYTYh1Md9VG2Mo5jhE3cgkvD60M
qMkDdAcaUNxuHtUM+KWiLGOfjM4LNYAKDE91ZTG/RHPgKSbqESQEDZZmp84vA/7uFNSHLeR8zF8m
NjvYLdIOal8AFi12Wv8uNJdhuW0Ru7rhMqmXsGyLemcOTw2k1uCDlEOVHwvhXbX2qcg7cMrn2tq2
6Jrgx/bnWHuIi/MAqRg2ar0JxjlUGM3dinru+BTruvORp1Sjv2TmkhYtr886czHhTWoWEC8UZaY+
FNFVTVfaE+nMIV01uV2ds0uPsr51VCiD3qwqnZivV5TnSs3TmkuKPYi2dMXwDqHBKoHMrBMRlKm7
6JSziX6pnywvjl8tLRG3830ozUjZIN1z3PoZ2JqN4bY02FEsG1qDTScWz5o/DTLPvBj6VYhPaQtp
G3vmiEh5zbc58WsMEb8gLAzHN66Djntii1MTwECa3JnxlyavMiwz1h5zS4ANGBEUIB48J7xFIVsN
wpJS8TDH4ccM2DyH/baj2VrZmP4hLk4V5ERtVnOTk2Bk2MnZAnujhBrZjclqM/MzXe4Dc54QZHd4
BRkqIbM4UgGhfa+kjS4ulBpE+gKMvyGRUsEqPMxdDXCNU2lOjXW0dLgLKdnK0qYan3wKq4dZHfMb
9Z2pPmn8r1QFO7qANRlrKO6B1vOx00CMW7OFVCPwJiDMh9uESizhyXI/5cIpY0cWn1qWNt1/GOFB
5huc2m3rpODNsqteAGpfN6kjIzHKm8/RWgLthrUfz+u2gFnwPABHIfcHf/Q8qI8BWluxu4Dyb8YG
CvrJ0AFc15BcNSDg+tniW4nWYnWgpBiRJWhnSb5vhTvJvGZt6uCoK1xWhrUYGrBtCltI92aCfn43
6QnVF6RInbAz4n0uPRjJWdXmQv0Mx1xQj5a+aRuoHRrE3DNMU33ce+VS9WzVd1KV8eXRC3gv+c+5
gTasnGXa0RD2nYuw1z+QLTOMFe2YC2UUFlb9aCLEzeSri8OxMpu9Oqw6/0uipyssZBL4Wz2/KEyP
SClr4LUyW2nkM4ib24h6MXXW68g2tZOPzLcyDugNbcFYwLofasjN66z7mnorhkltOHyY5qnPXwSs
sNK2gP+VgPllJRFE0ihDNDcijl7CYhELTxFoPFU7ik26rBjZo47JWD7xVdTZYz7QYRDsXLhuybAX
BacSvvL0wzCYYvL3qnqhQWKn92vkXeb40mlHPX5uo2ERyicvAeHrYWpe6+U24vbNkwHm3L1I43tr
bZF7gfxdNOlcNlKW4Hu9enchKPpU+yhJOvd4u6n0VId0II2roXOq4k0or6OOlEj8shCA8S9I6mUE
nD+gwotzB2x+QqiA+ykOt8gp4/HB8rcy03K7iJJNAybf8M5eEMwbM1s0Gafc6zLbFd0rnJeAZtjR
Sm0UcYQijl4vG2suqCcdnrOQ9o6XHwAuq2Fha2hwJWeUARIRVoWbDF6aOVfFqxU96spdWu9EhqO2
aoJ7sT+mOFY9GacBOtdkYeLnq/cVMYqQzIrxKIo1kJprRrDD4S+Hwcky63ZtcV8Ud1MzVtc5LetK
nO7gWfEH6DroX/oKRjzretUt6QJBpCD7VyFc610Bnu0NOz2/NUhcxwtPVInZgrAnwpn5NXJjJ+qu
XbgX8GZ02cLF9lc9BYSQmnsn1YcSdpl0xuwlon+rOOsc9oq2L4oHjvKXiSRs8+YquCl4JXxuzarS
jLNMFhB1pAiEMX4ycReKT4q+0mV4PYBWa1lbpBnGr/ClYNB1OAUrc6nx+ZsNbmvJUSnHN55G9RAA
GYmZ1NHF2KpxIq5oe4xlD43hhLCsaAvozUvTQgWungt33k9Asq9IepHHVQgPeHyz+oUSvw8pECJt
B5Rdki8mi6O2yv0HSiLpk5GIL45++KYajJH4Ph8+Gpr0ExVKw/hM7haLxatHcidVmaezayGB3t9a
5Qpu3MH0HzVhHtc9arXVUOx77VXnBEWjp77yF8C5CbB2urGg8R9seKq/GSxqgQDuRcYvLtt9/aw3
72VOV76XOmWLJ9qRoL6Y0SJP7yNxP1hPjbpqoDSG2jHTnaoH65edY/kxGU+j+qg3y7pdpcbKpAUm
YZNAMGx4ND8TE0hohDunG9d+sg+zY9HeqXAHLOnT4AhmpJCxYLU1W9p2prnaO6QJaH+nrIGxcrdY
/9xz4fOHoQaMKwRXdcm/mtC34NT1th3WfbBQQaSOPc/FwCz03JbmwkjW5ONLhBTeQul3nXAoOnjc
nFTrS86bymYZmDsf+E60k8T3XtqP0blRj0G4LoslrqshWpYTMjl1mhaJevFZl+dG1lm3d55yEKW1
LH+Y7hfl38uciGzwVqZLCywf6GguGmaBuP1M6k3UM/vtR3dp5O+Rwtp1Z/FJmfGzbm6JoQuB+g7g
R+0j840Jqr78kJoPL3/vsp2X5TODrxOcXY80jfFNF6fF8u9YgHw1/vryEFBtKlItJ3fNwmurrSzb
tdLsimzNwGhKeUYNoz22m1qisrfJF1FxMWHNaumdqq4KLWN3csj0pzBcKPhadWnRZ8/8YYKPHJZU
oxkEvDB6ogp1yiZSHqV8DaiNdRVtT3XXayPGWxp+zNc4odUQiAK4SOpGqAKIZFRpb5Qs2lWcEkiC
1k5aOxnDeamxswG8qeePYmNtlAKJ0LjnlYXqQxduLEzHU9Sx0iHVMnr4fO3Mwkoforj/aIYrvXM2
U3qe4oaE3/04FMu+3zbaUrYmrB+uvXhmAAeULx6LMUnf2MTA1V4SsK5D8mnlxzyHquux5cxWKcEo
2wLoPnOpXHsRJulXmE3zAtd5dfCVcJ7Vq1LE3Rosx3gjoAhSCwdVjcqWqladwtdmqbHOi8fav0/7
h4bRkwbbqDhY9JTrSs5G4rkrc6RUG7X4yFzPNuGEqTHRXrZVVaSCaL+U6kkUnVKFLihrdujjwcy9
pTiuc6j/HdiUiiYrYytlIjmPHgWVxfwH2UGlyOMuEBaC8iJBUnXf9fwV2vHYfYjGUaWCHW+5MK5b
8T2n0pxeBcy7xMmmXUIFjSTm73zHrzXMldU+6sFbkS5qyPEWJlXDt2bieKgHi3niq+9AAqZPbDnB
tXWIfUEL5iwNwDy86ORKSHIvJZxCY927SxMdXgIT3mq2+kiAh3ZSaC6CtCvZupvpZ4BTxMzevH60
YdXT9ewM+b1LaKRqBxBPtgRUNLHKmTgQOOa+HZanNkThLE0IvkWDA1bkkDiLL9VEUw55eew520+z
9dhuPiTuqylD9bPUhRaNCy1kGRZrzB4wDjv+eR0tIrlZjCnb7yHn1PnSBxhT7rySV0sxZWbesXWf
eSDEmyed1csnQIMparYjuyQnSz8j1OcKc8RZikS+PjLVzSEGCyxTACx6H0Z/0It0VoJBHY9heRHj
caEzFeYG8F7pqgtfHoS4oqpRhgPWMx/y9AtEnt98xeKe0vgwmcvh0gx3VOOP4T7NOBiu1jLSEdXp
B+KwcpiP/l0XHfHpePk9Jl6v2oDLn0XGuWhQ/53VNgSesONsahYM25hmpbI4ZcwY2cXHPSKp7yN2
EoHkrRqeG3Fq4SA/8Koj32RmDhq8FvGp6PnD57pZRtqLEdw3/d6UXwfmXkM8GPIaiveM+TNAJhSi
8hIWvsoghZiqnMeEbOAAV6Zno3HphvMI9Hc4d/Embx/TCZpa4tbZGgby1/wYyq/8Or0+DJk3y5Ed
9R8ZV5Gkt8g9YhvrirNHdkXrvkYgqL2yUn1MrWsxQcT1oKqPNRWHsXovdtRwkhWRMaHOTXj7MbPN
3FSudNfNeneVFUeTBdyrnVHI2EHcD9an1u3LYeUX8xwfTIRAEzOeYF4D/1xFy7QHE2/SMus5vXWn
0D8QpKgZ25lh3heYRUb501OvZWk5uTjXpXtR22b9V4yIW/A+TenUDO9K8NaJZK+IoecKgzJr54hF
6B7bJBI+YLZUdAV1HzyeHhh8KZYHqXYa81kz7zKFMr9OJnty1iJ4jBfQozzA2P+wrAMSV1Emlr2E
3SkYXwZIawr3pkUueamd215V/TR6y1LaiiJKrzP/sNKfUslfa1Z36carpiLDKVw+3q0KQ1QbBvZe
11RbS35Hm/W2YEMsaefYdNyKnYz0Cdd95rafQr6pvVcSs+S8zJlg3hXqa58+y+VG427GKVj7qMMX
WSPAge/nd0zF7Zo2klq9cHpPnPSBJlNKz5VIDQT5jdawi6acEcnkCfc3ydnOCkuxnpF/uBTxMiGl
WBQbT3zW5LeCVNCgbjjEG5oG49RbR+xl+B8KQFtvI/RbbXxib7jIzGLuQ9cjnvBEjO7uOnEP09cm
tmSmC2EeMfESVwvxk0rroOAuRf0A0NAWYzJx26w5KwJO43qLTKnydULjbB2GCLEpd0WQSg7AmBuC
gLcB52j/Afc35otvBCTS87QT2fJtS2Nd6bjk1EXr9svIWxbEuGW+z30wMJCPjr3yifC9DcoPK+P1
jXBL0dIF7jm0TkXTXBrlEmantDubbg3qjzFqYtLI5rIw2KJ7FMpdURHJxofC/0JAEgrylXZrQfzC
vMaO9zAWTDDeg8L8pBlbsoNDe6jqjAn4EHl3JlZsK9wV2BYLN1nJdKGSa3pUmqPqnVVSkxnVWQ2G
VaPWVkX13rr2xMvXy8LxR46EMa4tkuRsFofAeoQkXfpHPbRmpXyvksoCDYOs1+7Zays5o+BIOsaQ
O3vIjxYzmF52VIJYrEDJGhLdTvbZpbJjYvulzRNjDZU861k44lOkpashIT/xZWbv5PtSEgiZ39nU
r/m941r9jGajxWiRrVHPGDrmCnMatMyZKe1FMnTdeyrsEz20U9lu2sfC25gxSrRobWjulP7z2JDG
wTJnFR/xYgBBN1cRgV1+pxk5Ox+ysvE6dRdKwa8hOBVXbnrX6q9s0uwuO7i1QB5lXaBA84xtSvjv
a/VCq9gasrvwhJdeJGtW98eMhJ05vAY4xArzKbNeJ1CqMO5lLADZlxLCFyXfiwdRsrp5kQVLP9tM
mhY14DGgG7D22HB5uitqT9CkaU6jv8dTrhntt8niZEgnsdqm8rCsFW+ey6C8Lr11VOK1646k7Yy5
HITHZHzUMunF6vh2FGkZICtVh8e0TBz4q4VvvCn1qy/2to+tVol0mJxY04bqYDUf1lAsPPkyNAe3
fdGKCQTpNFAeBS8lx94waTVr1XzMKYCr2nY7eg+IdTdwa2dqGkKzbJ6oXGAy81+74GRKz2GDGZ6+
ErJVFVKt2li22WfEt5gPj2b82shIsYY1lKqYaK518SCFS7QBRVmQijq3Ju/hgfW0NziY8Lib0Ald
dgF35vgU50c29RKfiwg7j98nQ1lQZZbmzQBOQ/Rjdj14vjlczAhrYvcBTVIjL8DBjfkzOG/GUmdT
ABEPx3Kc59adGe5JKGUjKwDhRlYath52h76VZiicxnJNxl0Qoc+me3RBTijsrYiomw1S+RRa9xTF
B/QYJFtzXAj6uKNIahaIJJalhV+8J/E6Ss/MkBq9UHzPmSNMsXrqFL237rxLp2/H6CRgKkrKt6ij
OK7n2KGZE2XI2lzzryqBYDw+1upUd4IeFPdUFI6byttD50RoUpBso/HFMdlgSgjfEpnS4P5B97dd
Mq4rGXxttNfidZGmLBj1si6cvH4Vi4UQf/bjSz99Mi3qNvkjU6Oljx9MyjcRxRqKj6u5nUvCg8im
uOlk1p/OzmJm9ZDQLuy+UPaZjHMleKzyjUpsGDmdS1hn2TLp5crkJlxSe48DQXha5E4i5kvDQ5OJ
Gkg6FdM1tFPFwYxEjkBAjUnzBA2L4UHN6l1CQrgYF63/HIfdXIqaeWGS5ws2KZrFOLx6HUtcaZ3k
ECmBrjmGQQ8mJs0qtwj6NhWaVrU/KYhW8seoCAiKKjYLxE36mdyqhY2I3efkpiPOEeAw96W2alt3
mTcnqi7Fwt0N40bkl/cW8H+28eDkIF/o6XSQlleerZFWSlbgdSv3HPSrsjo3rNGRSmGxtssHby1y
SEIiKbgXvH4Wd6uaBFtdr/Mav4NVflpVtDB7kpiCce92DHBRPLioBSostgCHCU4aKs11ArGT2LO0
0aKAF3IGeAxjRrLkaAgob04+0YnCzpGK7sMLLNC0LPc9DFf0MEUQHyWE474ROz1I8u4iGPpRaZ5y
kxgtu1OVtVWzk9UBzoYiP/1R8tE8qPJOIjgMs4M0tq+0LSwETUV9g7qkGY2Nh20hJlrK2levKxaZ
LK6T+msMR5DazJqjuqzc6tJQxgage+2W6TKmxFTGB0eTPzsSmg8kZSmyy6OBe4Z8epMHV4YGjDod
2PVVlaKZxkFgIHhPcrKOMZaoGgcWe5UUus4Jm2mLAKGFdhVWb1K3Ld0ztWAcUIb5yZcK2ydFPUlH
I/RtLmKKesIR5ivLyHdeqa05QV36kfIcDQDFCYukq8FuXfniWLYTr2rd2brKoRjJl2KhBxViNstu
ObEM6zs9EVEuw25OyxU+bzW+k7rk3qM633wVpEubH/vkzidz0XmclcRkzJcqeXXa+aDuchA416zX
Zth4inrMDMyPMlbu2jaMtWcFq9Gq91kcrpnMEXBf8+rsxg89yue2WwsKiw508ENWvzHsco+ki/qQ
SyUygZWFBwJ2wqINpQU6u3ke1iuO77e1uFIE8TTJxwTzkHcPhR5uemmX5WsEa6Q4aw7bvMhfRsM9
VvAyw4kdL2PxPqYhrCQvArGKqQPVe6i+hONI+n2XSM/i9DhZeppjyTbZFc6BwWGV61g5MOqKOBhJ
Jp9a1R4j07Nhlnuhg4Np79bHAP9vx8KcjodqPHQ489wDfuFZR8WgZdxDnB9TeW21l1BQKRS65Ljd
YH2L9Wc8XDnBDoXHWroAsJ6VwSlXj636GcYLTiCU7F5wD1JIdpP8ROHdgcOqrJMnJIsBAhxtWVhh
ItgHExmR+V92KLEeiZLKHRPW1GGZ+u62HzlC5pdPzjycVtJep2q5ZEoasl3jQfgsiMqvSqvaQnES
CmUmxfdSQszOttt4oG6BpU61++Sq5fsx20j12vP4RcLOMxYFqWa1fEwJKIXu1R+R7+TGCd0ujVQ2
ultRPfDg4iJbyVTuDtJDojGTvaMR8YZXjreN8lQoZyjsrarMFD5WFf2Rq8JFH6y1Yd3raARjBAO6
fgmjjmzxp+Sptp4whN9alklVWPWskdDN2YI1r3r+InHC0eBwprWrL+4Hv+GhqnZD7bAS7Kip7CTg
6+wvWQXjirO8xF1mLvnKTljI+VedVHPBumb+PiWYqCKHFOcQaOuctEJh3ivthwDqeDr/jphhBM4d
BvaOctGt2VP2VCfgg3A6Zd8f5WdxMhguFNa51nPAjQEaK1axFqzN7pKzkHrDV8WQNMCtUinFZA9d
lonP0DcaL0cmRhvqYF77ZOY59ozxm2h6ahe8i1Tbuvl9APff02Wnl+tL2DDLEwKQxkGySMD/AJJ3
blHemxIjCp+ygKuiPFnaI7nQecnmJBMehikhT81x+FJhzyj6eO1r76O4k/G8DW810YvZmFsOdz0j
x0UPpK9NSUrqCzx4KoAAVWfeGFYRu17FqBwmTycSOR2mcsDIPLstOGOjmICQxKVkg6jNxW5q2QZa
xfAlIfrDPE7OiHQQp8yiuCpTTkH5wig+KEnmLBpvj/JONg+BeNAqUhk+21DgLAc5cspqTeqCfTCT
urWK0W/1j6TXh+aeDTwMgCG6ZPWCaiWPUziFRPGcczrtWh9rglRjlTezRp65wVwy5pyaJ/U5sBa9
xSzDGQKpXWxCiLvNgWYFcoKO0HJ0tQTeryns+UjL235+LQ0yM5epskBsWQ5tJrhYmUsY70vmD7aI
91owV7ctwukUWv+Wl1FWG5HZI2Kq4YtJcydTvnzxLpbm5DOZEsyKDum9Wi1KzdarHQuYqzwZpdO3
mI8p+b8fYOzUBypalZYRp834PfjtB4KoQJzzZWQI3V8MBQA5B04s5esQscGUEaX00RGHxfCWxlTR
LGMKhJKVwa5osvgtxwyb1mH8kuO58Rq8sSmhHmWiqnPuNx00PZpUohRwne+8ZF83M50MBanwYK4X
S8rGyAtuLIj7V7ecu6KtWocBO4R1wF0xcOzCESJLl7TI/x9H57HbOJaF4SciwBy2EoNytmxrQzgV
c858+v7Ym0FPY6bKlsh7z/njDeo4nLZJszWb9WSsG2kdfZJmzuzdUdX1Q12E3xp8XJ7+iYKCNgq/
PFrGRkYNMziMqkXsTOaa9Un3aRAgKspGnkNXc6g6VfrOFhY1bi5fjHw7IKUuKtdInZYHXkkOfPrK
ISadGHJJeMHrUrKx6CXK34hgY/j1v/E5gwR1q+CP6tvx20BhoCz979sh9ix2KbKOjA0oUMmd1LlL
vxucJUsLRP16SncIBprwmIK/MehKREqCj0cupbQwT3HvlaCisl0Pe3VmI+F7pdp9Nb0h4NDNNaq3
mSj9i9848u8cHHrJ43EFCcVjpKdrvT/Owm6WnAaVMbRyARwfMI0Ptwg46Gj57Yr3jkLjiHXYjzm5
6eQuT2Jix4E3cgyJd/+3k7yaBVNBpgyqCGhhq5mymmmNqr+QLViIiD6av5oc53mFdogDowb4RiqX
2SHaAWaEPl0jUpHiNXICtTlM/r5JNgYVOjQy8WXodpaD/3HaYSLaFTGqAPOGqw+9fCmSxfPGEiKK
274Dk+U2y73C4JI7he+M/pCk6rBXpveuoII3gO2wa8Zh0e3k57S0nTqCtM6EjTJtZxhFdEgm+ilr
WUtHWjMj7tnUFmsbxDvM/nWoQmKIQoRG1saQ3Sx+afExqj8EATAEXjSZvKjmUIeWpXxAwwSRV2vJ
coXmIza+mmQ7tx5dpKtGcYv5w2KkgwrtDbdUNoF1pip5afBNh3/LLgTwxEtXrsLowWtUTq8i/uTO
o51xjk8wzIq0x0SNyFmf37MGjOfHr7d+caQ8I5GWWfcgpjSNDA+Nh0Rag6Tm+UaBi6v3Acyr6STc
W5G8jtFV5N2lvSjZnpbhijOSBr+M4cUsvcaCHHGSYkv5L5Xih1Tbp8g9muSShnspRZE8scFGbqln
q0y3Vp16H3g7pkOozpR9nvX+waHKmVt1XjkccuXsc45OwtYaFSePl++EJhZtrw3PUkbfJqx1fnYT
0lJFmheF9xZoL7r4Fd91NXs5W5U48rRRHa5ZI+6o9BCIrPdTTC9D6QB5gLJSU6a36zLynYKTd2Ln
SZjGEk80wxUzqTPUA0gBJYLlw5+cQeZiZyuhubjpH0nxFwb/ZvFPbdiXjFOQXDJKkqfyq2t7Xik7
mtPz0FF+gkB/rUeZY+F9iar57i9+Fz35w5WiTxtdja8ZtfYDFe3dH610VNsI23nsaUZF0aEa9D1k
29yauaM0ztHfyrzn7TYaD2X8VgLiBIbkiWrgVGHMJX829Mq2RH1VSy8j+Q6agxHu1NzTtG+JPidM
Kj0ZujFd5+GTvuutKmgr3yypaPmc+MrNxOa6bi0izq7m2Gwjc7j08dPgtbfUu9LQbNUgnhuhdW4z
/dpjui/ie9IeezoseeLQMibDU8/+Ze29Kk+Cr9nL2kBloqpthJpOueyoceTEyruSnKbmRkPdUkk7
+nsz2VBRwQv/EGOCfp2ceG85S1byqFB4WxzzJaSXfW0SnDRU6Pp1mdt1AOumqu2w3sQDX83Zii+6
RrnGjiQke2RMhAWctcOidSg+5ujHp4cLBU/u/zPzoy8cFOE2UkUH5VLH+1y7Bd1J0X7FdlsNh1ZU
bI1FtR42QcMmyJY6cGLTLEA0FaBkgZCDH7CXkDKAU6XNnnzuFXUtRkgDT3KfpRuWKur57FA+RAKB
BqzOFR/TO6l2KznlJDTFHa1C8XwOgh0CEnVAaYkYTNp2nG3zdmZLjS4yjZapOhHIAkCJliiARX74
LUBZdQi4ZhjytGwjptpFBRBMqMksQYqXbhS+KQoWf3iHbKN5WD4VqK+ZI7VXb5Z/mNND1X42uSdz
KbBil13E5U4R7kEvPyde0kI+yDKKCGpDU7qHXOp8EshVNjGFQsWYhqu6A5uB9VFEaou2lvHQrLMc
XkzOc4SGpkYt7F8R/ZbDj55cdMae2EWmodKlQp5z8RaGcD2iHSF8JNBf+B3BqbX0KEXbUtso4TVh
iIfOtYca1LEx+U33g4FaFLxElf+NIt0A7Eoj0J0hXjV6kmKqr6kYMhhwGuVJg8YYLZXg0wFfgd1K
x1HcacpVrCnJHhoviKC9AWpGGUhkfMRcuIXp9HVsZ4BjSfneA7bOfI6+9KyETYr4o+E4GinAlGZi
VcFoUn1Y13HHJP6YGtWRxp+i+qHIbSX7/ybkCpMOshAMJNdXq2hEVMouUdHuVgTAyJ2rpe2GiKJV
jYRNiW/lWG3NslmFfv+kt7imQrczBC8aKGvFOFCAOw3RJgpCb5Czs8aQWM5/Y3zADOTicrKpcOIr
4a5TzIusUSsEnibVjc3RBcOroFYFe1dtWKlRWMi1Y9R9KuN7NT2WyV7IrJPS0PQYSw5W/Iei/KMf
Jx1cc+SJH2F6FeaGoV8j66oQW7Txre3Bv/5GvFuSNnO4b6emA//bSzVsazW6EeN1MifMwaDXC3n3
LUnvTXVKEgycgFDoSUx6q+r0sIAQRFVDxrDtZGHbehC81xRgwUdeluSoThFoKbxJuWGgWcgubR+e
Zr94ZswS47gSG7cv36NlcvwOl/1C3keGyk2rulZ98QVQtzJd9/2uH3aSfwySXy2W1krzPaClzjh3
lfrbGloaUcrNqAtvUq04amc5g7iv2l02ICOagIiz+yDru4FOH3Gg2DAZHOJU3b4pvKKJvIbAsqx5
CNlm1ohGgzyeBVAKnQ5KdaQBV2HBOFXjW9uxUEAwyLumAm2kdTvWfhJYlRKQ+xP6bGW1Z62NV63Y
76zmnxJC0bqF/1WIe+ryer457TukfxD+AcUeD9DwV03HKZDcKejpGI88HX6c1LBFGt3khTMMJd8R
nSiKsm4Rk6t8rYwvS1K8Htl9mzmQ9l46mW5uKNz6D6ECxOeenROoRp92C6XcycBAZkmeJ5fAoB5z
lblBfWub1NPBAxpddYastnUAZis+SdWGcHLG4YPe42pYVNIB+oGwpM0byYv80XB2xf5HoWRfloAK
jqA4un7H9k3q3Zgra4gOaYIcBu3mDIw+lCqyEP5oWWUNonLON0HEDDsH+ZiJ2tAmO2yXDY/XrCwN
R5KjPTRbZMl/Y5jZFYBdESLlWfZl7WbOdK9Xdpy9W9k3jIIpfc0a92BkbCKz3Cx6jJ6DrQ64vCXe
yOXHjxHNshxWi86SQ0KQ1G1awHQ3zTkJrqP65YcCwAAluogJsqF2xeKfyUQsGBsAbz380xAthsbL
0qpTDu886uF6nMQjo3Jd38MUngjZ7Ti2v1nkUyY2lGCM3UAzth4jjPYnxW2Y6ml/RUs+OxxSdjfv
ZnBbXb0mQcj5h6WtKaOBhxFSXYvphmHbrVrRbRlna+nLnz5z8ojSq9+Li3jKQgwnan9jBtptyY8p
1A5FbG6XAzQtMfNA+7OoaY9eGM8JWwylzQ611/YMuaorn9VAQ2oX+ojyxOA7qugs5pGLx0ssQU6S
BSEgNJeU19wwJc2Fegsp6lqPeknsYke9nmJcYlDbDHagrHewizc9pm0VCUge8PDroaPOM0ijCbRa
uWlhudIEAE+6/Fx9CPCqljfOl64KVnqBFEC5zEA6arsaEVvghELaQkGsam6JyuZP/Fbkf6aJosIN
qmclv/k51Wf3uHyvlDsy2FzDWBsU6CKocLOCvRkGdpa8rOzWs0tQjUlh6iPhMfLRA/flmpSZtaVu
dQILsmSHkZXpryVv8RLHjyzWnLi3Fkkx9XLPuGET1f8S/YqhGLHm2vCdFBwLdDaI/2VkKfVx8CuF
4r4OKienp7xO0QIQgpmKv3LcQQ940nIHw1eP60bT2DeIVFW7dU2nb1CuOpERetMz0NR7sTzF6lZR
9xZ4hUTh+gykHYNtTnO4rstnFspu354G4RWn7swuOCmRpwq/LeYIv/hVUuldMqHZGLBJeLTbSfpu
Sdqo2Ec6dL0yene5SVah+RSAE3Kbu2/8nYfRw88HGsvlpj5mIXIm7R7GFQMJiIRJIWMtRbxUvQG8
0ZuFuabo7Ebdq39uGoVtVEBhEhoBgvDGH7nQy+4+KjKi0sjgdyzZeSoLAFQwzA9fXR67FGamGU30
TZbP3jJDtxRD+WaSIrEqcnUpMFQmp61COgpnSD+tVsd1CRXrDYhc+VBKexwU4yhH/rcgQstohJkf
fAXvS75EE1pZT4oqndhiMQJf6gDXIo25awq02lvSDiFpP22x62ZR3Uw0Gj+0OPL56Yk+HvNx3uAh
JLI66VPeVIm1KTC6H7n1mffGnqGjrNubYIFHJmMnMiVG0TaL5WcvyJJtKbMKHaVUrjrm/WkKwEvG
uM5sE6RiQ+KXAD6n/c0d/ZQYx4l3L+R004f+lzyVvJ2Y1R2hnaGHkCisWsH4y/FQ0Ys8FTdUyi2+
Ah0ouCKfF6JD0U8ihziEVhjtg4I5UTFhe2o2Pkjojs76rPrrk16+1WUU7XyDMMXE1Am7FZvi2FJj
7kqZ+Jup7b8w1TrX7ycfD0IxfBFayP80DsarWSLjpaYg+Owt/S9vahCXsqkqaVenpfwqfHGCxxPN
TUwcuV3OGB8E+iswHCmvymcHDgb9Osp5uBPSsrfNVuWK19LsTHBW6NR+ZHnDNNwaXRh2SlOFbt/N
EFatWF71SNbdMGJ9jfUYBwr/+R6WRG/X9dhekwmHgB9KHNm9POLbiaTpV4zQphChD54fBVwFpDI3
16xRQJwoMS9wTknjrqUtyRmksnIsPwpJY8z/9FSL93LLhMxvKG79VOKQm6aceuQSsWPYWzB5i5sh
U/U7dMbTHKTB9YX8JeDmAawiZiJtqD0JY+NsFvJkY5ctnSYuCCwcJDDxVAE2Sgxhrw4DwrHZr5xK
lrpTglEa7qmn6c8cvxr5pJbik5KM8a6W44y8l0N7ScNaBN91co81XjS6yJd5EZBBFcFulUW3KCXp
dRCrBv8w25hCny1GFRVgmurYTaYZ84ofNHDbfqnZVqqeX2X8IYQYncDYygc1MYVji0UnMvaLd2cS
RSqdDVsqufbRawTSbqAX1iqKPf3GqyB4EfO9V0LID21G0xYBFikzJfPjyQhzNBas1EiqtQb1qUQZ
tsB85BQMw02/LXE7upIQR3aG4nsQNGduXm1goJCE90acXSo5ek70NuUVDiIWAIHBA8qRyax6J0vn
DFtU9IuSQ1/78lMV9ilrZYj5RqHofoiNdTu9SqQTMrbqXCvX9QxGMd5E65rQD2wo52ExNDn0WbLB
RuYqB4XNCmmVmJ9G9ZYgzU7MeDtEmt1ayZ5wb7vo9lIbgyWg6QkIainSeaPUk9Ng+xKTS8mNHUlQ
UjPTsHCiBdBHn9BAlcZ97MxGe4/oHPZbxRFG6TTqNxk/4Wj+NYymaobehXo9gZ1aqH6HjtWzQQo3
0RkdjDyB75b6Y8T8wdKlJos7nbEvjbtsOXsp+y10KuLrv4p7B6YDgxBzIq2SzVx6ph47lQntYcgX
Ma9Yyd957vhSOuQnia0FPaLiGdIts2fpz/fh+HH5yHV0MoslJMmwxSpyJUoiKmNZfPVjAP4q0LU7
R991gSOyr93JML0Q75QkuYpVQDVYi1axXVfgyyM39dyPD8KDGYiouWOXKObMI9JuDSPsxnwbaaba
U30YaTWYAZWj7tJpvj1JUMyZ3eYCkt13LbvV/eCEJYWwPMlW2jn0qa/HMVvJE52mjOoaXei5sB67
NzU0bXEAfpeb7aLHjFLQLSwx4WJEm03ThWop12Rgn6y43E7m/BbjfMuwLkngk8z67FxK8BSC8F3o
CkeHoWDMWiVNSIVwsSnNQzJZbhcLjjpUtmnS1aEoG03NnD6b70TK2i3PZSWDMET7PvdISVvJVe8Z
ZrmytJPJhKWxpqbIc8vkXiNMl8rwvQhrPEIAOCL19oi+cdk7cjQdCHb6VDogh4Db0EDFLdQ3uWMp
BeAwqHVOotAJxWoTgUA20aHrP+Tk4SOuIbNtVVI0G2NaA1wV0BNn8rjvzXuvfNK5yWxVbczkQ+sZ
UdrxHEzZJhha7kFpVYAMIT25DtqrRShGQG5mnS1+qSlZqYvrYqdV1qGZJzcMGggPyBUNPH+0JSaW
KZK8jt+1Kn1b6WV7odsUtblI2McoN3JVmR0qg3T4qVH3a/1WGl+F9hTHX6pr15NUuFp7U+V3zhdT
/1Qpze5Kd6pw46EeD6yXbH7Hyb8BE8ncYmEsfkmp93TUavV4oUvSbuPGVUtQ7iQ788x6KhvwzLur
KAQgoRFpkfK3orxP4sTBBYYibTONn4L5zWK4VeeXmrc3/JH2KDaACAhocltFUR2ot4Fpruewme+j
SHH7r8DPD/os5eyjyb+ggKUmNkpqd1r3F2VEhxL0Wkn/Yp/O7/YYw3rp6YG7EouLN0/oyb6MIUSg
c82oj2WDqCmWpoBYhgrpjPdeYb/jROSED8XvvJQdSt2j9mtOJKbmh6UcmP0aTGZCeuuEU0dFrQr0
xFBZY5XIwOzmrcXFV7aXCqIyb+H1eiesf7RiXMf9YU4Su2i9LKYZbqFRQIT4xyJ9tRF+SdbeMLiC
wLQ4BJHAxS2XW8W3KUL/Fz+NeBbKu4ZYXqvuvX5Lot92+CmA5PzE0ZTjVO/U9iLNX2JZr0K4tLyf
qPYuV0l6EnnN/Q6jqsZ23azR1NRYSCYQIQId+O1/agM0a3r6KOXnFrk9FFEUv0o6VWC8u+TW5zci
N92xyihOH0l4AzoNxk1r8qx9GuJf3fnoGJ51eirQfC96SdnTtR10v4AdM8klL1FrG6hzGEDoVR8t
MHJZjNoL5zdM+DE/YxSdel64iiweCkyoOjhLay1Tv1fDoMh9uYoi4nQ73/Vh+4rkHEKkZXw4VXDK
8NkpdbbqjMz1NfFAYvpW5yHhznOF4TF0T6PxhOrY02zQMKXgGposXpLxTZRPcnOnaISvHLpY+MWN
aCjbSvtO0aVSNaWDXVnNlyzYZk1nZgNU33/nnEVz/Oh0pPD+W8+wXYFXWmHAozm4I0Nwv2DplTvP
yXvRfk5i5tJ4TBlAvsuSacO/trUUr4d2i5WftNqIAi3vKG6mc6R7foUzd2EtnnE3rwAV5xClJXNm
r9tq8G8wWRyHt7EbD4R3wAuPqyyFFQ7FYyF9R3riROUu99G2nscohgHQt1km8ci1q7g7M8CsC5Oq
59b3lMEZpnbTwGBVA9BpISCHx93EVGKQAq2w9mP3NssfY3hq7dXoULyDr0/Ytauwc+HEEYz+BLhh
zfqucz5O03dqvFWdTn90sep0ayeCskviTy30Xo2sIa7uaP5L9dhjELWyDhDrbvS0qItrQaM+mhtZ
Ke+q9Sb3cJ6s1dBV2gBSCfJNibMhQFK8z6QRyzh9mDMmFDtKdsp5PovC1vo36plpJ11F4RmrUq4f
FKPeSPJenl0M7v101TTWsPqmiZtUPWqQ+J35L16yYHycYBYkILzu9Is0SQNxG4p7ysrQhR+N/5Tj
cJ3wBqkKpyqSeX3mmLJwRj8HINmmwvP1Sso3AwEH6InrG3eD05PVMAx8Rx6vGRZC0fzS5bvVBmhF
A8cHASgB0OcPhPJgHN6U3gL5hTpPhWgUwJrYRvnm1OAjJeSQpb2CUcsEeB/eiQkj+VbKH3XRkzSK
0kj61AK8Y+YSFWXaCqqbqSWBsWCrasV/pLyw7N8s7aXJf8BRZVCx21Ln3u2H8neq3trikTEV8Ok3
6irGFgxI3WBL5fdRMQQouh3ljgoJCTExvAbLUfSCeDL60EtzM7cZgiBhP6MoGMKd1ADAaxOLZODk
iOYEfZ8136Vpo5fgpLsLPArC4HZ5txOLtdiXtsV3ANubKhsL+h49Qly+xQoqE40V1fzU5V8S/3Ho
d6ypiOeiXSp6bWPrzac+XsviN8pusbYdy39Z9mlkH3n7lzC5NcJWy//m/hzJwhIYXLa+PeBr1ok5
Z5lheqhihPeeMIBSymsdnK/W923p6s2X2nnDPJEEcW6ifCXhT6WVWyW7QIpk2wjezOBkoIiT1HdZ
dIBXrH6jFj86y0MAw9OjQd3JWHiKiXMNvl9UjhSNxo3dpl8U+q460PIqfhnppxFfRqNymv5v7DkO
UcvX+clq9tlSLYAaPx+pkDxLyAH6pESl8qew7bVoGtL+XOZPqbowSWnlM83cMrWhYYkPFqSdxaAM
i4kAMNJiRxqeCboLrb4mLTER9VojVLlssQ9eJNwXzZevkSgxO6W0NzKvzQmo+QlVYHjCGcya4+Cz
mt6C+NlCqYfQUuYuTfBdE/HQnAm+2ioNjxI298ntMH1V/k7sNwl7l6redY30h/yri1968IMHZuAf
cuwr+NxMcg0C1FgRLNK+TWBS2XSme5Zv2xGLTvMRNIUtIEUsKh5Ag9s5dBOi1BnfEhF5F0bnzXJX
fBPwsFjeU1trsX+tdFhPUB/UeN58tCBj0JJjVuQAxgE7rLD+1D+N9JarKzhKcdh3qAyqPl8P0b5R
T9mwxU0zwWHXdGlS1+vp5THCtWStYEExpRLm0UsOnw4BDc0bDR2jdhSzb9DG+dufEGYWNpECzKgQ
wqxziiavDW0rKc/a2IFyWo1dGQ6K0aHaIr2t1bcMDE/JSiifbNW0nqFjKRRRsXFF+eeIaW+GLps2
Re4sg6f4MocHvlPJ+JZnT1BcsXyaAq6o+5hc8+ba6y+UxZMsORhJmvgHcCQVTwKnCX9AJaH/vWoQ
APkOCTzW7FA7KqaXL+kPiH/bvYEOaoDC08bwoEG3EEzLLPMtThe41tm6mz1yDiJS2qPVIiDsvkuA
G0iEkgcVbMiaf+CaVsX4kOLjgK1g9JE8uqb5ljIbKQbAifnU69gRItJTTEc0vULhayfPYZwOccf+
o7LbEnCiT7LbgWLquCxE+UDq3yau3psxW4vIWAT0jWnAx4y0dmStaZWHBNitgCZ3U4luRjiJQ8VY
Qu+yCvYTOwZJGpnZ88uFLKro8tkDA6rWGlguRfuo/X1UXPX8TRT5pFg5G2mfyRwxIgeq+FRI6lYZ
1cPqG2TTnFt+YbS94P35vG6SblcR2Z3DYnXma4m8NfVrEzdfWe5GLJgiRVUSTIeBJ4T/moFS43+o
9O//I0M2rJ+LSMxC8bX40wZIL35IxO4rNfQKBF2l9h5h+igXLNra+eSkgX4212m5F7C4FQWSZduv
653fxRByz653S0HaRz7lThLSkEXAyseoL0wAjnC7B1HX5Ari42Cluz4RcUCjr9YJ22qRzL7HrKLh
Iwy+mDtl8cvwvT5kZedETsreaa3IQx7tREhtMv2rT8CwubGbYJ+hnktqR46/dSTYdbTpGRgWv+E4
7Ab9mCl/Mep2SMyEDmZRgqyqx1WJsCcN282gnLrh3oVOXG1rxZUs5JtgOuj0CEYRlHsWRttU/hCK
XwrTWDNUmJ9DDz6EySSLnKweEFh9ydpe0U5Ty4aOqnF5oYC522Ob3+r416hefYjeJeWFM08ZsQLz
CSCuUHbztPVFJmLsa7XE+oeescfoarkppn/kRGpkmzTTJTCEDWeOHz3a/Lfujx3nkiEeo4o3BjuD
NeG+HZ4+uQhVw3t2UMLTVHfrFoxb4a/jlbEwauXFPtV57LiIUaHnzNZjDfi70lqoxuxckbEWY0uf
SqzBSgpe9UTyYVmXqdiM0qchsTfo0ADwLc1JNmwLoWXIQjt0mxTmMnyTgp2KnmC0HhHEa0gSLPpP
+SDy07X8nUynvX8JexRjm4FYD0N9+hamu4EZAUFIfszCjpfzYeSXkKXJelqNayofU/oBsIkADL9L
BN8xcP6r9hC/zWG3LdTZLeLaMZll4YmsgfPqtw03BZRVyP6txRZCophV0AkUjFm8x3WKFi289B0V
RjD7R7//BAh3csE1fd4Z7VjMO1/eVpghC7cp9hWXJrUKjqhsyhmrSssesM2EA0HazE+XIEA9p4A5
yIe6OwtUVqW1AK26UYaHIbBFaWtKJ9C9/kxQH6bPnCN9FngYw/i9gupLUtdHcz8UP5mvctDz4lee
zFwbRq8UIj9hoZ0AF0gWdq38gavV5PfVgq1gHecQwF/cpTLD6IESZt9wqTZRsKAA/JTwM50AO1jY
aYC8s0NEduyKH/boQPjIuSPS4pDgDOqe3a/YF9itfwKIM/hwudu3XP1NiGp42ExLvozmqBFyQT5w
PjC0DVdtZtRRMruDk57Mry66tYLnZ67SCfhx1zXqgaiDjOz+JC4tg6xXnruAZBnxBIIEPnBo8Np2
3UlkB5J7tpmBkkCPpkQG9mitjvuW1aDKz5P+0LR9Umw6UKy48IL2K0mJMtH5PDBzTB8Z/8+E31lj
wjHZOoGDTgMxTrOCf8N8BtYTAWeZXi31IxL+EiyzU81n1Qd2KHQk2+gI5dHMYI9R9UMnfYsRKO0m
1a9TRIHxr6x90N2LaoN4BstuGwTdh4ZBXUFGN2Swvao9InuIIVGi9k8Xr0N/nvh9LO3bXKwT1qks
d2m/cFhNmroRKGU4HrpkQ2ZBlzD5op6QtjMqL7QxlciJxH6FuzjPOtg/OhoDZCLaKlCidY1L3VRg
MfSPUEcRzQkKhk6+EO8uMnhGLu7QdTFuMoCbxSCbCu1F9396iNosBeWaBy8XKlfAC25Z52zI1r1p
OmHWk3vDomTWu2p86VJ8D7RPEphi7Ns8J0zzMat0zOqlMkpMrbamGpiJotdzT5mBIrIzJkIccMoq
gu5m0lVhjnHEmONPmxNhvAuIDVpI373uy5DViGmPeWeX+SGRNyQkzZ0z9hx/Dtkj4Pn9lZCPXCQy
Rv5Nij1BSiR5qSEPhd0wCqGTXSiwZF/FHoJNjQFGnb263hqGx3gSro38wczIxh63DFMHubnF4knS
1gYuMNbP5IrDgve9s5h3V/6HNWwVk9wupMBn0/KYvCNIFrKkjkZ7Hs4qSneGSu2oFpgh1mZ9bqNt
ABIXuKoACgk3nbv8NgWJWFZzVlBkt7aWrFDclU5X36J8I8e7AU1tzp99CrlzEajqX9aMI/5lkGpC
PhGoN+IyeT/LuzDGf3yQSmSD5K4zMH1JE4pVVDEoHGbsSaB4p3Hc5beusonk8PfQzrC5amBzl5rt
TiQVCG/TYyjeRzQbU/KYxEMG8urk4l4PiCf7SvmrUWyRQqBa55bhu/BAbid4QMOb9B25BwopR7xv
+j59Ra1TYxNsNlgIushJkfFb4WZGaitsWGqH95opheOztBmkksEbum3w8N9NMthaW2ze1eLTR/Fb
b5WUrIp9/sWRJhJ0gic9syN4OxbnL8xr5s98T3fi6BiJ02kYm8YPMX6lPXMC6QKj9Vvmqq1Kgydg
qUdOyHzhj8Y6tQq4vpy1Yd/4JLTZ6gABV5zr/A1bbtkPtoAUuNPuOduJQtBfNH1ovIT9aUzLDdR3
GbnKI0cG0g128AcvOyLf0jpvljg56CtZcQVDgYzSmjw4rDLBl/WbJRsTcduaoMto4C7my9mhNuZD
RYzYzYQa4f1d1WuptZNvcqD4iFu7Ic/tHAGyI0v+6060n7QUI0ybGPmQvAa1AhLq8NE2F55tbUcG
TUtLC5iUzKa2mQ94bmB5QXtBVUB7GYw6jI0xeLJ18lFrQ7H+kaszrQPTDrGq5soNxhfT3oA4y+46
pPT9u5AB6Zvv2rCPsJAiM8rR3tNCXwZf+tAh+HvW4nfAARRMXijFDB6HqPqZot0wvaSMGC9zywmD
ZxdYjWZL5jRrFxUeyTZSzEXL642xhKmL9ULynZroqWFfkWXIiztzV6lHHkkwzlhz0VUT9UoeQlOs
MxjDsrsUwVbDFzVstfCcInZMwW5Q6crTLlQmAhdbe44OshPqO4AA+DGknS0bqFtgaPpBnDCnxwjC
LNmaLZOTG7zi+ihdVKfZoA/X9BvYv1Wsir+pc3is/GtUkDviKc3eLNZR/QrNrf4m8eT1DmzwHnwb
U0Zprcx/7MUCoEbskDPRIRIYb3jz0BRJ6hHkKgOgCjYV/Lfo4P0i+8gzmOnHl2E8dZXUF1vtbaP6
MYk5uqA1j3OHq9/6Cf8mdtvjosgOWgfIkkoy/V7cu/6CF19o0Iqts/f8lL+bZ/3Uq66hrHLIf/ze
f8276Fi/1nWo9xz8Zm+DMkvdQ5HvmnWruYvDd51zK0GCPPdMaLhitwhsFYRYKx6uCH6ddCrATpVX
32u0XXo18PQWG5SDLVuSARfnmh9W6rVf7XwEORUJPOSw32kiavuP6be17kivAaD5FNX4P9LOazdy
JdmiX0SA3ryWY3knU2q9EDIteu/59XfxPNyjri6oMDMDHMwAB6MsJpOZGRF7r9gO2CAwBJsHcJYW
OVsSRTM+cMl6ELoZhfpUmSan7lxfqCzE79QP0Q5CVZS4pA9YEuzS3Dva2mofY9J73BiWLa2Y+hnV
3kljoCeflOGpCo8dckPhl6HMDZdCokqAuGxZrWE7qzjDQoRVKb7Gyg6pkA4lKEr/1cnRvnISz8A0
+bkdvuVk8QxisC01Dn2uktbgo+gpSSvOa0PxLBBbWwsvTkiqPbLQXSLRVJploXAjEFPbz4DNUaBL
Zf8syY+0U94m4XPNMYOWNtbzFyXsUdG/a6WyMQquYX0wyiTVd1fd+QbJzYKMALulLrHBZ9NG0xZy
ka+6dAzkKAaAdFj6qvwS9fFaLcxdV711nB/xkE87RKSJJbCtVkybhoCLpKvSohQhzhuyeaRjLMhd
yiQyxjswjeRsVErWRkiGj2YNsQKSLlsYMrXyLH5ssFuSMXXSfhfiron5BXk4D3A1m6RFIK4uPFVb
d4L2mgnCWilM2Avm1EO076pvQsLvHaiAhMfG6ybUkhaKa+5l1loULd1wmwdHhyxHHROOkv93zWNv
ofJm4oQNbW4MhEaFdSEgk6FJE8RFBT4Z/y0wsonW4x7K9QmW6Qg+EwVDXeRyeJayV9V76ruQGNCu
nHnMxq8CCJRImgzcWQsKDZbzqVZvsbpqK7wfdk3RNPLgdWonR9kq5DspBlfKuibVokrHEtmXJoHr
0dZBvBZoRwkyQxffw2ptWdum+dC5GSBxRlPgDftemlOBnPgY17Ox+OPNghBDTkOIOeuTZFrSo9wT
MIibQAwFfj8XPYGuoGKz0El1yDn5lpPlLtXhVzbUpNDga4I2KEyPOqHt6XgYLi7wpBSJPv2za2KY
rFxkJG3o2eU9edkiQKsgGTvT/1XLy8TZpc2rnKzFsY4WLwJRXcBN06LnKt3XyPJGZdyYYHgekLJQ
9NSVFQ8Gp85qX/3mU9LxRR+yoSSIPRrFe1peHHI+BKAAD8ruqCfEVeVX7c3UEODTg9wm+CAXPtEK
9psYbi0CFmT38IUwXw0V+bCuWsjZQ9xcWi5g5UgVO3REw751brjjmYWEaYiivf9IEgb37xzaO/CR
EhBRNbHQDuDIICFjqwVGo5lovOttC6ujpVz7jDZMEp8FYxP23MQqZu/F6F+ywVbQBZb7oVqFCK94
S5IOnBJ4fDGoOAp00HOXrjiaBXzLU5IdNJAqWrYxmYIM+ln11Ojks+yueQrCY5Dv4LzxU941JNdj
hcHt9mO9Nt1l4lzKnlpzZ1ACK3Qijm2RH0eQlOJcdHmZyxwsR5dyes+P5N8myHqV3INyuy39Vdl8
leSsjW5Z5h+qfwjI81cWhRVoaDG53jjs5hpWCU3cqHB6dVuqX7TylyF/YdxqfSSNW1d7VXucEdkq
c5YZOrlyn1Xb1nt02GkNb5lYb/CrC/WzKxcxQqDBXXNFIHiMpl121upgGkRrPXwRen/hZa9dckTA
NbHI4coaKioEKIMjEh84VPxwF1pzlWsohemhfHNFa2kJ1hzn2MBCMrFRKvW5q1c924AiPUT1kZZS
KH2LWRidNWOJ7mZiqMMsHAVM1L3JZZj1HB07xWOaNpEKbqmzOxM52/iwdQRlG6ZbWVr7AherN9N9
CUfQcPwqAe1S+9fc2Drmxqv2xqj7WaPPDo2HsQQdUbkOFZxZ9VMIeS+x7NDYWv5qVDf6C0RgE4V0
hym+eP7eRVhN5tqUgH/yLzr+i72uTd+gVKXyC/WcuNlKaESlE6hIULCKtRHDVe59ZNIxdvjatTkp
OmIZmAZoI1SDbM3FSUh403mKSg4YWrb+dJWVcyHG5tfh3h+hvC1qitcAVTv0v+AXbzX3v8beoAl5
YeoQuNVfI2CcgrGLkD+neNEt/ILZ3LG2PoymRlsKRGKujKtQaxZVHmKCpoyP0tkx62NACcREwSF0
jwYxZ22CfDwl+ktXfVScXxr8GuUBJ2wW7hAFxd1+MGe9tnZL7lmUHwjh0XqK5PO0Y9QQOYkoIdxt
iMmjSJ8M/xJa61Y7R91J884pdcxoq7UX1AAOSTZVA1l0lNwl/NYYtC62RDW2yUsihuKidw4xSEi1
OSGy0Lgr5N6JK+6Aga8vuXxfpGSTOc9B/6p1tlHZMtnd7FjoC5piZ4M8Tf1FV2JLfpOcNTBLHYum
AXKD4qSmStMRaW0hxhXTEjrZKx1xM2gT9cEiCWv5vyRjIF5YjwnJEqowN+eGZGpSTAtOJcF5RH1u
NNjPNiZnXy8S5QPOh4CmtJiUOlC2gFPxrSZLL6gFu5dglLZ+ls7yVsAQNDj6vFGIUwLd9BfikNVL
CfuJrbtaMyvNvn2II2slRr/d6nfAdc8kYqraT528cWcpcxPqGp4YrfDnDUdQqudPxlCuOlWaY1Vq
CSND2SknrbWXnRdP1KeeGcw96Zj3a6l2uZ58mmgyTZUSEqdjFmKxashwznQsJIPmzggI5JbNqzXn
JqVjiZNfKl59JVvwI18cqT25iB7KEZ0G09ggTkAStRXFJwX0MkXPgcDewUw0+OWxQoGfcxPs4gAg
JwU0oqDQREw+kFZ25mG/MOrIxoNv52RycfqKyP4CSzpKHXIcCQJKjWCoSdFNFIcauIUZktEJ4Eu0
xyEmz5ld5FhEtgvprxgeZOQ/EVKxdszvVsYyJgXSU7epQ9y1eogHKvT2lgxVSiZETciMOzIZksJ7
hKNGsthf1rHyqBnNXLWijePGr/A1IFZgTOSUwTPcIKHBTtOCuKN1CtOgy7+k5tIFYAGwhQwHtaGm
IE2bSFgGEbdRX8BhKgrrrGd5UP9ty+PIEKyaZy+i/llKtteg/d9yYpgJ7MYn+HAHWaIaGeBCrhwE
Xuxw+O2IFPXgfaBNarKRHGPudMexBGJw60sF1ieiiCpVKCa9Co259q2B/ulU9gm3nPLkwdzAvaII
oP/SjDvtpUJczVYXu9SpwmiqsR16xbssdJMUXl/VgjSPdi08xQYRQRUP676gVv3cDtuqP0ZKPPer
i8I35hjBMolgEulsVCkARFrixIRvMrG17A6EAvG8Ht8QcoAgH6YxAtVIgcNJMqMukmM+oNWJl5Jz
7Lpha9Yrg/uK4xS2lI4epHSuYGyOyiOs26lJAUUm7Fb7t5SqeqV/SlhUIwp3DYct/RlQeZKqRRwg
46AVKdNrbnKSsIQXsOzjFnuoY4HLc3iVEbmfqkOQXMuruCN9LxXzBpp3nQj7XuNEEY5C9lJQRVM7
HyIcKBo4G0bFkg3fTAg4fIyWGcEEaAjZUcSj2wrcN76sWdBGtlVYcM26WSRTHGiEZcGjtrGxbTL6
3RrOogOEjtiUfLK3xJXScBk2zVXRO5TEPyLvqeHmRwY64EzK5Z5bo7UoCRqF9peaohQUM7Dqv5JK
O0kJXzrlH6g0J5+IoTBfRgbuIA+IMIiOowZxDHUQA5A8EDOCbU9ZNxgGIymwk2gvsbzMdGHE6MsR
SOSw4T0cmmaELN9caF4Gh2oHQ6jNiTRFa4FerOMAUj8TGACsWeR2xGgI5uJd36xl4101qP45R7+A
8XOMqEkYS8lbZM6LUSkTE4RJo53kYtl1UBbw13cZBZcXJWnRVe+9zgFZQ44Hp10dbN340GWfQ/ds
joDQJz//5dMTTt6FOrbwjaNwnzDmrflZqA+R8RzqBx8H5aijpdMCKru94T500ow2CxgHnVrE14ot
UX82CMmhCRXsuuYG6m6mSbS+WxfkcYI85TJOfmCedJjTwUd80Vp3CJ4tcRFiU813ioOa1XaGFQwc
xOe6OmNLIoeDotFDpxmc/0k1DJuOi4miroJuT66S1iORsyjjL2P4VIEshCuN0lvq4GQ1exvKg5qR
YlM/JG466Z4sqcXtOzK5X0Ctb7ixr5TwyY/AEK8xo5fOpTNOUgFwcZe3OwsqaJTrcyt2sLyN5vKR
eEMFA9NI3D3CRMfsyz2X6LeKt5r71KNSUCNbMMhBm1h2M5KkJjs/VAJBnxa8TLW0U/xlAuqxCKU3
dZAJFa5wLDNoy67ifLfz+sUCIk7A0lDHgCOnxLbXYVp6dQPWUbZOsYxRtW468lAHwT/27BeqinNa
wLxV72uJ1IMT2ojRF53LEqKtb9rnk0449kaMWQ0uXpct2BOlIZ5L5lZIdGIb7ES/A26BaW0hVzpB
QqBEmqu7YcD8aRIciDYEJTCJFX7JQr+IYKGz9LHwcLe3dF2gxO69ilSstQIuBMnKYoVWd5pHL+Os
iP2Xx67hqsiEm6k+rgKq5urUGuJ1i85UI3/TgngAfw3Cli9P198jRKA5tmuuYq63B02diavKwf0+
Tbo3GYFWRcwbk57oj2LlL91hp5EKp2g7eoCDhYNHX0DygwmgyF8ibrVKQR6RXby+KPFZgAXstdA8
vOch+dUIb+IbDFnN3bfBS+hzuKG2trzHquLIBX5Go88pFQPMZ2WxN5WlgnzCpVCH2Z74ayDr02Jq
2QETieIzQTIwilhDOfIgaDOUPJn26Na7Rn6rgg+54/+KZHZIGuAyXPrceXwu4WRa5QonMpNLyi+s
lkkdvyd8AgHJATU2UBmNEZ5orD0jnTQjuKX8sIKvgFqwniU2jY8pSrNfJi6cThucbOdcjOKjqT5N
7azmF1x5iokoIwGYKRMwCrvaNM8emnDDU3aaqyxiprojQZ/B1xclluhADpzcSy2QgKCgbHiZPQAh
j6mm+k8R9CwS80JwEqmEt/FWd8yZC2/RoqQPxmTJlQU33Hg6qtHZSH5rOUe4K+5Twh/f0dcGzVca
CHsNaXKTzPuA/jEYQRSSNePgJoXfBBfkbQknNK5TA0VJWD5ge891cpQcRugPIKSZdmQqqy5+NzwJ
YN9WQJFA/kI7aSKRZ7gp65VOXxUXiItPlpcNwECvLZG/rH9r+gWlhwEJxNWWpv6oeLQHqedK96j3
D5D6dTJdGaR/b1fwNpmeYsSA0IXEwdAiTQqMdxS9a/mi6+cBw7eycnFkAEOJ1j1GEsU5mtIGGz56
c46AhyHfx9rroGdkyC9qtbLIl2vgVHTofQVsCW9daucG/w/GJbrzUh6rSfK57LBoa5DaG/Gh7r5g
GVUYqoylYy4M8wB5WSGHjUCxqgzk60+It7AM+NYhRHtu5mQYuGI3HM2ZDznFWtEfJFMfwVttTb+b
SjB/6WEJjEGctZj4g9Cd61BIDCD0KZQmZSl2DzSYU7JNm2x990kG1BdeDPKa9bvOJLjNr0F/9M2z
KP9uGwygJvpdcw99MjdWTv0iUE2sRoUrSRXB3NRoeuHEY3chvtyh1q6JS5O3kq3QGyoKqjEC2mMt
vKl4oXBT1MJr2JBbfq6134FAn1OEBmwgbYNmLVkaCJ9j5YxXiBwjfCe22ASYELqE9i1E4j0q0USB
H8k+JRr+NFHPojArqnVmzqGUCcmlNh+r8MvoMVQiX/U8aEtrNpHCWzdsY1kyr0HRBRgXkKyE8oW+
rsR7a7Hfck5xueCjrylTyYCCjq3+6BagIJZ+uEjrZ03aZRTvNfyltM4RMzq0eogbyxMcjJUi7cr+
NwrUUjglSDKs7l1VV8y9O7yLiLDIeDnIQmVtEY6lQRx8eYi0wPig/uTh92rSC9FhQNVaVx/yesMH
mQSnLnoZqqUbvOfG1NGfyxBCtr9EOu7Hb6XKSdtPm0FatQlNbfy11L6KKNPlhwTANDqu7gs9utht
AWfIMiEnWWdgleh+JPeUUwUcxJ3GeYNyQ24fxks1F+bguW8UYtINvKG9h4AOwJcbHnzAe9Epds+h
9VhYD2mIpy3HGwD9HicNFKfXREmnjrtv8mUbbhNSJxbyyL0PBizDeLGojK1g7iAb1mFLtZ3GAyqA
5k3q1pMcC0LbHTwj3PSUMGpyjFK+M8nheyfJIzPoPkiug2UQ7QW67+K9Fs86zm7NO2XGG2tN9i8J
8HTR9kWyLGworZ/zYXn2AI5Epn8MZHuOk0Y+6eiLnYkZPun+qsY4IA7HrNBRmL52mZ0Ym8x/smju
UwJMWLIrTXxCbct4gerVmdsEO6LowfB96EqUYojmJomzT5VzEmbQ0WDbKgAAAPJWYE7RPpHpLnHH
VPwdHGvTsCYXK1w0YZUQQlUiNQUcCk+StZfqZef2E9U/t4BN24ecamB1QApm6NMuoTvWBi+Vb5wc
fx4aaxk5jQqIdcdemGI6pKKVJceECr5caDsHm9vYzs9YoQrD16gBZ1JWaW17Fflj7TNIdqFlm63t
GzasWZdsnig9hMJUhGzQxQ805nEasgxUWFK7GLFlxkOlH02StPlLaC46adXTuMVFmYwDG6I0/ZbM
Q0/q07LL/NK6Z12aVjoJOAG1MvWdJS+bCzH82VMLGlSyq/AR1kVvfo0E6DqbjfQVjUsuZXZSw3PK
HDVtuARI43muLFMSSx03eaiFk7jOEfFQpSWRL/+ypM0AuokNIABqfQGXYmio0t104pc9J/RRrV4k
4QzfLentdCD4qqcG5cuEdJwoECQlp9Q7RuZWg9PW4ebraPqta0dLJmHvwDJQm0UUgHbpjuhK5h6C
oSS8xNhdkt9jTikTd3H/rOLkgf8zkztAB7TsifhdyyHdUQlEKqamx5IspicgRHlzokf86Ro4jHpR
eKfCQviyhAQEalsKD7XO8nA4fOpd0C9jv5+7yTmBs4HTyyxf1OQ5zC8Osm7n2IM/cjSy4T7wLNqL
BdqjyqW0IcVeDy2CTST47bwYkJvxlVcVT7guBQxu4sHxkRpTRGAFOgBsTcqEiQJyq1Qew3zVM4lR
SksMfkobPY1CYkCveCVnloeJwvHmHTqhUHx3paPXtXO9BZOXQYVNYe3YkXYmET463bJgUweHLgRX
/Z4I6xwBcyx+0IIWyVeFUFCZ976OPJPLDfWN+BzGp5garTjFfzZHHgZ5H3s7xNDml8pVl4we3Eij
eWyiTci1kwIDM9cky1T/FPRjjbJRJIKmf0oOsbj01pp0HpQ9PRSa5tQLxyhiLJtCsKXC39AosFDT
V0n5yWzfwtbx1mi5deuX5s+17NXpXx1agpgr0D6yeCitY9RfdA/2H8Q16t4N1d9orBFJj8mogV4J
yZ7APLZ+5cmnCKZTQIAHP8moZ015GHAKG/UqC39TGO3DFUbbaU4wnvl2pT2mwovcLzpSwHSroYK3
S4pTyQqOnYfOXVbtG3GbxNW0q+h3gqLKfRKVVVKCX513QA85shp1NOrTgbL9knysN2jPXQKG7s2L
6FNifegcnzoC5vQhT74c0dt5hnbRnagnruWKkefFpMJQ/Ep0ixRNSz+T1GYkC4klS4e2WOKsBiEW
AyGyM4q+0JkzG+ptD4gNExNXA2lVqsuw+4iGQ1pd2vq3/tUYtvOMlE4A+uJiRpjRxQY2lad8QNSz
yWoOAoiqZ83NwY/ilZhp6ZnoQRJWLbAOFNzOU3sZr8hjJ3ekS3Zh7dD4tpQZcOpQn32uCiqAJPrp
Nyji+52Z5aZVKfwsLAcxkIwluifTsEg44dpplX0qnUD2BwMBiIf5AKRdOVnVk4Ox2pma6WFw2YrP
4P6V3x5dvJx5kJ6BrWmkqkzyqHW1Eui7hTwrurSIFBBClwH6Vmph636kZ5VAItf8aoOiSLuG/t5r
O36B03xid6+NlYcEyJtypDn6pkXV5b3XBp/EQaMGXcM5fRjURz2dI8ttRAKJA7QOMDwDmZb+VwfL
7DMn0eX7D0rLZ4ugnxvxbOjhHtlyt2wd2jmAWZvWCDWzOZkDqtf5sMBSRRpSjR4FYp/YWEv5yYxx
vY5VFPrtLEZcrgOxjevNuSgReBrsVNyNhLUTnOmkopE1i9iepIXOJRk59HC0+ODz/LOKHwNr15vQ
aE65ukyGBQzYqN4k7SfmUTZxkFKaz9VjJ5qPDcgSGgXVNDHZydDW2XlGa9MlB2iq74YGcMy7ntFi
20bMG7A9URlFDIZTjB5dvbWFuqB7S2w79ZjHX8JwTnBbpXT4wswQM4KtgZJT033T2lGwx+IQOlCs
pkmwt4hMUmwcqKMUMniLtjv7fI9Ot0Tqlbwbrp3GR4BFmkI3BLrLHGHJJJgaDTpmS3DH5ZBenpmx
MugsInVYrLyvJlpVfYL4hSY8xa4X+Fn5tND2mjfixiwaeukOFg1kTtlUxojfoD3wpvLF/80Zi89N
8n+bMT7XjQZhTV6kmCcAL5H+bCmJv+gZv9ahjd800C6DNDPax7xedyqa1Qlvx0rn5ScGIzpjAlHL
lE2DiBaxiznN3wmZ0U8a2S+u61H5rOqS3ZqgrG3MFdo/ojnXdvt+ImUPLao/yLkcpsG8Sd8yyJna
hb0wL3adMcZq3AfJan06ym+s5gIrN62fFFXk9nOn56x8s2evSbXDMhRq3ebYffRb01kiya6g7yyR
+gRN7aJ4qVaHds55oduQrGYG9qlJ+1KteXY7++KZp9aTKk2WNOSQ5j/3Or3RShou0L8/5ao3redz
mVVMB6ZFBSBbeImCV9wOUg8c2Fr+PNTtPriWammSboqiKF2NpaqF7Ab62IUZDsIEPwnlUp+cN5ml
jXdklexp7cAN4Nh8+cB3HnHo/fwLbvaO/fYDxkbU3+a9KaXCUhR+gGtGrxFyW6NFKm9Kd4aRRP7O
dUtcVdRkzdJFSZOkq7a7SOWVUgr+eb/QnREgcm4uzXqCRP/gv//8TLeaC38f66r9bk7IWXcCY1lx
MNPzJVW8GqSVq27CUIThkE1/Hk8aF+dPD3fVSzstaH2axgxIYV5ZFp/xmtr6VP0QZ8G8s5OnO8Pd
fj5TtzTN0BTVvJpLVQTh4wg0B5dPxZbi3+oAlnuHFwyP7lQ+kjddJdBb9u5BuPOZjg/y94P+O/LV
zFrFgNttXK70P8xW0Ze7xfv3HNjG9udHlMcm4D8NdDWjiRX6DrpmsgIQXh7S58VgI5mZkIad6J84
1M7eO81/9m4y0ffypb73Qm9tAaqsmYamqqpGt2h+3revojSEAtwEL3SXnquDSeFsIi1yJEtTZnoa
vKbHfgOizprFl58f/OaG8H3kcal9G1mzvNTyxqVUvZja5CDg1rV1bDWT9MNED7woJv6s3PjvdDOg
Vdjqzug3F/K3577ajnyBepeXMHr+DG3JXR4wIkTP7SxbA19b3JvmW3uPqsiGCv5KlmnG/eezOrkR
5rLDSzbdFzp5pPkhz+2fn2jcvv5aR9+GuNre4lo309L1yRhT0muecDr8/Pfle88w/vtv76tPJbl0
5PGLWODhQBb8wWuL002z9d9cCxEorgNYZ1NKDoT9Le1LUMlcyJGlZGz1D5AM5svbvR7nt5/a0iW2
bss0zKuvp/BKIRj88c4iHFF4J/p/0YReE02FU1LSdUm/+vumJA5D1SClFQtn22bIJV06jNKQ9+fJ
vTW334YxxjPl29wGUdcoIf+ZkibQy0NqLiX/zpP8c8BeL5DvY1x96SR7tVjyGAOF/qhXoUGAAvqV
PpQCTAy12NewT10eNR6kXe5qduF1s1iV1//bo1599kGue6aYjOJk5ZlWfHX+GCt3Pu5bi0KTTF3V
DcWUZO1qpfql53sVIFGKiAiOg7NWvv78DLeucBqXN2oZikLR8upYKjWxhFVLG/oYLRP+X26/4Dwo
iPw8zM1VwYahs09JkiZe7RqF5ddg4OjyAGSETlWAQLr29L8NcbVrNIkad/LYSMILIVX/GmQb1vfP
Q9x8G9+e4uptGPlQGq1JH3hPeA/Tg9/f2ZjuzdL4sr59O4Vk1mU2PkJBJ2Egw2b66hvG5OeHkMe5
/uvr+fYUV68c2pHn6hqj4OWXZsK5ndN3BpXdrFoqG2y9e2OZP5W/nUV+LM7tFsFohIl0Gv2P7+vq
WlKXqlRJ6jiZnu2i8Cu153h4//lZ703o1Z5H0cIUjJRHLYVLqD2I+WkQ7ryzO2vinzv0t3eWpmHb
BwVDCP3Rw3fVZOf/4hkINgxRE2VdM65eVy/WIagKVIuxNDYWzeIv0dn8PMTtDfXbGFfvolHobSYi
mpvqp/gt37v7YYlbe1YvKOwAw30Tl3cGvDlr3wa8ejFhpJmuPD4UtT9rAh9peWw2QOOOiv1kzcTt
vcN1nKS/1rymiKKuGrpqqVf7jxjVUZXQQpai90vRHrt+pyFoqZ9i5c6T3Vxx3wa62oVqM5bTwmUg
ObI9Ss8dKrGyvLMP3QzMNE1XVVllL1XEq+kLoljTm5hRnFNwMJBck6pYY1eW58qnc2f93XxV/451
vcB1M0Sv4zNWbdKZbG8E/80HZNDVR1YkQmr16lnaqmyH2iHlIyebtsXL4H/8vNhuvpJ/B9CubiSa
UvdW7HGGCuLRF855dpCNO3vZzTkyFUsRZVXin/EnfNsEIit3ZKsaNQ7eWy5/Ycb8zx9B1y1TtjTi
OIKbP/++2EVhITYQZ0djct0tXdxuvXjnRY8Tff2NfB/kaumKQlBAYWMQr6yybSMjMwqrBNBhX3yw
MSX41+uxP2phjtW3bvJfPCJpJJ11LRrmP8HltykUpcIJa5kdoaz9ZQF8AuthYb38PMjNjBVXqf8f
Rf5zIofBV41BZxSXe70HCxV52kSbPcQT8xS+aYthgeRvX+/RFc2T5+TLG+WMIJgnIoqPSbgK7lwh
by0c3dAN0isKSb3rrIASRbBrlXG7AG3ZL5TmzsK8tfa//33zz+e1EgvSWsffL2NsgeR2E+oECt6m
O/Mq3Vo7Jqkwg3u5qhlXC1Q1pQR2G+MksnQRjW4hD09F5c9lVQa6gCAZMWwHedgAseOFtOVUhL0W
dfQZj5cWLHmZlseqTvoUWQmkcLoz4fkYHn/+lTcn49uPvFrgVZPWQz1OhuW8ZXgLBsphKY3rfh5l
nNK/PqNvo1ztBXHlkQ8gUT31lJKsP0px5TOtkQmv5HTp4jb7ebibK+jbcFd3RqNyo8QaH6qQzm12
CO/dDW5PmsIrVYHlEZj+uYIwF0CeEyu2HvoaKUuaIkDd86c/P4Q0/sq/J+3fUa7Waa+naicHTBpq
K5q1QY7f406c01Fjph+AAM+SL/+xfjDvHaS3Z+/fca8On2YwPCEbXxZCW39fHWU0k+tg8kkbp5kw
w9A6De+8rztPal2dRpbUOnWWMmJF+0q8hVJ+Af1H/f7elN5eh///aNb4yX7bUJ3WQQVusTCi1bBV
NsoMyf/emmZzjDYf4oc8wTO41NBmnofjz2/zzqRaV5usY9HqNZdZMp6fLalYbppQsH8e4s6qvM5C
RQlAvtRiFnU6SKY9tbhUnrRFvfjfhrnaMYxK9JXKYQ7Hxkpme/ZgHdA56edB7k3X1YYxCK1V5zrT
NZTR3BgK2lDdycxK96brapMIylYtRZ3nCJ+trXqiS/vCWSm79le1cRagZs795N4iuDfk1b5B2FUo
askbEviaB/GTPoOTVinufE037yymIYpcinRJ/mt3qnW/06KauXtp9/k03IZHOvJM/cvPr2j8sX9t
T7RLVDVVtiyuKH9+SyByg7hTGSYfXG4mtPRd9PTC8V613rzzRDfnzRqTdKqomOL1VVLG5RA6NGOf
uuIuwMohYgwB2/jz89zeb6naSYZiEBD9k9H+tjkost9Veo6bUN+R7TTcmXUIFrrtn5KLtjMA+9hc
d6S5vzBmP498a/uDhEOOk+SxrllXG26vKl4qVx1nsNE9aHmyMjJ3UyOFyH2Mbz+PdevDMqhKqpKk
ypJxnXRqhbiVC4mHrDtfyxdim+SYZv2xBft/MZAhWyIFSFmEo/Ln8ig7OetUS6GZTb9PzF8InX/+
+7fWhPHt7199vloWKEobqmTPOnGVxgh202AfDeKdx7g3zNUnq7R6Y/oDw0iVW6yFGpGSGMCaiMw4
vrMMbrwaQwbyylsxdSo2VzNW+ZhiKFiyIfXwaRP6kOj6nW31xtMwhKGblqjw3V5vDakgCXmh8FKi
9FcbHKv0WRK+/uP38scQV7cWQeE6TFAIukfZ0jijRaio3/lSb0UshiLy+1WDJLCmXM1U1jVxKAYa
6R8yMdFntvXP/fpRmEabbqktig166DXa4YM8SfbuQticYB9M7lW4br2u7z/iagFGuTVo5fgjTOkX
7goshXdelnzjtvLHY16tvba3SiMPGUGbAAybUyRdIZmeN1t6OKPNlCel3c8nxQrl+ZSq04oGwmhS
yE5t3Rn9y8OJfuebu97yicWkcYMyufXyP6+L/GGWKH7ne8jZquSLBqBgbfOXpjFc5Do57pigWP68
mK53xnFAha3RtCw0BaZ+dV8b6qRvBCl0ifGfFW4BPWIOz4dpryd3Jvuv3V8yLclQyVPQqos6nn61
piK5K+JUQNmyeUE4RIH2PLE/LtP59HRnEqXrhcNIfINEDnyHNAe5jgs9TZEcLbHQ0NjFbLdY2Pa2
nEWT6ezOI/0zO99P6OuBxh/y7UBrFbkLexo4cl8HcD2jrxX/gG+Z02xtBj9oMv6DZ2+yeXmZ7az5
7rCYrLrxwe3jhzrZqpN8ps3prTf/mByRyFOzjiYXe/4wXZ4+Pzf3ooC/V9ef83L1BjS3MxopZF7a
nN5evS8KdDEYOYIpkBbav0YIoPJs/vMKuz0oPmdF12XJVK62q8EFPt5IzJGcKo9DBcAeMIZq+qdq
UNeZ4ds/Dzc+w9Ur0SxFlhSORU1HHvTnK8lqOUlAnPlTWgesLREiot63G1OR7oQbN8bRJZGCBjny
sSx99eH49IV2uwI7SMQVU4MnWYtbX7tTJ/tH63L1NH+MIv/5NHFW9D3+M28K3R1UhUeJ+HeXH6r8
VcEI68gdVuxsKbVbq9vrCv0iSmMqYGXpKCWbRWdH7r2a2vXdlyVvGqpsaHxfqqRcJwV1sS8TqwLb
mDfawROUQ1eIH6oln1T0pq0lvQyKiW/9Xu7+731qXLr/rqJxlX370iJHMCozH1fRoNth2S7FvMJe
QBcJjTPwP1xClCVZELxc00KE9E8h/9tYXdEUXO0w7oaSv/F8fV1okJb7/1RwIP0zjKoaY3bVsK5D
ZTMuY279MTZXmKyj30OP48V/8SS8JdXgzsMivfrgY6PItUrAHJFnuh0P3plmGY+GVtwZ5q+XY4mS
TH8ciWchHFKurtd1bUVR4+GNkFK6OQ1m0j78H2lX2hw3rmt/kaq0U/qqrRd3O27v9hdV4sTa912/
/h167pt0s1ViJZObm8zUVBkCCQIgCJyDUWJwrhWh7ESFUj//sVqSrIiIJYATMImhXBrDOKhdG+vo
0sxFdComoWZs8PqvA4G54F2Tr08gdKPPHaJq0ESIXUJcYgzwHgINp9RdCXMwSil71OLDBmPnsxek
wq4Dc3OWPkYE8EPJ41Q/iNpt030SspuK3brmy59jIC8FUbeGT2NUn+tpSCpas5wbSQLSQZSWAGEp
VDSQJlMR6baOCzcwnecuAExgpafvo49erE2q9GNzTHKzab8BAGGc0UwdgDerLztUm4H7EQMQCVBh
LUAFKzCqrH/2VUBGNgzjwAKauMpK7Hu/MgtioYRNbBOMwzUdbXUh+eu6jCuHDBkymkyQysiwC8IY
oai0XVUMYDomGP+OwTKEMaAm5JTuFiwdQtCUqBomOj/ZezJREhDGR3Jsy+UPPQcO0VMw3pUY7v5z
XfBeSNDoBKBNhJhLA4/TFv7OxwijH5vyZqrlfu/3FXBoc+zgcV3WVR8Z/JCimYQgXkratYXHk1YV
JAIwnRwO4rPYp8CYalSj/qVmtfmrlSliSqzP6ve5mY1DA1jOB0x7zN+IJoPEF0+4mOJqVDH3Pa3O
QYInNImA5LkWp8cilrqZPh8hk13/6oXdxqsRfrZuSojyhAm/KI8BXpuEKQBFJrciL3IoAnel4OzD
0nYjk1DRiYqSxVWhJ/XlfhTEGmzJAZhsEIROdapHpyCmlLhRO3Byl0Vxqmgg8pgaumMYpeokMcwO
LfQ2AJ7B+4quPTRn6uU3U/hYX72l86ij+wZOG29ARGfKwX2EyNeKPnXYgmuQeSP6vI6sJV3ORTC6
CEXUhkBgjewwENxp3AqjieE9ME6MIWeTFkwBzGt4/tQlNGFe9QubaiWXsyoAvSgQNd3qwzj6TCRD
xJBtCEe5vnJX2SzqcXCsOgouOnwAW91pTLybjSmosPsR02uzD1YxNLr+UHXQLCupDgAaYuacE7qw
WzrNtf4/itOlPstHqjYA5Z2OKN53QTxgXksEeVxa1E/rqi2so4p6D25pmo6/JWbHlBmkB71KuQEJ
dTeYVABkTKxpHG0WDONCDJPStnMv5iQGr3yLaWw0qjaYwAdyN8k55eeFVbuQw0RKyU9IFuaQU8fV
po3rDVBJ3PUVWxJhIA3GC7kpX9eBwa84A8wRZQm4EFcN+33RZZyAs7QpJtJAXTNUlJvZPhylx90s
7lDQBlLZPHt4XMFl4+GP1dBEvPHjEoNOTWLQbzizL00Wq2IsUPwth/YhnDB416nxnx9SDSkL6m5I
oTC6wRiXoKgBphrRiA7oIdDYAfB+Ihu8WnLyowXj0lRTEiXU5tHUyh7PvDT7pszRo4naiTtl4A42
RidIvsc65/q3sPUQhJZvGhmQwzP6tE0li2qJ/pEYQ3hFA7ocEnjr23JdxjBFTUOKB1+F0yizBV5A
WYl5gJAKcrLYncx703jSAGcNJiC8cWOeTAk2YfksYdZd3FQZRgokXm12SUsQqtNKJhqE0cJwaRl6
0ldaRFsDzXBDocWlgZtf01BzccOlSp6JoJ9wZnzdWCFfbCCi/ADwmpqDEs+KDvnz8GN8S//c9aDN
Q4RhoCUUjx2M6zHnaqxS2phndOBHTA9ySmlHnbnjWOHSshlI3WhmRZMqJhVNW0IG1UC/R9rWT0EC
cu6458ShBb+gIQVVqYHIoA1h7sPRNAUwbYgouwmMYsA6BC5lUP+FZ4BrQ7iTMW11dbEbpVHoIvpu
UmQqxqOB6OdzjHxhqXTcDJC4S6gMXqU8Uy6BAYsytWeNj2Knb8umzClxLiwVvl9HQUhDJx4c0KWF
NdMwm2VFH3+S6DkMRQ+0tLd+M3KqjktidAVt03hGQ31eYzwCoF+HGBVJPOp3xGkyUJ79QMHNWfcJ
PCGsBatiA9A0CJkwfEsyypv4KI6857JFKbhcomcR64XHhMsVK8VMmowSxJFEx/QxMKjUGWA6GMNd
V2Yhl0IOr9ATifTtKpdSatlX2xY5fO0DH6QuASkmy0BXA7C3BvJkTRI5h2bJ2Aw4awQ5E25VpHqf
+ZpcmZpMovRJKBzvpF4HKnX9H0XQAHUmYtLCPih9CkcRRf3O14Cukkth8bS+cgthDhnhb0WY058N
eRS1JqSUMvARhOOsemHy2DQBR5ulHaLpDYosMGiVnd6QldHUyQjco0Ar9505gFAdsApFtq2N+U0y
hIwjb8nwzuSxYxyToYAexC9SW+1j8IupQB6QtPZn7qu/1heQVoGZqAPLlnCH13Vc79jANmlSM+hh
ldp63YAz4Xui/gQFQqnepeUM7nSOB7rqnP0q9Z2Jo4Z5ZhV6ZoidUUHcDLgikDGjERBvwqjgZuXb
NB0yIFMVgcMr939l7GtaMvauSmUABiOIFQVArIVboLBoMUAQD4EB5E8gXsxRDkYbzrFe3MQzZZkj
oPtC1gUZpAqJBCyQJnxEJnXMRgAorm/i4nE+E8ScAhn8jUTL6ap2AEhoQk8E1eC6CJ4u1I7ONk7r
hwoE3xDRVw2GndPCnmXtlxgQd10O9ahXO4WauohHaZrps6oMpV90CvjE8Zrw2qaCaKWRfI+npUdd
K7Z98NoX9+BFXRe6qJyBHhYUOCXUMel/P1Oul6WWdGULRLtm+BinaSeFJaDTVIWTdvHkMAahmSgO
VyaUq2PigVIFU+u+p4OmYV2dRXMwgXFmolSjm2x3FthVQL8wdnBWIyUIbMRfkh556zKWVEGgQss4
GmfxLK5cLllUi9WEJrDUBigFnmR1cPrOh1QcX/5CDIbl8LxEC8xfwzRnO0PKXgilrscLRKznj37i
A27G0Ij0rGXJ34hCMizBAjAlzOaqUaoloI+ZsGrlAK4lIEIAdjDGNXNdoyUDR0ZM31WwO7LJGLig
pJmoCOCIDA1KDdamIMREz6VYaKDVEG/n8TR2gHxUMcuyLvirIn55tAx0fOA6KKPQhRshIxlNBNgr
paOsFRJIhuS+AHYzyAgCzX8f5Vl+qqsuBksEeK2EvgZNTU8yFI/NCYRMgAvRm5Q3O3ttqPgeLIWK
lFTF3Y75okHBs8yEOhPAie6H7k1qOa+G19nB5c9nnBZ41pI4CCUwe7SnYXxpg9KK/UMKLpf1pb0+
DJdymDQxi3PDjyhRlDD+EnrfLaq9CKixdSFXE/MSmsUpDADSUAPPBzqzWnLT9nh6kvFUnoCBcHzF
XMDkP2tjYg3kvjLfEn8/aODivs8ik6PgkmzYK3YINYWvp4vL456TvkgrpUU/HBjH5ntJ/zFqGyAO
WwbgptSkcczhyVACgAPfxtofVhhkJLsirv2KBKulTwGXsnvDD5WiboH+OuvOUABCPeUN5VFDOD8a
/4jAYxKeIKkxMgEgBdWvqQNPy6bYnY3RblQNpHPwbH4LCkZJeEIzFS8pYY2flckEg7SNItwvoNYA
isa4dAX5bd1gqD1cKwXLVBBJJTRPXq5brpd+NAoAVYmrEx6ygDTlewCyKoCcui6INf8vTVCVURAM
YKQKEwuEUQFzl47VyxuXUuEUz7Pwc10Ee5JZEXQxz+KAPqqNJkUQoZvIDA5TA/i4dBf98VAkNbUz
TZglm1p1iocCeyKmOyBeKsqp63kFQDYAfKmiySoea9DKitvXpSppJvSNnMzYdyAlAzjKBuGUCxYw
y+ekAVeHlkpCMRbdawRIAYg1l5KSSNfTIpQAA3mc9sH9dBttpg9hF+wySOs4t/6rIh0jTWGeUkhh
lmIoiIDzPISb+FAeQi86GgfRCzbzBjPgm5Zj30sHCMuH+zJmspDsMOpJwBMrcLXBofUfigib9bBu
c+s/H5dzZvnkyBylDj8fiAD9eChqTm/h8v78qwAwXi4FGMJMBr+nCpxmZ7pFPqj/rN3J81/Cd8ET
nHV1lk4prBudI/Qd/wqAQEIy0s9KhZEKDC2A0BzsFXphoP0sAKTvfxLF3l7HNFRCoS9Luyo/pP4u
j1+EhGNuSx77TBu27CynUkSmENrMgHYCEmox3qSx1yXvxXgop7+wNBnterhioY1OYw+S0ZE6SyqK
p9qC5G7KpBaDAsCsWF+1JR+H/FMUNQhBTz1jDlOXNalJ41ynTs6IcxMmXgpyyrkZ3HVJS6ZAkAwa
JuI5mlWYk5OBCRHQdrh9V0G7JymIDFPljcwhZ4+WAhBGozTUtdEdhsz60r4jP1CALI3RmpA8tYBR
C+sXVf3QJjDW+z/XNVpaOyiEbnpNFVHVZkQlZSEJGlr27DYVwaz5fQDyuRAdE0DCrgu6KiVQN3cu
Sb5UykSqkM7AabTNoX1FbonZxEazi2Q6kHJ0FSCIDl2wT0AkEJbdLVFBV7b+BUubh0TQQMsZgjou
X5cfYMQlMiUVqzpMohNlvtNM6c9Q7Dmvhsti0B2O1yo8urDvVJ3vC9MgwOYL4yGeHrp4M4M48y9U
oTFKUtF4gWfrS1Vk4NObyQyLl/HiIQ4lUBRjO2s/16Us2gbCg0TQrIIeCUZKixuMHKqQkmjary41
DzKmIZs4Ao1kyAm5ixZ/JooxDlBTzEXXIU1pg1C0KhkI8FK/B8rzbUykbwYYK/6bakzmFcIJaqoA
eaSrjsTsbwc1tVIZtLcxb6+WoiGuHf+uIv3vZxkYmJTVqTPoKk67tn+S++d1VRZ/PppvkLDoaGZh
K6zlOPRqk/fIVkvJjhrgaLYca1s+ur9FsGEpaONUHlKsFjplJIw3AhYxehLvNN9NXeEA0MR1jRZP
0Jk4xu7MUPdRMINGmfbaKftmHq35bzw5vPj/rxphDC7xtV7tK6rSvBvCfdrci91fXL/ORTA2lmkg
MtAiqEGA0S8HKohAOAu1tPW45ePqBceKh0ImHOFZeSJ5CQmKuc0o5wzHtJZOpYnx/a9eVpSSqIM4
M90gaMZJHpGZEvBRBSCgGkHWXYH6VI4fMoVnZvKiOmfi6OecievmVgGBNsRNm9FRXgCs8UhE2ywc
6ca4A0Anue/dp0G0hLsGaKZb4QZwfnnvVj+Uxz82QNq8i8EGzEZhgpiJFJVhqEnQw4XnYK9vQgBB
S+H8EYMGj3OyFjRW0AmIuTL4cqQVjKULYTrlFc1c8qzcxsCwD0FM/he6nIlgDN0fWpILA0Qo+Zug
nQiYugpOPr4QJy60YAxdFswozIAAhId3Sm3zlCfHEci3Knob1nVZsMcLQXQ5zwxkNqoiAJcWbkpK
/SgBLNYoshoEAP2pQH+D8MflKaQsF/IYO8h8JW5zWmlIlZ+D/zMADsfIyRZ4FsAcMVK2sWbgZcAG
Kdo2M4A+bcqc4vnyqqFyiZdl5JNsA1CZz1JcUj8kG44evdT5O/CLUDl8beOP9f1ZVua3JKZsWMtR
H6CfugRE9Pey/Z4nnKi9EBiwH79/PuPvpKpHl9OIn9+a4XdkWVsxy1/aUvPW1Vi4Ip2LMdj7a2ZW
aYd3DbsB8blgYMLlOEiCrVYgO95X6mZd2tL9/0Ic4wSiWh8BHQgrGwPX2EWuWFrSFixHu26wwAJX
fRMeR80GRfK63MXNkvGEjcIoffJgFlOco7LFtDscQw2wgrLbxWrE2a91EVeFAF0NYhJ1VDPlU69B
j84FrVi0iH+VuKoEjIVRie0ICW30VHTfIszp9Jwwvnh8zkQwDjQFKIDgy7CGsX+RfN8y45NBAAJt
PnAhhZa1UTHzKaHHDcXqS/9W6EnSyPWAcICJoB79oDIYVUfl5W82/rcUxuVoIGvwGwX+IDd2Jjm1
FcelLaWLiiT/FkBX9MxN+z1oAjJAItniOG0nYHcbgQWynQLghmLoyuRRCF9awwHF6H9TjHE/EW4r
JGyhWOl/H0eQRXLMedEvnOnFnBgp7eJGoHr57VNdvjbCnQFOu9nr0sYxRpUT7Baj6m9pLOCGYOiC
HIbQZqhqNCM+FNKDgNKTQTjhgSeHcT9GHSWoqVCjA3lmADrn8d2UAe4L6ov17eFYNwuvYVaBaaIk
g1I0uKt1TAiQEMJ4KdXiccWTC0ZbADyJssal8Y3oSdcCeleJy+MIZP7xI5IOqnmau9NfqHMmiDlG
oioYyjTB9aTFYyS6/XAwas7WLPrPMxHMQRLiKijRUVuCx+8Ytp/BX1Tt8dN/rxVzYOrBpIMEWCsZ
iNViEjizuI36X+vrtGhfZ0KYU9P2TZ5XtFYhDZqTK5ltxmBbcLuZ49Y4ctioLU2lMBl0P0IMqfkg
UAcFVLSPom/r6nD2hE3Zh1hvu5xWKqb+KQLJDuk4my7TgMI8P53vCttjiknrKv0q7oCFwtwO6DP9
9i7fxUCGlm4rJ34RdxhFxqCv0xyegtYCPVd1w8Pe5pwidj5u6KK8mGkmF4ONOJesRovdujiU2g3f
L1z1Nn2l2b8txKBLfhYvqmkOs4LexQ1wB8wgIBCl2cEr+66ZeicJEk830a1cZV42pd/Xd5O72Iy7
CNEXIcVfhSdPOkien1izJ7vDJ7gQBkffzZvi4N/UwFQTvVPwo9k/r8tf9IlnqjNOpG0lPZ0bqE7y
7rbRMBQ0h9ppVkBZ+t8EMa5EVoMqreiGgjaj8D/BDDionKYBni6MNxnVyIxbqgsIgPtqn7f3ICBZ
14J3+BhfIvl4gxxKnPFa3xTNNx19CesCvjonVg4fG3UnhZSFOUOJ+NDYxUa6j4DrMN7huaeeneA4
eYZmg9TY8+/jF/1FtIatfNvZpvOkbDIn471EcpaUrSUrjTEmugB95+JbKT35/n7u3tY1Xl5SDDvS
1wbcBhjDIHEvZSi9wgID8HqSTRhz/BlPAGMWYF4Lht6AgK4f3v1EGazcyDl2seiu8DaHNg4CjHC2
c7qqtVrOFKQWYOG1ffU0YSJIGXdhvBNNZ329lrNbvDSpwH9B+6fK5EsgKWuyMZtQnbxvnsGUlaPq
eqjuBCCx36m3De/VYnH5zsTRaHHmHCcRNMYSgWqC+KlO+xIcWhyFFgPnmQSmfGNoSm4MBRQStsZp
csVjtFcKJ30p32tL2sWbeJ/caTavAr9o2mdSqd5neo1am1dRCaldvAc9+pzd6OaGoxm9qF8dZkAP
owGONupe3afA8xK2AjoG2upRSlzZeGlA1RVsuv4xyL9NzWvHo5ZZ3K0ziYw/rztZSBQBWqVVphxC
hVSU2ofHo8KTwpzZvKENZzP0Snpym+nCEY15HKtY3J4zRZhTm1RdGhgNREQyyHPv5uouaDkX66Vn
fLQm/d4expsDgh4keCZkpMW41cPbHpztwiaLXCO66YaHzL/pUZaPHLn+m5ooAT2MiIFyVHqZ9Ut1
dQRzIQrNlQ+OhIMyH+eQUxNd9EhnIpj1y2QVdYkALQoYwLKy7IfRStZoUqzUPuZos3h+z0Qxy1iH
ka+BoA4FCuk5j9766b3IdgEPCGLR5jDnS2FxULJmm+jGxkc7Gd2sKABFlfYjEf4mTpwJYFasM+Jo
CAkEtMaPxHgaeFivdBlYZ4AyjgJSAgQ7PJxeOhw05AroHIUjTeYs3jRDPYGuTE5cUAo2+1BtItBl
h+A+I9NbC2A0ji9aOE86UJIwCYEhTDQpMNKFYOprZQR7nirLo9UOiFN1H8dgNgfD17rbWxBF0WuA
/0TZZK5Q3Uo5rJOsAHO7r78SchLil7rgpM1LIhQZCN7A4EN7lMSYXKunk0ECBdmkOjtdXe+qgTg+
CrLrmizYHDpH6GQXwbPQFTpvoxFZiAwtxTxFFtgEwHj26JeJsy5lQZkLKfQrziLRLGZjmuuQMvrV
XRMXx1gYToLOw59ZUgbbAuAbtFkYhB0Y0fu5ieWRpHYWdR6ghl/Smgv2s+AKMJaoiirmLTHcx15O
zWnWsmg0oAooa8meSE4kSqfUfJjHX+X87gfvpQwWvDeUXexUfeiatzR0Kx7229KCyhg0xjgwwFzw
JZcLSiI909RQwMhD0MebvAlq0PtMYG9PGk3jGPvSqgLeAiNzdJQRc5mXsqJgloNWzDMbaKfWYHzX
Js7BXVpSFTgxgDZDTxyQ1S4FoHJB1EooM1sM7KbYa9OnAX4/Rfi1boTSQsAALv5vOUzmkFWCZmLK
MLOnZA9KTqV0TGHjl9+D9Cg3njJ/RP4O/HAgUUyHzpIbx482lbbr2/7PIz8Ai9Aeg9YjTPKzQxB9
L1dNXwH81NRA1m4EuYOeS9WN9eYvVhZIKJqBpn7Y61eifXbufAyNY0wly4Cc/HOQQSRdfJdb31Lj
x/WlXXD8+rkcJoNOFU1oZBVyiO5bWbhVGhB8GlaMcdeouC2V26R11yVeAdWhonEhkvH2uh/ERUO9
/ZAl4J8z/N48+lE2fh9NIfgGdLy8soPIlEUP80FmZqmlGkhWEpc6SuR9BO6UyCwiA5MESqDdiXVR
a44/JnXhAkCI6zXo1zCREaaHySEFLcgEY7qXJp4EuSpPBKaX4sVJnB/L6oEkd3r9TS/3eC/GXbvr
XGl8DPuN9DcuHs1FKgIVACOuMHckPxNqRWoAnN2PvVVFI9qlsEacbOzrxZ5VkXbh62inozhyTMCa
p7jXFMyU2YoHyld/JzmFDa5290NyArS0dKfAVfYErW8peC2teB/vYqtys21vpbvxZnKB2mh17oN8
qB4w38I5cUsGevZxbHtNmQckQHUccMOgnq2Uh87c4SMBrVcamFA4puofIkJQ6zyXx/jMASw6pkAX
Iw5rSbbCstefhboJ7js5zXhwJ1cOGq0psobxRcACUzRFxrikRpyJDLRUO4pbzU7FvLZFcKpyDtyV
FEYl5oyXGbpZM7qE+qkOXekGxPNObwOZt/AmL7/1XdH5XBfJk8gccdIYehwlVGJzP2sbqbtf//ny
wuX1YpfoB5y5R1Ur9LIZIIA8vEbuvEMp9F22w28Hyaa0M9SVWeoh8hT3j2EjWANhYp42mzXQKSAa
EGSP82v/7ccIZkDMVO/vss1oJ7yq2/Ja0iZhtKQDCYMxSLlRMaDWIeQoBpAQ8zuJx0VE7w5Xxx9X
TYxMAYYASHaXaxm3YDlMamQkYAjxTG2nCuDM/ijFd1F70vkDY4tbJ5mYSUcXrwHEyktxw9ikTUht
QxxkJ1aiF1D5OrkBEBnZtPuqilBs67dTFnt5H+3W7WapPoUJCThy5JgaIL+ZzUtSsZVqBcJRJAg8
JdYfJAUPYYOPduW5NMEpn5DKMxN9fK2rHkBcHWDpJpBmr3/H15TM+ZrTgRY8YwONlrZLY90vF0HQ
C90Y+w5lsTZw5dwhqGmX7aMknQLjuVOOtRF5Ikb308IzyptI36rRNgufM8oGrzWoeHrpdC/6nTOS
zg6H2R0MoHvUALZV70U8uGafrarYfXRUtdtpKuG693L4KBWBlYLn2D9KyqbRjmFYOqS35Gzny98H
8lCF73nOG3hgzYtVlbm6lqkPPrAUquKK5xTgszWV1I7SAwGr/Cw8mFLsrC8um5SyAplwlmdZLwYD
BA5RYBVqcGwkE3PFiq3j1WtdFN2mlW1kp1MSzHYOZQBRo5mCmn2y5HQ/C5obFuDJjv58oPjCaNiW
Y+C+J7qZ9xiXC1V0GmJgWm7QccF7Dbl69vlnAXEfp2ge4K9hTqg/Tb6edJBjhnhgr29F+ab2H1Tx
GbUuUwGdxlbGwKzQDlYpgmtH3fS4XrSALxiAD5YFwM/v7UI45YYHsDCwvvAgb696IdkPZLy/nwUI
ABKWXQPtbJPeqOprqe/qMHU1XQDVzHOJ/vimTcASH1qhFOJk3BbmS6wepg7YiFPhDFnuqFBg1O9K
9DHN9W2dyXYiB5xawJXD+fpUUCAbwO0kuO0xB70BmtjYNFjLDKc8mlILtwdbFzMnx+dFYCOP548+
3wgDcMF0wnEz1JtdmeeZcOboySBSSH0TwuVYtgL0ihL5ZjQ5sZ5N0FgNmeMmGkUXp/6gWUmXG8C3
muVv6iRXoFZSDctoU9MqlChyC2TSaBHzY06hlA2PEI+nGaCEYbaf9uIyHj2PuzYTokmz5lHbGmp4
U6m8JrSFZdTAlw0hoAbHnY/ZQ61LK0TmUbMEmbI2BIlixTXPUNiw+KXHmRBmr3JZU5oxhx719NIg
I1Qjp6hPzXwIcZsdfqbdvf/HrzVfW6djDIMqphKVUWw0gBSmiVBsJrGVgdG81T5L7bsSdFZseGjz
s4LKtMw+c/NW9NZd5xVjJSucUbhP89mPGgifimdf2cs4AXlS3RjyHrzvjtgMzqzeG+JN6uPxJdSR
KrwoRHClocO/PqY+7uDmaGV47M+ql0jOrcoEIXPHse7lAww4WApIoKIVkUme51YQUzJgX+B1rFnb
GdkhxE1EgKOJq9pKSxMceqPdYD4x4A11Lhge3gAMkYi4MEtXKFSB0etFH80wvBB3/5bgzow5z59q
i2RtfTd4kpjNkKZ4UqUakqpWBq1YaFeYZEnRcfDfxDC+IpOjBOQNENOZvp0XFXprYlsdG46YKy7o
f2zr34Vj47JpdDKwBkSwWkWtM/e2ZoCtW7jTwd+I+6Qzlh+5cSdXJ1HaBtFN2d8a/Q3wm53SnO3E
OBbkVJoqYMwMTDm7hfzclntd30rJ8/pyXD3yfH0nxUvCPBRACL9KJWfXGB2liwKlZGywZH7O+ndJ
mRySCA94FQPfQz/sxrF8iZLiO8gpN6RFi/2o8NKlqw4T9iMYL4CeYVXM0Opv6a2+0dMOYz+fVXiT
g8V1AMdZVOwb8S5D0rau/ILJ4RkJVXgaGTFFxdhCXU8zLnA4/1XrO2YsgEI4dZO8+9OGS6gHOQRQ
WyiVY+KfyWYAl4tXNoIgGESC6cQTct5sQvDVfUN0O8F/A2uceEO6IbJjASx1ZdU16MicecF4IU5e
RBFGX/SvxnNmQN8GZFPqKG5Kca8Yt3X0OXYA7XcI7HR9hRdDI8wHnDwyoSDol5eMmiSZoU5wXaNB
tlKWOHPWb9dF6NcZBjCNf4tg/AbQeqd0oiK0SrPU7ofanfwOEV/nNJZd9YF/7eJZmGd2MVX8KQ4z
CMrr5rvWpLXV6L0LylS7bXQnC8WdHwy7RDL3udjYftI/Cn52KygRiogJp0S0dGIucg4m/2wLKWlb
jZquIqJv+14aTnNfWuVwwGSlFWsiiiuPQvW0vtbLYs8Wm7EgpUiq1izhPZOG5ts3OdlE8UcaAg26
+h5kv4YKtfd0sy518Zj+KxTNrpdGlMZZKmH8FfguJugsAJNZ6uY2F2pOGscTw1Q5ZiA0TWoK3Wrt
Hhjqwfii9hxvu34ciMhE8rIhfp6P1FaxSVmAjrrq5b+tFWOkxWCqMfTAxamINmXb2qDZ3aOI7a6L
oYeKSeuBs0lfykSMDQPW6nJLgmoUgHiGLcEIhisWkaUWxyJ8ElNvKPZ4m+O4kaVoigCFwhCFacHT
Kd27syil+XWlRDH2ptV/qql0k6M/DmFIHN9C8xvSbmvCVT5De14YH0TSbDrt3hz2JYoNTXcrYjrI
+OgB1pdPtih1Xh8cBfFXAhIeMv85oJ5x8aXUXZ19KfDQ0VBCrUgY0vnGF83Mbsb2h2CovSf6bfxj
nBNQd6xvx4Jjh3dFKKPXZfSJMdtBukLy1VDCMmRS4QYBKZwi1LWDUgeTU5vAGx8NPDiTUsIlLG24
5d2FmwPA5U30OumU5uIrgz1Teqj1bO5ahSY7L2gaspQSNAWjFwDczNhpeuSMxq1gyN661lSrcyPE
a60O6wN0LQBkYYiMrffiYAyVYBBLqnfFKNq63lha+DT39wVvhO7K+QMgUQaKJSCH8QaIOM4YIIUm
72ehCO1X74e3+3X34d4+BE7HsfMrpH4qhr5jIlLSvhe2US4QSqULZxT5nzULtEaWdQCRkGW7W05P
islGTSoICJnIOzRQ2AFn5NJMZV9OCzkoI9s5gj/p9fjPL887ekcLYvEbv9z//R//sLF2Fn6D3Oh/
/81yXcvNrcPBdran0/bztHVuTs+n55/PnPj+lYVdbjMF2kUjEP0NTkYm5mRVq6nAzovA6d7YnudF
9tevLQ8B4bqij4s1eiZAN6CL4N5g0SPEociSbMLiOzeO4zkelHatv9hhvKeChBFQuGjVucqIFDPL
qggl5sS6uXm+cY7v3ublQ7VeXM4WX10bscUXkpjECI1Nkm+GkHRzPGLbQMO1fvwWN0bC1gDbg7L4
sl4nKswibqKZCnCc16P3y9rAHOytsy7nqlJNFTmXwygi9VkRJgXkHN/ffzw+PuISbD2CY2vG34Br
pP8G0e7BtbcPn6X98PmAOiD+9zlZkxXSv07rX/SFi8KaJB0BwwwYOHdARnJ5emo0K+UhpYxx6HHZ
fdtheSn5mL3d2jZH/avY94/6v4UxEWUgOeojFRXmwPot736DkwlJztbhiPrqxrjSS0ULFsg7Ka8a
kwKhThhMrYneJwduAScA0ui5p54A+kFBh/7+m8U8E8okRYGZjF1TAZPMySzFwh8JqNUy6xnqJnZk
/9q8bO4Od4eDy9nFa/Zaaldngpn40VU9OEUSCIYLLCzPe9y82bc8r7Lk0i+kqJe2QgJJLmsKuYY1
JZaJFb3bwFSfeHZydZP/spMzdRijRKG1lsQvQa+Ot9tYtzwJX3hnV+aBVgQDJXnMKrPFOiUuciEB
1iLdqRtiZVbjdq7jgemudD9gldRGtvQYcNoDlj3AmWDGAySKn2WzBMHUQhLrtbNfnxt3QESY7NZp
3N5xCA6GhWBJOfZacOxZm5fUGu3WHW3gQVk5/ocd4MSmr3GDtRVhYpOR4+FLVv/ZXBpJneO/f3j4
5+MRgZQeV/oH/sSvA/7+Ok1YK/xy6EFeP1A6PTArH6Ux9yWh8qtOvPior0/znH/iN/0K+i34jZhA
f3G/gPkA3JQvcmAmHQWiIunFAjlwWE25JestrqhKUG7BNDQ5QCtpOBovpr9ntwPGPHRh9JVagLwm
d/MQfWY5nsHUcptIv7pYBaT1s8AlcFq6CiPnptCNyHyRQzFbrxajkusjrkDagErAPk4N22g94zYl
3/DYgGe/UbmvdWG3vrlLYKfnYtkxOj1p0QvZQ+w8PnTDWwDQXckI7TZ+nPObAPR50gy6sq1S3lbd
iOsZJ6ugTuTctr629uymwSx178ukizuIzwHEM017gGSBUvKDoySbnbJSmLWVUt+PyQQpQqtthRzQ
uNGbmaiWIb5NaAvLAQ0qiLtIx/tyHluN8aMcR9tXwEQPBq2Q103L3jP++RqKWg7Hh05GJipqcRHo
4YTbVRi/Z/IroPKdavLE6Wfa8+g4vsqt1+v7WxYTDLtA1kFsKqNgFr9P5C2SOsvozCOaGOx20p0q
PeYDuFvzzJqCTePfkNbr5cjyp5uRcMqWi2qDYROVO6TD6MRnAldSNlIgQG2i9yhaRlaTdVadPKrm
Dxkdo5wtp2HwSvEzaYxhzZqfTUINxfu53hJhXxUd3k29uX7rlNhS1Vux3UVopsyrxMIOWFlzX4S8
4eTlQ332FYzhtSUK0W2MryD1q++PO2MknjpgNGA+grBaJA/TYOJhauKl0ssX6H/Xmm0xQxO3NkoK
5ApCa5XaIYprb6pPKKplqhcXn2HyA8ja60uusEtOEwbgZ2IcC+xquG8yyhaFmWoqQEH+uQPiukl/
IZW9t14Qo27tPU1nnZPHu3xeyUWxlgKdgJAId2qk0ZeGVSVVaNQm5IoSRlcrEh1FbeJUa79wEs/t
ieKdngthsuY2zoU4NBRcTgrrGwbnLTxc2b31C/80WyP+DOjN2oWeFtTdHO7s+939Zuda+739+Xn6
ieXYeTTPeT7dbE/O6fn55rTtrM//I+27euXGlW5/kQBlSq9KHXfvHOwXwWGPMpVFSb/+W/K9sLvZ
QhP2GZyZ87CBLrFYLBYrrBV5zPkpgszlj9qSvViUgQcbmHKuOMWNDM0AqE+Aa2gu6hYgraQC3xAy
AQOgLCPbs0J9pv6c1eTbbRvg3TkEm5gvV+FwdJQg+K2wQgnTvTrIWRR1lsHNA+FaGKqHfJ5NwQlf
FWUif7LgYYFdlfOilVzmSjqDpCW1v1HyaechqJsEMypXt+Ov9YDwG9iwxtJIxplWDCinTF+EDOR7
kt919Z1ifFrWc2F/tCAcGen7qLjSfG9pp1ERmNz1g3tR5pnwK5NDD0CJNmA3yUInt+ZAZltKHyZQ
+AL/vD3k1bGQMbkXCQSvavZMLueofyVNSvBUu1mehOjMSYLa7u4mJLBvGwt/K/PK5Vy0nbREI2DF
A5gL88Ly2IyFk4OTwRL1pK4uCA0BQNfAhIzKt8jVU95JoYXjEI+1G8Y7U2udoXm7vZpVISBIBDsI
3B+gIC+9kFLNJDdrFXxlTeU0aKluAnX6+S8y0M6MrCEA4Xnk0wJs7lOhzrAIC11zmmfkkTNVX/43
IVzIEDdxODfmBKIo1BMxLzVTqXJyINtbm2nUc1Guec3MUSrVwI6IFkYDKB6XisuiMRykRAVDgo2o
hJBu8KWpjv2QksIZqvhni94sXzeozJw6iv+bupD6pak1m9vrvrpG0IoGYm44TExBgL+XM0cgxo9l
RcLW7WLJKenRIqXgWr4yEU4Cd0G2XR+BWyXq3Lj3w/ggy8DE2d5ehECEzr3VdNb2UwEwWbcaD3Lz
Vc+/yq2oVriuKPQNLcGrdjVmK+XAUmR13Ln9N6v368Ef9xZ1tE2+TzzLBw64NXgDBrIFdnntjH+p
749czh8qtEkVs1nk7tmG3EtP1BsPZe92d53fud0XkS7XBeIqwz866uw8qxV610OpRK7FTeoHZYhd
Wneu0hzj/GUqUAzdjEag1s9NI3uG9Gklgq28Ch7xPAD4x2/x/F6aedhFVE47nIkfRvXeA727PGa0
dORy16WPReWAFcO7bT9XDwZeKHcatUZhRAaFm2v/mHTHfo+flafiLoscuh1dNriZ5MZ38qH0ZBG3
wFXQwi2X8ztRW4d9RrPOHfXO1fq3sT9J031Zlp5wY1dPCRBa8QxBdQTNFJcuR05jzIPWWGQL4rU7
eQ8Sk3E/+9MD2VRb6znHOJZT3KtPAt0uuruIIZcVYhYViXqMXIGu91KsVuKxYcww4M4b3ltEj+Fz
tDuBTmo7PwhELc7qhijedlJm2VE4Y4XVR++bm/qECd7P8m66HxtnCvTAeMgC+Wv0BW1fgUD0kua8
JZq3oAk8Df2yysFDZ7RTbPIDOdHtl9fQLQ9Cq1k32D9K1TmzQRmty5tfSg1sR9k+DG5yB6Y7V3vK
HRRkj/ld8V1UV1u3n98byc8Wq4nJkK3BEqfozmgP0vR1FCVmVp0s6p8YotFAEsgTesdg3QWcPzZw
1CW31RWn6Sbn9k6JRHD+tExmjWogcHeHGOxH7AhKs9sClh/gLQExM3C5UP5CCwJnCVk1FIUV4UTL
k7ItQ32nyACCIoNHSSNI6a7tyLkozgomU2JRXEFUhN7nXI+CpPnSZh+313M9tIkDfC5lMf2zurTa
jOnC5Y5NCbRdWjr1FokVXEJ40TcH0rjG1/4gbYF48jiKDvSadzwXvWzmmegK7fi0ryFa3xg/VB+3
wOxlvu3r98CttR/1IN9Eu9kPfSoJzES0i5yzjJk2yFkB1dbpewHoZPLCkCqSv9/WrWgDOWO0e2aw
roOUcvRp9EWON8UgMMfFvfLmiBASQ654GiPaXFR8psJxnKMcrEMtJl39CMRvEVWdgpVONqubjLpF
uiemIOJb0925yMVNn4lMlaxU0g4ip+KQT89yQdweTf6JcCJu7SyDuQTegoBjGBgul4IwENfK/YjQ
ktGDKv20x8fb2yP6fc78MC44qNLy+6AHfLCAIJrHLLgtYu3KOl8CZ2dNnhmRTSFCje7s/BsJN1H5
31jtMYbhGb3A3FY2BjawNIFhDHW5ky/1paSRXFgzhDXJV0X5PhSdP4P8OcR0xe1ViQSpl4JGCZ2c
s4yAPKvIyZJSXyuS7TA0njT03m1RK3t0sSbOBtJ4UOzEhKhZM3010zaR3gv2SLQazgyyKpVT2kFE
qB9oVTuFuZ3sjYxk7r8sxQSGjwm6AxAAXWqtqaZcDydcsGr4oKpo/Hm9/fsrtgZV/f59vptakfCG
7CrcrpOVY/A+8uS+31lDdOpIuikya096YYvlYlKc+7mQyZkcmwu0BzPIlJKv0eBH8V0iUbdONqm8
M+bKMafTOD1Yqn97qetb9mepnAHOeRHHFoMqE0zZJYbqKbN5HBlxSFQLRC0n9NYKOQOU5fz/v5eQ
esfPV06mxW7Bft5e0Nq7SMUAgUzAQ7bQu3F+XAOxx8J11rnGVJ/yVL/rQmM/F8AVkqIPre8ebZjl
mJW7Jnm+LXp1gWeSOXdeFpZkKxm2cCC5gpREkzylpMm9aomi/jdR3AkYyFiGdoFFanm/x8PoRVNb
3yChIG5a9RkLbgcuRE1DE9HlQQvrJBllVPlRDXqeS38U9dquWt/Z73MOQx0HVowjfn80FBckD+5M
j9mwqUeRUYgWsmzd2U2rqDFTR9y17rQHRjzGQYP2zvrZbtQHmmOQWd/mj+nm9hZdDe3hrQxDXGwQ
eVp0fnAn2lbGTBkw5+52L72feqXTbcHJIUVO4s5b4i8QgaNfBJUT780T/nCMHXbQHloRZtx15xT3
IdwZrzOLKSzHhxj3ufuWHfIYntlVO886oofbnbbfMg/eWnqhr9rur6GvOOGcCSlMMmtLxxZn8v3Q
YlzOU7JHpPtJKmKMuO6w4URx1lSOTWazclF4UHmgAtt8tKM7bFPPflKeMOnskGkjwmRcvSoWto0F
P8wGDfilYWHWeWkWz9H5rGYPVaUdkz53tLC5C+v5S1yaGHIWHcpVN3MmktvOLDJGORsQC0vaZ1JP
XjGM6AoQnPx1ozmTwu1bYlVZpSA17up7erxrG2d4SB+6rfmCpwxmSRzNTYL+p+Q9pnvTv31yRAvk
9jEKFwCMGKJnq3OMzHLjfHYnwxb40JWAHywbf7aO8wlg2tBrcJF3bkGfQ0LdhmyLMHIsNXVMAEfo
T/YocAmrXsgCgxdqvgvMCScRv57keg2JeIZiLssK6kYE4LnqUc9ELH8/c3Q12p/VWVt0V+MhUQXz
rDuD7aO2fXuP1pcCnDnUTNALzodgqDB0mQHeTbc3Ki+p201aGAIR62bwWwQfhTE7brBQiMinhzTZ
zPSk5NvbqxCJ4E5vNNZGXuQUOdTkyaAfpPgsiai8tL4jf5bBHVerInRSFOxIWpB816fZl7Ayq/eJ
dbVTJsZf8xPCCaIlfkFRMvB44Dt+DdaOrT5hSaGCqVZMEakbBtQVwF1OoSDVL9Ie5yIIjdFiYGOD
IvZ1NHw7eQGX2+0NWjWzJZUFYgoVlWruxBiktex4gkvPoxjQJlkWe4U9Sv5tKasLOZPCHZpktIGs
n8OjJpOFQri1Uak7/D3O5HI92TrSXZirRp2RC0zNJqpIvfjtdkAEQE03Ij9YI4oM1zX2RwoXhAKm
O0bVAOam1QwZIOSyg7S1Z++2xlavvbO1cPGnmlldPS65u4Y8gTrEmWW/sjxDP5SRF8e6QNra/qCg
aaP/GQ3z4Om6dGqtpGskT2DT1AYTalb7WkqOc5v9gzcANTLg8jBbj+Yrzp7Bi2wYTQN7Du13Gkte
jNmSgYlqKGvXzrmUZQPPPHSaVFVn9YsUwMEwG8jxPkFbWSlvQ+3BYK9z9nZ7r9a192dZy9/PBA4V
6sV5vhzTDjh/RoEOxfdOE81err67MESCkQlccCb83aWYccRIuWWUCBjaJ5X4pNnpBIkzhLvKXWFM
gBILakMY8y17wj8qz6VyR5caEiuKClIjKTn2RhKksf6S1JHTzYD1bLRtixYqlkX3xQCwVX10gWQb
mKook7eu4z+L5yw07E1w3Eqw0Kz6kYM5IXnPev/2Nq6VMi48O3eyh4IAWiOqlqWqL7QvNoU5beq2
Dgr06JW27TLro5KTA15tTh6WO1w8HjooPBmonN2gHJuQCuKZ9T0/u2w4N4ARmk7JZCwbDT2eUgdh
vs2nH022r4fDbD0z0wcB+G01rGoa0HA6spk2TiqnaVVOam2SoQXWlhuVadukU1FqrQS+YPmZK7tC
Nh9+QEZWn8+YAvS9wHAuDo0W0W9VpXiFkjxKQBoaSPYIigKBJtdX9Ucc5xT6PJ3NAWlGN8YgJaCC
nQgoM1JN/8WRnq1q+YwzVwDmoiGbkKJDnpZ6Ujv4+mB4ptEIxKw+HtCz/1t73KlkJpXVdMJyABjR
edkWI5L/JVvJLY7Nlm6p5T6oz5YDAJ3c7bfT079YyB/hnIVUtItYjgQeGqNGr7VTvxiTjWTXwf8m
hjuOiZXr/+9SKqvPGFRWMXgw5+HltpBl32+ZIXfAUHpDU/cIReqFb6ONwmSiDLTA8kyuJaTUOjlE
aq5zTeXRTDeDfZoSgaZWF6GCUQA9kjLK6ZzVaa2OMG7GInJ6L7NdUzzfVtJiTVdKwkwkBulAj0z4
8KBrtFqaG7iEsldfNSV9piTekEQ+tqX+5baoVW2dieI2nc1k6CcVomTEBrW0NcqfzPjbBrslgj+T
we25DIBSwLEtft4+mcBICI2dKTojy3deqQwQP+DJ1hXMHnJnJGOzlOoaGlaipee7bdH33ZJ9M8an
eIwdO9LuQEMn8HGrZoAxLwBsocMbPZOXzkfvyzAEQyMeQvbOpN9C9t/tvVm/jdCwgQBxmQvmCVCr
Ia2nwVw2p7E8O/oWRvs2eZPQnZIaAZ32IwizFBGY6Krx/RHKU4TMhm7F4MtCAgh9nuqpafyu/MwB
v3J7cevK+702Ps8EVM4wshA5usPUANm4cWLj8baE63kr2B2G8MBpD1x3wGtzdleQKYpQVGldiTqx
K+/NvYlKNhjAk23iAEVsZ9yx4JTuvzwAvsTtP57bQ+/lB2NTBxTzj6kLEgzB/McVMtuSQz37Jr5R
pZJZA5L1FkWr+w/Jx35usrvyMX/X7qrDfErfExS1HzPZMR60neRN4McTQUpfz2Ivn4DI30SXl433
B5cjyJoKNFV2jyItYNX2GshoY49VzoBhr9TJHjRH3cSCGOd6NpiTyeUMpjwcGtOCzO/R7CrH8V1+
mB7kj9r7Ql3iTS4aCrx4rx+g9a2xu20Hq3Hm+YK5ZxCztdQG6h4WvC+3+qb0w8nNNpLLAvYAaFMn
OeYnK7BcgdjFvHiXdC52OQFnsUmE5x/Q3CFW2s5ehUWW+wzEim7741i/6PfoQfHMO+LJnrqpBcHe
aqr+XDbnmrqpZvKkQd/aPYZAnDdyPwbfn0ynD0xP2csP8r3tahvdm5zs/bkPmJOkouWveeTzT1j8
zNnyB9o1zAzxCeqdpsDEOv8JkwOB5P46ejQoPqoN2Wu+EBNtVe8Ezc+gCwc8Jx/pjoM+tdEAvRMn
hdZb5Ml7Z/jQgs4jmH6vDumEaca0dosgdIXFiTW/pp1J53Z9YCYm5K3F2Mo3I9xI4/wPjhPtmTjC
gETSECBc6jUqKrsYKGgV5A70rUCZ0qt/SZXrQDcgCyoEQCQ56wEEB0sTTDODIdZRvHoLD919h+Ec
ftC3yvmMdtELSjv73s3fLFFxZy0gOZfNmU0bqmZBbchGSsFJWRBjQq5JRO1FazaCYQYMH6KDHUiu
nBLNoWmyeoYUrXfmH7bTopRUfIuczDUeUT9rMDgNBMwvGIdjzrQReqT1Rf4RzxkJQxmyMMdFwZNj
/Bg/sru0AeqHGw2O7Fhu9g1NXW5x//O2R1q72YE1gwXrGGoA08ml5aTdkIY109AQpLwRUG1mn9FS
kUeDzm05q5fcuSAuqCSJxuIhhaAmcbLHYas45J569FDtsi1gJk3NUU5GhhsndZLn8S31AQIav+qi
XMrKeg08dNFij/Qk3r38RafFZkhrFMqzMHIrHf01fi//ZzGBMa1sJvK4C+0KwRTSVcVMVSeLmgpY
TGk6tYE5p7IzKb2MvG6TBbc1u+JcLGIurCdISgG2i9tBWjYVGOTbxtWlfIOw9JuW6YKoSSSC2zua
DIilDYhQ2trpSmRaJtGY4JrCEA/IQMLG8UN/2qUdWlHbMaOECMPK8eYARYf+JrPP26pa2XxAMCy4
cXgOKFdDMMXQF1Lbdw0g4e7G6VMhj7V8gmTBNbemLhRtcKIwBQgSLm4tcdgOTOl7iIkkn4bVriWp
YNNXLlKs5I8ILnYioZxNdgoRJTxiNL3mRuKO0303HiO5dWLR3Orq7iAZBUOW0SrG3y92hqk2w2JY
UX3HpNhR46ep/5fNwegJxptxcq4S03SY0rJEV5hrKY/9JLskb51C+65k328bwerunMlZ/n4Wg4R6
yljZQc6geQk9hkJuiWV7uRgPYEZANAIYGfpJ+LZliST5GMqwMl3rjskUZdsJyJWOZU2N2w92s9Xy
yN7EpVzt1QnjBFFICx9eSXSh/aodXn8IAMVUlBNwZXMXmqJTLVSysXEjlRY/jWhK32nXNvdqlpg/
5ioyZ1eqLfvrgO6F7xijLBHmmwPQoU06dfekHtENaOWZQp1knh8iO2qdKKz1E2DMTGCksorhTVJT
/bOZGIZsdFoxR0kpZrkR73SHukz8MCvkXSPbcua1s5z8l0RK+7NPKvYwmmbSere3duV840kMrw7/
gabGXxHw2dYCzSJrGlzjboYOaMCnoy/bs42PJhI1v4sELeflTFAna6WE6StssQGwggqIGUN0LKMZ
L28RFuPq0UPvO7iNgNN0FZWEk9wYtQVzZUV3zJVmM+TklLfm35c5MQaCZnu8vlX9Cg2ZGqNuZ8mM
U5GWR8JGbzYiDNapmuDVtxJkAcwMhRO0kFkEL81Lzc21wgZSYDmdPZm+3ec9+qit5LMrUsuVTTa7
RZj0qKMQXMxhxp5vW8ia+HMLWTb2bONmeW4LpuOayaVgXioZhqezoyF/b7rPcPxJc/l/NEnudo6m
yW6MHgIZbbyqVByFls+JGR+BYytIPYmMkrulc5oU9mRDVFh2qInvzOGxbidXF+EhLp/MuRUcL9yf
FvpSl4D5UodxiH6SVIZbGSSkTXrZqcpTU26T5kUdaXB7v9bWdC6Lu+f0MMbLbYKsOtml/aG0jSON
EYlLhX9b0MoxA3Yb6odw2wSD9NyiUkBmm3MEu8Rgn/VkxJWCga9Ze0W5lL7eFrVyAdkKnjMAOVHh
KvmB6pkkemWmWFPZgS9MCo91IyK4F4ngzHxA0w9MAfeNVc2+MUdBbdYCKItVhaEyhf+B9QPv10sr
aGqzU9IUDmNW39SwdhFJtZGIJWUt2wld/ZHC7f8414WcLPtPp2dDzpwx+6DyTlFegYhqWKMzqh4N
RWnIVaND6xKQpoFEBu7Hy6XN4HGjWb4szWwdom8ZuJpYdMp1TRAornkjBeEoMMCXpgke76YYaqmb
GqxOqtguiqLtMPZfpK4+Jlp90LR6k0Sx31i5wAmuDXUComIZq8SzD7BCy3edeUFl7iIwJsI8lNY4
lmMRyDraG/oi/RY2GgATuqcxS8AGhb4d0HIHjA078CZt0A4luHWu845oB8fg8+9pbu46qGN1rhJd
zlxLd5pYd0L0V4SHHqwO3Z2d7LR8J3XfJPnOJHeJ4TaKIPV6ZcS/xBPAgIDGwboyYtOIiDUUEI/2
DneOwePQVoE8CFZ5FaxzUjgjjlVW6FKF2Xs198zkYbS+9WZQ08iV7W1p/49L4jQKbKWpr2osiQE3
KXsyljb0wb/twa4OCLegxf2c2Q/q4ag3NJCRUXCFq5LTli9peJxwXG4LuvJjnKBl/84EpWUVNhaF
5syof4rRb96pkWAtV7cZJ4JzlaoeDnXWL5sjYUPYbga/RQRODfvUiyZHRNbGxQKTFjVzu6ityqgz
SEdSoCUzuK2x6/k8bj1cFFBLppH2EoRQ25k/wv9aR9vO3/Pv0a7cpU+AZdhkL5PHvhvebcFrW6XJ
IKOHY8GFIHM+RSsJmoFLO0OxzXSSOigHEaLPmvrOJPy6K86MQWJZObYDJCykhiQuQBSXOVMYCmxu
zbjPxXDev6axXXX1shDTetZm3R+BRZdY6Uc8Pd5W2ZpfQMoDPFE62jzAYnpp3TVJTUAMS5k7VT87
+mKDDApkYBT84MYhYYLocFV7Z8K4MzujfAzcRAiLUhWkg7Gb6mAlaN9uL0kkZfn72R6FI1WLaoSU
vsN0zfSW2EBP6QUu7hqWETaOGhVQdjQDwQGPshQntJBZB5wRy2pdjFc4aImSBoJW6qCpwYMXP6f2
sO1RpdROeffjH5b4R/ivstbZEgGEV5pyBeG0GJxG9e3FB5qC3Vo7TRh6BhAHUrIAZeZMA9TMdqhm
Ze6q46ttnZL5b6M3aBCZlgWDDAQohs2d1koOqdoWALozy9TR2mfgWTi5KUiCXiMiL1LwDEcSTFmI
0ThrmJiSAqwbUlpZy51Qt8eP3kzjfYVOiS28COAbtF5VglSvwgCT2IrTxkPsZ0nV+rZaSa4p9bWX
dU3tJ3bU3YHDIQxoFpeKS9Q6dYa8G46zZcmbiQIlH5iWo6exUFExMQ4KkjSPT0zFvGkzmSnkk3B2
JqKDjka2wggPabsG3LkaHkErbAeFPk6bSkmJM/UmdpdmxAmT/DtR+tyVZSDaEJAmbzSWv5k6CIRh
l2GgdVm7KTOmuGU2zadIzaljk0H1kTWxkM1WgV6BOIoph7EbSuZIFRpvK7vVPD020LgDDFpgrxmZ
eof2hNgnLetP2SxVrpERyy2LMTsRvWmPUqES8CEo1S5SlAOeKpUTyUi/TKzG1FynoVMMBGkPGgPP
j5pXByzVdC0zU8ERp0dOI5nKy1gniD/UujxkrMTbO+nY49DXza4ph/mQVhjerlUlO2plrTLwVtnj
M97D5nFo5H5jl93S1JIYpVModrcLFT1pnFqnxkHWi/6v08HIBAOEHAmJpckBfdGXfqSV02HWYiV3
DTDyJt1CGh5tDDTF/v1ZRg8shobRs4OIn7uRe9vK27bFM4zWzZ5Q0x+S6qDKoUDM2pVyLoa7k0ND
lafKxDmwRqtyymx0Fa1xxsE6sIIICnXLmbp4nS9n7mxJ3Mm2wH+io9SYo4pVOzNDUwMYcsIvt/W2
viAbpKlAcFwAPS63JyqSqdXkxX0Y6Wffpq5Soi8ibh7YrAs81YonvLAELnhuK4NGLZFzFzQnj7C8
J43+dfV0UZkBDvGFCtgEp/blaqah1kwMwuauHTEvtxh4awSecGURkIB9AcYT8tu8naG1crl+oa8a
ucigSsl/eWXogsBlMdarnQf1LPJrC2Man6Tva1y9SLoBqA3oWB1YpfrpxegsTxs6Zxhf/sECbLyQ
FVkjC4XWpc6QJu7reU6gMzZoC3rkLi76ZbYg9tMi8m4LW1OfLS+ESjYG0K5KXKlFjZRNiCqKKnao
dQoLQSS2KmDp5UTmc0EV4VaTVZmWI/0J3NdCdjJpp0yvt1ewtjd4cqM1EBMY5Cq9VMeTnVc6qD8L
44BE67udy24UJW+hYfp9ubstbC2uRD8BiCtw9YEPlQse6kqN4zhNczdl3Q58pM6kfei64o3KcZZ7
J1eD2/LWvMG5vEW7ZxHRUEXo18qz3M3s6pvZ+wxBnx6awO8VBH4iQdxBbanZDHOMhc0m4mQ59uQy
9ZQmdcJaEH+t7hea+DBfTRboFs4gAJcHoIypyEFKVw4uy4lr0+lkj5GJrJ20nXomWNqa27bBFrYM
IcNI+AtvGPqZdQMElkMDyrwWu1XM30EQILD0xTPzTgKHCNv1q5WUn8+x9bxJlLJGYDmPrhke0xAN
vSPoNTG1Jb/p8yksBRfS6qYt9Wnc55g74Ulx9aScEMhjZVFoPRBAzbJon/SbNBU9r1cPsQm2FIQL
v2iIL82w1IeYwAfmbqXoaOIoky046UVQfav7dCaEu45SmVC1XAyjzqVT2X6TNfpCCpGU1aXA46Hk
urw0eDxAaSL2OEvwR5PUf2ZS/xhPk3f70K4u5EwEtxBNLmuwc+As9cqMB1Tab1W7pY7RijpiV/cf
3arYEyCNYYzlclvQgykViQRBpAhB5h3P76WV76iJjGMW1T//ZVV/hHGRVl1ovR7VcEUpMzxabXX8
35z9veoIKOeWGjKSw/jv5YraRkVaOoQNkMnA6wRktciaJqoIm2pFcRdiuB3Kl1t+Kii8HbjX0h6d
MQSYhrbsKPLHX2uN4CWIxQBJAjcGF86hEJuUA8MzR2utLWofjqm+1aFonG7F4ggucTwFTTwJMXFy
qTZ4mtIqiwF3oJW61kCdcqJuN4ueDiuuG0EJ4J1/4WLAl16KsYpetucQHo6SV7Mtdqq/I7ZvyrEg
MF2VAyPQCMrNKlZ1KUeWMOuIEZ0l0NZiJ6PaW25KTt4reLA008nURTO2K04B3THoKNLQHIFSMLew
iJCaWOHyiiirB7npt4otKqCvbdGZCL7Pu2nVygC0TY65WtUzMRQP7vhCNHV0XdRZ2nwAJI1ZCdBM
6b/QUM/ihdo2+q6aGbxbOqeHegDBVEfV+gDAm0c1i9pHKR3YDwkXpdfGEx7tDbJ9T39v8nihg1QB
FW/V5o1Rl2JW6QMQV0n5RYmD2DyU3d9f6SDf/SNi2c+zZUp2UWJIByK02HCjVkK3iZuJumbWjOJc
yLKjZ0LyaNA7vAgQuc45BuBVr6sEdr5mE+cSFjd1JiEB+Z2dZFhGopVO2d/H4XtGBV0Ba6sAGKQO
VDLwPWMw9VIGZt0AlBxauYscxbuk5H7bVqLOvzUZy+wMIC8Xei7e6kIU3GedSNgOrYr2XT8XmBVV
0tfbdrVq3Li30faF/wJyiNsQQN0T2jN47VQOv3QMNb2GOPLYu21YunYy3QPSJigG21PAUXtb9qpH
AkQ3srxgz0DgeqnFwUrR2bgYXGEW8H53+YyrqQ6SqnQG0USISBZ3Oc0tBjBLMO+6aonq8vzalkdN
20i5ichfRJgsksV5WkxWIRSyYONaFrrMAHmtlp5mGpT1gz7+d1uHa9YOH/tbh9yhHUnHTBtpPLdl
eGsWZf0cZ9odqw0RvNeqoZxL4gzFCMGw0lIN4ar6WdZHne5SOXGM6EtefgKxASTre0OEqLkWUuBh
aIIRT0MvET9XKltVm9UUmpToi9RuaSoFTRQ7CflyW4trOwYeAnRTLLhHFp+gJ60+DlGpL2HYGBCj
OujpJm0DS8o2lnDkaq3khfr5b2l8Rr5MtQhAZgZ8IL3v0a1m1YrhLJdjp2WBro3HOg4w3DptzOSl
So+hFgCCNX2oPEUEh7TmY3C5obUDlwqGADlLpYkSxhMG0V1gOgRple2NvP375xQ629CioiObgMZf
zmzsLIwbqcMWmnJuq24+qiXgbAkDJ6QkgU891/L325u5ZjRgTsTQIVrQ8Hbk3UotTbpFQzx5AKh3
6lWMCCl2ZR/qxNa9MOr+oegL5gy0iAEJAY2gOqdETH9aaVnDUTNUqKheuF0U3F7RmnmeS+AOuT4C
KZKhywO1MDP2aWYH8WhuykT3rLi9N5NIFJOuHvZzidyuWWmTV2MOiVZUgPL7TZXvdLajJQswxTfH
rxmS9NQU3NzqSiLoQpPLzp5d3TXOG5NU7BwQ/oi5Bcaf8WMITL8L9Mf5R5s7E2CH3NKVH0rFM58l
8KJgHMh2ohfyVduTRyB836WOaAx8VfuwYWQEQIODOP3yq6TQ7quyneCEGHVl4pfjcz7/bFB+LzLb
+fudPj8tnAb0vstUPHQR0ILsss5/DP2rzu4KJEdVUKjelrV6+OFTgTQBr6fzfb/NiFFso8bJlOce
P28Hdve3VFGIgjBGZCGRgj41Cxjal6rr4nQuGwIRxvRupy95/1SaX2+vYm138HGoDaKUj1ZJ3lJL
Da1di+suNP0B5LiHmpEHYsV+rsanSe/+RWnAa0UjoaYha8OJkxEhd4UN3z2zuT8oimQHtJReb69p
zYPBZf4WwlnBsODpkx5Cctp6mvqNLvwh9o7pAt2tylleE2CmwEgNf71W1hgNcmrmblNJ9xKxke3I
npVuzhwixz9ur2l1n5YpYDyjkLW2OC+ZynJqd4mNoEg3URA0/agJBtq6Ee0+hlHZ3Ja2ZtsWOsiB
TqOAqoxvVQD5MEMxqMDK5k53MBAyOiQPP28LWVvSuZDlI87clRHFjGkUobOkSS7tAbSxY3BIUSH7
dSRKsa3t1bkwzvC6vLWmLEKFvVHbIOm+6+E2z2x0NA0CF7S4My7jCiyiP6rjjG/WRqrNGJ9zSVbE
TipPu9QAaFWa977Vf9SJFWhj6UtR497W5q8HzS3Bi7rP1GnpUhc1izoLVGoZpuAB2gcaO0CWlPQ/
y/pWV4cCVW3afLsteO3WsXSEl6ALWkpqnGaRtIozXYPcWEm3EbHBmx4e1fQZpajU/J4OAg+yvpF/
xHH6TU0lqlQd4lifvdaAgqnjeR8WzavU94KtXD0FBlpC8X5E4zMf3mFyxBz0toJGc9AXhJuqqYLb
uls9Ass4F6qEgJ3jk0pxMpc9ejERaxXPDdj5Sv1JTTEIp9yNouhgVZSNYoOGf1VMxF+ah5yG+gAw
AegNk3Am4sc0qPqgq9+EQ/drBrEUHAwMxSDPyE+ozVaF8jAqRG5LMQAX5PNpyO6juUaZAyDDAnNY
26NzYcvHnFk9+imqKAYgLTqGs2RTocB2R3QqurYWG744W3g/qUDrwjtqGfLhbdxIJylMDHTuEtrt
DCV0ynLcK+X329ZwpThOCmfayWzR3lg67e22YidwmMexM+smbZ1Wof1DJtubiIQFiG5E84tXWvwl
GVcHQrSlCsbfLiQmNmvRAq1EOUAc2amL27+tiXMilk8426g8N+I5WhrICaxhkIsnNRM1iq3tEtq4
QWWEZAisnDNxzHxnM+kpuse73O9ayy/rfm8XolLKr5wObw1wdzADRGbXL5aaAMlA1UsMeWQjki2l
1ZvPwzhPO1qgx8vX0fXxHoZJZ7qSnimtU7e11nlTiQ50pyJm46tG1VUHJbfHaqvUoYWCTIVOqM0A
TBnlqIH96ZO1etK784hmeOf/SPuu5ThyJcovqojy5hXl2tI0vV4qJEosb1H+6/cUd++dbnRtIzRX
4pjgaJidQCKRSHNOkkjNBvB00c8ZPRrA3RXl9oc+KRRsSlKdZQBWRxKXiJXyYx41TGrXwCnCyLaY
gRlhrqwIpJPTqP2p6hZTKWOad/lWkovIfLptv1euGVuMajpSAJhBEzFWdLnFsRhRoSurxlaELiBd
LJR2ldPQS2UzPgiyBUrX2wLXzBZXDwJXFQ0QV9O9siXQAkR/mHtoCsxymDQcLdJGcfjXsf6i2Zkg
+VKzDGWhatAgqFSrg5LTJ7GZ/du6XMUNiwhdxpgyaoDoSmCu0WGUgXG5DLP1kej1s/yp9oETmZWH
cPAnBVmDIItbVVA3t8Xy9oyJGiLFDLOSYnJZmx9K4Dijgw2xygbMUJy9Wj2cZ8bBOOq8S8bc6LGE
AIzsSGgIvWdggulBSvqK42qurjosJdw1+mwx8YAzyugkhCO6zEZMyxZddBhy0Yl7wxEqIPwWNYyE
oxhPGqPYWOn6NPWY/9RVRxVqIsoAE0YLu6yT3FI4AcPaFYFc0AIboIu4k5gjlpWihH5IbFedxwsG
4CdwPrd6XPR2ZYZuHlebME792yaytnN44yDgR84NbIKMZZbTKANRGDuXF3VBJL0dCDXq0kF5ynBu
i1qzRgvzwKh3YeYMpanLc6aONaCuVagnZyCh1ssJ+AFFBtgJqW/gUKLxf5TH7J1VNZLSLXP7qMCR
DvXwPgfttLXNi+1txdY81blizL4VQ9J3YoA1lAVQ+oEFWPjrus1i9P8sHZsVFUNhauQc/iMv7/QA
JFfmnTrwUvMcNVjGxyqbZIwLYb1mINrno3qkVfP3SGEXejCuFt2lVVAuK9WiFbSPJGdQXJkL0bJ6
js5Wiwl4QPFXWlUORfCaAADMu0UfWuwMLV9iwzeCr9u7v36C/mvW7KCyXg4gb8Csst3ov6QKncvN
MWo567Z6dCTRQrZ/IRdnp9jA+oKe1wYaWdCozu7yJLFHZReFm9u6rMv5Z+iaCbIypR+FuYS7U1L0
kItoN7TsXDxY0ev/JoexA5ogTG0MrFmtKnh5KSety/eCXu4HoU05b+dVF342SM5YQzp2nYFuC9hc
kX7qoWoRrS+3BVhwiXnqQ/PxtmrX6eHvC+q/XpxFAZcSRR6HefGocbsRK3WHlgyQaQ37Ki03Y5tv
pzLzBn0Bi/8XCI/Ac0BsjPS+hM5HxsOOWd0mcY27MZ86J6kVUvfgELAUjmNdtfgzMYxjNUbL7NDy
hcHrtHaUUtoifLIlYeRUR9bFoG6gIhZfmnMu7wsT76QmzCGmQ/PUjIK7GmwpF8h01eQBlob3EYLa
q7jWLAYqGD3gMKpA97LJKgnysmTSTGLMGecYr4WBmP7/jyxNvNQor7XC6vG+sEstt6X+sw88Kj0N
yXaqa+C1PmQ9b4RsdQ3PJLIHuq60zFAgMQWftIz5BA1N63nHGYpcPWJnUpjjjNGXQlYWSJFqfgqF
k24dI/WJqq5oPN8+XDx1mLNsyX0WzfMiqFOcWXDEqNkpKa+HnKfOclGevWbTSliQYiFlpOJ+Toqt
QIWTkkcnqUheCzHgOMPVe/ds9Rg7p/KQgVcN4vpWI1GXOpHExbpedoB91X63+CMRtTDjMAuXqqjS
9DGmhNNkI1VvQ/QcVJ5kPCemb9GISNpDazxn7SlPpH/jLJbhgv8nmVlMpZ4q5A+hXRbelXnnVum+
TEqOkNUlPBPCLGGmDIk21It66U5pRreeeEmiVTdhyOgqV4Eij3j50iYKy4ilpFsyHNEJqXpws/8U
ws0IFo5/YeFncpbPcWZ7lVVOfVNBTiP9ETXICX6mPN7H69VSQbYtItu1ENsjX8jIkMYJ6Qk4BctI
70fLQpc/7019fVAvRTAeAbg5oZIq2PVZNgEXnwqAjR+tFkjuFg+H8fq0XopiTFsewlbIFwwgIemc
PHmVKCbft1O/s3g1jWsbWCQhYbxAeQPHgJFUZaGRaAqio1abnWgodiDw+RCl5mSYCY+mZ3UBZTzJ
FqZmWDazR7KZztWoIl3YoXkKlW1kPiRSY9Lob80NKp2JYfZppIVgYLAP4DdGeZeZyxzu+BRIvH6t
1T1CjVMBRTFgdL6HC8+semH/MpClwh4p2S+hFS0yNnl/AFFG4qd98aQaLa/9cU0kDusyrAhQhCt2
zKwS5lGaVOQJ5mRD1Z02lsdcBQzyUyyebi/iCgAp+OvRqG5qKHxiAo3ZrI6WSODlOh6AQDp998Sn
kciPyI/tdcdKSe0M76Hd4XHA2bxvgNtLr34pl9k9icapOQENHUiYz+YuO8wP1J3ve+9RslGiAipm
4Xf4thGCt/hZc8Et9UZ9wQUug4t52g3Oiq0TEdi45aEEfufwpvy+vTIrSIGXn5A5MmZZNl2lLJ/w
PvKj5+rNcCMbQE4uPsG+cgenJfPOJPKpILvIV0jPQ8NdO7PnW7P4wjPLi81mELIRHyBrNq3yUy8q
YgVo1vh5W9HrJ+elnsz1IFUy7YMZYgrqSupRWRhZYyKaHp28quFNh/GUYi6JaeiTIo5hb01VkQXD
DW/B1Dr20/ttrdbOEHq8gUOKfDiGixm7VuQmThXBwLU62aOgEAuDuH2t+2b1nPLgQ3iyGFtuQG1U
Y6QPlqJSUraeoX+MYUPm4PfMS+pdh+HoubBMgDoi3AdsyvJRzmxixFB7hHgY0EPj/SRui+ETwDCd
9Tur0Uz2Yaqc9NCaK1dRWVoS5wq6vpn0kNjWWVrWEBf0TlwdguiHJtccV7Cm0pkMNkE04AYfi0ZA
yiNLHrpcBsaS/prUH0VdHU252oel7M6jkf+PYhkDKWvMvQ7tolqreVSVPbHMPb0FFhe69YwwdLNu
JsXIe0et2cq5toythKoJTIcS2nbz5IbyV0t/JMZGmd/DiPNi4+wd2ysxGKHSag0UxHgNAdaOU40/
Z2Qv//6cnevDOCk1GGdgFC3LKBR+rE62LEdIw4ZuI6L1uPduS1sL/86lMb4qG9RIFSZIm6c7Sk2A
vvD6Mda84bkExj+NILvtMsC92EnfxkTPTRzj9qDEgl0q2oOWVmgHtDh1Ad5OMYc6ydRWAuYlsr1j
6EiDTIzWsAXunbsuBukIIFVgVpaNAfVQj6N+hukl0amWPSkJSIOE7O0dWvPvqviPEMYeaKUEwVws
p5lGTiAuBEjDnRVFdje0nCQLTxRjDFrcAmRUgSiRngphPwfJFqAlQDPZ3FZp3UH9oxJjEpSmGlIf
kKOghImZUqEcMZr9VGp/4ui+wWO+zTkvqXUzR/sAejUxdscWjM2RSuWshtSu+xhgZkY605EAH6ri
NQWtLiEGS9Fhhz5eNOxfXidKpnex0UTUznvViUbg39OT3oOhj5NlWQ0zF560/whiLpJg1Po4pdAo
6KePUTTeusgiFYAgJDHfo4vfH3X1TR9qkiIfV4/Db0XoXztzftQHdOJVaNWYuTfANeoXRjwwayZq
KAxjWpMtbU5JY81JGwPqWjymvYgVbkkDnloa2TR/6OUXwPtpkquEtgEAgwQjb33Me17IqxfC2Ydg
rEtNgZM1yPgQxv29/jHZkd84yZaSRiSq3e4rjQyOuC3tT3DXkq9GIKKXOoKXAZx+/rht6LyPwvih
vp7BhNDho0xdB7DVIf2hFGh9ztVNmSmO0mkGx1msxtjnO8DYXxaGVkQlSGwcgxQe+kr+/LDuYhL8
Big/kPAB5Y5/6qQJ7dDTtsJm5D1EVo/a2fIzhqnQJokxAkPt3no2m/u44OXwV73umeUzz4hAKodO
S2D5pXmnVz9LTPZXvHkKngzG6UpRGMzgWgOp+Bw6WfAR1hGm32WOV1r1g2eaMP42UjJaAfkA5mE4
aLojg/UHmJgkB+YzEHXA6Np1nItx3SD/8RrM2SilOpcTHZ63UV+FRLeDxpnoQ9lsOoVnitdgTt/O
4B9ZjPGbeT9ogb54KG1vdKhTFvfN/Ck2hTtJaBXJREKrJyq7jbVLZs7KXu0f+qnPm8UYI0zTuVZz
Cc1is/YimM968iLo/wK2DNMaS687CI/QgcDEuxI1c8AUoKVPoxoRgBHcWb2b1KfbLmRVkzMp8uWF
EqotcFJLSEnQ0ikoOSpx9yqPdv7KLJblOhPCHKlG7+sqKiBkVv6UyqnFpJckPVtyQRSDl2W68g+L
LKRNF4J7ZEm+3ffZgys3irADDDV6LZMYmdNNFvEmsFa1OZPA+MAJQ3jdWENC0womoZ2xr8cG1NbU
iSX5Pov+BbDckjhFJQfqoIP06hgjU5yYGHvNrfmnqIoz0RrxEHb9tsSd89fmAFlAUkfqDOgVbMtl
vZBnR4ss8J4Rs09spQcAVta4t8VchTGIXPDURw8Ixp1QambOT5xo05yYIkAElASTtLWPRheJmJN5
mKqaV2JRvsOvi9wVxGHlVHReAbngKpmaFqOszgp2TPSB0uWiJ1x004w4e+e4b5z9fi/7ybZxcrLP
8c33Pb6cd2d/3L/jDxzxr8d971QHsNQfHfx+//6D+KOOhm84y7fw2/HwX5wfzvGIf/Pwi3gEX1uy
fH3/hX+4y5f7YZM7m9jkgF/Z8g38tvFFXN/1ffyZB/y1/MkDfhPJJ4dP1/+/3/n+B8G3XfeA/778
n8sXvr38/3ffP4QcfBvfsZf/wz+QKrKzO+ulcxRXuf964TU3r3iQBatNwfg/KEyv2NLwtEjaHGaC
yYg3ITssfYYxD5eYJ4M5cpIuDFSpIKOhEnCwZMBwKxuhVja3zXLFd1yowphlkaMLUClh/TNqCKP4
kiOjelvCbUU0kanKAsFZkYoZioCw1ynHws6RNOVNE67Nby2cGEDZxt8stFhcOnU0IKtI32NSKpAD
pNLkoYsHUqn6rBykSdLeamWKIb6uS9Uv5pSmrhgFunkS8K3QjRMqmLuOWvCcE8pdGqlyJTSBg5dH
iO1HvVJtBJ7J5My9kMl2M5SisVVME2NqUl1lhj+mYCo4dHThlTTrqBK3ehvnw7EDNE5tp2PQl66C
WSEeFfKKW7EkDKnCCDFCChyjS71bQB5jxBGvuzlrOoKefj9O5q0aTh1Rm/n19lZeRVeAXgYxFIjP
AKgBxGfGWIKFeUHNhxxwgcmpTnO3byTgUwjiXSSkf6w62QbG8FSp5u/bcq+vH4QDaO9EPyIko2Jz
qSRmOxO0AEmAwBhLZyoMggFOEk+lI4evhcCrdn5nnS59JwIQE30eGsY4UeFg1JzzoFTNOM9tL3nK
jxUc12b/uHe+LGczcA7HyvZBLTiRZe8AqcVoRqcxSkMJI2SdHDp5uG2GHFa7ybTw78O3C0FM0FOg
VdoQFkGlQdGx92iWL0Aqc27v09pRP9eGOYSmNpRWN0GIXHxFKc5fl5KG16y1OL7L3UH/JmiYsDUg
4MOoxKUxSMh0xDTC5Fg5yrZpHIxKJi19nawnHZNk7cdtla77jXCRnotjDlgVZNrYGhiIg+0D+qkA
74dL1T9tsI9oSmR1K6a7cXjkSF1WilHy4lgzShrSUCI7hmNdi+VRnPp992MuHrqi2ERtcBCR5Gmz
YxFOp6RqjlqrbaSCN8e2NhR1ftpNxnFruYSRWKnPbZohRNsAm6h/jIqxTHZTVGAOAbCbyb0Y9jUo
+MB0hDHrXFrItTG3+wqwBx6S9qrzAXMTKo44mMAGvNz3JJxpG/VjjrL60G2FSf6hCUrqYheeszJ+
0DJ/rlNQY43dF2czvpueL3djcQiQjIsFeRiFuYvntI1mqZMikKUkFND6hjaZsztMGQXhGJKgua/I
VfhStIWu2KM8NZhbqIqo3uu00ks7qEuMdqmZkO6mbDI8vF8t+UehySUmfAJ5wnBxW2aFA1wP9WWY
6hLl6AzsMU5rALHEGbQmK50s0guUhka5rwG3rOiJGyOxbd2nVgFktzSas3ln1EKePoUz2N2dtKI5
uHLQC0idJBo740s2AylwxEQ2DnhpgQy8UsKy87O8nJIDSuRS7hZKLWc+/lUINqIeW9O+mUohccG7
aYyuPmXajIaWWgG5plpnvtlaZXXElZroPvKPc72VqwEJKqCLTfQUavUwezONsxeAE5eCk9AC96vR
zeVHWjcW0NSMBtirWT6Xhgtw+QmFjRJsDMh1depga1Upl54qKInsAFpOMmytHA3Va9skoQ9ipzXt
dkrEdnC6bio/5SZIE2JUuizYFJC3x1nEhQ22+USRPLm2BEAQN9bwkZtyHYNjpKP9ScxL03zUA2lu
PDSAS/JdjkqSdNfqNAKtUpRFA+ZQgijwY4Bdt14v1ZQ6Ey5dxcaIYlPu4qiVi0/TbJJXUU+1AuAy
wEcEhs3Qvte5MTyi3hD3ZIqb+pPmcfbHnKUUFBCA09/rwIAWSJqOiuFg6j36KfaqeF8USgH3IuWF
28Jy/pSBZYT7Ggg5r0UZ1dqGtm0Zk7nM4l8xkG1bP8lSpXBjAHqJQJCOu9TVUzVTjjm2pHLCvNUL
oipdMwM/QxF7ElgF/FmVyCGJI8mXRqXp7GjS5A8YJiA9LRGstVZnppizKSrVckp0gUR2IQ8TJvB1
oQ0Akziim0peOs5Ji3MAYIyyVkDPKZhV6AiGOrToCUdJzNemUIqdqB4F5GwxTvOF/L70J817qeJc
cdfgFmAlAAuFqWIOC8EQ22xP06DvKsEQCAy/c0W3QEDkF3vtBBrCw+SZnvU4bEY/cXlknVdBNCOY
uSNyudfiRoRgo8J8YFISuebUEXgSmMyPCIKqAMoLZBhfsiwiIjpPb3u57xrmhZNjlGCcnGAECJ2B
H0PgyWsi7ypPfWgJCQ80dHRikheAoPiPylZ70N3bohfPzUjGjD4idLSRAE6G5euWxyrS5gbsCzV9
kUrXxGiW9XpbxMr6QQRC1+UFfl1qBwh0jdmIGTskdCRqUkBi8poAr7RYguMFIXxBolvopy7vp2Ko
C22KxdwWC+OVVgIcfgeyH14y/joWhpjv2XIDrXK6zkSMHRqk5K7GrdzMDSnqXYlJMUP35MAVufRs
a1EI4EzAKoRh1AWX8FKldhi0ojenfBlwihKvjN/i4X5Q7ir9TgOIeBaORFTus3jb0x+Sydmy6/Vc
wKwxQIzSBwJknbFHMUtmAUT0MMYILAnjdujB0sDDJ5TXpFhIMKHeiPFHABFcqihkmHEccXnajne8
f15+nZBYsHf200Q2EdlsOMBTK/JAD4dSDtrHkR/8/jxnubrRBJnJCMwiG9lB0oGPxwDTXP3zL60d
MPjnQhh/pIt4dX77+BBj9FN1UHteQ8TyEy6O7LcEJLN0aWEINRl/NOvxgK4wqIGGCKcNcZ6MRxBT
uk3GqcpdHVwIUhTkAjEtip5KdmgrmietU8Qut/NRqB6rWjO2UQHqh9sLdp1Z/xYDzEUIAa4jy/9n
hEAhGi2I0acXrRIxQBA+JhQ1VL3/GPFiMqaAWEl1l4b6SOr5Ldby7e2PcB3eLhwNaOHDUx4tg2x4
25STPOViDTQymtxNsukJzQcew5NdDegpj5v5ZWxVF/SoHNWv/cmlXMZWwLup9XrbIIGQUqdSS0cZ
JeBmFtWfgk4/LXQQ3tZz7QCgSRr5A7zlEcYv63B2AIY0DvS6AE2UnH0NwWslT46ICc3/SQjbrxMP
4DCKYggpS3jH2UkBKKfy4F/WTFND5Ao0vu/+a8bhJ0ImAEYKbzQBIOIlWpXTiddKtfL6xO6cyWDc
U9YOwMNfZFjK7IjSQawOc20QC3B1gZaDX2AHY9V5mq3YBNJouIq/2y0h/nKPZMuMqaGWBZgSvhLQ
KI6Wr+l2Rw+tkLm3d2rFkSzIvWgWgz+U8OtSVGVIcaW0VWFrYohZmsdCl220EmBu+18JAsYTXo/A
O2UL6ejEBbP5WBcAxN702cFKwKAxSmjve7+t0NqWLfSv/xXEHKio7vomQDBgl/E2jY5lv6mSH4bg
yDn2C+9jIbubOw4o5IrzUJGYW5oxMGwK6ZerKAZxXaMjo7CbrLdFc3Ly3LSHGBOnxlNBK7vS3uOe
U/hc3bkzmcz9PAoDOjMAy4epYN2pFV/Kg42h7AQqcg4zTznGY2hZ3+TodS/sXvuFdkPgxz4UYNCr
X/R6wMMXJPUTL2fN0U1lUh/lMFVAh4Ruw7xRWjQ7pZUXD7/NeuRY5bJIzD2q4tZBvyQCnIW39HLj
plHsmz5BZtMEA6wyIVPcHASg1KX16NXdQMaKV7tYO9vnEplt07QuLgZDxEy8VPl0/ImMAfjPdC+O
cpjmyNm7xVNc6IdHhaIhM68voSoCuUv9xELGOBs40EhYANWgfAG8CSkriSPlyhMvUtA/C5wBhIoy
CzYjTnLRhQGkiPp7pwUkCn/fPtSrj6NzCYwfDiK1xXg16Nt0f/6MN9nWmzeYRd0Ku+o1tn/1BEPr
aPVGhtqLOGf7ykSgHDA5lpGShY39uz/l7MKUkLedy3h5XNI9LV+T9FlIW4yCucnQkyjmNRdenTZG
HLNjTUtLZFSRX9fUkyp6mfZphl5FD3HqzBVYkCOOG1mzkHP1mJVFEq2tpmRRr962ggOgT/Q3/W2b
KaPT8hnOljCp8hyoYpChtyjthl4yIfYWPm7byJoRAhcciQcUoGCGzFE2xmAy6LJPQ/mQKYgk6ddt
Adc1rm81/pHAHN0A7EpaUi5q+MahEXYzEVzYIwFviTf4gztuakdytUfNLvaCA+zXmIzugGSiLW7A
LUZ4XpKnMeOYkyiQI4vi80yt5kaNTpJY5kSnHBEsynZX9ejTXRZ1wo+u9Zeh3dxe1HXzA9qCvDwu
wGFxaRrBCBpvy4K5mwklaemm47usn27L+PZyrBdE9gEVOtDA6Fexx6BHuqD3y8a9yP5776SvgGsb
fMlPt4VPNzVHp+tOxsVQzuQxSiER0YlyBXm9Jz1J7/27bJ9SO6CO/HAYDvLBcNAV4HCUlFdc/blQ
xv6zGujNk46VbJSEUOtOQasmzZ1E2+m5M2A2tkneB9qQsjnVA+dorJoJGBPQBoOyiKkzsmtDFYKx
gcLIqkbNXp848KC8n8+cPIpmFKPK8fPjRLUtbXBFHjj5siXXJvKPBsxZ6qpUr+oUEpr4pZe8MdyD
PIMIgsvZJY4cg4lsGrUTkgEIMgSJFSN0fsSP86HfAODUjr6KfUZ0L/eql5qT9fj/WOR/1WMzSXFg
xfM4QCw6/qbTY/4l2jHJ7VjcDx9vCFe3L5aTaxzn8f2WvFpUHIUFQR8xCPu46ESwe86LsrNF6p32
KfuTbx7rr9Z5fgDdyXQf4SSEDlCiXsQ9L6t5/RBYTuGZ9OXAnN06tUXRMhfgQEwamSO3fG1JCyqz
wBV8+Y2HFLua/NYtECQjtwSIOhZmrczBVTNn0DU51F/1q2zndrbXt5I/nsr3cdcQJNL2qUg0zrm/
iieh5QJAbCwkOUBaZe5WKdAaqRmhZQm+Gl1zekD3JK/olSAVb9hs5RTiXaWLcNU6EG7YFipZHySr
KcDAUwVHMXxqtefbh+Mb5+PCXpBk0lDt1WUNIEGACr3cMVR3NBqVeWTvR8e0w411rxDTT5zAq0nr
xfvUbff5o2qHmPUDwMTrw+Brdzpiv4LkD/QeO7sPXPXubvbx+tvKJHResr8NdZmPuKzRmVF1KAWm
VZFFtmw8FMpjHHBO6tUa4+cjP46niAX+LdAsXf58EWMZotoXKHVST8xOhcYJ9678z/LzkePSF1Yl
A/1Tlz9fbVq8E/sSsxbyx9i8YeBiiLx85mhxdaszUphVCq0A1YYQXWByOZMh2IGzEq13HPdyHY9B
yveFo6AwjKZV5tbJZkrRO9VFduvor0B5datD6ip3Pyo0ioMxwW8P8a638y2gTO/U+/oZ2EgO/Kwv
PJeutr1tu9e+DlQQmDUGGiZAKpGzZz4M+jJLKy+GCG3qMkYCqEu/rPv4BNy4eV+/6/f913AoP3Al
v09e0Nm6d1v+yopfiGduyCwBHYUYQbw6bTTtXlXB9JpyXkIrtoPaCmxSQzoYDTqMbSptJ2A+HDJK
PXRo6qX1/SC8NAnHeFaOwLkYnbkiwYkjl9kIMSG6dTu661WOgLW1wnsVk9PLnDtqG8wZSGkxVK0S
gcID9HlvVg4uA4vjJ65frLCHcyHLYp47ioL29aBDiLDJXzVjU/VkLEng16fnh8n5U5MHYbLRqtNo
noJrf8NjabtOqTMfgDFIqzBFsQSRnw1aA5nElMhu4FQuDf0JVKvwr/Pv2yZ4HWYzEhkbDC3MJGUj
JDaCF78KaLmwAZy6Dw81LkD1UzPtyuGIXLOV81VmTLIVZlwlKkR2u0I4VujXsf+gj9IW32NUzSYi
5Y4ANoXbUpWrUFsFORRYtVC0gAuV2SISZmurpKNaZEfP2lbBcxBB1Vfgm6/Dz+bhhAvYrv12h/EY
W/Fj2yTTod52m9AO7NgRJpKQ5jUhAidG/i7FMLcnPhUwvRWYNXjzGLNWBH3u0SoZ2cAVvkMyl5g7
4z4/jfgYg5d86Q7g4eyWpIfi7ktxB3KH5mRi3uXk50DCX7eXaM0dXnwYxvzNJqdaWxqRPdmJrREr
ctSJtM58UO3oV+uCG5mMtV06gS0DK48EnLLViqu6EM8Yv2KA8EEJIb5vtphUM2qQEGNMygw5cr63
+taiMzafpKVc0xmLPrkKyQm9azzZzZ5LOz+1G2kz+y+9rXoZUVy0E91ZvrXrNoVtcfZ+5RiYSOIj
YECqCiC4zK1OKSBbwWiPm5D6lvDQxxyLvx6Dg8WjAWuBgJCADvLdsnnmzaypBsnMDGIC89hsxeNw
11fOjLlXO6KkU+04ROrtlfIwUq+DakbsoveZ2CYEl0rcQmz7iYkUFKCzbbwPXXMb/ZrvxHvNBxFD
5LrWVuJd5yt3xIXCV4cpruW6h2Tqlhnp39Wvzp/vKeCtbe0o/KgPNEYswXuzrO3j+TIzp2ZWRLUM
JUiNG6/MH3T99+1jef3z0b2HdDeWFanMq+gyjgYL02whgiDk7HdJaFX7DBwG3m0pK3ff0iSIblpM
WoCsj/VE6JfUE2EGhWxyUDComLuDa7k4/8gPEMVPvkDacexNeyKGM352dsfr0VhxhZcfgFnH2NJz
JUD7mJ0TxQOOfEykg/nVHt5/m960G51wP+7VL9lVkRMnxT59VmWS2OLurp3tOkDCjpf1X134sxVh
/NFgRGGoJAB6U8C/KKlbIHJzAo5rj4dCPZgcsL2IaNAteXlUNPAvgiA8SO0Jg+FmHZMOZAHF/COs
n27v7uLRLj0eBAGqESCwqIwC8/dSUFprCSbsIcgsO+sxVIpkr2lh8qgUmgpy8rR3u3kOgM1X8/IJ
a4u4hPzgfTR0tB8zZ1KwSrMH9BKatZvYDozCtQBCclu5VRF4m+AdiokkdD5cKhcmtZ4VOhhAUYN9
SKv4DWTBnNOxLmKhXAM+B5qVGC3y0VKHrkP6J5+PAMBt0F1wW4fV47cUYv4jgbH+LJurtOshIVLs
wcWAHaYkWmf4uWSq29wFB5OXkNf0GSmY0P4tosjF+QRL1MWaCArYuC8wNoC6KKOiao5CipbtzO5j
3PlL0KHehw8Dl55n5VqSwMTyjyBG01pNskyOIUh7Ag4QhmhInZFqH29z+03+lD3TIjzkqu9GkFvK
MQctzYtZo/qyf6R6FneirX50WM8/5n1sg7yC5L943RTLT2Ql4kkJBkq0LKEMxSxnrlYzCm+gjQjT
gFQyKK0eAsPRgodW2tw2neUnXUtCSIsQApQ93wmas/tWzsOkHTBPY/fBbp4dubgfeW3kK5Hh0vCC
LASAIrUlVXZ5xIy2FqpeRMJT/zHeo1ez9nsP+Z1+E/qgoaHO7AI3CUGynTs8L7wuG0lyDJUslslm
sEy9GaXYbEH/vUk6Mj4VHohvcEaoHbW2YNeO9QcN0fMx9MaZ0H3H8dGrtoNC83/ks9lfMUGzhTpC
fmcHj8ZWb/BEQkuvXfqzd5rtIXIkm+OuV2IorPeZTKbDIx77pIvUJcEM7M9tTNKd8S6U5Fdq158j
lHcid3SDt+rI68q99gKoBCMiBWAsIE7B2Xu50W2Rz1o9hSn6c0YSxH6PLhYTbxDEp0CBzFFdD/96
aA8u71wkE41X7Si1sQKRqS5uO/k3SuMAmuFUM1feuZdS2EdnLEtBMUMK8PR/N978nu/UrXIEGToI
FDx0fXScY7ni0S8ksnaTtBSeToREETmDH8DZdZL76Rie+k1G8uNoIyi1i0fRi18kBFW7yr/tFlZs
6FI+Y0NFIgVirEN+tBXuracQ9bP6FVMPB/N5Ct15Y6AB0a6f5Tt0+N4Wfe2RLiXLl0aUzSY49sQo
xUjTa6H+GYbEE/8aBenSatjXUxPEQ0IHaBf30TuVw1+C+mECSuC2Jtc1GEbMEhicOddRitI0WIxT
9PuDmGwAfuTEfyaL4CTI94Mz7uQ9euQd5fm24NUlXNJ2oNPELDL7dhPnuJ8bFUtIpWeh3DTlaz/9
bXv8ohrKtxa+UH1n/apch73QLyJyKSx9sUjfwmLkASZ/l4sub6cFegF1DtRYUClmI08lDduaVnGK
kc+sA95Cr5QfqirQP4Ki0RMmaZUjqK6l1i7bqDyN0oyJoaBMpl86+FoU3nZe38rgzMX8McYGQTgp
spXrPjFSLUo6LCuGHeYn1Ji8eFe9FZUb6nazn7b1EzAaBqKeeI/T6wjyUjLjWAN9zINJBJJ4ZJ4q
hI9Nz7EYngDGjQ5dlYizCgFVCYQGMJC2KidvwpPAuFB5mAHqsoChV1lPujDH2DDPZyo4Tqy14K0A
eCTg6mFUkYkz8sCS56IdcdzswY9PmaN5tT1v9FcP5MZ2f9TfYy/aJQQghoeXidANx0Cus4SX0EFs
70QJCIok0wAbI/oUAzEb2QdY2PYXhv5/aUT5PaGMBa4ddD448bbY9W5LRnv4UE6fkh175RZsV07K
DYGWkQ52YZjPxTjzjraKiYEZADrVr6W8T9svXdprKaKDaT/1j4KInnXZp+XbKKUE0LOkok6QI4qX
SKlHjoIJKA1greK2slCf8mngdv1rDVTD5DFP3Vn63dBgi4E821Btqu/K5lcY7qzwfkoeEvOUqodJ
2AqmEyaYFpseaAXasEfQUtXizyE8gmrJ79FPqEchEeLSUWOn7DG5/X84urLdxnEg+EUERJ3kq27J
t53YSV4EJ5lIou6Tkr5+ywsssDsY7Ixjic3q6uoqEGxYg1vDag0Wy0c2XOElpVs0+yJ7hYVquw1B
QZDaTBGFL4ZbSKeHD71W7fXeN+HKmb+VWJYUtbOUPn/Uy08JG7raySE5H8praW12cSkgjjA3BFCr
Ds+OXPa2RqJujebfZI31/Nck4dT5lPsF1h63a0N9XgblitAjJ7924pQ1PhSRfX+j1J5ru5z/1s6u
t2v/mRput8QmHjuWcut9A+laHRkS4VjSwWAAIyy1uHTSV7ZvNGMIOcuxmZBUrtHGdAnwubA1M7W+
1d80eH1hf215jNbFKr1thNWY17KoKgKTPrANh0gnextPtPflGqw/0FAOS6CJOKsjBZ+mxe72Xh8d
410x32aAbulWrc/hhIEP1alhDtVDM/wl+q62VhsAldV7c3qj2oF8b/DmqP5N6tHITyMkXNoRssyy
960VIScexXGiEOq7AJVTft4I/ppYAxuQvVZ21QU/07EQkWz3PazTTVutbJM4a40sw8DQXDaeGXe6
2R/ncNPOHSwddvQTeMcQx1p4vDmMY5xmPjxo9S0YtE9N+lrqode0h/K7xBlLMALwEkx9ma31djsi
gGy+JxgAiiCFNFF4nfbbjUGbuY3xwWK99g3hDE+8qFROLnZ5zSpkasjHeLzBI6TIkZiE7OU6DVWk
Reg/XRML8TPjkjMOc35ciK+sdt95E/KTzShX/WJzdLGzymDIMP6XiO8S9lKHCxJ1ICfNjr3hbvTW
qPt6hRWibWGfedmXClzKnQ7ZtRBdf2si5DlW67HcCmC3Ln6iXxVtX2PhcM0ClT9ndlxaj2i4ZNn/
ibQEaXhYerStKqqAI6xwUZxp8PLJzme/me4dPygo4sWBwEGLB+b7xiJJ4e0Ms/zZ6zN/FGEx+ase
CERHjK6meYXGbG7ds/qU0NiYgrSz9XyvJTqs30Je+OnmTFgJagXEbYpX4rlrJ6XxObDF+FzaW7Uc
1TGY9dqdPjZ1sVNq2jgsU+W2zFe0m0IfY5IGneaouV3r9mx58CTyNEXahc/GYMRATi19sl4bsAdp
WA9/TfNuTpPLxGanEEKaCCL218FbhuNafdYQtVJ2TMagwMgnpxK+ZF6pf9HpPK5XdD4Tf/LFK+FV
PEZ5F9DOtYY7Zm/qA+v+1WyrDKfoXCZYG43HxoWRc9V8trDEHDpbVEEKa1jDgddye+Wmh7iLGSOu
4vAqTbi4kFY579M8pj90huxgxR6Yr+g7SiL8t54g9NRT7/huss1PPvFBhmgZdomMOuM6r/BOhhcm
7nC8W8whF3RK2TP5bSAZRxOu7vkQMOWQiNBkTpXgcbltH+r1HR5zmYx0xUNFM4qTQrCx+mjmW2Z9
jjUAED90o8si9VI1LkFbu7nU8KZi138m4oRFeit1WOWNurPC065D1bBA1Qzkn9bvFu2LptpLlzNB
VHJoBw92U/3yl7J9TY+5iSSJXY22KnVXEeLp0spelBjFNp0jrXGNdT+rT2yWkCrSxXHKdzK/tzAL
1pGaAF3aa7ewKy5GGtepXWIrVIlRwuvxmJWXqXMU3V/VqNu+E3FIK88SNtbfsjVu0LFryN9a7H4J
stzJ8iiv99oa9n/d+VXHfpTmYtC34lTgHVPgXuUoWoTyo8pjisnncGNdkCW1U6JgbBNsE8vD1kvU
pb0+nVN5V5Y/RHxMEK/pk632/tAnjhz+TO0jndzBgBpFr5mXxWOs8n9k9Eft1uWfdLuUaSj/UiNI
RGe32o+2nk3tJTmq+OTq8IdNm7ij2OTwqrjXg+xWWjZ9sDwYntVqZyUEQ1XqrGRvRBhlGNmxKwZk
8O6KvDxOmU/SmKwfiuV322Hr3sw1zEik1ftWxj3dz/m7rsao3lWzA5UyqKEynwctbJb9xuOhTO3l
nosvilpk7K0+JA1q/g03rQ6P0vlgYVd81E8mu3fkr9YDk0GmpLxbWthd4bO3WE6SdDCe/9Cmya+y
n3ayInlSm7DCP9VhSPekeBVWCD3W5LSg4hbgG/X3WXMrLTaIXydhp/utxJadK8Utm9xu8tVvqcJk
w263EA+qAOyx8JJDUGNT1efrh6j3CzxHs/xY6FFH31+PrziYit1THzVqFF6lgj2y/NI8M8Ujc4Tf
buVlHc9rfmqwbK0oMUwp9CqyZqy3K7vViHXLEYv9+nphPZMZPyL/wmmFertW3RlrDV4/OPRlmYyI
Codiub+EEvCIvUStt+Jav03KFpcsGBsQfLIMsajlzwx+8rllt43+MprdjdW1BF7O1sQbsfNRGpFl
VPY0wqSxG/0q6Xyypb6iSltTPD5i+XtRvLX9sjCptRyue3S3zS4kcVV2b3nQXM2zUbuD6pbfgtnT
Ha44WebpS5AiEkTBZY4N8Ey+E+5NYlcl/8BoaXpUEDx9W6NeLmOj+zZ/WeNbuATzXS0DYCgjrM3Q
tNxhdYUMpRJQ9qeVO6X1zBYPK8rLQ0KcVI/mBPewkxRuO53nKKWXke6xjlEr7lwcUiQrjyFP3Q2s
LhAYytkGkSm11bAEinrbxk9c7jCFR0Hf7FYCbHKCiW8XYC0t6OGhkMBFcZJY+7cO02jC0+xfpzXO
ilW0zThhODX1j4WFTJybigOmnVaNhPrikBrASI0l0EPL/7j5ITfXLAOLOAAQK6bZLyde3BIF3+xk
/Bv6m1jccmJ2rkBLJi8lgSACSQ0lv4Kgsqv80ZBTtsIhAA+EVKe8g4svzk0Lbzqr2ksSq9qGB4hc
+mumO0b+neEUIs10mJ7IWWoEnuZKzrLTnQJ/QzKY9kYiDvmP8s2BFQgLiPIcyL7se/gfdLah3mv6
LzESd9SChHehCk28YqEbYEdcWyzNHANfuph3HO/wAJCsDALmhhWG189iQqLF8L1ZIiL8WJsDjJv3
c39Fnq2TZHj3yKMj9xK4uel/La13NxW2zuKiIK+JjzeqAqsy/IHGP8EXv9lOPUP/msEkQTg1w5RM
Piryr1oPKr8K80sjGyT7qV2Lz1Y5J1Pn4dmoct9LaifAOPCfxfFXXH1bfT39QInf0FaY/S3BU0Is
qK+PX2Di4FMQjPoW01Lxhjy0MuOuQIFpBmaj+bQ4DMwt8n2t3ml1KceAYR6YyjehmvaIxFot1NbR
llA35gQun7gRJPa7x2c/HLDQMsFsipn4Gt7Kyq+aOejHxTcVf7NCQ97rWdj5a3wMbpefyyzYBm5b
NRqYnd48K33Fvk/q1Yw4M5tdmdzqpLaJ+ZnJBzeCot6PWPJuqtqVyqXp7vNSu0YBV7Ptc9l8HWmt
S5LYi3pK0sYhiY6fGcCzxdtchtp8H7BS1+EPqLY2SKW3jlcyHBPxWNsSiBe+9lUPqLJhiWAxPSYf
VIVQoi29FpAlSUokgyoO6S3Aua9l+2r725zc2tZv1c9a/+hQCtXqk5bfrYmNOriMWPWpYxBnaj9g
JWxTQe5zkdrpepfJqaH3Aj6tZha2Y+Ih0M2eyxZ9DMq3/lFXv6v6b5hOungsi+4kVRnoqQNzJEfP
d3n1W2BStHEdmHOnigDhKpZNZAeXC09pFuAwSG2634Sxw8Q+CxIvODGrsrmL9uzBDApxTSBMbftz
vp2tCfB2PtEuw4wbBrX8zOlbQ6Ks8pa/HA1W7lSmM4Mb448tORe4cMqPPH9j4Kg5WlA/obY1PE0G
z03lH4PUnVqfDRquhMdsCDaYZZR4+I6SerL2J7ovH7W/WCFyagm+DbV6tigdin7WM9gcLF+62Ofr
WWvOcCGb1RC6V7sisH+x0z7MACZ1t1fjeoHvgz+HwEhJvS+rqMm/lOzczBcLSk0EnLra+AuDejv9
MlY/RxhM66sy1uewINgR3SXcZl1kEO9V3M+9bpv4mBDGrP6rP2LYyDpkSmTUZw3LuNYeVKRN9EAd
DzU8Zwsc26gTwbDhgijH41i6zXbMNUegOVxDKR2p4qa0leeY+TnxZR6QIrM7w6lS1Ifq0zDfsPFV
Zv7CHzpxrcxHvLDKDqoAOEJLE2qKw9cwp//y5G9QVL/C5ZzjoAgd7vb1LgdGGUU8ITNPf6/SeNjO
bb+DHRLBFkMZNLrbsBNWlVjnlhhlAB+8mf6g2DCSgVa4wxnD1TqFkEttq1uKcMzfFM0z74D7MMGZ
cCDFwdCiZQ3RV/M6Xiy8yi75kcRfBbxE/pr8La+CzNobFKbaF/SBldyNcHEsXcDA+lt86tObnr53
XwW3tdD4sXi8kIhVR1yDZeJzYNx0mSCIrB3FqBzYxrkieXYMPRIeWkbwqdV3RBJjAWW1S4HyA8Bq
5q071WcqvQnvbFedOTyYUt1N1QtDr0URVQxMkJM5aBT4yeya+Zehn0m1MDPGA+9Hp2tgkqXCquer
TYCI9QD316jD9r4lTr/6FW0cBQShMv3NY+bCyqrCjE+sD2FsdtacDDT3vDgxVL258yhOgsCBlIAT
1bMxf+b5MGMVOecX0ldwYF5tNnqWEidkCZBkbM9ocNKtD9v0yir0h2h9JJxEmDuLC2YwFIG5S7J4
/daiLToT4tQWdylCVPiBpkg4MP/1tbJLsrdx3WdqH5p8r+kQwHThIhMbxn52CRGAWqKFG5k94wha
tRZwlqEB53ZWIKtlgUqUIiNpQxggymylhv20a82waSxgoMZPxp+0uSvJe1O3vih21RQt03Xiqrvq
Xyu/tBmzyyYY9EjkOhwbbsb0RJ6P25uAdE9lafxKz4AuLgOAWg4s0HR2aeHnKXdrErLC5+pukNgi
Td7k+K4lrjm9LxlewC8r/6W15phzMCagKqCWm82I68C63LH6ncgXd25rmw1wB913uWpvAJP1Jwh2
j4hHV6Gn1rEPtbna2jha8teAtkFpnPuwhxSfF3tpeXl7WStI20pqj6QLRx0cF0O1gbQHvMqkbhDq
HxmKUqd9jipcm1Llhu4ZPXY6nSBCsJs8HnCC0hxRF12YAJLmOC1og2nT3yyOD53cJ0E9ItFibijR
0mvguWPy01w+UuU5UeLQBJKbVLUNFFxhYMeVeYr8gdDLJjQL0+1A169h23fcdJX1OA960BmnSYm3
bIlapQ1I/VekViA1CAf10e/MnZ5GcnpKRJD13ENitpv0pk3TJ2fWpW7hy1R+9UtsCBkt9FyYaNUA
NSg3L+qQO2jz1Rc8fQ3JAIZy5iEJyuuSndbtKzp51Pxm2mVNflVy1POfJXntC47oJlw9+WLFxVJC
QeOhRqM9WLayBoDyQwWnJYkMhjcoY/Di1a61jcBrHxWqk9G7VN0puK3khI0THISFg6b0pRIl4wv4
RV3tdTpuVbrTktHNIAhaDG9Vb5b86NFnFFJ1VfaWlE+1POXND0kARWXQL59aQt2piVpcjmJGRPqP
gPF/Tajbi/NaxgSUGStcZkw2XYN0+UKIiI0m1WxCsu3a0RNm567j+9r58+uih0tVh6uBAexY2qPu
mYOhH7Cg7hrdBwG7qEIWNq5vK7nU6CsWY99bFwzxHSy7Oya91Gi/qv4Ogw2vY6mjD6sHgzqHIJSu
xOeY+V21jn32L9FwSGis4kTOwwzKB/rUxcaBm1G9kJ2olO6y7lWyr5fElm3urrDh7ytc+eiMtDSB
iefBWN5mRcHi988mUpyUQ07DLAcPhZ5etpHov9b5wc19LyITjYv6N4gL0Lw1DA5WFbcpHNZAdh91
guOXwU0BBCeCS4tWDwq46Ccg7cYEfKkKfWqBgmYAEhE31w071ww8WdMRxR4kBfz2dafsvtD9Wund
ULSYl09RIt9ygdkYpj+V/FWwOItuhjeRUS4hQ8qE3neBKXZpEfEp+xnpn8maI5/vPV5KVqBjg3+X
JV2mhAoBxSzBMR4zcLg6+KYFFPPQ4S3B8NrAyKc5adnnMF0zlgVCMSGH7GwtYV6dE9eg70ZH3flV
+PmxrJ4rRWMg34rMdBPww8KEf+H43b6oOuNYtTJQ9UcyPRTaeyX+IhPvy1B6srqatWKv822ozEBB
M12MH8kMdgRU65L4Sa7bsAx1ZhrNquYYiF2loBONOjmJDZSdAfYvw5/9ggiNBi+xaW8l9c1QbnMK
2nfAc2e+BtKDAasxuAdwEIqZOLQc1zbfFchUMHuo5PJg4Tsq17DTKGKHr3z7MJQTYG7Z3nsw9i+T
GKPELUQeGeKP9e4XqlFcOyq2wjPfrBFnjucmFFtj4SC2UKqFjwRj3B5eqzyp2jglvEhyNCTGokRi
Bu6Fz0ui3jQGmnZqvSbR4fy4RRQdidn88gWG/9oaE1wDk9H8U/rymnd7ImA3It+spPFky90CvUYz
hEp6FPxIZgPOKgRO04nXVK5q7jm7jeibxM84X+Djd8hx8beglwQ+RgtmcFh+hhbY98zy0zS0vxoY
E02AMdwCOAza9XzMTM1rcDIE2KOhxahC9/IFfQoX3ohSXW/7/IWe8XyUP0QF7VcU5KrNPTJ8THx4
49BmTZ0E/2/ZHahyGDlUVRMNiLLXm73xunfFLqvPev8+tKmnEMi5X/sKsCqA8WqFawcMRGOU/ry0
LkPUzTSpgYHHUQg0HjIicMqDIsJdW+aaRaR2DPmbp3WGNJ6c9OQ3NxFkhDmCcpYMFD0MCKyudere
k6BGX0mQ2gJKZFij9XX1EBOIBbypIuykYV4liafiNE2g5dJ09jPcL6hCrPmBAaBd4WWQ/JdXH0Pz
JnntqAvmSEeMIwoMm6bGg6bYXpYfhQZtyvxOYBh2zeQG7P7sgOTG7WI1kz2D0FHrz0arIeVgh3a5
NXi8PM6M3LEGZCIiCGS4ZBiGaCtGovUSmONRRUkrcRq6bHYbkLBrctusAAtsfo5t7PmxkFADFk77
W8dZULZnUuzUhXjWKAKD4Lf/zObNav1Uw8lrH3nPXIKAEaPZE0wUs+pq4Dj16O8qVBEtd6amAKXl
9Cmoscwut+vE/lndPc3RMqck7DKBRuxL0ONSaHifNnsD97MVYaVoh3l6MhTiGmyCXsZlv2BmdJC4
h4y2i+f8SluY7jZngwwoCde+rJ0MQ5oc1Gut7ltQBRTw+DosX0sV5as7Z6ZnVghOy9DymE7OT5xg
sCGecNTFuAKYMuGXXNxNaKnh7KiZb5xeCMpwu3gj/KpK/DhlcS7QI6ry1mKjsPhTeGtPOLpkPCuk
sxcIWJPzy/5jzBfw7u8zucLvyqHt+2ZwVzIXEc7Ogg5LKEdEygDovI2vwZIRLEQNWnzA6XORuzr7
lPiJ+J+g0VAWTp8cWuMoRg+4CeJFuywOYvgw2WUGqEPKJpqJz0aN8xQwGwyUzC8wXXZglxgkqFB0
O8ItEUMsX8rZUafE7V94eltgFdk6ev2W6U+cpLTH7QKpekpDTIZM1NOBdji+eCW7Q44BGd28YjpX
YNbbcsAUjwK9zLBcdmHDavf48ZuhdNV2hSXWocjwcxoAMBlmBSBr4fiSe2VdBxrzN3X2Uu1Nwukm
nwIFU7uS3BBNiunUh2qBFVEHOzVdxC3hDgOo7d5z5dC0D3RgM/myAJNIf11gHVa+ZoWdV3S+qn2M
3YXTZwlzdcw5svm9aqDvNLwK1ijQhAZ0e5Rr7dcgT4bpk5WxmuFrAZ9vyEcr3ig4qjw5FHgVEASn
z4XbiC/FAqeI1m2DFcm2RUVxZOW/LaeuBqPOrPvK+cEAuT1kZ2W5jtthBTXe5lWErQPAtxsGQEw9
Gchsx4THsqK2/GbIxbIwaE0dFUu+eDzqMSUu109TvufUT1nt1C8ISvyGpnYxh2huRX0WuLLTDSTr
o9XhGYnIJmqgAUgdybdoHECr66cGV11D/mC+f6iy2BQPpfsyQWfnWYRGw0VrxlgEF6NIprVHTO4v
9E9FAKTy2ZBrMf5Tkn8bRKIV5pdNhjYEPS7D3VQ2uDYK6wv8c9NEqYnrEMxLMWNlpwh5/ZTALQaO
RGtBUIAvt165o9I/WUygSlAl5wfRTJydH6a7ySTsMjsJSJUwYaK506mxhgZ4Q0gwfpFAY45vmuNv
bqAgrb2y3yHesCE4q//UOS4xjoGTAV41T0eMFBrCVAMHgfZbHf5UfG2qcVwNwKUOA73zBK5iUZ6a
OXuKBvXkRLHuZTjSoAfraeAcpTkmxvDfMrhvNpeKnDPpGxqicui+1+qAaDBi0sHuwvG1kfdplAdg
9nmOsmWXY2qogtTEJ31N1cCH6usHnH/9EdBwqv0CSVD8OvCdSrzlJWZkR4lvLocFjALCUtGuUo+G
/wGIO714+fbXHKO++O7X787AHlo0dxesyXmCRb12hPUUbfYYHWbz5GJ7IUK2iwv/Waw1w1gje6j4
f408aEnnI7wcZ8fj4mQSX1QjoC5OYBrk6rNOrmlzVRA/XrnadGjQjyHM1ik3XHmdBabxtG67XJzH
+d1Eaoux+HyKs+aooX3hpc14XM9gKq7tiOK0H+H4X1cYgXlwPvW2PgO9+Y+mn1LHuCULtUHdw+MX
CzDfM0g+UFeW3Bn0QSTQzBvoFbMPUnQRm4i0atubCVbgsx2dPtvy1pn7znifAT/o9Cu6sC//MsxZ
OoSIWS+TzBUeFYuHOKlTjjQMLGT6jWHBNHinyXiQjzkH96V/jVVsJiBAN5CU0yefd+mIT4YJLQHe
hlNsa3zx5FhxNWoG+G6iSCrq/I+BvS2Lza1Lv7M8jOFS5hmTFWZzDz4PzS/6ipZ5W+Pp+UmHahMo
TcOJNzySv5k9RW5LTNG1LChAaGoLoPeZH80XMQBosbU+Rszg/DRQpyXDl5rGAsOdDVjCStHYphI2
/1BJ8Tkos7hlmcfw2diLG2QYKP6i269eBbn/toYrU1KY8eEhdhjqhu0wYjYg7QQkSq0EJUoBWJCa
/9VYz5E/NbbvNuoV1kHRsPcLX2MKsH0xhn0yIl8pdUQaruBKSC+dSvsdS0ghoAZYW7sVMQe5QjBc
ketJBVcEP1G7N6FJwJr0n4SGB+sGRetm+NdM722y+EgbCMotWLYMcPApMWBT/GGCA+k72/avr8C8
FDNw9illn3N7XKbDoAYT/GNnnBYAjxRKggEpoDhcbR/NssUo+PQ6bgnQB91xNR654SbLbemhUlhc
mu9BePtAUdRwKUhzWPfEOqJt2Y3iczfy2SXS5lPQZJ9WvZuW81IY/khGcK4gqvkzJx+cI8GMY0Uy
xfvkFPzY8xbwcNdpR0L3G6jDMj8M+HxC/Z2KIAHzRr0VnTVIP4uttvG0gFbAmeX8mWLWzZlfoO1r
0dmDEMd0LYFynGnHJn0aszN0H+OwM1S3BW7Mi8Lt8E5q5uRYywIYO94L8/jqcyEgKUVtp5iWCe13
Q8asFSp5AP6KMn8aB7zqfk39GV0t1BG0jTdMN6qpdswibOk7pcxeRLpLDeLqhk/oMwE4G4ebBInG
toPVVb4+exihNzCepRoU5iAHlOqqNzuqnbLhUGMatIKMQVhsVOAJce2vNJ4zeBlwMhnmCs17DjC4
wVhh6kcvle8VRpkdGDCMfCCX6TDEIriuYKhnAzaM2gpzfAtIQ8T59tBAMbHNFyDb1iTZ4ypo8hNP
PKg/kvynn+5tcSQiGnGZ69qHWLwtzx0T9Wz+42hDWvqdA7n1qLlWSkCVfqNGwenNHpeH8moACHUW
rHyLDdiGHEwwtingHbAKvga/1+6WsZcrXgTNTsULYA2FMy+mU7U00li6o6a35LCRL4G6TZxftXNe
NwzLMGxr/b7PPCz3OnO67zGnYQIbPomfIsDTwoHhFhT8vQEIzN+b5L2DqzV+Wkdre8B/FqrKPxN2
+VOJr5epjj5j/Bbz/AAHT1wo/U7fhqhedj27r8VX13G348Gacvit6+AXktOWhHR8UV6TV+s7A01P
rpXvXed2yhtM2p2+jnvESOKxugm7WeQn5zdoRDFZwOh3uYkKBtngsmc0/yoJsVxnl5htVgB0071I
eZBvH1O7m9Dwm9lH1oZJtV+b7xLXSgPDHmN+gTcU7154c/rDgI/zhOy6dkNiOWbW26csEZE5HLCy
jkOjQ3pF3Bq9wSsHsje9AugzrcIcN3PGvy0wNbB7B0X/aGnr1aBfzeFeVx0QXLiqSAiCVmMbMB0n
nlRven0SL25tikX5MnLH10wc5N2o+SszHXo3I3GMV4lYMELvbEn6U9P4BXnAMBM9RBk2+bvJ/jCj
xggJgjYwPl37hamMUiXvw/LIcL0KA2lmwEIIDfBywNwm//mf/jdAhpOr2RwrHHZZY5D4b0N40mxA
svUchNGc53Q8tp31Bk/63dQPR7JBFajPON75AB1fsQH2N/2ptQRalHUBWBXpCIKyhm95PcJlkmF+
nkgRl4v6JVZ0SDkguaFvH2tCwTAsd336VdPU2dDovyRJ5SZA/+PT9JdeP6cKddpl9UzkUhHjOeGN
UKTipU0dZ6zyaV2EQLcbuAyLNzBnx2CMPdl8QXrhqU3uM5pskTYuBIpVfaLba/QcEKPw0jQwJ7/n
uxmwE83s1KCoRENn+jUcR21lo0BUGGrpB1ncDPBkwaQFi3bQq0Co6OpnvDMqICAg1B005IKjME7/
jPldT8J+cZfeI4VHy7iB1o68p/N5W9TjDP0nXld0pB0M5tXs2eR+laqgKOPRlKiIJJDzmaE5GbP9
aGG4T4mX4peLodrLhCksO/fNUdW7l9O9bSE7e1PeF9BtA1XcfthhOQ/zIuaYGoirYsHOFx08LaO2
hm3BWnz0aPrMufCsBnswxd+qaOgEYF2JOEvlmwL8M7I3m/02vmOc/hqI6jjPC8MJu0tUOiQjrPRf
m/1gxmVpCGXAzZJJeB7IPVQwGa5xGAGgXcz72yvrIAVrp1xnVGiBdwryUpX8GLPfouVSu1srPmCq
7a4TRD/oX1tbMSBDBCQ0zc7HI7c78pWC/TZTyP2swebyXOOGQykdW2CVY2WQaIJWp4YFwIoZz6YE
vPgu6OpqrPQmkPkFWkRca6JxWefIVAU4BZpUvdUs+0hY1vMV5+DU68qDNIFmyDRfWTvjhr4EvWI4
zQbQkVwxWOhajCxa9adSLROismQJ5xE8vbIt+Y+14B20+FD8lE2NRAor2dymRkGRiQArZGjDX9mW
4nMbpBFPnIu9iTPxNldsCue2yOJeAscRPDZIokR/nbIS48D/SDuv5biVpN0+ESLgzW37ZpNNb28Q
lEjBe4+n/xf2mT1qgjiNGCkm5oozyq5CmazMz5gRJfaKH1UbVnxpBIV4Z7RVu22CBBhNHUhU55ud
Wz06nnQvsKpyJaWStok4OxIAGo2XLm3V2irdW9k+kBEvLCq+kRpsO+1NCe9DB2impA5KXp3/pJrl
pjP9ldOgWCX9yOpHGU+ItMjXuhXHnKzBhfVeNBudMnAv69k+tsT+lkqdv7RAeVw6nYkKQQAYze8G
zfTYjFaiWfiLIITHGeZCsFElX2BhVeJSqusPqfTdNc/TemtrZXlVOTS8rToEvxG2GFbknCpGYLUX
beXWS83IyCs4Pa0n25cXOdV9EYKjSx89V4NLJO3BYabVVqKtIYC+jTLsknynvkpYo7mQ30BlXanW
laMI666hr2OCipQkZMYgATuGf2v6dyzWq2DoLfj1Bs3eC6uz1rYa5jDGircop21cKry/c9T1d4ad
ZhhDmj/d5LmKpaUYXTe+sJEQgdG92ygk9wPaUSjuvUcipZYvofsE9GOR1AWPpidjEJR0burutuHx
b0W/WhsFQTNdqNqNS7uoz+tVnFxaPKs19dipN0n1ElJEFp1Dru5DILZ9FrNhY1BgyH1wAwmYQSSk
ak3y7uZPQtcDItxbvPJ6pCzfdT9aSiK3d+Rdyla0KvwX3b00JQXQEvhXYJIuYAc+16Juu0OggeKl
lhFbaGzm7AdTeQobC9iLv6iVN0W9yP0fbX9V0WwOzF8VuJ+CarjBumuCxypl8Ze3SSduBaCNbX9n
95tCRyOElWdIdxWv51z/mVm/yvCj5xTtsPpR46OspdvIHmrBClRZa1XmIX3Gdmk6+y4ji5Tjq8Cv
lxjAbySTNCN/CK1fRqWvpMoGhpwsAt1eJPEtuKBV3K5hrP/TBDKkmqs6uAgbgRwzJonRVhxcGzlv
ftoJTMQgXhtuhEQbohGAycEpGOql1FrAjLKFmFWMqzgG4W0IoMVJeMGqVMuHXJTZl8RiGegYqCjo
glBXSL2X4bEgF87eCZ8tiOj2jaXcC56wLuiHFjyGyv6QB/1RBZKe8YhGm56SmkQbp2lv6kLcNiAB
MFGHjPEm8vlVV7hEjhz8OwUTLacOqmxk4BiaJ+89cJg5hdIal4CsotNvKOAgoq1tAGvVik3vf1Sy
t/LLDGQ9anq5eZdkoJZ0KraZig9MQWEjoIrC95Tp7xZXrt7uCnoylkelCwRs1vorrV+LMYYswXNj
AHUv0lUm/3CBgHR2v83JwkMFcwLdX3asuNAy923Iy8mPAYoKO6uvLxSKTlLWLWK+Wo7jo0jN2rOS
RzritFC6ksdtdGOX1aPr0X8mL45IrjXduzD6blnyAlWrN9BWtGJK8G/22he4bDvnXjKrCwW4beYZ
u6wI7/rS37jagwtunKdUXHa7vus+U0/nKRpYj1rj7Q2dFLqgScqBYe2SLIS64LFyBUo97UshGQct
tq6CsjzCP1kk5C5W9tIduCuoKjVVf5FehfFloF01ElAI3s/XkbXA2QfcRk3aasb7Ss0p4bpLC5Cm
w79B5rdhFwTlka+ORRddYqVaNjQX4vSto6XuNUBzeQ7r3VUivZbGu457XtmhtexuxGTnkZik3qPJ
ZnDLNRg8vePK24K2i+FBhNSIvPo5OxTgSqJ9F71z4dPRDj4zMmlR9Re+sO7dh0wB11Dft8FLIfBj
qbcCCA4bsibWnrezwqHSG4F9VtY4OFxQpfDix4JjpQHz1VqvaR5cuDU1cE4dm/1lifHKzuh7kBGE
HXCavTM0NkPBvozFXl7jZpHBdWDmXR+SSTJ8ZEdMyDFUg66r7r9iIkgprAX9nQLXppKAHAnQM5s7
POi3fdMAu3U3vvlTFmkQ9LZygyLdRnANcRsHcreQHWUbuPZa43xMquxaCoqtXybUHw0YGdWD2/jv
CfdhVmurnHq3aQKI8nuO0CKVNvjeP2qDRXLoAW1RLQqrub7NnUhZSzWNTONKlfVrLh87P1TKyumt
QxiEy64p16oaU7Uxl9ZbpK4M8bppsWaVf3DTAb5MNq390moZKQBPuUdf5D3hSRu6K9vusop+lZLx
0MrA7C+U9NgMzIf2M40oW/9Tm8x2akW2HFOgekwKHoHaRy0tTVo3kC6pRACjKcnRyy7/FGmVD1dY
BHyZd3wXfUJJ6M1FTMas7ZrsCEcPOgQJYoyhQ6OA9Bles/Zl6hgbBWvIbCjx25dkDYyporGoKHhF
rmSmxLy26d9HAHVVz7jE2+nR50xyU54PwjMrMAeEGV+XBhgPc6E2h+w20xJsHMnXWRH5qvWRJqNu
BTINdFrWm6vul/ZR8KBStc+eImZ4RRFVSZDLyX96sCQLigo6+iTgc9kXFn0x2BDl0s2vRQtc3p3q
3djy0tUXrOewvPCrK0O+c403UfhIxAOV5D7c04/jXRPIwJh2rbekRafyntNujPIirQ8xxlQxnZJA
31XumixGii+0z1yAoHTJaQSXiLOjdtdWeyzcT129irTnUMl5JhwAhGfWo8qTO4ZBg7GmgB0lgJvO
feqcC7laO5UJsFxZtSFQkbekDHZtF3Bq0hjNPzT3xc8f1bpd+wkKUd6DL9w5BuVB3V6qylWQgm8d
CCW6g1Bd9GJb7a4XDmW6C7u7tjraObDFra/Afbj1bcRwGs4P016paXPQu2qD/KpBv56bdaE1rwVn
RUw3qaGaBBZB/Cx+5bBQbKpDNIZhoawM4BotkOadVlCzXVr2Ms+WClfdJehWJ9yV9Iejne/pi+zG
tZ4c5zWLtlh4DrgG092kYD7VdJtyPVnCho9s9/BxaBi51kVgvkZ0urVbKi5htLbQQRNuDeWtzCAO
UB5pgc9oxq1SQjo51tKrWmd87muJpSYk2za8r6vBgIYU8zJBzNbB+JqFLflvindU1YNjXxTqjaW9
qCIog0vZ3LFXVfu1M5bdP/6AivFSADeBSXfQInIa6lRSB9Lmh2EBZJA2Llx/CKOGN1Q7bWvbDwZp
AcJe2r2oghjfdxo4rL0GFDU52P6Dp27kFHwOmA2nX9tUrMqrxlpZxSVPLxYVVWFPKvdCk24AEqfg
LqxPSaTY1sQ8ILZeU/5URHDoyqWCaEW9iIRnhWZ5pR9M8daVXaDni/qp4TnT2AeZV6F/04b2VhfX
Jil1wENM4dD2owvN3unYmJGnm5gcbRCCptK7ksDVAXBQriJayTX/S7naiLx0nIsBmIpUk39tkLZL
QDyonLoLJaroaFibxqYex4m7gpyQH5X4HQW3IPs00gdHfdG5ZDB056WkQ5bTDpjY6aCUhwZzGNJT
+OnCTLLXNXDLeuN0a62mjBkdcCVb8OrP3zv+rzpR/eBHLR8BX5E1gvkgw+1vOoeim3ZpGuATqAdp
HHRpuy1bQnYRfXXpKpd2MY89P28+7IoSVn2IwArab7VD2evSUi/keGfGC8AYLSh/aVE94O1cS9R3
hlxY2PJmHPDciv4jtTvgta9JeuPgdSXHN5RR8+rWqm7rBk7ErV3zUENF5EZyPuN3ekmFxHPiKGfM
PYW4ddZc+ezm8ChKGyHbdjyCueYDpPXXpCMluD9lLwNIrZp7YIlAfYH5w3/4UXZ7v7grlWSh21ee
+sT/hDIPLRLr2s0+fJxihYrHNB5ulrHJtTfPN+hmfUCzMbgA8h6GHMhW9MyWRfMh0AV1FCylhQMC
OH27LQyedmx2/dUZ1FYwrHGCK7LsFACZbR7jTAM64i/giCi/XH0p3VPMh3ChbzjXg/BTURZ1Tvng
qhQfq/hSKo9C+SGL6EI49rKlTVpnMFu2pvnk1Tu3gZVGj1PMdjS1oT0YIF7gWAd7rkKhetKULaU4
GIF5v3MuouxnYpEsqMYhsyjURVserHF4b8vRldHJhwhgoifwLwIQLiLgkgK00XTtiRh8ynAqQ0m6
Flswwoq27SNyX8hqFK5p8B6LUL6PjNfAfPR4ZsEWWRYdsrBettGzWyGCuefwgiFD3kilcV+bw5qn
zGnAYJRw5sg0ki1DumiScuXET2V6GQs0AFqeAjRfuBGQjzs2WPF1t6SLFmZbO/PDYfUrxjtD6Fc5
r4b+oyPZ6G4qDYzMQswBFFnwCRbVjUQpkoq7vZN/pKB5f7XXafJeULgE2+B/IM6mSZ9D88T0g6VB
Rmj378ID17bOgf6RKe/DCyxrf0Ib5Cdp/qrqVp20Lt3H6Nl9bJ8UEuejRKVrpfvlqq2XobUXUMA1
l4a4UYYPUoM69p6ZhqKjMbSQ3R2UHlV55iAKrW2grqLPPFr4ZImqvLfEbZmu7fzSqOgOkuEnq/LR
Iym/Gq4S5ZY/+u4medRuYpASCZDlZwiAnnrfAQ3g2Vn9YrPF1YFc33DuI/2ijIGZSo+WexPUTyW3
syPtTek28y+aamM6d7p2CT9Tthfhu8MWA+waU+1yfyb9i8M1JcBIvrDtDeXjLF+n6WcBYCe5qKk+
OVz3cNKZnHXdXCX52uNRokKLhawT7PHs1UD1xauSY6CtGrjDAbzYAvj31gElOcDFPjk32+zFCm7d
B+8RcizVFM1ZQG3CL/GufgEMKi7DGzk4SHBcG3udusCnuNfzSxLEsl5LA3sIHbpkAZvNuBdfskP6
M4N60l47EU/c4pDw9UJnr/K25kDGUSQlIb7rwFQ9WxfiW3nJET8QocyFed1e85q03ithqd87P8q2
fQiAbeGSSaH7o0h/2rCwYv9RTaQ9D9IU61P5Lb1XK1xXFzkdBbCB+b47eo/Jk04xaOOZvLcWNFag
MSfom4U+1TXAUztg3EV7BHuQg5z8JV/afKyty6xCfG9XKte8tCovOdWVleHxr7+Qb+pIm/gbFf22
BrgzeMZlhV5aQY1bPPAAiPUbntiFvw8BfsDofWvfUP9oMcVbNwokj2XZrSgTuC1kygvqED68qsuB
gHfTgTPWIW0tiltDWgT3rb1zjpANY+g0u5iXEgn6jQJCDEMs4KpopN4Z9i4UtoLHbELTWAYv6a9e
3NfurgfRBXUeiUsKCKm4K4SDL1Q7JaPenBzt5qms5GtXucqyH6FwY/rVq1g8Zog0NtGhLs0txswc
k3vRyCTOSRNiJlQo1nPZrFM4rDWIen1GTUUeCPZflAlGBPyRpolKoVwJRLIm+cq7g9j95q9ugDmu
fqIYupWvk723em4Oxr7buFRwZgRVvmvJjKIPugknMiSRWyRWLRHd3P6oOP137j3t8f4WlNVrvzbX
/i3EOGydr+0jL3sofTM/YBCP+DZ6dCpVvBoVVVdG8anrWKrqwAmQy0Rd4OF1XWhOukyqAYqvCgfX
0ocuep3M6DFMx0XA0kQJBXW0kR5EaPoR+ukRmUzKBol0XmCBCzsxV6j0Ozq8ML8KZVAnM0IU34T5
hvnGJ/vfuCONMqf3C7V1iNvk0eUAznfZwc67jDHxeZ2XuQGOZUE6sS0Dsq5lHGlHWUkvrDz77GgY
gFXZVr11ryXKzLecGhuS94olqgpCKOJISkIIA0trVR9Ub3PoOxdmwzriKVlRTz8/tulApomPkcR/
jVGgMm2aRGoJpKa88iPegyl4UR9qyIy409QkapIs6zLShsBmx6sTYUObClCxFGq4euFVK8A652WD
77FHwazNZw6Db+I8rA7kbCRFVRQ0SozRR2srJXelgpe0Q0VSt62N40OIt5qZYU2GUZC8Ri2PQPJo
WE6tWU1gU9qQrH0AAiPOgILP7ey5IIPoy8nJEqeIyikyQTobgrSP3xYIMJZCaAPFOb8eJkOZWOSh
aYQc7XjhxW5GzUNOimUKl98vNm75MzG9zZ8EwXJcYWnjDTb8iJPxBGUn90lAEPi7iybcCwN52fbW
fxdldD5Epgqnsed8kFRY0l2CGrJfgreMQyebmbXJXXSyCkYDEtXei82eD1Qrd5JLP4RnVPIhkkac
H9KwaMdHPIeCoYm84TGFGcXx9Dj1BYE4caVDCAiKm0KK3l0PWEMk0IKgnvN3AUdzKEtl5LQ1r9Qe
yUtgwCDTlUerTx9qsd7K9Zy4+/D7v41PRQFVxpqXk32kXmQEZOh0lgdb0ucueTdKFJJKc2ZMw275
FkRDYUpEW0rR5dHJgBZj1laoJNHboAsU/JKF/1UGfzh6dBE7ZlHmP+LoTOi8JtCNhFHIYn2RycxT
Cqv/7fyXkaaSndMowzBPNpFfUqQu0VdberDhpI6ybxLcdUl4jMjjXNtMqbVISx0ImGJI14JtCTOL
cfJjnQxztBjtFH8a3FmKpaXzNOuile17z0Ioz5gjzIUZLUFMkbpKtodxKhdUGFX9R8xbdWYy5ak1
oaM2JlkWqmP/SDudTKYduZAGK3Knvgo+XPBrApq7CjoMVnMsCwpJkJw0+PE1KgWJ+LNNFNru/q/z
v2LyFPn9I8yRP0MSQpcSrGFC0bn3DqZ8USgQGMxgfT7O9IwauGnCYjINfbQ+oQdrDRkNB6Nt8LqN
QafDY1PM/fkwkzc+lij/hhkt0ELqfJtSKTJd5SMAghgoSO1szdBcli0ImnxmVJPb+iTcMOqTT9jI
rimbwyf0NBBVAxtEd5FMOD+muakbLUYhzFxHQEiE9t2xBWypRi8lRbTzQaZ0xDQ0YkXLwiNc1Uen
oAkyRWgLLq4C7Hjefij9lQmCsQrenHgfgylK0+ZP9rL5+0YenYmJwtJuU7IllBQvRcvbAo474DMz
syQmR3YSZlgyJ9/Irz2hVIcwdoS80XWi3Sdeeo1czMqi+uVY0MvLz/OTOXllnoQcTaZg4zlv4MtM
pxkv0Fw/ugl0a/AqDkAGCaDjzMeb3MS/4403sVnKoWF45DY15e8cimoOECs7xogknR/YzFya48zd
tD0/jQlkBej3S31qHjxXxgvDM+KN2dFPqjzqYJkUPxg1ZrLno09uhJNhyl+/ZEg/qk2GYXb20QEV
p9BYMBGUOx9lcjIHtXvLwPVP+Ucw9mS9SGGeJlXHxwttqp6bSvgw+hjPMWNmLidHcxJndFQ5auPo
fkuczmtpHXiQqIEXGnOaq5NHFJq9Mi5mpmZIw884GU6RRqHQVUya3HabMEpfO0WZuS2nZ+x3iNEB
JaNO3gtD/l5JyWNcmw9ZAu9PbPcR0ODzH2duNKMzo/CFOJZLJg2exm0ZxeUiC6IZOcvJ3XsyY6MD
w7ESEVgGpbY6eNTEX4qScx8idew8OQDQzo9nbupGJ0VguG2V5ExdpqCn1fBcaJGviSHGRkI3p4cv
TUczyZHgN5AvjqL5TiRgBUe0xkg+VZIzTdLpXQm7omkeY42+lV4cWrv6Ucg/ohz76ZoanTog/Xwa
cc0xDITt+fFP3tc8/P7zi/RR+qHHWSY2JXPtpKC+qDhWVHuDci2LlxldRV/4eT7e1KbTRSwMDUPU
ZVUZrZ9K1yOzjHM2twHJzI31taLD5s/CmTU0NdOncUZrKAHY5xRtRm5HG6Q+tNSHYYZVyLicH480
nHnjh8VpoNEn1XIT2VqRQHGx86tjCw0FalXlH1v5ofCALOVXBQIX6qcCBe987Jm5HPt6N2UXtE1E
6Miy6HyBXQMft27EYn8+ztSexwaYUoeOA4mpjU4wKXUSxUuIkxrVVtHjV8nsb8+HmFqGpyFGJ5jl
KLpd4f2zpPwFgerg8QCUEfBDWSN4ssX389GmDpjTaKNFyMKI5Vhi0Ssd6Bj1vkfZpOjuO4BGhfsH
taLTWKOFiAiJj7syIwth9IuYpQgy7cM/+kIo4WPjMfh0jgaUxW5ohQK7qgyyVasnh7pO7s7P2fSG
+h1iNA63rJtKVsFAa7q5bvOHKBPBsgo0vvAom1nY06vhd6zRnuoVNRZRaWfzevgU0anXVi4elkDf
aCcFxvr8yCa3kazpgxOfIlF//XpBK33jaGrD5AXIK/rAv0sN7bjy9XwUaXIXnYQZ/n6SB7RpoESG
w6A8DRgXYQQAjey6pd9sAqhcZr3Ro2srucvynVg99QiDuA8zv2HysDr5DaOd7PhNhM/jMFSXVhaO
FE86+Mi7rgOMS0NcXusgyUz12pzbBZNf9CTwaH9rIDbLYphjB8ho0GBHgTAXImQCwPeefn3vPZ0f
6txHHe0ItChMR+oIWNKOgp6OCEKYhX+y7WRU4DUVlXbqml8/ae1Weas4yF86yHcUJRUDQY/m1s1w
A3+7YE6CDN/0ZN00aB8ZFrO37JWnBiZWv04xoRFp1VnoSpdH9AHKuZLc5AF5EnO0JTIhM+tyGJgA
wlovG5R2ET6lhq9bKOwVxZ/sdwUHH4qyokFd++sQIxd2sdExxEi+NQOgVIC0m0NKZV0sd7Thzy+N
ybX4O9r42gTVX8p+TDQJPSHdZOeBLIuhCSv0zAbkRBDORJxcjIpm8b5XcSsZPwEcEbMHSSNiYN73
FtQgBJuj1N6dH9cwS98WykmU0R6rRQWXzArAsSeiRlno9P9AdSIdoBkRdJuXEq1MH5mX81Hnxjba
aAovtURxiVprUJ6AAHj53rOcxz+JYtHxUOn8fauOVJ0JuKEFmw0l17MuO3Sc0//VdYECrk6A/4Qw
RpmwU8VZUlWEyOIO1RJEHwEr/NUoxn03zXEsV2gIEbXwzYIEIcRj081k2JPLG/4yzpWYaX7ruYmO
BODWJIima6+lLz7mWrXLu3DXq8Gtl4WopSNheH5gk3fbSczR3dbnUYQvBjypFmp341V7szNmztph
9X5b3SchhnV4cgzafpjyEmJYLnpYAvQ90wwwwskx+7Glme80F2u0k2zNan1zWAql5j5hEvpgA131
4FWWWjXzdJ9OC1Qd+zdaB5I0tpDGTCiyyp6pC5N2F8vVjRVEVyqChZoIKS6UNgpo97gNbptAgggb
FT/UhlyosLeJ3mz+5DPiCDd40lmYnn6dY7X1usrXTOhuWbsVBfEuaOY+4/RK+TcE8llfQyADp4W9
S4gsu7Tr5xC+wt+MgZfZ1wBirAh22sLOSDTUW6AqNVG6/rsQ8tcQjluHajx8MtO5RyUCIFSwPB9B
mrz0cSj7f1+CfsvXELFe9mJXMgoDOesaDFQDeDAILwrg4MhrlsY6BxzHDT0ze5N3yEnc0UZuzNAV
MpG4Zg4ZJHuWYbo0txrAJle+VbJj6XycH+nk9XEScLStS8H2S2Mg00jBA7YIlYMFhDMzm5MxNAqJ
QzGR/ukoRpAkXIvD94ps3uhSsTcR07XTuS765KlxEmZ0atRhLHeuPoSBU9T0UO+xY4jiqxj++PlJ
m4s0unNVuacE1xEplX4p6V6G3xnW71Eorf4uznDVnJy5yIU1hYd4wVKNDn6zlYDnwsrwsufzYea+
z/jYEWurtzzWQJ0iIhlka7lUrrOgfzofZnrWdI3S29D/UkYng+aagS90HD16+hOdJjFYqbDZbIhE
5+NMD+d3nNHxUGYiqsYGceKg3UW2citm9jbI4pk7d/Ke5w7/dzijI8K0e11yTQv2Ai4i2VG1Ywhr
uxLtjcxZhXPtw8lz+yTa6GDI3FwKMgDIS9gvsMIXgRbNLOrJN8dJhNEupfAEVq1l2kLVdl69Pnqn
pwE2E7w5fgexca/QvZxZEpMxdUVVeflrWN2NYhahZqpxCgNEUqrLULaWjuBAz61Ry0jEtS4Dev+D
tXEScFijJztKEgTfEH2BPFZEUh/F17rKUJ7sZqqfc+Ma/n4SplAUVy0yxmWhfqDcFZQehUIFgY4P
wJwD6+S2OhnS6JBwQ7ky3YghSe5KR/ajMXD6Kd4yxLPPz93kEjwJNDomtCToDLlnULL01jsu+Gvt
x/kI09fuf0NgEvp13rTcUaPYGObN2GfBz8j/ETQ11kHXDQyQVnzw3Z2HRtVMVJl/9VtqexJ1dDC1
gh7qfURUDauHJkZN3AmFtQnNUOYGKfN0q0ftIa3tTWkJr62a3XSRaM3M7uTNf/Ijhh95smRcE5Oy
gBoiRP1naCGaeevq9qqzf7X5owhkBtOF88OeXqM6QEeI3oPr29eAitSlaU7+x/mF21W7RgsAQdIC
LZwLDb3IPwmG26sl6xQZxhgjtRLcsmmYYkF9T1QUylGavGisaqHRhTgfanqZ/jfUP4jhk4lMI2ip
fsC4auD4YeNzHM9AjaZn7neE0XqxnDrOXPjZS4zaloPvldrvCrTPk2rng4D4u+GM1oWeC2ZvVBz8
patRkZQeRV2a2QCTFyZPgf98nDGcshZiW8JsO1+KeDg7yHC0P0rA8OfHMTdpowssgqTaZN1wXdbq
SkACSYA5LFS30NadOSzY/+cc+T2i0b3i24YvqZBpkdF+VmDLmt0+jfqNBC2lra6jbhPDLAqCuYUx
fRT/Dju6XTqxyjTBIJGyUYmL86vYTraVfqUT9vxkTq/x3/fmaO/6uosAu8JhoRrNjRT52BsYtJ/O
B5keze8goy+WwzcvdYtlEWmHUl63Ur5y00sNkt0fxDFERTIkiibf8JWVadSGnfGxLNg1CVQuJs+E
Wplcno8zCd7TTwKNPo+V9gmgh2HfmvA7Hwrzus73vXtd9uACpHUW3qZWjwjc7fm4k/N4EnbYGScH
Ulj3cuvVjK8PzIUdPBVNgjr5hwtj8XygyX18EmiUCdDzLmSjIFDqv6nJY2sd+3p/PsTkwjsJMcoB
CsvXw1QhRB3AI9WqD6mSZz7T+VHQ8Pw6XYVQCELgDcsBaerCucjl60b/PD+MyRgmDXCMyFXVkoe/
n3wS00IJDaMqCt5ldC12yV1eatd6Zz6cDzP55U/CjBacqMhJoyjDDkpudHefo3jihpgBzvEJ5oYz
WmFyJxQFImb50rf16yJ2f/Zyd4VO2a/zw5n8+CfDGa2vqJPq1ik5dWzYSikK3blor86HmLwlTkKM
1ldkaWlj5oykSSFUoUOLfUYC3dtAZEkzzN35aDMDUkZLLcoa1WuHJ5yjb8xBAgopsvMRhin5lloO
hW1JNMzh3ft1oVH6iEv6m2DvnAu1+OTUsUMM2dKVhsywK8/M3mQOeRJt9IFKQw0ZEB9INO/l/FGv
D7L1pGM1oByl6NnT5hKH6fX9e3SjrxUUtqAmCaPLYji53cFTUUxFJw9dgPPTOP2h/htobD4rpDiv
azLocT106dnah1YQ7s+HkGY+lTXK6uxCLqq4ZTBiKN6yVYUFclzVIhbtbNU4JWpRSN3CYX4s7H7f
iYCSHbO59gZh/jwPsY0L42aBE+3PuKbv03SIvGChIMykUZMQJkM0pQGfBwvrG/ELMooYGQNe2ajX
BrpvOkKxrGS4IzjQtWiSqP4vUew+0fLBJwb1HKfZBtSQHCdEHlu88mOwmOfn7tvnQSmE2p4OPUIi
jxw/4xOciSu5QkocoAXKZUgHzmEFv620UYTRSaoldRT7KhEs6cMonocUAXGkyng9P5BvB+kozGi7
tn2vJwOsB2sKXA3iYq1maArPZjxzYUb7VPR1tfAiwnAv9PaqTZ6UuYv6e7Lzz1BQlFEg+9CFGu1N
VXe0QnCYMVSC+0t1ra+iS+FTu2geqoO7PT9t386df2INXXg6eLo5jtXgVNKYdQ//W/0wYD/7yxre
VxS/asEeGyc1nqFhTM/ff+ONO8iS4quZkBOvLGPsxpB5yRBbRiTk/LC+Y8u+jksdHQlB68lSlxFH
vkBm/aFAO+YDJ5N6y94v0e1Y5ZvzEecGJn+9LkShl6okZmGgu1yqO5e3Uf+/plejMY2eDk1eIU+U
EkIOdpiaOt0BG+Lzo5g+Dn5/nuHvJ9mV4emIXEZisLTbpY+9xaAZfz7Ct7N6GISqqTIkTUnRtNHF
recuuoaGxCCqdCUV2NSXaAQgKYV4V49a+dxKmDx+VA5bfaC+Wv9woE9GpBlFmBYx8VRVpAKLgFKL
hMgD/Ovz45r8/idxRt8fwqsX9/kwc4g6D64B6rYXns/HmF7VJ0FGKyD2fUGqWoIECvZIB6s8esaj
0l0iowhsHhFx6ABCge7ozMr7p47wJRkavpqmGdxcpEL6uA9kN5GOjh1Lr+JxfhWXdv5kWynuZa2J
b2ofa86uVXz8M5Iyv2g11FRgZIRcvp2/6dpcWpslflxmg4dIHw6+d66GJsngzW4XIfYXfYRSa4fp
V6NY9YUs+TZdrSiaOewm1oJBexYUxECWk8dMtoHfqNi6zDdKTZy0ZDdCqVr39nqAHH6SB/5Mten7
jT9MmzGggUyIbdz5X7dTkyPyg+xdsLxD0BjHyrX9SiMaWcSDchut8rV8x4G062/OL5PJpXgSdXR/
JK2bKmaickehXIWJQx7cF8ZM833yoPgdY1yqq0M3EOWMGLGEE7IqLvBR/qtRjDeu6/Lro2EUAWC3
Nt3JKDoggvR3QUa7Vg/R8+1NPpCOZLO5sa0rrNTOh5hYdLDGFJkci04JSKava8BBmjwTU5glbXyt
1b8E+ya11o28Ox9l6lg12XtQ/FlrUDO+RpGAM7udDndBxKRIQ7WOAxips4MRvXb2VWk/nQ8nDenU
+EDA2kKEd6potARHayxWUaYF2Bwsm1tro+IR3O9ocar7cn3ZrQxtkS4u8+WAgps5iabWnSkPG1gV
LRLW4XedHOe2LqB+bKdwNJL23euyn3rpzEzl9NAMk8zLhA0/ZlvnWZh7aZ/jrsP7oO0PtDIyX1xk
1g+X1OH8PE7G4jASRZj+KiSXr8MRUi2WU7vkdmo5FXxh6VbdrqvRTsL1JMAl4Hy4ydnTWCAsFciM
5uirJXWd25qIGzBl6UUubjxjrpM/dfZwPwxodwtc8LggnShZ0Zc5qu4mdtDDcytz8Ubok835gQw/
9NvyMzSLoVB7BDnwdd6C1IhcW2uCZaI6ty4KqCCE1pLWoqCTVmsQH/sOBixU45nvNTk8eJEAfBBl
AHn0NW7e5n5ho2wIohRPQBout2jpnh/adAiLRxm7GOL6KETr9krsDQ5SYmziszNIHqvrHpfs82Gm
jiUTnti/YYa/n2wkUQnNxBjyFdEUF4UiL6po4zt3GAL8XZzRhlUqz/Yyk0RczZRF0EaLIn3LoPoh
fPl3gUZ3be25JprczJvplitPuO/FOwnVzDqYOfomJ84answmkg/KmG3a8AZHpIuTzw03Iu533kHB
vzKZuf2mdqqFCZJqkHZp8Pu/fp5OrdPQESru8Azr93QbI+h3fr7mIoxujFrpfd+OiADw+hYjup3S
zJ1ucyFG6WpTlCEI9eG4QWVaaq+zbibBmrr1KKVoBko90kBD+DpLgdh5TpOzHRM7W7jRY9S95N31
qxYd25ldOfXVTyKNny0yJWc9HaoYLVr6tvlkGUcNzVJPncmrpnb/aZzRd/ehb4paTxyEoDyAhJ2O
GF+I1WLXzGzMyY/ze+600fdvKXVJ1vBglTBc0rHORhzz/AqbG8vo83sVwvboDAWDaJnHgwWHrbz7
y+8yjPLkGBOECrlegxi8jBcZprOR/qNsdpE+M5aZlTZ+ANV6Yhl5Q5wMebmmR6sUEOHgeOnhZAny
vcFz8/zsDQfj6IozuKD+j7Tz6nEba9b1LyLAHG4pqdVSB3ey3fYN4TBmzpm/fj/0OXssreYW0R5g
5sMHDNClWqxVVavC+zLXCmqToogAQGpa2HVlEeICz7ySCqgS4cCydrT1wGheqcosaIcsx3H4d/Zr
gpP2jLwfHA9ZuhXc9SBi1iEENDDMqNDKlYCvsYi7ksgtXChGNE3bVLm7DPEKYc7sgAIPVeKCDHaw
jYb250D+CqvW5VNcsMEzMfPPOLGPYNS5USZiPDk61np83+jlrzFvdpfFrGkjHGBuhpoXtIgJc6hR
Y/B0YZS0nLsKNLnLkhbNApgUx3bmnqv4qaTQxOLnuJ2ZxmddzXdB+8uBUidoH8fM+PTfhAkxVdIZ
uS8bHswjILtO+ey6GrykUfP+V5glk8+TlJoKCYlweuCM2k1SIyZKWcLUhxurB+8AJqLL2izawokY
QRtj7FomdBFT0KJO7xR2hrXryyIW7YA1T54oKjfXElxenJpxwgQlYRtEuyzcRc7zwCN8rFcC34Lz
tpj5oI5G0damdn9u1krmJWDZI6eZsl1rXsNo8zfuxzFshxwEEkgRD8wn2I3M+BEeKoBczE1cfwia
JwDcirV699KZKbTZnBlUTVVs4cx8f1AlvwXjXhmzX71lAIIO25YfmiC+h/nKB1o6OMVWLJvXD75H
fHBFvcm7tfCTjdmmYMWk47Ad7cD4C3dwKmVW+cTrNDRs4ihGpbkhUbT6bdY5Bz8LtlWY/4UlgI/A
Bt3cL3jzWq2TIWmKmPqmWVXPIGlsq9F8umzUS/dGNXkz0rwybUvc8ix5LCZ5SCXGH2C3kXZRdKSs
999kCHE8kNLJGwfUyKQriIjc0YTsw//n/UJO63+CA5DkNob9weD1ZikQ1ciTfdUxybgP9HGtn7t0
ZhQPVFvmVc81Ei5oTZsPZG/ObGxvJ/gTMnh7YVe4rM9Sp8gCutICxJJZKEeff8WJnXWqNMVVjkKW
3N5rkOwGibV1VGefdeqmUP2r0gfP3levWz045mX57rEVXIM2v1FBZDB5DAlXt2khz0kgJWIryz46
M7GsBh5rMK5c2sXDPBEjGAe/IPTq2uI6ddGdPmlA16t7szN3l49zyRGdaiOcpq51WT9VaGPKsNt3
2ktUW9fMA99Lpb5Sov2NxCJmd6eyBA+RqgTDKUSlsrYYndKsrwZTU4rhX6kj/be5Tz6OGynU7kxt
2KqRDJvB8DSU1vNlnZf8Ia1jnT0ZlaKQmNeGg0PjucWCaqAXjOSRga4VI1081RMJgqY+JZMmCTlV
NfnlF/tYlXgObuAauKzIoo2ciBFyCE1O5XCYFamA4ZDHV09V3RI89stS1o5L8CBpk0lBDdXRpg+u
jR6Y3Gwt7q7pITxpC3tIrGxEjzj1P3uFczvY+aOZVSsp11IaefLdRfAScB210RkQQ3eeNHK8UxLp
fiq9p67TrlgAX3NVK2qZgj9Mo9yGUxJ5Um9tdUhf7Trc+9D+/M330YjuGtB0ljgJYsH/YzgxWUsr
V1dAS13Hobq7LGLZnv+IUM99Lpi9vSF73FyPmB51kOj67VUCEnitriUra6IE95prDac2oo0++gen
Hg8ZKFVKZtOdXZtDmw33jT+yAGXVVVVjGED4PpRSA2sMHOwhsK7U9Asz645MwQYmq3YXrVVTFq3v
RJpwhkbXAFtToVhpyQyMQhZo1K7RHeSwnaly/+KDnQgTTlHOWi3zdISZjXZVDo9+2G799GMXrTwv
FmrSlnYiR4hSQTYEvR1zhG0DD/HdBK74BGqfFz5p0tPMHmOvBJFFZ2QxqT6bOlv58507if4lwR/2
ZwSS6V6XJavDnvb+MiSppU6zVGHYEny9cxHTGOWJqZLIGq0HsYK+t7r6L7Qgf8XmgDWSgRE5FzHm
vm4wi5ZAT5o78BUk2rZIymp72QiWPo7BjIslgyWmyuLDzM8du5YNpFhDWb00o2UcIEEd92nTfG/C
EoYQu80htcMOU7Mw9pelv73ImqHbAOfpNITlN/DUzjB6PRXcZKNTpwxL+PH0YxBULgSRlwW9vVgI
mtfwZbaQZxSY88Nse5tRK9A6ANb9ZMesw9S3SXElQw8TraGyvPUYdDPpN4JQzW4574JzUZEe5pbv
V9Bmhrea/6CrJLnqhhkAxbzP6pVwtWTqBHf6m8BcgPEo3OHCKatSb+oEZnhQ6c2Mkbn45fLRLeij
8yyUf7czNQos5/pACOhpsd5xfctPdvat6B7hvA9UFhG6Y6utYaS/jYeU9nnAg0oMnCzF63NpU1Y1
MXDUJBLjS8gmd24e5HJtnfLtqZ0LEVKvTg58tc4o6+Xmy6j/7JLvl49swazPlBBMQNIHns4WShgT
LOIE896HEfs2gmP6sqDl0+L+Mhkkg38mfP5Rl72hbVCkLB6C4qh730Jt5eYs6/JHxHyWJ850HvXN
xlmEMXz2rQOESUPzvdJWYsTSF2EUxKL5atAmFdvXZMIG6zQDijgwXPfOdekU7/an2jwhRF9e1vBz
Ymd+qicCnkeBsCg+5NHXeK30tPQtbCKK5YAHbVAZOj+oNihjKMCpoinW9xrLVfKfGXyn7//gp0KE
PNvo2kHN53KAnByb5JWxXsLr5rKM35tr5znPHHV4DjNMQC9ZLKINo914qcnwR3XlfVVec3vT34+G
az6WsE5uYUvptwYg/x8m3tTjJn8pjo+Xf4G2cJZgw1GoU8B2J6UU7NqUrEIeOp4TXJor8/AVynJr
W+68r/V+3DEl5X66U4/albEDiW9yP6cMMXZHfwuTvCuBsRy537wdXDR34z7ZX/5pC94QPgWqsoql
zuUlwT9VshOBnEu+rjX2UxenD3lYXgcSVOjQdLaqtpVzqVj5ILPlCN/DmHFkFI0wjWsUTqNqE6+2
VDLrMuz3Weh/0AKA+/9R7rTAX3H2C5NZGtOAjJGQEhBYxNwpz5MYhI65bNZ40ReL/3HczPJlJi8M
renZqqxmFE1jHO68oRgCpkbb60Etrjw9AHHMjBznlwLLbupC4AmpMnQ58XdmnfW1tvaCxzgLs8JN
UJUyxSsS0QeFLbhm2KbqWu1twfXRYv7N+0Ad6c2jyYvSVNNSspNuvC+8qxKG0im+16Lk/Zf6TI56
7jkqo2aoh5Pn8U9Xy9Agnhzhe18r4yyZ0ak6ghkNoxmBgYoYgH7h0nqIWED2FdM1op8xdETvvyeU
+4EwY+3cgkrmXKdRgz+u7psEDq192d/6AEUF5qPj3EvKVQtx1mVpSy4LDHt8L1VYiGt+j2WdRCml
hA2k0ihfz5irRdgzPv0oV62bB0+JflfXWyn/UUkfNPloRvA77aeyvE6L52S6TksYo6etLvtXl3/T
kvXQ6wC83wALQBXn2+I4KzpD49amaf7Ti0dgLiMoWyfbDax6e1nWkleiQwBfMZtfpGrCW8FSvKwL
LZ5ylkdN1Z4KsFeTfQX48JiHcHFWry1Us38hE6ek2xoIYao4ST5McS21E08gy4F1y06vk0zee0F+
K7XaR2MIt13hvz+EG0QlmG4d0kOmgM6NKiP6stTOw87wv/cBcJ4gkl1Wasmr0FqeGwawywBiey7B
tuKiZiseV5s9O9GLba9BUrzd42Uu8FSCcNkds5VkCVr1jfypUHf+R+27/GXcquadTjtsJVitaSPc
+NrS8mrwkZVO1/wfV5s+Xj6uhcHrWRtCkkO0oM4tfJG6msKpqrl3mQF/9tC0kMeCP2zyBHedoGGO
OOi8jSM15SZLYPybtCHf9IpvvXTNNO4u/5pZmBgnT52AEBLyutSk3A+STVQ92vWHaPwarWELLTsa
ArE5J0eQVAkGolV2DTELClcqzG/hPhvusxaC3/jR0adta7FEGLpGaW+VbHBz66m2H5Pyh5fcWtXX
mrtpdZu0++ey3kuOnf7wv79JMKnCyTOtmPVOzOvJCtwwuh6Txm2gc+njdz84NTYGkEaLEHoV8QqW
ZQQlSAep8hTIkDjOJfnry9osfsUTCbNfPXHlcV04mR8jQTdkyDVvs/DgWT//m4z5RE9klJFVOCx3
QfDdQeBpfJBj2dXfzU4033RD5d8ZRp2Z2XMhVVV3pl9EvM2dcaspxkMxNFdqtoZtv+xRDOhG5hob
hDeCHK2rkxqINVJSJ52OeQbkcDxozoNXtNMmyCOIM5MkPtqhP2KxXbstJvnX5fP8PXYnXj18AJCu
WIbODOC5rp5hB0PnYYJjEVimO4YAim5rJzc/VYZnGm5iSY50rMrS9nbAg7cZHGgeTaQ+Mb6Ufgj5
qV71nQ7Nd+t/NHieECmNztp6UhRBcarAz35IJ2DtdlaVjp/8YSy+R3lOhfSyIktXiVQa2h2TYhit
tXM9xrYzWSYkq5zYzJxpwLODpfc7XYEcacXOF0RR8vo9wUTP/Q1GQDCMNZEVUQoVIl966OOdFr0m
bUIhbMUxLqQHZ6KEK9VHKugvA6Li6FDC6e6Upgty1UYtnuPyumef6fIpLsSdM3mCNRBfDanqkFeP
xq4uk23E2NRlEQte4kyE4OvN0JE9p0REozabptwlCeHT+PhOIdCKyXMdGYAXtrLkWc8TNwGJsjya
WgnbouWD8ma+NgGMq7ayYglvdJnFsAlhMX9usRIhXOChDLMq0+A6NRn5an2o2PNpYytrE8fLYmiK
z/pAnyfYdlrGrdNWTbapYZdlEh30qm0m/XP5yN58+t+6/BEixCI46+rKMWfe1ukA1YDby0//TYBw
WGwgeDBPo4WmPMAY7hq8LC5LWDsn4atXUOLFXYoK/tSD4Z59ou3IEOi0Mls4103PXKZwUvPPODEu
NazaRs5QpGExsnuNsnIzDQfJDDdJ8lyohZtCUH5ZszdPEkRSAaeeAmkZL3yhlGuwUxqmNs63Dptt
mv6wa6AIpLtIf28171yOJZ+rFsRV6AQBckj0jqGufUiZBr2sypKdnagi4t6mQ9Lp7RxHyrTfa0V8
rNU1BPy3gXVWA5QDSpLQxrBRca5GX/ZFKNuQrXYo81HRU+MnP8kaoVHu5XEfBmWu7RLCluQWQNZ/
bS29u4mmCBrzy8ouWeTpDxEuVd8WUyIl/JAgyR5NKf2Wp9W29dd23lcVFu6WktVTMXpzcLZjV6lf
FKXZJs2tbD0GTey25THLbodpd1m5xS/JxKZK5uDMlBDnp+wXYVwEKgy3YWh7VxFQh8ey9Y2ry1KW
jtBW5r4Mo91kSYIUqxs8CaRkVJvubUk9tNJjkdYrqrwJ6RgMSzBsSM2NJlMcotPYsKB7EeYb3fk8
VY9G+ZkZfNdJnp12rSa4oA9BQ2YzXWFFin3481NTy7xIx6bMmaMyom+m1UN+nvuZ+qGx23QtK1r+
RCYdIPo/qCfE8w53IYcKn0jupaOdR/dR2//F0UFxOF845h2ZEDvXByzLVE3laQb7Nl3V2qcJ0z/R
bdfCuq5+fL8tYAG0b2Wo6aGCPJclSY4MxbCCLCm+CtIaCu1+x5DMisktWYNKMkwcxeQccat2cHSv
KkM120TR13C8y/12I6XPWX8MmpVQsmAMGMEfSUIyBDpcy94Skhr1nyEsIBfnub22yP0micS4ZzIL
SkxwXZoi0ZA0VUmdzepIPWG3HnT6+fXR0fK9X2cuIBpACPv7938pRMpgaQI3g2mcf6kwNOy+7gnF
VeNcma29T+Xy4Idr6MtLcVHj7UKb3YYyQPxSE9MJRejBvJ5VtkpeNFl7CWJBl+YalNdWlj+/Xy3e
GAqBGGlAhZ6r1QKoJmtTkm+iDkeblnoIuD4j60ou/foLSaAhmgr0dBTNBElSBk2TI7F2P3QRxLjD
GHeUJbS8GI6aaVT67t3iZl9EHY5UVrfEvaNWc4ZAAr1/Y9hMDjBnGQc3PORWLtaCuZ9KEXeOTBpt
Vlfm+ca0Pfbk5ycmCxrJ5t26gFk+P2pZoKIcKHgJc+hy6Dn1bDNE+ZVTDcCdFltWA1fELNgepRuS
fhXf+rZQ3pkpGKSjRT6bGPtefbVKzR0maxNnr5f1WRREW92059v75pUR0jRymGjE60F/QR2VIYub
mBn2qtNWrGBJElCEjN+zqccqhnhyeZTEqs8wQhj1UNH429w5FvYHu1zxDgthifUfFl0RobDcLYSl
MgnjppFtrq2OByoC8MwH3VoxtrclTibI4fGB4hdebia9BSlZZ+rSYMb5pnC+jbBmj6RGyWNe6q5d
HaT8o9neaO1j5d3Jw6fLX2z+y8IL4Uyy4Nbh9zCNscRNhDn0EcZeZcKtaD6AhJUk15dFLaV+rAsy
y0RrnF6FOIcY6YGfjjShNvZQH7XMADKza7aMRruNrd4oUrmT6mpTjeGBzZcvl4UvRJaZWB0cVSad
aLMJ6W3YwoFQDniNyvGepV6n6hdsnKTfxYr5o4vrg5Rk28si58AhHC15PQ5fRmG+qpDa262fFFnM
rUt6xZ2Uat8nmVsVr5r9UOgfTHPvw41+WeTC10Qkjn3Gp9VksSNmNoXSWx23wrZeg/7BTuUt+9m9
8U+keCvTaUtfk/cdeyMUaecRMuEG+rEfq1NKImpoPwP/UPU3bffYaCyA36vlQwVDVLE6875wpITo
eZCLeS52c4VYbfUNMIcJGanlXPe6BpiX5LJ7aNv/BGq36St1U8XvXjvnbrJ7Ma8V6YD+iuwSud2C
Ud50+Yz8Y3u/cuejBunm5e+2qNe/MiD7Pg/W9gB0cl0io9XkB1Vt2fRQNl5v3kWeehwn6UtiND+j
vlvrFC15tz+64ebO5QK3QMPdQm5sGZvMN4+2HKzZyfw3hGtAh5JFSk5woXRcJlrcToqeb3JbjdPd
aNcwJVCOCrkMkW++Kt3oP81oBtlVDa1Ru5NiRemvIlLAA96oXAPyWbgjypyQw11CeUIVI4c0jFrg
+XNk18LnKU2/t3XnbyA5OXResjNLb2VJaOnbmvOzE1Yb1nhE+wlb6mBOzZ2M/dcxKLaJks10fWW3
t7SfRraP1mZhl24mSynm3KO2Sf7EugXj+IPjy0RhuB196mNldEjCpzT8Oc/la+ZRzXO3UVZcz0LC
BMITIGb06Fhm0IUQxrStXwY2pjRoYfAYxUV0H2pNcXBiRV0xqUVRTBkwMgiGFTZ1brWKVmVJqDb5
JpX1rWWOH8Khd2XFX9mSXRCjEvhpAvMoZSp7/u8nxTMyKXMocpkMWrZ3isRWZJBu+2JtG+DtItEM
JU6tlA1gpJEsn8uxwzbyaALzzHYYju7DndL8gOJ3E8jSVtXtHU3+TR1EblDbW5NOy2XXs6jliXTh
u/ltZQzFnL1L4bgLu3JTdsG2hfP6sphZCcELoCQpIZPMsLaKZQtpnBgJSom/o83jsfblhzHO7plx
uw1Uc/8XsuYOyzwZMo8qnB/opPTg+zERQUn9Y93dNWPDhXuSJm0lrV48OrZmdRaGmBQQHz6tDTEL
14ycwgZIjclY+G7s/i7x1kb2l/JDXiP4Z91mFxB2nXON7CGF+lNCkkVHpUqulfC2G1RX7m80Y5/4
j736E6gXNXgp17iVlnTkwYpo6iX03oW75iXq2LftlG8arTzEdai5UQdQk1O+XP5mi7dgbuzN2MLM
RYhOa/Rwy6OuAN6WdW4IA7k1Xcet7Grx0aiBUnqWus+pDm+zsjYatRAEqTn8kSykhp0zRlETq/lG
rpk4BBZUqZQVj7Vk/TNvMsA1fEOaSuffzwLzzOs8m1OUuh0vwY1tdlvTl1x1qlaMf8n7A11DvY5m
PSAzspAjGa1udHozEt8qOdp7spW50hgrT3rfSVtYyMxP3YxxGvgjC0FUYw9dnq4B3CzEPL4j/8CY
zHK5PFvViesE8tjqIli9YbPKaMwm7b5Pw12etluIS/YOsLRu7pTXfru2wbVoRgYjT/NOpkmiKNwU
Sx8Km0QEd8YKXx8d2/g18lxL25ad9jJa8gd9cj52yng3hWuyl+yITztP/pOksupwrnSN9YbxRLww
IZkHIqBu96E9BrvLF2XpQuIDAH2HlZ03qWBKikWvs53TqUhXr20luIYcdad19ooZLYmhV2hQzqEW
x777uTKDrEmRUaUFiD6qm/k//pHstd2gpfMCzMngQcgk+5u6UTaGRtREJcENLGRtZ0RhEO1sZq7W
YBuWrJEeONUingxUjIQP00dd69lzeVyqjnm+w5EV0w8jYCpR3QNUW6crU2u/AfjEYHcqUIjoYdTm
nRUjcNwo2+ozgIxP3+PSjW9tFxRZN3MfjsE/0kO7sbbpSra59N1ORQvh3NZhRZejrtgY6i9H09zE
uVeTNRzR+Y9c0k8oGnT4YSMoEKJm7SZhvDNPmqvWYvRDgkxHC7eXTX5NnGCLoCF0sdxxnLb0bJSV
W6Q3Q+G7sHVGa1vq/6/f/ka3mVGZ1Rp6OWKonaI0sjKN50E66mN50GONYJsMk8ONmyyDdbnYMKDf
lmaYFhB2mmlfymmkX5l519+A72/5WwAB7YfETJPcNZoqkp7GSu1kNwMNVTo0nZdG287wS8m1myj/
NjpS1V4rQV8EO4gwOvlKsuoxIBT18QhlYl/0EB+X2c9hUL3idhhz57XLQ1neDEEqV25Vt+N0o6qZ
aboD3L5fq1wN5Wut1PpiG43JsGNSS/5aWIM1uZGp9M+VkWrVnRGU6tHDQSeuniVO8xC29qju1Mxr
GbLWK19lxkfWui1V5Kbbloy+ejvFT5NXyWqolpg1Y9lWPzrF0XfU8VB73gBtTJ7plpsp2OGNwQpP
s6kGJ0pAOB9AHmuaBM5VJpZ0YzPIofG1rZXsOQ/zyXOnAk2BAh8z68luW5W6XjdG5FT6dNtOtf0x
7eUSe+u0GzOQ059yM9jfIPgimEWOHiZXdlsU4Q2T4bV2KydatvMstTE2od00zTGtW+/zmCnz51Fl
6c62x+GTbgfjP2o1epnrQZWsbzQjSPQN+9iN9KGY1OEp6xtIVzzFyptNNpTAYVZZFLc3kjEpz3o1
hJNblh2VTlXLVeWhJ4OG60itmRzNpQFs5TTulXQl8Vy8EACA0k/Ap8EAcu6cq6ppCvghSQel6VoL
v6jyTQuaYKbvZTt8vyxyW2pmICkAjiW+6yh2er0UEVDbuUvr2RgLC7Cx5FyViYcD6H5cvuxvUiUm
2uhsEhLmVR1TE3QbQfJJpTZLNmmUPNTGeN8DfzOmxqEI1mCj39QEZ1Gc37yGMGPfCKIiqq59azGs
3jjBJrNegu6bOX3K9Ws53aX2l7/QC6poi9CtEViFIGQHEMNoScHKXuVcGSQ+ti9vSr+7zrpqJf4s
HiGJFwsdM2uU2Lftyxj4zp7tQPqNbtY9yPIntXoZ08Nljd7E7/n48JI26BMYoVjOlQvbT2x2ieFz
anYZV2yI5RURb6KZIEJIzRsNl6vME1hVVm+NdtrF5od+fPobPeYuLYkh0E7Cl1GDePAtJ0xAJtZ/
TFlWPfRRO62Mq/xOPM/iCmhBZOUULDT2tt7gLPnUTVSVSjsgZq+OeUcgkHnPKfJWiZ7DSN9E7ae4
SVyzOsbJdeUHW40mdajvWxyjeR3LV94oH9W6dkN513nX3tq74Y1PEX6fENNlK0nSKsRoyircOBVU
oMGxlL7mVrOzld3lE3/7nhWECRE9Uq0pqefFmtgHYyNzNadxocl21fzBMO50s9+U6lPkT8dpco16
DQ9h/uv/96dgIuDcfTI7o3SFjPQJNorYB3GtOxg6pCn257Ya9pkCS0L7V8OEKqipv8nqKHacCzXG
fGIuDqFZ+Vg2GS+/bOON3y8f7MJ9wYz+FSIiQ1tqVcohZNmbPnmO02zbTfupXRvhWRMivEAKWY+L
ap707KKPZfaxDXfmWkNsyRhn7J4Zf4/OmwiAVSplAfk8SxiKEbkJG2CVlWyH+EaWX/JiJbtccGMz
OjQr4iwXgIElfJhB7eAH9UdWlpSH0fkQWitv/5W/L34TW5aiIiz5+573kPhfPHPF2y99DouGCI9+
mT6yWM8mMa2MXurZgkr3bfLdig6e8vGyWS2qwL6KKbOtArawECirJklIylBBGW/i4XO7Brj6tmaB
P2Du518BgvMJ2kJuwno+I4hWiivduBrrjdr88Ni5HG4TH8/QrGFwLp6bxsqdyROUp9D8309qFCzW
9440dMiMr6fxR6MchmwlsqyJEN6BldxEap0jwrLusux+cnZG+3L506yJED5NE0Jqo7SIiMKvafng
yZ+6dkWL5a//56CEj1PX5TDkCiLiGh9ZfB7VeHtZiTUJwhX0eftE0nxOfeK5Sf0rNQ+XBbwtC80G
xoDKPDDCTsmbxmgsNQpwLkyLa8XR88xtZ9YMjoS7uB725jDelaa1T4rxTg3Co0Qv8bL8hYzsTLxg
CJpcx33iIN4JP3ZwDCWv5fyGLJ8vi1lwm0CJ8nhlfs5mt1k7N+nQK+SqUgxAi3mTp8Nt6d3nDjQE
cBymzdqRzh9FiKJMKsxVad4HM6nDuTArlcbKy00Sdbf+1H6jCPVd2wY/Wb0q3PBQxa7/M3Dzz82d
fbM2q7pgL/OQBC+EGdHjDUCz57RBZxISNrVz73RXzprFLzwMgHWcS1900x2mPs5V43lSVVEg8feh
UzOHfeR9GMPOtdv7KL/P12b4FozjVNpv53jiiBzCj9H1XrJpjdeE/s4UHqb2Vk5fLxvH0qGdKCUW
DjvZ9209dYgTEv3X/mDqa5AXC77oTBH1/NgiT5tsu0SRfuBVzKqJ8znvV/LoxcNiQZPiJzBTb8bo
2tDwqzbG6hwvu1Vza9PULNea5m1qqu8tpTGRBbrev6IEvzfCHD6jPOC9lcCN/O+4DbdJV567i2d2
IkQwNeal2rLPEDIo8E+z0djEpgvZi3v546tvTVqnVkzBmPSTB4i4POUwR25Xjf8b7WDfXSUv+X48
Vod6Zx+cjfQx3Ogf/FuQau6lrwCi7Ip9dLvFIt1652/ffa7nP0U41w4cZCWzpGiT14lbFFuvNNx0
DQz27bkiBBwDBlRozr2Zq8/A5ZSCAX0Vph+zYaRt9eRHL5dPdfFQ5xlf9qLJIcXhsJrhVNUL5kPV
fmYjiM3w+XXmYwqKifmkd58uS9Pm+3PucdHpRJxwcEqdMcbjIU778DXcaK/17jk6hPt29/LDcafX
8OkH0+bhBuiE0KUhqW/D28JNjvmzfzXttJ31kO3t3eXf9PY6nv8kwXxVCoR+l/KTunpXZdedc6yb
L3Xy+F+kvBmPoTlf9NlsvCyLxunGrrT6sfaz8hOYBlblZnpgr0TSBYyKU8XeTMbIo+L3vYnIfgPV
dr9jWGzXfE9k92HcAna+BSytvpGure1lTRfNVqe3wxgAC4JilaiWHS+wJiAaWvngmYiR7pq+XRHy
NnKj24mQ+aOeBJzR6FOaZwhpqMjm3VYqTVcGWMPOr7X0S6c/1msX5W3sOZcoZKlWqQyAWSExSV6k
CKDZSVoxxIUnxCxiRiegUw0tu2CJ+hDZU8e0JlMU99a3Ov/R27dBwXy1/iSHL5D6KvrKMS5/q38l
inR6QV1H1C7mb9XDuhNuouK+S9d6V2tChMd2zdwEtDsI6Rn+gI80YkX1+2WbWzaHP3oIYVuRpMJq
g4CvMt4bw42S71Ko7Zup3jle6E48vtr43W/Ws48lbmLIoSV3I93STadOW6n34E7/6k1rU3VrZzdb
5YmdR2WbStVsEgDkFtqHWN0OfwGWhCb4f8p3jLcx5nkuo2qLIWodZEz6tznXbrKtpNqby19oUZET
IYLjzzpJLUYLIWUauLG5YefDXX2sLrhyUwEjRrNUBZA3EQHIU9hULinpQuL5HcRih76vbu4z871T
VRAOKDg2cA3hb9HFUedW1TpDj8NkY1iHQX3o4mc7e791nYkQjkuyglIqRxbFtfSDpdybmb8ZpKfL
n0RdcGlnQgR/M5RUSvK5aly9xt90CtRu4nafKJte+bfavQuzrO4G344twZph58j99Uv+urY+8HsE
TcgIwKHB5ZHnUIoXaxgj7XUmJln/VxRXa119bx/lb2Xixp/yvX0LZN90HH4N9ZXqXtZ+wSDP5AoR
JDTiQZ065KbSg2m86BrYWclKmriQXJ3JEG6W3tFJKUwOOC1+mM4vi1il5EdT+6VEd77X/keNBJtJ
9HEYmgiNtOEfXbpq+YjyikKLF+zkYwkWUyRFbhQ2CiXh19p8NfVnj4e5Mn78i2/D/sVcD5wxNIQi
QDaWul324E5I2q+x+dJOz39BkDSPlv4RITjW2Kna1qxngI7puUueJen6sgpLdwujxkGwJADwj/Dp
rSbkU0BO+ZtE0Yh/hWs102UB8KTB/kbZV3zgawA9F7Qg+NqqtHW65Gky1mqaiyKoxjKJq4HOJG7C
t1KhREmOCC//4Q0vLc+7y4e0dAfncu//ClDPIw+DeZJtZun8EW6csMTjPNT9yut0TQnBljrbbgY2
bXhtV69T9qmKd5d1WLoSpzrM8k8itJ3kpV3F6FAVL77eu7bUwLYEhf3fOCyqfiTWbFlBBykoogKy
VtQTrd6q2Y0kaWn6WHUvl5VZPKwTGYIybQuTiqQhI7H3o89rcA0ldfGLnwiY//vJaTW21eu9Q2s8
Kl5C/aUYJOY9VroVizJohM5Y1MC8iIXSNpYMtvdpU+vejrlLVfvZyh8vn9OaCCF4JJVfx3qBiLoK
t6V03RblNrOclesx+wgxNMKYCzmC4oD1KYbGUqtTo5uhT+L02uu9jRl9haPXDL5EEFX9jUJ/RAkK
1ZOUt96EKD58r1zrzZdRXrmIy2f2R4TgEQM7rBpv7rlZ0S38hC6wNXH/F/kyjFCmMgNOz2uCQoCy
Sydlk4kWsFa8sFy3MaqfUbQCr7aoyB8ZImxDUzI8aRS4dme4GoALq5tXR3v+i+9xIkN4M5VZ4YVj
i4wICPUw39f6wNzpXySZLAMBLc12C254VvTkMsqFmkQhRIHUflydxL+CZCR5937OzM51IkSwLFPO
07qQcCkSTzP547DGLb3w9JtXDvmqM+04Gfm5ElZtDWAUg6Do9OW2LZQbO4q3USldGYN2FzId7DYm
zClATa9AfP3+y+L1ZJp8ruLPL3axpRhlGliCzQRw1b1yk+4Br97Kktu4xl4bXG83Re6wIvLtVCaH
eSpSSPGY/2nLqEakus8O4dNLdvBrV/nsbLpNHLqUdfbBvfKofNU20raSXOnn+62SDXNtpmad/xHO
ulXTxASEB6z15Bg6v8J256yd6lI4BZpyzgnAV7XF1ehcLhQpsTF8Q9+10Y3OgGRw/As6Ps7xjxRx
NbpmdoJ+9HyFJ32j2nd5/KqXB69/0LIP2t8E1VNhwl2uvCKdtFmYVR/U4msvr1XGlxwSzE3zd4Ge
jIWR8yvAYOZUTAVXQCkbp9lKTjnNK9jMd4K7Lzvv5+jl8ChwU5RmfJvs81ycIofVpBkDYzaQiqaG
48raraStgWksKfUbHR4Manj+xFF0M7bHUEt7ckOj28VFvwPtxFXVT5ctemGMR2ehARD6/y9GcE9h
IEW5WiFGuvbu8m8S+/hPerWLbwFvfrAHN402lyUuBXWQpQAqJqeeSxXnpxdhlTDVjyTV9mfWiV35
f0i7st24dWX7RQI0S3yV1HO3p7Yd2y+CHSea51lffxd9cE7UNNFEcrFfsmGgS0UWi8Ua1ooLJ7GO
NZDJe4F/5z0/gQJK0RPQ3PYNpRO0AZovBdiovtrFqjtLL0p50rvdQHapqE+Al7w0l8KYWF7OjKIL
WwjLlXrbh9LJ1NPIyRrZK2az8UBU6xSNv5KK2qvq+fX6ovLiVjpKj1OLBxHmpi4XdcpHS81pcRpk
2BgLMXCPWYIISSSCcb2hpQZqmci4ka2Hct7FsyBq/WrVZK+TpQ7MscqUaR4aBb5dvjfvlV3YO+p9
8wsgNe02frYVT3ryA2d2I0/yRCUQ+tNXRGtMN5k9V2og0/4hbF0+9V6pv6X+XZCvZdP3tOlWCn/+
/X4tPBabd0aqokkwcIZDUAMfQN81ogCdd8qWAhifa81GbiUjBERmidZqC8OxJz+6m1Gu65JccKR5
pqEhdQoABEB6oJX00vpGbaboWBDWa3Y1ASy6KGj3+ZQ9Xl81rlKIctAAAsJTNGFeytEaVTbqFHKC
YAD21D7I332SOrl5TkyBNfJFoYaDUivKrez0k5xpXU9IBx9vp95cduC4AxUcUgRuCsK7uJner6vG
X8I/8hg3XBqzOrQV2mf8bN8OT10uSMfwbhMMUsILovMBNWTmcJmJNY9BCjcfZ8W6w9hHm7bb9l9K
Hbga/yeGMAfJVwakgkyooY3kMSXlU6Inu16ad9dXix8HLuQw5l1jplxPZ3o53sqhGzzkvUtTpjdk
Nd9EbrQLHskG5ISDN3jhCh00O9F7kbtfiw9gvL1PsqiuZXxAoj2OOFSmITBADoIwjTL+LCVzqCxJ
zqQxxlKOa2VtnMPHMPR6T99Xm/JQxQ6gL6y9G7zKL6AO8URt9Xz1MP8GPFo67sisb5aVsWaGEK7H
vzsNYxPk9/Ud5J4vdCH+VwCzfshK9VpI7b32gd/1olWviX0bgLSyEPGN8SRh7BUkAOiYR5GfUQV0
lXlW+7i3Bv+HldxL2puqRU5NAFQiCm14hwzuAs2u4GJCcMOIsrs0awzwB7k9MoVpfGvnMppOBIbB
FUKzIVAH4S67NWkXYNYuVjHxMEu3pl99xDL6LGsRqiHPAgB89j8x7Aahy0gBTSTiwjxz1dEECKyI
9Jkfey5kMCaO9m202vsKXnO1gekX1FnM2h0z7WwU0ZOWo0ImKf0eF8IxBjGrWWVbvQ8FrkS0nHQd
FjmAwjD9qcBAsluGmy6+aYuDNb1ct3WuCOCS0ZY+pEbYNHJQ1nnV9WjpU+MfdqM7wXyYRTkZbhkJ
Gf3/CWH2K8zwhMCLFRm5Vf6C1/Ft2K8b1/aC1oMz9OTY9dGt89H9w9UPAlVMy+KmBP4ls4V93Ta2
AlZYt53uCuV27ERhJ734voVmCwHM/mQpqA/NEgImv0eD7AMm4lCo+0X+nugc76CFHLqJCzto9Kwz
kw5y9OSso98+Ts+6JJpaECnD3PIdSi5qR98Io/QWJy+YgATRdbqSRYNKXIvDjJL+ha+GFqpLZfI2
6+pgpsoA2RtyGkcLn68bNVeVhQjmOVCBiikYZYTM0ZA5YX/Xmi9hvm3kj+tiuG5oIYaJW4BsYXZg
oEcbG+kdKOxEw6/rEgRrxaZCAozAxcMECck0ozV641f3mQjNgv+2QcaAti0DWIVNy+rlpM0hoPxc
OTtY6/5FXqGllyJXOtMdoGTujI157rx30LkIzidXuz+C2VztlOppY+cQPCbSrlPKbSylmzSbBJcS
d5sWYpibr8TAMuY8qRgtdOzobRIyt9DI8ZsfWEhg/FsFhp1E7yDBzn/HwI/IpnWYPIbFHQqLfW07
ubyzi9V10+CGDguZjHMbw1429QQyWwvTobaMFGOlmqsiojyLCrIXw9N1gdxDtRDIODuglQ+FEUBg
Ynux8TaAk4Ws7FZUJODtFvhv0HyLflLKBXPpHjBO3IRJa+KusFxJsZxpEPHIcq/2hQj2VOVGFNhF
aOGpdpOsRgfNBf46epo33Tr5BEAxIFCur5xQIGOBZoEHvEybcONj9zvf+fv+ALz6sXbm37IDXjBp
fV0g72AtFWTs0VADIIqFNh6I/VM5/VSsl7QXvNl41rAUwZgfadQ0TEqopCr7JMZciIl46FDbv65r
8pUcYo8WqtsUcATzWpiluTQH3HyD0uCd64a7aWWsc9BkOdEmPltIn2YYfsb/FC/a5EQeIAwBR+BS
ZJfX9Aldmyd9XcmOKKjgKv7ng1inpc5pZ4DeFsdgfBu7Q4yZ96bAvH3rC6xGJIgxGn1SlEJRIKhI
doW0wXA64Ay9uhMNe3ONZaEQYyxa2BlzPkBOpuz1ZNXG20r2ru8i3aRvmwhYJhlbCLgwtgzUtpJe
Tx1yI6DhjMCpU+d7OZsmj9SlcmrHTr4tm2oVa91dFxuiijNvHVHkwksRXHCAAWHWUY5aM8zo8A8w
ZJ2aVhRGp9ZkR0ZcfV1N3kouJTEracS13TU1JHUZkqsGmNbqn5X1el2ISB3m4LVDMXcBHcjKpt6x
isGTguwGINBOZyqb66IUni9GKQbpdyTD6cD35eHTNLR+6XT0rz0CZ8Q/RMo6fUbCP3cw2FoYDpiC
3PmMh/F1uVwVF2Lp3xfhbqaUYTriP9funkiRruVxPQFjJPyXtw/4ZiyAgVPc6a9ny0LOGJlZTwYd
WfH4TS7WgP2IR4Gb5K3gUgSjCkAurKQnGl5wcexKcrhJR1lgdbzVWopg4unarvUwjKFFkWyLaSN1
YHrp3ToWgfzyrBvMdHjZ08sZtazLXbHr0RhDOo/V20DJatZa568tU9R1xF2wP1LYYaXc8Hu1kSGl
CyNX7UFDpQusiy/BRD8yTBvlYUYPieitPkS4ufR5hVa/RH26br2C37eZNCPxu8bIVWgga+tM+V2j
vn1dAGfYEI9BCvYFblGM+rMopWXbxGjWgIRR+xzSTam9p9oe46ZONN80w2c3rTX9po3urovl7///
pJqMXl1gAzuQPuK11nD84KkoXjP78boM/tr9kcH4anuQSrttoJmUvjbSbyu4v/77XB0IsLuQECBo
zqN/X5x4Q0u1CUMuyGQn57g5K8aBVILt5x7HhQjmxE9dAvCbALkpsIuayQ+13yL14QyjoM1ZpZcJ
e6daCznMsQc3fFeTiqbaOmdeW2fioMcgdszQuTs6P37MrrM6rlams9VEiI7cTVpIZl7XNSDKDMzA
wuGMbyoIosn4cn2XuL3PS92YIxpnQ0yCERK02zb0xkfJlW4kt9oEJ2tVeYDXclfOuArOg5c/6cfA
Ez1MuU/ixQewtp7btRnOEuzEflPOwU3xrHgYeIrPv6S35k6533ceYJFOf09uSpM8/7NOFvBEnYpY
am1ILfJfVrUqy7ve383FZy2yUd4xAMcH4PtQj0UilYkhitb3QX2HYzZZxi0xgqfJNoHHUQk8Bt0m
1kRBCYUxOYrdj3LV5WmrpX6IrRSR5UgZAszc0QFNG1go7Zzk6IPUtZeKNOO9ipciqe0uDrgeR4Xk
dxCpAm4cVwg6PY+2slbnm9wWdQByq+q2DnJdFLdV0LYy+sVZrsZKS3CTZJ6lRW5XH5vhKR2Plpa5
vpkBqypxSlE9mKciGqrg9zETDRpD5uCntp1nuQmpJNekz3Bq5W0NHIBz69d4uUqjpW0SBQhqgjCD
ZzO0WUGmwIdoZmFcswm8w1ICOhcSnLe18pTWmqP2k+BqEwmhTm+xfRgSisFvHmau4Z8CcmymGzV6
ve5ceN5rqQezaQUZB0T/0EPNMFRQaU4hAmQWKcHYYNXFU6vSlSLm3pLWoIx3xq4RbAfXCsCVaFHy
DQDfMi4yseWiKus4c6WgftY6aXakDiODcQXoz27TqO0/BLLkjzzWI1ZpPaoyibD9o77Sg/6mCDvB
lcZdN0AoYoicYOSShV1OrFadtRQiZnDNtLKThCu1/7y++7ziLNBfMbOLcpsKU2ZOT2amdS9XVYa5
y3lNjrob7INf9Tb8EdyXH0jKaA926aifKkoSaOjI4Yp3yY/r38DR8+ITmPsTkw2BUUll5mbV5Ot4
t/WFij5IP1Ix2G4Mo3ddHP05xgujV9VAFxUKPIjeGUup/WDWKtptEdiuPAHpxjF3AZAiJ1tweHlr
u5TEpka6xkSuWoakqLUeC01dN+GMhIXqldK9qZzlwqkwRz+Gq8BO96Ycr43GOAXmk+rLbhrXa78n
Tjibd43f36aYu72+DpzA7OLrGAemd6acKw2+rkvgK9eD8kwiD6gs16VwVxsoXKiyEjSSsRFmoIeA
B5zQTziZs/6Mpm39Rc/N9KUE5sNBLdUG3Q25iZFfOQlJLFCR8zIwcKMTcEGg6RXlNmavtciX9Jj2
QVXdkShnPA6k5BS0q8L0gHaEV5trVm5onq/r/N0XXUhlGysSOc7toYdUAO8TaaNoHwDVyZW3SAQx
wdlC1ChpKY9iRX8DjSVd4mfohocgRGNJhYLoD7UDYqYo9cY5oUs57CO0sqQqDwmAJsDi6+rKZ0xu
ahGevcKxFAiB90cHDzrj2LxUEQx+kPtQBlFKhVTmb+k2OoyHcp1jKsKNjtZqQKg5r8ybcG8IrJRj
KKjzAFqPUGZfDIMzhqIMRWNXDe6oInRx6hDgHpNTNZyTHfqzN0Jwsu8WAnF/ggc2qW8kmq4EwBJy
pxTwtNlnhqHfsviZl3dVLZiC4+7dH1Fsct+XazBegQjGRRsEyHvmYwbkyhmZ2us2zwv+wMWHBhS8
VlVK6H4ZqtRlZZqThoskVp4D8PcURgZYnI9ukla+ZAG/9THGQPDU9AJ3zjkDF3KZEKmZeg2wT3Xm
WtovlJ1cTb6VpUMuba7rRw2AuTUuxDBhUhNJCqlCiCn9vZ5L6GNbaeOHbj2m5TMpjjoQL64L5Ozb
hUAmapptbJyvYD3V8iBh3EwadkL4uq8Q4ppW9CMW8WVQqDkmF6FVXG9Ju6vjERfPk28+a+m68CUv
QhY/zNe+CYagFbCenMrehIAZb/VzODzJwetUPeZ978ihCPKYu96moeIoUoti5xW0KMmqaMSXdeVz
Sz6jHEUpchwxUlT4H/6geYFaCyyJ15YBlkew+YBQC06V5ezVIqNIQxtLPu3lX/oreJL6beUZbvJo
uN1B2VUr1Bz81fV95r2tgWgi46lroX8LXZGXexDijZtj3jxD79i0Ut/9N3U1A18ErX/Br/zGXGe3
pHK1XXwvKsNRC2I3H2MRmMe0gOlksA4XONK0Y77J3EQ6J/ER0ObXNeM49C/4L8yDIV1usehYoQVa
78pCfSZri02XeK1+UtO16msOITetInBAvPNCwcb+K405L7Lcl/1cQNqkbLrojuSAwBfcEtwFW4hg
dsqWhlxLG4jQrP0cn1pbFJKJBDC5smoyW1+KIMBSPWm+bzVBpM3xlZi6QCcaRpAwvM7O+epmZYRt
h/HSpolWE3beRz0Q+KaYXxY8x0SSqG0sHIvdkzHG44UGlz/k+ENS1rGykUUvS56UZShPr9mFlKgo
u6TpEcKC8NOth58mUGvjrAO9meCQcoxrGSubjDoTRsJaqYCgeTy39utAbmf/9/XT8n3vDQDQYFMw
X0x5AJgIxG+nuA+DCKGqfDtYO2MQnMbvKuD3LbgZiDAwrM4Yb9aXUe3H+P0GxbgYeLOlnKyJ/HJd
C06JDGIw2oB0DIASIOtyS4ZAx0PcwKh6rT0TydXH9VA/K/PPxr81Zi/AIOVNP65cpACCv++UAAAz
qMooiCletGzzqI7ikpyq0LCOlaNCplUqjz8F6n0P3CjIswmCBuDKgquPiXIAw65UKcVgRjrNeJQ3
vSc/Z3v/aJ2M2m0d65R9gozxkO5FQEWcFmNIxkOG0gODje2rMWBh67MsY8Rdxokq0hLw6cY4Nb/S
cBxLp26ruXdtgJk9ACFL+iWDCoM4KUaR9koUFXexZPoPVQWQejdKs15f2XOeZBjU1APT6e0C8Lux
NmhPxCqVB3UEiLrAGfBMm8IjgNENBFnfuHntuE+0is6HlpMCrCxk5uOH6/vCM27wRsG5oVMGj0zG
uLWyA0ldgPPpN9kqMC0PE0o+EdwwvL1fCqHeaLEDWR/Wg4ZWOnck+94/zMNZjg8kacBS+fkP6hCK
ooYHCXoamEPUWWk2gDcANe3wJc+3nb2d7PvrIqjHurz80cv7RwT7RrWqsCxt2hNfyac6v+/jwzSt
EnJM1cKZs1YQzHLg8C7FMefGlzLb1HUq7qa5l8G7+kTcaTVsPtOT4Z3a0Ak9a/ND2TrBrnQU3UnB
5eGAVtEdVuhY/PsZxMuvYd4MY1v4pNDwNVPmtf0qH+76XmCRXGNZrC/zXmhVqRtHOvTQTG7Q3w6t
C1KzylgVuiAo4TRTUWXga5FEg7mwD68ymqxKitAd0OCxapzk+UWNt5Q4Ks/ALbGTrNdSQikUjALj
P1SncaqRbAWJOGZsvzdEyOhrT+lCKmrr+ipwo0X5I97JRjM0WjHBJIp5OeZkW5nep6mJLrsiRV9Y
dur0CGMHAgfFOwwofSMhCKRGBP9MHAHcqtTU45rC+uhAaUsjY1OgLOqU4Et0FN+QnGrCGM4kz6Li
O+cFBreO17KBZdQ486l+StAMBN8Y79Q3/11zyqOEwhpx9Z3vFS896mrbYQCFzT671W/AYrO+7ge+
h1AX8tnUjhn1eToRyK+VwAnMgx9tev+HLKI34l0BCzW/8i8L3zkX/mx0PcT45Z1SpyD4eL+uB89O
AKSFtnAdFBN4xV06ZxNZ5NRQe3QZxOMdqcZjMOYH04//Oid/mdpj/JieqVNCYpraK7RVHIJvRmo3
aSfi8+J5j0XekjAOarDA6dJTMUpjgvn9tgIiatQ8jmADsUTTPbytWcpiPBUGDzUQ1UCWbP0w5t00
CAJbnoVhzlumUDAgqWYD27I06rrCq8NNUjQVRb0qOVMtNSsgLUReo4eSd90SeGtHMwaoQ6J9G6xd
l5agy0kjyQ0sIZzvNP04hreFguQoCHNfrwviLByosMGvTBEpgHrC3NK+DXZqg87PqXbVe3Hbdmt7
QuHpuhSOYSvAM0K2EPlzC9zRl+oYMV7PCfCT3KiMJ6dJ5NU0qutZxjT2dUGcHCjGrv5IYjOFytgh
ejPgaqss3s1ji26gfGO1xqaetH0fNh7RAevSqiF4kNSHIBfVuzSOpeADYCaADaITWczO1UHcF1YO
SxwCWc1Br9iBdWoouujTmsLhlBWTfAqtJPiJDDIgDG2M3GHIfqrA71DFlQeKPkDL12qS506SUnBA
UxrVl1rRK+CLFeOH1bYYU1Lbsc1xG6fEy7thxEveSNb4R9o40mylr9Jc9HtQ50l7TJEmg2MEYf8s
6VX2NLVl9eo3VbTzcS1tMNgIqNA+zsb7qg/Cu7SOc2FvE3f7MQJKcTuAYMAWAUvdB9dSgS6juEMs
hGT4tjhqsVse/G2gOmRjlE6+QU/Gj+vGwLXthVjGAcHgitmmYgM/9Wz7lDSirhmuuYHEU/5CZlDB
0nNp2CgY9W0V6ngVGFXSuladpCMKfgX53bcW+SjisQWOX4zmukme6t6paqP7bWl5/tjilZmu/1ph
A74CYDhA40FrNQ0RFhfUGANZt2xRaR/mk15sCktYi6J+lIm4v9p9MXCIOE1l/VJnq1Ggg03bbbrZ
6YibmdtedY2YOFr9YBfvdXrW7KOd72owbJNEFILzDAktEmDWBUURHsfM4Qo6We8z2kpmB1MIyZH1
EU1ZB/QkIkJ++epfZlQFGzpmI2jpzcSL73Ixo6yEd7bQkqHed89IZa40FQG+vJv3xbpAtvix2f71
7l0IZMw1avs+B6EC1rY5Bvm+EZ5D3nlYasRckq05tkpjUwFEdoayd41I8LrkSsDrlQKtK0ARYfy8
XsiS5tM+DHsa1rVV7rJKf/7rVUJqG1cJzW/jwmJipDzrq3hIBtpNAnq5CMVPUWM7RwkEsgDnBl6I
roEy/nLj/TLE/VJBCXMYPA1kQoUiarvlirAMEwVCcNJ/g/Ux1UCRSlomHKrfSXlqMd9wfZU4CXkD
FdU/EugXLFxBPwzVGE+odk4bcgaQgOoWD9YhvfXvIrf9jUIERovUdexIXiWwAU4TIxWN/BW2iPJj
MQdH15LWTxIop5yNs77XV9Iq/tDvP4ybHqkzN9nZudNtp8zB2LzmTtt4M4h4k/jr++cTmKNUTLgI
+wmfYFkfVX5LRPx2PL9/oSNzlGI56o2IQIDxE8MPrY8+zZ5ip4NeOVx1H6aAwIBTV75cU2Y7wygN
+5gWQMNddypMJ/f847zR0SW6zx3lXtpMPzondp+1x1YQIPKSoReqMsdBwts41VWoWr/EO2Bg2V7/
Q0cXnKNQQ3Lbh2T9947wQiINsRa2G0QRUFCosm2QI/xZzcbfj8dcLifjRGI5NtuM6pSryS6XJ6+3
z0UpUINzWV2owdzG2TgjIzBBDZ20a5sknhacilIwB8kJNy+ufMYQp7ms/DiDkHg8gzPS0Ya3VrsJ
RkPgULjKLEILxgCBVx3gpCO0SItb3cfIpb5q1PfrToveDsyNe6ELY2kGeqjypoeMyr8rlQq5mEM7
n9T6Psp3MnkPRkG4JFo7xs5MsEBIkQ0rGIy1lAZuV8luWRw0UVcI1xst1o6xtqJXB13toBemp53G
T524+hdN6HuRYCAKZG6MFchDjWGSAlZgmkizoL6c64ErkwGEcR/X94hTXzYMotInIzQCKA6jDDh8
zXqKEETU3uj5u/IDg6qgKSZu6gS3hlue5AdAjIr41njR2IVY5jDFkhZDdfQAmxuMM2/HdeA49WF0
u5fqXB0sQYaEt2NLJZk4pg8CPQHrK14O5abUT4HwguIdp4UAtvNSAwGnGlEBGNRzmvA5Km6n8fP6
VnEv4qUQ5iJWpGoEzhSENE6wGVG3Im58a93g4o+dbOOjJfIl8EovfDhr+xo9E95Qg55P4Di4V9fy
K9i7eOzK1g9hMDMISJzkNG8bNzyT1S9116x9p96UFQiuD6Pg3uJvIXINQCSgLCuMnRpya1d4S2OU
YgaA66eupyLF6KFi3RWdfPyvBMYkhxksMfUExdp17xnb7gZ9u+8ZYOx8p98MW2G/FTfoWApkrLKr
FaI2CgSqGyVd+5vxMbgvXsbZVUwnBCbPdfPhmiiSEArCSJ12H17ewqklJ4AXoSGO/pkHx1rZm9Lj
v4hA/KsjbY1tYhSaiyiWpgFuS7HeQ/oseTBtwSXMNQPtfyLYwa0Ag45+O0OEFD2lOuoJ9d/DrcIh
LiQw6zTgmTLFGbx7iAdbEh3lWnDFczdCxwQJKrZfZfXLjbASOQvBdYdwqHvJ0MBcow20+5ccjQH+
5K8qBcYBvh4Ui6Cr02IrmHycl84df7ZwC5ljreHYHfUMajG3vB/dRvBS4IaWS5nMCbJzte3NACY2
rvXfyWFY2d68KY7pTbVr3WBt7ETPImpQ347sQknG4FIQq5tWD4HyJnjInqJjshtXpSs/XLdr+t1X
xHz1VC/W0iijEFTKEANmpW0XO83agDr96/9PCmN4cR5OilbR1fuJpoR7H8xmeM5pu+tSBEv2dcks
dLED1W/TAVLio78p3PBH4/WraC26cTmtlzhGf7aGDWE6RW+DeIQc/V7BBd8e6pXvTC/pZri/rhDX
IywE0b8vFGp6A/ztGlXI30zjPmvP13+fs2AUKxCzUbjF0TVG/774fXT8TTWZ6FCF9lBKoJC3Vn33
4BsnomO2W17r2tN1gRz/AIEa4IHpsQWlKyNQjuYezSp4Api+A/Qaty1DRw8FISa9LxmbptGeLMsq
wIi/cVspaZc2akaJtLJ6QypMP8bROplClEvn9hjMycd1rTjbdCGPCRv0IpCaAQ2ULjgjnNlej+3P
6wK4ywb0AMyko6hnsvm9uvPLlKBJwQ26DENsGmhJbufh7303fv6PEEYLqZVsQyIQYtgb27hLOnCR
CA6oSA8m9scgfCIpcYb7x0JAXjx22k0eCc6MSAZzZnqtm7vWhhrZoIF85IP0mjOKani8GB+wBMgc
IneISjKb3fUxv+3rCqTo2BEjKh1f/hWX20zaRO3WKN9Gw5vyQxMB9OtJKgT2zVVxIZx5DCaS1seS
DHsbs3yDMYXPVDNuwScjuBroz3w7RgsxTFhKyroGMQ90VDtAVR5S4zQqr3MpCkq+i0EG0wLMsq4T
FfVkxglpYR9I3WzFLjKkgRPZ+REYqe7Ql9vEF9jGd39HWzaA/g9mTWQy2YHQFnyu7TybIMwab4j2
O/cPRffQza07aDu53cTT4/Vz+90x0JEniJJxamVMO1y6uyEYkkYpLDTJx49J+KDPosD+uyVcCGC7
igZ5jCyQhII9bYg3qF17Q/OS6JvrWnBin6/JLU0F3wTYs1iv7SsEbrq3wQGmYEzELt3sN3HKQ6M5
be1Yb0BzPide8dfR8KVQxsgDBQyaDQZ33WasVtmoYB5OoBfn0QkRQJGHPQD6EjfS5fZUbRuEUeWD
dmyVP4Iz1M3WMaDz0ZS1QxtA4eZbLX+2NqV7PzjkGG/IUTQHw7P95RcwPncu+3YaInxB3YP7cavU
G7XBEzN4vb6DHDFopKNVDswmU7/FKEoajfRthFhy3hrk0IP/aboLRZRhnJZJYBzCQgimdHXA7DAx
styopAImIZ5hTvaQPCu9E6xidCA6QKbbRxvfS4F15canfhWss7N4+oxzGi7kM8etSme1AdYJ3gX7
ea146Vp/VW6mteqkT/bp09q8f15fVs4tcKEwGzx38lxnsQ2B/puhOIPsJs/9QXFAg37qgEz7O3YG
RyCSbtWlU6aQIV9EKXCaBjszEcuTVBsjtRhPOsd31U1/ji3PPALJunfmDXlT3MSrfFczhE8FjjcD
JRllX0DTG0pOdPkX0aIhTaaS+AHqNFb5q7JzawME+XR3XUGeqS6FMMfe0CY1VDUpcVHI3pdVsa9T
/VxgjDnR/+HiAVUSRkBwJYCv79tSxmXoVxV2T58kp8ifCvupbdZ6I0Ah4CwbRlvgYADrD+ZBtkY3
Kmh/tChaNuni5GOec/UdaAWRaICHJwb1brTgYH4Hc33M7qSYshlMiv89GqtUA9JUIYJ15nDGomK/
EMHsjTb4Y2G3EEH8tdE56mlyP/B2wLAZxj887b7aRUcALu9Eb1SRaoz76o0GRJ2UxaVqU4f0nRNM
f51EvdSM8VwowNX/GWyw0AugDvtQxLjO6RoFvi2mDG2wrqNMzz61WkxdFXk7wTcWqvRm9RZA4sJU
rd1I0+tsrSQaWgWiMVA1T8+N/nMa7RyxZNQcZjKZP5SuUX9dP2m8VTU1hLCYgwKMO2v+oVLb/2nK
1YFCI4FQQESu9j21YH+RNtoaGqm+vy4HswPyGZ0WqdtNM7+MwBuMox3QyKegdMdI1HCBzvzvvhG3
OUrhaNnHbCnb4QLElIyEAfjDul6qZmdGVflg5aSLHHus5Y98zobNXCdmAGZuWdvqfkDAIj23qNkN
tVE8l5qv7Qpdn54sq0hGJw/GbhtGc5aDT81uIke3JmKDB3qqJ88CFY3k6JkFFjEUr9vbnMTmviH1
vB6iKdlbQd94CQjTzsBVsQ9jZDe7KU/HRwBnBk9SlYyh09Va+dKgVvUeF0WmAsM1iD7Gsh/XIHTr
Pqy6ANJVmMk3pDCzey0dogc0muCoRbaN4YIusye3zLviw9diu3JsDK5vIiVt18Cv9I8NgJKexoaQ
xuvUsr9rGl/xncGUjGMNFuY3Xc6S2R3jujjU8mgUTmpm1m2jWiDcK5q6re+wjsb9GA9AF07iHmxm
th1bp1ma1O1YlMpvHUSDI7oasCyuJBXSbi6l7sY0KvO5jIbwPAaD8aDoUTisTAxFOHmTxquowjSL
EwzpeN/WY/2qTVawqSuQWLmpb6MLuFfMZtwmE8l/FfA2mdOnav7oI3NwV6Or5l3RumgdDOb8kaKX
Vl6DNkxr3Ln1h1VfTsaLbavaQ1cF3YufBNpPOAz1R5Kn4THDNDzwtrRma0W6VrltS3pMdqCPTBJc
0zzTBz0luAQsDBVgQuLyqozwIAilqkD6O5sxk1M6U9BtSDdurUTZxEpzE0uiPgIOaBF8GIIvNEhi
2OwbtXafVVUY0L5P6dyjSe34UrjW7GQn/fExuOkPkWueDeCNggfrLvsIVzaiXUB/agLNeWdw6VWo
11kECVEQ6l1VoX1SnYtnQJe7RVt5mv9Rm40gXyHyX+wa22j3Hyk44ABOr1K+twrRgBNPFws5JCTI
sJ5oEWF0IZGUqRTNYKhqr9ZPWnOMpbtG3/69IwZBk4wHIqShu/VSjCrPeRAR9P4BQFG2jmn1D5fb
8veZRwbJcoB7xLhegrDYotzukTlb//9UYBI7RDfKtJCgQqweSQUv+HH997k7YWLcFKMJSFOyfTpR
P6k9zhReaEm+BpnQunn1h3g1xqKxc5EgZq3KEMgPlYQ6JMnzTW/sprTxsujdigX1BJEcZsFGBddD
4qNGXIy+15qRV48fUYaafmat/mHp4BiQWcHoCGAmL62rj4ld5ARLZxSyg7zeaJboFkNXRCNo/OGq
tBDEnPxGSfQpRwIRQz7oMeo9or3kaMBJn6/rwynSopaH+RRU9JFVMdjhkZ4YdYiOQNzyq25lbcn5
F7owfsLVoVyGTjFtI2+HA9mWLwPxREWZr6k/5vmFvnqKHa/q6veuwbpHD3RkQHi7JkjDngFpkzoy
uQE6+kPh6tKdbLu7CG1Wq2wXbqMdkuqPwJEj98luBjSStQWoucDjUj935ZPYR6hsIoWBQAXIw+M5
6XeIE4fo8fqa81ztQms2UZLN9VwlE7RugPtyRFM3etVNbfp1XQrnabtcW7Z805ZlECUp3Vj5dag+
/QKtW7JH1B+AfLguidMZAhv6s41sBSeuMluR6JsseieP8k1mOvPR9DAuEwD2BG0HvWPf2OtI4MW4
CuJphjsarZrA6Lk8irMmWVnRAV+PYPYnM1y9ugMImFuYu1HExc0XhXI4TRIAHoQ59SRUwiEodAQD
vW87lt/d+6F21vVO9hS0XkUI464vKU8gAbkq9JKJhZDvUje1UgfNGmDqtoZc1jwUe0m7A+EgCOPn
Rt91YSmgu+QK/AIQxBAywdvqUiAeF3pTJbhycGk0vdOA/2DXmVb50vdyE7rpXNc9pl8G8n5dUc5Z
wGCIZlo28rnAoWOSTAkmb3x5QPHZSGb04z3BVQg8NudA/4cyxMT0CZqXGM0klDBtvaNVubAlXkwo
iToohT0dxRmB7+Apg+ofZu2RUoI7ZZQx09QmI/XZVTJsOgvAfaVAma/kMOOeaD6QYvZS8C/2qJnd
GIQZZXewe29a6afQU3em6x+nNQYdvBksLEDYdJF/cYfCyzfe+961V4JQkZeZvPgIug7LqNTCUJT+
f5x9147cOrDtFwlQosKrUofJObwI9oxHOVL56+/i3HO2u9lC84xhbBjYBrpUZLFYrLAWI+SYN5jr
QGrut30RevQq2VU7+8pyms/sz6XqZDe1Z93/3F4O9We7fSC6G7VEshrov+CxmRJcFJMgZfa9hOeW
mN3MByK0prUGi7FG4q2dgYjt/T0NjLcPsrdu0MHkGHfdZfJe3FWP3fXy20icSHcVP/yHc3GoJ+cA
5tBSrE5jS2zPblH8X/o+1qz1UASXpYlyuUSFFCJMJ39rMseYnPp38XSJcaEva6vfd5lv/jx5x0Z8
GUY3IFUUvs5H5h4+bcYTICKvJoZI9E4ENr4WUhyJ4HcPLcSlxOYBq9xTbhonlQLqS45585iazofs
xF/G40vrSLbb+sWm8cbasZA6wO1kXAP/X/R0XVtkA8PN4EdnMyP8eHNhh2rU1Bo0Vnc2/dU3k8Dn
fD+bjs2VtX5i4gKciCb+cE6H5EU/JyyYr4An4uW9lJRBhPyUH9lxX3ldUo9fSqkmV2DASrIN6hqG
6ZKyG//EpFTCtznX6tCpwX9ueboJ/lAQ6iVNvJ9J0qkOptQ6EWPH6XMe34qRa3CIotqL9MHxAQvn
LArbFl+sZQTzgGMZujql0k4vwxbDlYwWQUIHcLzU8d1577FSowLeORByGXEphvV4GAqkyfqR1g28
o1s+2jfVdvKI4vU5uvhp6mSXnR8G2WW0sTykfX2cgxeUhAU7dmoSx9/AnbsSgUusDvgGhPiOio7q
EROe5/UUieBsIq1opAEKqnQT9S4dvsJZEPEJfp8nMSUx+gLUBb8fRUpAuy5Iellw062IYA2IwNyw
0YqINs5jI9Hrea7wkgeC1gKeggV5+gc6gLjv/EKdBgcwRTaZiqkVABDwYc9kp5gSTVlzew/0W1Mp
k11co1e7HSZRrWlNIcChwgsg0AFLO78ntSZVY87wqszavEt0xo9qDyomOc6rtCKHgfPpyBKAox2I
sscLZ4562egh9kZKzYCW1p1hiMhRVyp1iD0OZHBOdujavOyAqohSbx776W3xZF3KOzXylb29iR2l
dpZ/WL4jkZw90MSMkcmASISiTtk/JYnA4NYc6ZEE7lxGgOVB0gUS2kvzIQZRoKO75F73DKcIRg/N
b651Y+4xeyt46a88wY9Xk7MM8Ccn9gQWFde6y28Hj+GUv5ELFfNa1s70wT8V2M/K83BlozfzvK2s
eGJ0QCEdh5gfdwdf5SIdQvyMQrIRv2jhr0a7XwDxSl7psKlEfQ+nLwxoyYCNGEImAmTOLuGS7bxv
MbsM7r4ZoHsRiLvAqjuaV73dbM/rtXoG0IxAUI1E0pgvxsxaPvRSCfKn1P7oLSQJFIGxrMThTJu/
EtgXHAaJptFEiQkJ3WtzjVC0cyYHhB26I93nQbc1gHuRO80udxTqFDdS6rR4A7dXywP1RfCmKw2U
aNIGVABqokhJqd+n9eBbKOksFVygpRs+yfv6YVH8DzVoLAfBoyDPxvaIizWOJHFaN5QuphmOJeBw
0REWP6Tz5Fa2CDNgXSEYJp71gHbW+Q6ZpMAEnzHMWNxuM4K+TvplD96LCkQdIjgAK6kLNuP7VxTn
yaQlS9W4hagSHD/XxZX1GQeG1wdqoN64wPW5kn/L7+eNc6UB6Fgm58qUqpnVUYHMyo8BwlU5FOPF
mZu42lV83Tl7S1TMEGrJuTZJVqYh7YF/bWJu8EN+ziIXc+k7ADJ4th8+gGl63+9EmF9s6U6M5WBp
ObcGmOpmsieoKS23tn1Xox0NA/EOFbVBrt1Gh3vIRyNVMRCj+xYEfkMfoNjUNV39obxIvVvzjj5E
AqNZPQVAzYduJrpH+Zg+jBoVTAxy6Q7m6A5t7CraW6WKkqPsLB0tHwO8w4WE4qulgeiKsxKEb+3Y
ywnydyZgO6P7cRA841ccMq40JM4IdLBA1Y0POHAbORlsgw6Aa6yzy1i+l8ILK3pq6t0AOLbzFn+i
CthZdBOj1ZqJ0jiA5Y8lRarRmGU2oMOyU32qlXdJsdyfF7EyInMk49unHGgT1hhBXzrIkKfKiePZ
HZAcWOrrUfqzTDWQaPwxb305i5wmCc7LXlUPlBFoxMZOnaR9egq2u6iG6DEBLkKo3UqLCIBopeEB
6iEZhqZlYItgNY+XsMfI8Rjlc+EmTdCW91Z2kWbPeFMS3bOV32p8O8vA8rjBEKVg71YgnkCto2HX
0NlOWGP7sWSjI2YWhzpQPR+k3qmc6dLa+dkm28Brzc4c2HcS0j6js/TOk7QRXW5rawtUZhknASkv
NPwcS0f36USnFC0FYJhzYsV0RhEC2boEgO0grQv4Aj4GyuLErqZvuOfm0dI+dREY0pq7l9G5YSPB
iSaLk2qbjnKbUSi4MBtykY2e7ZTB4Ex3yZX+gCaIRgp+qVtRAKSuOF8QIuF9jbiA9bVxh3upSdWR
ButW4Hbp968UTIBOnjjw/71TODeDp27s63qrXYfbdvatHd4lrkmcCOMqoo9ZC3CPPkY93sRsKdo6
p/gYtDkptpMOTuhGqCZ1t2mAFIz8at4ngGpBP4t7/Xn+bK69+I9kc8mG3ioTJSshe3jNvua9p0R+
4+i3/duH9blsJowkdtvx0jCd9M7cVGy2XRRkr92+R5/ALPDANfWNntYt24vKtx+0V2DB4KYnG5xl
d/Klqzv1rhaUD9YiKAWOCKlo2LV2Ml/XI9oeoxYdE0q3mWNgFdKr8mK+odTPbieBsJXrkGW2UEVk
zb8m3wZeAnOzrFogQJPOj/PGlQCwPfwc7RkZZ9wczP/hacvHuBapmqS2FAgBCGcnuUghCRzd2jah
KwHwTTioKLzyKJxhWMZAXjELl17TTfyijw4Gq3pHfrjNXkFykW7R2ihKV64djSOhXPypSnFRWsC0
R0KKbqKt4gB7vt3St/rFvFK36g3ByyGIr4oLhQGznj8bK3l8EAbAsSMJB8hZPMCODdO0cTOGhYX5
Qi/cNFfpztpHujP9Vm8jd7ornxOP7JK37CV5SDfd23nhKw4KIGfoAkEIhQuG77UnRUgacAOV7iIF
ZXk1Kw+NtasL0VtixbszSFUD/BkG8qMntVYTDFIEbQ7ukD0l7WslAiJdMX5kjTRUfQCCcJpA6oss
QdhT4qVpPbVloJY3Wbg7v1Jrj3RMeMHyWWshLsLjXVIxGmOMLF+4GH8KaxOiHm62ndOON3N/nYja
DE8UQgcvQHZkdPDj9Xzy9gLQQ6YvS4shjupZA1mz3d13/SDIUZ2oxAnhrL6kpZZQ9MShrzpxEhPM
ybbuJvG+ivN9m1yGJArOr+GJGXACufBJlkM9HScmMEmeVLO4NSxR8e/0GcLJ4B5ZFE2vnfWtVPMa
zUAlBvy/Ubmh9YJxn677E1W4XFVXVT5Ve2cswoZNdosePRg4+Zyd9JERzT3TMbdtN1MvepB5l8Z9
aNloiXm1skddSx3ZeqLFZ9oJwm/22yey0UzEeFYQpvJtMRL6RFNT6Ts31p8RC+OWBYvalhjOmGzA
K97PotfRyeOFKXsgkLtTtbwlWqUPnSs1dzJGEe1ycqL4YkBzIOl/miTGvYbaP1IRAAVj3ArHB3AG
bqc8AJfRpVXmRbp5MZF0r4+iS3tFpSMx/KEws4VODAq+jnUHFaVtFT7p832mXluaQKMT5/utEbLr
eDcDKYpvqDSyWC8zWlF3zCu/M22PmPkdXdDhU5WCdrnT8JfJwmQAwnfN1nWenbBOiIpe0xII92Sr
IgcgzS+0dSXjDjCNtfIUVne65NHoV6XmToVudxG15srRP5LPWUo8j5oU2VjWUpFe2rKtArtTfzyp
zynJmYhGiqWceiiJknSQFdqmH2I/oYV33o2t7hvoOG1ULcB2xjcYmGlnAlwI+2aD9mBpAJOeVQ9Z
rF4mSi24ddaX7T9RPJxmLfcKRS80dZO58qca0z/6j+uA34sGAg92vEATxzllS4rzOEprWGE03ahm
HKTN5SgXF+E4AxjzAsiUghBvffn+CuQ8tJbGS29n0KkszE3D8BoNv6gVJKgk//xGra4exoowVmMg
aOUbhlBBVausAkFXqEh+Il/Hsqg+tnJPI7z/K4Ez66G055aOkDB3RouGK0lTfN2s9a0p1yjmn1fn
9D3BtupAGmff9lCPg51AmhKj1RqkZLeFXKOP3rq2pWo3hLEvhck2szG92yqiJK1IVc4xtss05pkN
O4mtHea19sOIXutR4KdWbQP9R3ihMwwevhKYDgAhypmQefDtdovF3erkZlJE08anmZzvpfwriNu4
cJhNAK9iKTXrw4j7jTF3SFQZybMVW55hdY0TVvQ1UidHKe1gIr1fKVRwuEXKcttZgnbKymN8Q5Rj
IMbyQgk3tWZvhkwUf6/v3V9t+b1rbbDYKVjWasGgW+MtUUDxRjxvnutCsG9oLgcbJJ8c00a1DI2k
oy4hhdMVedC3wI6PBflSkRTOe6AjJxvjlEIVglEI+lxnGUs0CqSse46/unBRXEYGIKP0kCKXkRei
fzmORkEXzmqgAUzr/1ku3rUXVqaURtkyU/fi5I1GHS5lJTBRtsXckcDU1oRhaNtEyw+afDEedRw8
ZaEWVajFUbeolpduTm4abcLtXweZkd7aSSsQt7ZJh+K4TVqI2mRlARe/2BT4iAtl7KkW4qlCSTbn
rW7tEB2K4naqqYEmEusQFdflZoIxLIPiGiT2gPHunxe1ZhQHovim5LmvJ3VSIUpryfWkgSJqEJJk
s4wgF8IjrPhvo/iXcg1QxK6A6wEqBhgrLG32tQKZyjj2Q8Pw4zDxChoHZrJ4xTK5pJW98zquLydm
OhkPMpBGuIwl2Dx6qSGwyjY2A/S/uiGGkSxtuB9L4aD/+noiOYbMNiIpPjuqghNZiUL4PwgcHWqX
jRf3y/BPu/ZXCnuwHeT9wjpMgT8NKWVNNBdZ2jQYW+FYDbPok30D2Rk+GocMvbTHUhQAzqiZhnUz
mhqA4nK/MRPTi9lw3hS6SWVt6tEUOKnVU4Z0PKMSwvyyxh1qY5ESYjIPktRofkzGC4v8aVTtp4lF
3JQoefwnhTvLugIOZPAEUVeiqt+U7S5BaBHCdZw3vNXg5lAOd5C1MpKWnLncNL9s21cdPa1d8yfH
1Gi4H5qnPHQKzNGdF7q+gkAT+cboQDh/vGsNTSVADePKQpv31grtYLQ7D/BRgqhm1dCRNPpfMZwJ
9sSY5whdlgg2yn072DeAyxPcJuuamAy4BSnEE2BwNRvseUb/ntsrrzWyGmH+KFFZsFyrzgGp2f8V
wv794CjVQGqlNIMeBurVypVmLM5QbrpRBIYmUoYzbHR1y2bOTA7orZtp0HdF1+/hRPzzu89+5uTM
HqjDWXYVV42aV1CnM1CSbPwsMR0M+NXRF6C6BVlekUqcdatl0mVqAsbyAeCd3gCG+9tsIeFFbqS6
qNFg1RfpqFvrQPRCoyUny9TzpK4LyIqr1JNLbFK4yYuvij7k9ZcsqtytavZXGg+lOVEAfhRg5kJH
0a6I/9jZSzgIE/Tsk0+26kAId1AjYjehTEdslQfksAiwbqHXG+4EFA6y+SVdzR69WfzCix6kS0Ng
JiIFudMLIOQ2qivIjgd1Q/I0CMGN1OZCTGuRHO4KWYgyFCCToG72S/eNverrlk/ua38OyvumduLJ
iTfyhehZdwqAwPz7wdIy53VwqKMR4AhWzcQ+V+gj9KRtiImG8Vn/U2zKLRrT595tv1LqkH9xWZjg
g+9FDzqKEMeCZ22hGE6H4N68DtHiP1N/0akgnlk1nAMh3OZlRdbpPTMcqdz1+hWAAT3gVHhT7k+q
5UpW0EnCFWW/eWKsBzK5jUyHZiYSU6zJ9mQqA3u+rIaHpkcLIxhFpfTVHIeN3IdOv+wMWZSBXr1s
DqRz+6kjNswrHEF3sbrImapxU2fl7/OeUySDmfKBzaBeBbK8Ehoq9lut3CmWqJ9eJIC7aUiOvApy
hggGjC9D/1DHP+cVWD1rKJKCpxfACijpHCtQDZZJtUxG0ivbt/OlRO/zfzJvDFhg5gCMGTo/GDen
IYAvVERn3fI5NebeVPM6mMZS8c6rsnqLHcjhbrGElllZEVyWiRbIdbaNgYYPFnTHSGs/Nci/hDIH
0ri7BeMJyWxYkCbJNXEUCwTDM/kX6/org79R4hKlhCHFvTyAINvu+udhRrvE+VVbNbADGZzzyUoM
h32nEeZkBBdjozhoDRDFS4KtMZijODgmc94ROB8sVldQL5zbazDNftQk2+YG9UiKIY/zSq06O0Cy
ALwa3WonjcRAnJvzacbC1SP6O0LQDF3q0WOn4ZI0K6dPb4kaCUSuxhoHIrmDKk9WOpYUIlXgWRv6
A0m3GpqXLRC0kBuzEFjfagCKbiN0o6KbCzXz4wW15kpPlBjSKtt4mmJlY5TKhQz+pawRQbWtKnYg
ilMsTRoAJpcQpSvhftamrWEAwJuWfjwCsrJ+KJJs9w+7dyCR80lLq8h9z5ZSB+4VgAmX+NbUvpIC
/JXdhW2/1OPjeYGrTvBAIOc52hoz+tUAgfK0M8Gpx26oVOoFr1TRnnEeI6q1CPjtkDLU02YJI68d
I08Zt1R48wn04ZsPMc6tSCp7ZhEM7jnNOL3UMjqaqB2cXzeBaXw3QR4ca8myzZ7UkBOWt63hh9EO
j28wy2NQofhd96Kmm9VcNTr10XCIuifI1ThfpUVt38sRIuy5nB3MEbjZFHkJeHYnBSGFCSaxBSld
O9oYQ7evJ+Au2JbANtc38e8ncJ4sD0nW1i2CCsW+iaN9lV7J4bKr7G57fmlPm2FYNHqgKxc70bzW
SWlBV1Kn9zol93JW7qZS/pho5HdyCNaLPCCW9GBMdjCT/qIxi4+soUFTS19Trntmq3eOEtPPJK6A
IxTdn//AUxfLdgFTSroFnNCTGXRJBb/SqNtwsfZVMXs2OnZVzWnjTyI/VpEnZz9PURwLZBfZgbHR
RM9aNYRAkCGp9nNrBIkhOKGn9gwR6E/ElAYCIpOPVBqjxcJ1Eh443b4PX7Nadwz7zdRf5c5tI/PH
Ny+koUFBRuCFdmTeh5eDPBfWEnXusujBnGqboiz985skslZuzZS4yYuSsAcwAZ12/wWEZIfOn91s
CjzBqTUcWyt3H0kDAd5UCUF9tFPTO9oAeQlxvVzf2dV9UmfOVJeC5Vt3cn9PItP9wB6ahSxJNOIk
hiZGa+d514VwrZqosCnSjLuM4rBPGoLryFXTvZF5ZnaF4QEg3xcL9Vr6rkuVYM9OW8fRKIseCPT+
AmsBuWduLcdYkiVpYa+m6rqrgI2Y7sdBdm36ZRd+GxX+HPtVT502SQVLuuJgGa4VcI8ZA6ds8pWr
pkziaWFP4AbUKeH4qlUd8rghkM7Q6Yh3N1Lwbpe9GN3g5fFN3nYCMzoNRo/lcxfxgFJFLTP51IiT
favF79RKeoGQU8OBEHAsI7cogw+cR2AAxFxb4/8iGJ0ucn0bNY/l8ONUMUSwXmc284jhC85oGloj
kp4R1somBQl48hmmYNFsDV2wYWuqKOioNTGUgeoB3wpkDGMcg0yCupayz2AOibmNhRDOa5tyKIQ7
aJNhRyp4aNjZdmf6JlFRllMkgFstWkTalBNokVv7ZL6Ohj/nvaBolTirWlraF5PEVinbMzhe2drL
/fN5GWwRjlMdcOYHO8HcyIE3ClMSY4oaMsbyIVeetPIibi61/vFfpKDxAVki3Lp872WtJEmzFNiK
HCC/4zYK75N4UzQP56Wsr9d/UkyZ0yWZrVnOIKWQ38OqdNTmsW1FpnvqV7FgKmuCBWomGw04FhKZ
CYZA2YKFQ6RVDiYHBjYgE5JPI+3Ll0QZ6w+1i6KvMcdfTh+Xzd15NVfN7uD+5ex6tIB2rtW4fzMQ
2IHftgUu7XkJp6h9UOzwiucse0kN1ZrZFd8G1XWzCXfRO4kcStxi5+fPxMWk6/XF8qk9mN74agE8
KsW0L1zv+c9Y6XljnwFsX+TAca3wGHRaoy1GVCedq+eeup+85N1464N6i0rSZVY5pW8/SiJG2lUj
OpCpHu+vrjaE5naM9s/6alL9vA9a0dW8voF/1eJMiPQxKfIQIiL6PJP7YRTE4CIVmPyDM92XwxK1
Fn6fZnuJ7Lrii5T357dm1W1gBtlUMYiGBBnnNrQyba05hQgkrJxyCabstaWdg1D/vJzVpQJKnAok
QuDB8iNvBWBHlVjHkW5Sw9Fo4mbSj+s6sDEA0WEcwkSej4dnrWZ9ycrFZF2pHxbmqYGB6tDhX7zs
gRDOqGw5slM0LOH1ZezJ+KAkjzZgCxagGPzDch3I4SyLohofSRrkNMo+twGrudgCCatPjQMJnG2V
mhaHtIeEHPDlCWs1faTGVjUes/RyLv5h91X2WrMYSjV87rEhy1k/hWkMWmjdnuy7RW+AR6Mvilb4
P1+2Qznc9nRxpxSoC3WuWt4W2YWR/MNpOfx9bluqrNemVMXvW6VP49QpC3RazxtDFmGirJ18sKUo
EAaYrpPuO3vq5c5Q8BBM5dtkqN0YvHSjKCkqEsKZAI3iORobXA6S9lF3iK7aIC9V7/yWrDmYQ03Y
Rxz4sAQtULONlip3aYBn5rUA/EFhcolFxZZ1ZTClZGBQA1wS3E1nFQM7nJAzy29S7fVgrbCE1U/2
I3yQBUf5nxAukIuWeNBJBCGN8jYTb0S1RUM9TsFwgd4LDuiax0QLC3DNWGXE4AFfqEJ6o1ZwZiwy
oiJ3p5W/zu/MmjIAjmfIs4qBfmPOmK1wqpE9W9A8nQEwUB6R6VGTxmltxZc064JImEM5L/Fkj7gR
bm756j4qMmTFgHiLzpykf5PVZ1t7+bkMJIRAvwJEJcztcK7GiDHgWEwZCG1LVGo1r7Rvp/zhvIwT
m4Ye32knJE7QyM+nARWUXopaBbR/PSkeeqUsG8DZz+r8c1Vwm6GHhIDNSkbMfXx0ujTNlKGpgXA+
t06UAFJjea8HgWte2RNW9cUsB4bqkQri1ksPK6u2DMBiZvZ42xmFoxJ7Py7xz7f+SAznmWu5TUPV
hhjDzrZWb20kKbzOolYQMZ0cGgK4Rg0LBowxHVBJXDhjhrk6jQvwoRUT4FWTdoU5mH9YMII4VkW+
HsV6fubACDtjRr8H8MXqDzQim43maKLA7+RoQg1E5hhuAz4jmE6YAR44TaWV0JtkGkCBRIsh5s0v
Ui1zQ9t4ASK118+LwNWcxAKcOPY5B+LUyUzLmgKWWFmA2tLcL+mjaQ2uaT+H0W3Rff349Pz/tC2Y
65EF4QfMYxPljoXxPPRy76Zjjfq/vQHe8n3XagJzYNt95K+B94RRYw0oMIwdge/hBJBOYhYFQLyl
tgkabVMb+z7xcuvB7r9Cgzpl9dMAAQIVTJjrQCTAAKTBnaYlU7ouq4FY1BcPZI6dWom8arieRawf
Kx4IyHZw3YjZDQVjzdyOlVm+NBXk1Km0s6rokrZIyKVZtQmHMji/XytnymRgxGwEEngOfE5OLys6
kgHWUZhKDP6nRb+VEl1k8msaqUCLsJC3QpDI9wGMqkWVUIXJgwrBlZUrXIxOr/+RRUhFayYBUkLG
ssoS7Px0tm1nM8wFYHs1UhwOENWuFvSQOk1u36Ka8NzPgHXNo6u5LF/PL+OqgmgNhZIMI4XvS82L
eVzCGpjcitV8Kmm+AXtB4yj6HPSNIfC2IllsSw8OdB12xQzAO0B2quYv5Dm8JLF2itm4U0Q+z6u1
cn/gufVXLe6SkqiuFnaK9VzmNOjCO0UBYuCPEWZwrBBEAtAMIMAYjuZClarqEsNmqLiJZvqAxHW6
gfixZQmWbcXtHonhli2JhrEyQuhCzPirtCevm7VrBZTXEZ0CCzzsP186IN8xwiPEEydjGvMyL12b
zfBOmj+rV8q4uMsgGuNf8e0AmWHjZLhHEElyHgnU17LZS0BO7mTDpQB17KpHkpdOGdK7JvlFmvfz
Sq2ZHtLBNqNlAUkm3wqtzF0fDzWuR6B8BiDS9ZFN28uNBXqAt/OS1vySZpq45RG6YAk5zUqzTKjU
I6So7Op3icLA0C8/j8BAHQj6UgAY6fDsnHFXZizrKoWbnXvlrh/n97Fj2VsR/e/aGUIMhnZ1tKyD
qocTs8xa1yUm3sRGsUF1wMns3TiJaitrxn0ohG3cgU8w9KQo0V0DljbJAGUOoL0LzamAbwr2uQaJ
XQj31VEUXq5tEqPAAqYCG/7ja0lyGsmNFAEp3Aqzu6Iutn0pSuSuWZyuERgco80Fk8axYmpE2Owf
RChhYyde2s6ghpsNcwoDjIY0sVNlRf3nvO2t7RggMXSEL8g4wT6OZYadpoWUwMHmSNwC9bMDcqma
uYbWev8gCJ0E6FpjPXL8rSFHUkoI8+QWMEwd+EgkHLpiX1MgWp+XtLZTgOPE+qEqhVcNFwRSvbX1
idEOT2nxFhbzq56pgnBsddUwX414BWaO9TteNbUDEZRKIUIvP5sxccHis6Htw3k91hweYmc8l4Bg
hGQTJ8SqpHnB+wX4TJIS6nuKamZz1edLXTttq6jzdunwjPcQdicXSZJIou5h0Tnj15Fh26DYjsPc
pTt53kckhrP1SLkA0/2njbu4F5G0RcRkoHMY3VjHC5qHPaibNKApTyp6opakvyQ0SpC9lYLzi7qq
1IEgzt6NGH6LsFskLFL0GqJhtv0KlwxIb4OTt/fnha3tIJ7u6Jpn73fs4rFWrTZJchniCin1JQDr
1lPcKttYVoI867ZgCXRpIno3rlmmznBLLLxHQGXCLWTcLMAwAAeyaxZNoNdka6ngk7JEPZtrwSfc
ILuxIAv/HWummmlGqh6nGUziTl1vEdU4YfmoLKg/SbsmfLBSAbLB2qkGPhCeCUD7B3Efv5ZAJrZm
ZiH6IjlKq19Wiy1IvK/6378i+GE8PBsSKyEQIQ+6p2C3MKKbZU9lKjD2NTnojMHmMHYNzPwfL15E
QO6MkWTc91MIRobQ+rSb0XQHCQAwyUQ3PzfCQw/PWcQi20O8tAg5tbjah6Brqyx0blYGIP5DzVeX
/E3NMiIIQE9VxCsL9gfnhQQGyNaOVSTaSMYa97RbK4Zjx6Uzh5UXdcQpRXWf0wMNSRaAnUBWjHcQ
L4n1Ig5oEWCI2PvSeDeVt5zscyDOTKJZ+dOjdSyJ6XwQd8TZYlalzuB6oA+1fRsoXEv16/xuiYRw
Trdeon7KmTq99FJjPDKsdnn449sLeCcINOFpcYHhCB8rklgDeOwigL1mdesZ+bAtzDzQpOLnYjCE
Ab8HJlTc+3yJXSZZLBUK0DS1Qv0FEMSNGbKWYeBAnF+yU8+AF8FfOXyRvQAKcldr3xiokRsv1B/a
TKDKqggb1CjwPHCsfNmXqCD3k2oD6PLoUXcrKQJaYhqL4r/TeUU00QA0C0k5RgyMZpTjjVEViUxm
ZgN9PUedfgCfSf9YAb+WSBdNfLsAaC7UUOSQBNqtHCH0HeJxheQpmEf4HhsjQQUoTCC2ydLfS09v
wjpCjVnaVM34SWPRjOmKb2AsrygEMHxqUEsfazloUZoD+x0ASqYcDNrvsg6305ig9XIMzlvGmmIH
knjLmKTOWpoJkpruHoSt8Ld+pNFNPwdUFZVtTm9EGPpfrfiqbTwrE6a6ICsFrY/yYI6Bbl6nY2Co
L4lp+bIl6kVY8RQKILcZMhN838ktomtJSnKaVe6kUWeO7yZ19nIqeASvruB/QgAodLxXbYUmMiAw
QCtF82wUCS0dpGXdqy0/W9KPu5fgvQGjaeMQMHfOT29lPRKFRgOHkUv7JGW8JX/O28PKkpFvpkl4
JIZnyJ2vcEYhgnY4xnIIvGSNmO+aAe41ezF7/7ykFYeBHA9rD/g+VvxrEUWdXMpVE3jawAvTxh3p
BH1xpwKAnApsU9Y4jJ5hPoYgSd1bNjAGEavkI7BTcyDHyoZ3XotTm8aP68ip4xGCy5VnHEjBuJpb
DYLJxqC3BQDjGFyQrIevwwQ3uISpC8oit0hlQay35gjBWwfoc7hDTAbzT5++lbOsDeGR4rAd9qO5
YHbbGva0GvdL2oPSOx/3VTupG03SRzeStUHgOU6XVyHALsLtCDJFPPQ4H5UWuhGrGdq9DUm9Msbp
HmlIkcdYkYESL8ZqkFtCgolPsTfIpeXdLAHdHa+4Mnpqi3Zzfv9W7B0SbDYJibw36NCPTy845pui
nqPKjVV7v1jGpqW/e1FDzDcK93FtgpX2VXRDgcxj5b2d60uq2vARU0AC6fr35BW/0FPrWW5Dnc38
0b7cM4aF8uIyu2md/PlBeoz39bvpzQJ1T82VfYiBAiMoiE5f5X3alIqWQV2tSl1br0bH7KbtwkhJ
296bw/a+q9Eal0vxz62FcZB9i0ZIxfefV7Qry0GH4K5NJ4eq06W2RAIyiVVrOZDBbtWD6DPKFSuX
e8hAy61D9flarfS38+aytn6o1eH5CEojovJN+1lKQfocYiON6UYPr4fyNdEcewRF1S/FvE1CQdxm
4Yt5uzkUx/79QKM0bdENnqSVa0u/1CFABXqod239MWh3UySYRzht3EMNCxl3DS4TNmrzTQjZUCM3
2OYQtpW6jXUn+5WrvuFBYni6V+yGTfbxeX411w7foUROvXFM526UoF6zjNeqCiztJL5UQxH02ZoY
lLQAq4KmMSQ2uOddiL4bC1RR0Mai/hyOu6al3qQMgjG504Z2LKCmKjjmQNNGzYp9x8FudfaYTdZU
Ve5yE19OAQg0gSutvFeX+gfAJwXGLpTGWbusyCF4FCANHN0YHzc2yUa5aC+Wa2QbJmBdn9+qtbOl
2VgnGTEwauHcGtqzpE+60mCrAL9qA0leyNv0/Qzljf1QBJd3Ms2a4OUDEZri5LvuVXUXR5aczjEU
L7sc9ov7C0Uh0ZzXmmIAZjRVQEXj1cKnaeS0CdvKoAi12/sq/ehFTAOnKMewChT2QbnFXpQIEY6t
IiQYJGqnsXLLXXpjXT0an2BDu1728kPmuRZYKFy8y6TEO79fazYP3FxMpMsAzoW/4qQqJFYbra/c
jKoox2jo1g+dnIqiEGZk/J4dimGre2DycxmZcVsP8Bk31eyMfvlZudYjkKOzjXlVXbbPxra5sHfL
53ntvtOC5+RyR43U0lgCbANHevM+OYO33JSXI3xWoD1UTvanvmxAKzJETgcY6dRpXqS93/du/mv2
ZofshCDva9fC4TJwZ9GQUiOSDXxOR32yNR8wG3RheLWvPtSVR4PJtz1921wmN9mLm4mCpNWtRhcU
Sn4wMrywjvcgkc0OKE4wMNK8aUTFA/ipEmL2rGw0eqwY6zOax1CX4hacGmYa2VmH7sQ59sC653XV
LVKBjj3J7vm9XZOkW6zTQQaYLt76x+rI5tDFEYgsQEKcvmp9edEkXesoBFtHRbXzlcPP+gLQdcXe
IUiZHssqNaUO40TGyGJfkT0OceOCUEV0/5yOV+JGRZ8DssBYPsTL3GFMYzMyinFG1PBkvZuXnWc6
GEUAApwDvp3J7b1lrypOdZluI9Hg2ppXPZLNndAGJbKmbyBbdelX8dxe5rfaRdE4FuzSxgvF1Rqn
fpJfzm/i2sL+P9KuazdyXIl+kQDl8EpJHZ3T2PMiTFSgqCwqfP09movd6aaFJux9GmC96KMii8Vi
hVOnEgvq0tQo+mE5ULPsKjUe9UoSj1nRedCUIQikwbwhEiRsXJbY4DBJ8PuOOhI9fWHRIZIVcaw5
RGcgwoUEjkOvqyqAKEd7211pV85xPnqh8qsNpiDViHpsJWItd4Fg1vBkXYI+CDMtQzPP9dHJytlo
J+hjrmY7s+g2WeUSr+Ihq9XQzUeJD7G6SyYKcJC0RWOoGBhuh3Ro20iHXrJkm6jldT1E4WVFWLGM
eHxD85GdQ1pCfMGl2RjlXWmVPoqzfDDe5+nebK/GOqzdCfdRRgxb4oatqcYporBr1Br5WBcmFD6a
lYM+1fzALeeFGtXzZdFkQMKp1srG7tpFtJazMOk6nyMn0qSym3zNHi61AmhERx0qnIhznZg8dUpH
DzrRjZ3fVa6vjTTQwCVZyuhZ1wQ6QfoTcji5zOcsHypGNVwk1AVRgBlkaBJRE0WS21mDAZkYcplI
+iE5LKwbG8qxrpHsQAlyfGuP2ffMYY9ubb1c3p4VzUMhB5raUTeCGX/iuqkZqFeVyINtH7TrOMLL
u9CPkaKHjWUfjJyivdD4lcSlxPK976hdLuK/uOIqjiO3GeshXlZqXwY1DTHodVczFFc68RHWLOzB
LVF11QaT1R/sVN9eFntFXdxl5gPepjrcTtGEJA0CVVEbVz6NajR6vM6RRfT4+yAb7bOyiwvhIuIZ
KDgCP7JggcEhmZhumSLUn7eks7ZT/k3Nny7LsmKfzjCEo5yjpTwdo6TyVRQQjKmJchzZu+ZPmFEw
uWcYgjZiQPGoai3kUB4bdB/elV+NB3pg182XKSMmBiT/mG+zLds0G+XoDMS8BXW2vqm2cU7y51by
Bpct6rIgJyewqRtQImLAvT+6h9zYDwgo64+X13QdAs9TNGgthWiCOWGDVgyeC3m96c5tvo7Waz6/
/icIkWO3pa5dlQ0g7PzgRg88vmfTw2WIVS1H3BjzwMDliyLL84XqURc+phYWCoNrHvK8J3Wv1qig
no6Tnn1ixZZwO+acwEnEJIRzLGdEGNtkReXHWhVELX2IW8x47bTnyyKtKTvcRNAzoIcbEToBphua
0XOLuvIHdbgaJ2Ubz78vI6wsGqI68C08xCh0U0xiJUPb6yi4wFNXq/JgnigneqNjEOPYu3cjSoLu
L+O9VzXwBWHKuoa0MwqnxCSqEeltlFjwn+bietAfFe16GVFxGeO9xwQMRFWXATEwe6KVB7+20bcl
XJiqf9WKXTqje6J/SeCt9fvLSKvS/EUS7brTeSVXOW7HMtspLqHW94lKFuz9laUjvIKCB4RYbLyB
lk84Of6OrsLadZibotPdBAY5BOKSL028q4djkeyc9u2yRGtrdwq36MsJXNMN5owOB/hmw+hP6t5g
1K9RONzGd3pWSzZqbfkQ3UGUHVwPGqoQzsHaQU+g+S4CEkqOdnX2AJ65LRIlH0766GinWMqGQdmP
fxeZT2RqTbdHCT0MA1qQyQRCeYNLfPQ1QeBP4OZD1sUE2aeAoCnNmA608vvmhzU92OXbkH343oMQ
DoI2S5UoEnrCWjWz43HbBkTl7Q37TQGv3Md3HscFv7wM5YbPdy5DbmYRugGzygfvvV09u97Pvr9T
3b3RyaYdvbc5YI09QXLPkVKFKW4FZlRkiTSSePu2u7WsirTD9rJEa7uCem7U1aI+GFE2YVeSCjzJ
aoIli6avbXU1odO8K2VjjlZBDAPeHSZSIdAiLBtYn13HnHPcneONyTGcWj0WmswjkYEIK9ZEnRoX
JkCQH8m1nJjKU59I4nbv7xrsCtLH8BERIfR0wekpKnQA0RQYbaP3+7ZIXxR10j5xUBBdQUgKM4JQ
ti1sSellUd9GuDdVeG4zqAhibApSk/4ndv5fGCRhzzWM09o2EAeHLParqvyg8dH6+JMSy3UCIZxH
G+Pa+n4AhObuI/2LZm2q9OWyFKvnxAZNDBIVjvOuDlKbeOsmBUN8LXkektfOOrDyVpcFo1d1C5ZF
XWacWaDHPF+rxIyqwWAQZGjTTczScM6LR2Z9vJAZ63UCI1ws7jSUJWbNVH4xfCn4XY6MYt//vrxg
qyp8giGcxdLoMgXxksqfWLrTreElGWXRGBmEcBJHy+C07wGhlncs++59mKsUvtHpMgkHpLFojKAL
fj9qMIaEf8/yeOM1khjPumL9u+WiM954+dDWJkC03n6MBycjA42qsOVuqA29JF8pWTHxkp8mRbdm
BUfe6j1UJl9Vw7f/tOuWfq7AqsumZK6WJeNlWBpj4PXBZQTJERE7DDLKTbvWgcCba+5uLP2gy8oB
ViHQq4iyEUQnQBx6LoQ5VirNR0DQIiEWRSwWky5TNMtflmQl9Av9OsER9DfRhnR0OHD0rbbpD+lN
eVM+Ixuxc2aCUZeU0Lt+5zxdRl0XDm0gmoquWbh758JFDa2p6lRwLZJnow5z9quXkYSuqjRq4f+B
WLTwxMdzktlR5whyteVLnzzqXCVl9gxSJ8nNshLKWRbwL5BgLpEUaDtWQxbwZGsp0d+KY0Oca2Wb
Bt42/n554ZbdOA9EnIMJRrM1bKToDLz/YjfQoh9G2gcK+k3a6WDb+3qU+eN/3pOX8AQtpN3YouMY
eOq0Y6Hqpy8mKN6dG35odnTvPSvEC3nYHZStsW0e0gBt/JcFXgAufYCgnkrfjjYMODSlyUIreRla
Siw8e5qm9M1eYgZlainY2sGpEmU0ADYbCIZV/e/Wq7ZDVUgCOCtlWWe7+KcS6EQ3FcvhWo06Cn9K
Hq0iqHKLsDhg1XWPZJnFd6bCQTwlWUmJcGJV4KyNiVVhBIrv5MVdpXu+t8SHu3n3nzbM0M/PnYE7
t7AywGAQ2r5VEr9Rr/X2bWBgdQKl1WWw1avk79l7l5ef/7EjszERpcofcsW5vwwhWzbBjug9WI1L
Bp3o1TeW7+B4kyp9/G8YggkZ8mFy8kXv+nTvdDdl+cTct/8GIRiO1O7mflggyuJoWddRekVlp0di
m8Sq0NGNYjvjgHDH7mWelIeMN0Rxuqs4n8LRSPbckgURZZCCdYhnVKG6CSC5YT4nWfNUDXPoONMh
N9NDYqVHt4ol+r1+r8D7dv7QsIgdVkXUs97olntZqZ56XcXwwnHjTOV12pmfMUdwANCVgccq6ArO
jxLYsdyqTnGUGNcDux7C1p6IJp0cvqrhJzDCiTV7t/GyCYs4mmMQIwfAFXpjtDJ63vfTLBZPFl32
CCejLA5vmHNxYMbL1GSoDoi+KglJv7J7XFnXzS5GhHGPC+SAmj/tLdvLPPTVHTvBFeRzykpX6wS4
yKNg+B310XMyAwv1i58xRydIglvTlhydL1ELEwtN7J8z9fXyIV69DE9+X7BFTq9FlIPK0/f0X4V7
z1uDxAPp6WOkSbyadZ34u1eCRaJDppSYz4Ebqv+m8N/o3mrL/WVhlsv03c1+IoxgkaKiGLW0AASL
r9X4FRSEan6F6bqjfujiwBokEq1pAXJeS0OIhzphUzAVHgZcM1rj1WHo+c/M1DYoKqQknxnJClna
a22flvg8OsRtBwwFgtc0md6smBxYs10dU83duD2KOdwUocz8u1fZsmiQDE+QTVOKolSX6Mao020S
B6gWDUDs4w8z2DglUSEZluAjsbopmJ5ANhf3oXtU+t+x94DKlWCy4/CyhiyfLWrIEoHQUIaMPmSx
FaQdGk5VFFdgSPhxKF4K3e/Qre5y9O3WG45ZmZfhVt2yUzzBUPSjFWteA7wYhBKOufeigRje0+Te
jtXNWD1XLCa1Y0pg147aKapgNMwk75zKWDZPuXbHLS8pcRIZd5gMRLAcgxvNNvivKh+t3FT1Y+NG
qT5xWy1JCQw4Q8oQRMOCeR8SCq8Wt1WSpoepZsTMrRtz1CRmY/nSd0pxAiOYDcuKEhjzBpLQcVem
NHTcSuKfr5qKpQ1SxdsbfTSCimu8jIbUhZlNtAS9zWTUnvPpq6VtPqNv/+K8awoqIg0p1hEW0Iyb
r3P3hFHPvjGkRDUaMqOVtOrTTZpFiL/LiEZWFxF1n0jvOh66M4S9mhDITbR22avsuQEfmi4RbX0F
//7+8veTB07NPTsul/e9pjU7EAzceDTLiF2gOr2U3SPrWGgygVNhoGNb2C0cn5hnKmRREasklpWD
rzQNEl3Z9ZYuueBXj9EyjPv/WKYQRkbVkNG4JrB4bwSUovS4fIr1z9xUJyCCn6QarHfSHCBWzon7
reif00QSglspNgRHgIUshYsej6UB/XyDeI52Go6iXH+6BxtBdB+MP8qDnZFow/bFl3g7HortFNA9
yoEPskLY1Q07wRbMbKG03eQuMYypanC4ElRvRyYlimLdDtKrcWXHwGWH5lzLRXfruznj09gn+JOD
1K8dmvyeK6EX/fr4OUblNmhhUIi69PELp4mCGspmNoqITDS6mxPbGhjBaUWgbmmc3cT0eyNCaWDb
+H354ZHLIOZAlRSKbZcuePx7vo/2rA7FkKGOyOzrPiizmB49tL/v1EQaKVyxGeiyQhU8ig/Q9ifW
AepFX0yRBhMF4ubnzir8ZkKcWLKUa9sFrUTmAXwgmOQhLCWfrdZmPTJ0talf5wiKuCO/Nqv64GhG
chW7ar+3GI0Cc8KcNpCKFAEKqlH422tqqMdw6NIYE64zWdvL2mchAYpDYePI4PY5X2Y2tDO3liD/
OPbz1oGlCXQwAYWKng2SJVjxr9DJhj5sFK2gYsEVTgfPzByNN/CvkLgGmcyVWd73Skfy+L5RtpdX
e8W/OoMSPA/bXnqxPUDR8o73CRquSoK+mkZP/Uj5BlYZiWFbWcUzPMEJaQbKJ94hfQV39TA43q8m
63aGmXziGYYWDZTag/wH1AlihQRtEtAnGdDUvBs3XeeGVK83l5duRZQzCOGC60ujUSuMcfOLxM22
uUrfstJNgmFpNv8MEnL8iADgPIiFkBlrvKppsUlpOjhbZuZsW08pGgT7VBYyXxfqL5SwP7qdZkrT
IeFbFdyvjY3ZeUEvY2Bc0W+s3F+Q5SNOXIMZgxs6TIRAdpHb17qRImx3cJ2JlDnzUxkF+IqG4/3g
oPkVLKAoMRLAkm5u9HyERH1SFuFktPzJLNOtG88lSP3otC0bnj2rTc8kzvCKlFB1dEbjpYmaaZFl
pdW8UhkjOEAuCh91+lKZ10nxW0t3XvJyWT8kSCLZSgliv9LRgTR1yqGP6b4fWGj25r3doYzUVdRP
GCiwdKLLA9bJ0DAP5nwDu5GmRT8qJR4RTknSZvL8tvO6TYJuGzIPHRh65lEWW1zxGdCTik5wOOQG
XtXCPZc2tMgbio10phGdaw99DhqlH1w66Xox5MLr4hRHZDqYS2ZaGOuE+ydzUYfgWkE1czyp+Z2d
pwHVoy+a3YGEBY17ivLkGFzimEnkFJ+8TaXyro8hJ+9ZQdg4kmyh5uuYDr7f+eGy6qyCoUIJDEca
oowiGLO8WLWWSpUE5111X7WUBgP7mmTBZZy1Uwht+RdHuNJQGNHyzACOGw3BdRGURex79Z1CN64e
XoZaFckwlqJxkK6+G1w7eyPmx1uwlmjJuCra+0L19l1xGD9xvlF8B78ZQuGQixWFkVUxS1uys6bK
YZWjbov/2yTK2CqEly29SvLsE6Uy8LswZAVcPPDexaq1PjXLMY/xXMxG41j0ia9k7RG1iJJbenUJ
EZ4FQS7CZe/qlzAUs3HoCPe86LYw03hiE9fbu52kwF8GsyjNyT2Q0WIZ1waY0S1VTG9sNyDJKElT
zqGhOJ/QQAdDLcCfDy7od0w9tZmjonUpmS68W0Xx9fQHbXft8OQ6jESyCNlii0QbcgomXKNqaepe
maGaLaMu4dN3E09fV/tCszfa/y66K13Ge7lYXBEQoU04CEt3HzrIzpeySlKuZgugosH45vYxm6wQ
/F+bj58tV1+a7VSsIijVz2EisFslirW4VWAfLzgLuDMERvVtQv3ZZaS1FXSxUajUxdGyxMrD0tZb
ZFgWKwhLobhpyKdb3v/s7UPsPBTwGYr452XE1SVcyF/QeIeQiFjw3pVdnM8RlrA26P3UVLe6hnyE
IRt5vRZihMn4F0cstHFHzAsoKNbQiYdQ7ZrjZOnfjbx7rmJMTi/KferSjMS5+eiq8ctlGdfM8ELX
jKJUEIi/K7ooB0UZqbrcbbFN+uFJZXtnvqNRQhwwLEf9Jw74KZxwDOLUSFHEDjjDftbV/RRXQdy+
RoastG/5nXfafyKW4I/MRpNzY6mDpfNtY76WH+di1fGyxssPaTh9aUU6V/sEDXD95OL3C1e/H1L2
OA5mYKWyYPeqGJhUgzACPFVw2J7DAJllyGAjZGbuVS8haOyTGPY/ruC7lfoLIbqKRaUyNQf1qe/c
luDavBr3dDvd1a/mxn60ybfqtxZGYRm2Icj4EfneX1a/VQFByYVoPriD4GUJAo5lrOnLQwbNw35n
YECnIXG6VxX8BEHwMxqeG26Dlm8ETJ9rZ88wWmp2ke8x/Lx5pUZwWZ5Vk3GCJrye9Q4UduArgeON
tGKR/+qdXS0rAltdM0z+RJU6GJ3etR7XfeG48ZKRKHhukhrsYr7JTUkYYOUFgWp3BFtg+eAKir41
OleGKVnsujFVoW3f4YkJYpQfavHkTa+X12xNnoVmC40eoNN4R6Qz07jLbBsayEEHWfysMomJu/z7
6IM817Gpnl2Wu/h9Lf3WlBmKaJ4vC7C26X8FQJzmHCCxzbItMgBM9sbL7os8sM2PNyeAP+6fNcKF
fg5h0lpNpxYQTXwze8FoS06JTARBbyvOuzTS8fsVLTd2RTdT5xFWZZ/wFsDuDF8c1eN4gy+fceLf
pS0HG8iSA23MhMTxnpksYMqR5w+Xd8TG74hG7RRn+fsJTp4aCHqawFERk2t/x/mBRbbfU0nac4VJ
BXQ3J/Isp+gEp9YnOlUDlm3ovVvWtGGRaEHUGE+T4hwHPvldx0MnZ5hwnFabPM9uMNlI9hFrR/X0
IwSnOVfztjCXXGF/UG69x+meBxqhJtEc4m3VfbSbgiLMnt0vruTukAELt9NkWq0+YSaInwzaF5yw
GyXK9tPkhVWZ7Xte3F/eVAmcK5zjxK2G3lzqa+P0ehy/zw9xfjWBwEN7vIyzai/+bqrYITizNrfB
64XjnJg7jQ1Hk8myyjII4TjbWjHNpYOVK6utqcYIVcumdv3pKLlwBMQJFjP15hgTK3Gz3rKb/Lbb
1CQP7orN2JE5Js5Swtt+59dNTSzZWDLJ6XMX6c9OhYnpHAs0rlyd38+GSZJmr8qm7K3arJN9EowJ
JisPJWsB4wzGUUmLI8Kl98xzPmVLXMQLwbWLeVGCljd1V071UjPs6Czad27k+WaT6+DuquurNuL5
xxPNZy964Tgbw+z9PwFc0a9utxkbnaRGTCxNFoFZUUIAgacCbedIK4hX/FSoaTS3PWptmjQoR9+e
y+DySfpTsi0o4SmEGDnL0VtVjAogrI2xG/wpNP2RFEfl+Ua9Hd7iK8PXnxpiXFfbKKQNod/Zbyob
bSERUwxozZ7LtTTDN9AB5QdRiuCZ5PJc0fczKYXTHFGjS4oSCEjrk9a4jz3PV5v7IpJo4p/I9KXl
FG5pXjmsShwA1TmxgmbDbvqYGLdTWGzUrRX0vn3vHMedez8TDKu5m37Ed7HvbMvgLUXyNgtqMm2m
krQpcQ5pIPPlV87j2TIIxz6yJkz+8fB1BveI2uAO4lspr50MRDj0cZVYXskAEpcxBjM16ITwbcw8
uKy4Mp0R/AerHWwzn4Gi2Q+YOERq7dtlgBUxlse2sczysGy0U56bSK7k05jVfxhGvw0YEalG37rk
5ycwDHSELVVSKvqpzzEKBH+SlmYMNBa9dp00jrtRSitW/KhVOhmV1No7EsOz0KsHphY0prx7yVmp
hYwX0PQ8MC1Cv8VhtG1Scuve2U/dUfmacuKo1yjUfwQxNoJ7iS+Rd2XTzr5AOIZJNDd9US1fgOGx
bVsTJXq5vKKLqRfOH2hhlzkKeOKBPEBw9/ohp2lbU+bH1Mk2vVvt1LreRxN7weo/JWy4KfJ5b+mS
B9IKERwCeCe4wpWgaVkSMxO4ThwkT25FsoTkv6ewDm91hXwZgvhRm0i79/Z8IJnk6bFi3eylrXyJ
njugFxCNTtwyjLNkzO/Mn677kqsdtPU+lsb3ZDjL9p54DcVIMXnGAI7j0cBpNUQRo/1sVQfL45Io
1Lt9BEEYOGTQFf+Hz1SsWnA7CwyIrC98fdSDPMn8FpVpQxKOVYKAznFsHlCvKzEpa+KZ6FMHBzMS
tu+KGNy0SMDy2DPfdm6i4tc8eP7Y635uTBKv3FxF8rBfS2ULJmkLz1HHi+KksYHUhnlQ7swtmjU3
WpBfcZ3wnbV5HYi2cW7BwHajEBB2c1KQ0n9LQrANg1ZwPGoh3Rc3bjCUZNe9Tlfphr/M24jcg8Ti
OglfLh+qtWOLSWtojV6Y6BAAON/3nrbtaJkDFkbdezQhQ//rMwCI0y1UUgjaCevRpm7Zo2Ce+Qh0
MqJQ6xDpvcRpWxUCTeR/cglLuP1ciIHmZZwvxRFDW4CcLYVZQTh16h0nvCzMWsG8bSFci8olgGGy
3zmSOrdgnZyAVCXbtrjJjHBQDwMNWA1imQDe6aZkV3bV4AZ+nYY9j1+Veqfl3yWf8e4ILTOATj5D
uFxoFqdxNkLJ6AvoiOeg+V4HNTjhfvVbqhNln1xZd0nohv3Ovpkk+dDVxUbQdaHntlC6LWxo2rKR
g8+HYQgg8z1234Fd5bJ4y9eLhh7XGEr6wNSLFLOgk4On9ENRpvj1tt5YSrqLPWXjJLoEZm0RQTmh
YTwYOt3fsajFls1RzwzN5PbYt+HMRuW3wpsel6RJJztQ7ZphGvYw/sxxhzt+rCiObGDAWvbBBgUK
ToaK4gREZc4VyqCo72BIXfrKDj0YPRm/j3ZggbRooxTEkFjetYUFPQW6ZJboj6sLd7RXl3FvUA4j
b+4842utEReVWh/fvFMM4SwmLgOT7wT14AXBcKpsQq5SxrPx50NFDTkFEY4h2HiKJIshSNqQOnQI
7wgj/O213DISE/tnuXUcuOk+xvZdzf7B+jntZEXPq2uJZOzC77aoqbBxCPyWmmngE0xn/GlfIXoX
sj6V3P4ykOWyObmVY6aMuP0BUg9gXalQMbNnSd0R+CPq5uP7ZmEk4DKSC+FtsVWMIYc32/1i2bKr
2bytletRZj3XrsZTCMGRMgoLtS8WIDL9txJdecrBwUhzPsvenKs4J9ZRsFDOkNTIaQGnHXFnevF1
DPZhqg7gtZK1VsqghBNVgqo3KVGr5DdJT9oycJqGNJZJmurb5e1ZNRSnJl84V5hXlsAsAmn23ubY
WcZicPdrUj/iDz4OmVrvaUkl3sxK0A/dMn+VXLDEUUkdJS7gHeRPbXljd7fjfK1mt7Jmy7VVPIUR
FKMac1DYzpBN8W5paxJP30TptpWSxq1ZfIShUJKuo4fAFCfymnws9JiP2K1XsIq7CTrDs0P0MMVE
Rp+5enA9kAHBSVgM1fIlJwe34ro26SqQKCZpoxpRv3edzWWNkED8UZgTCGfQ5rmtsTcTuun5Wzvf
VLJ5v2sRpGUK4D9iiJ2VWtQrDS7A5XZqQ9AFdgTPn74nKOgts5CDVHXemrdp0DrEvRnuI9/bO1tj
IApHPEtysaz5HahwA8MwuNZU1BMJS1qwjqe2xvzC+GWNBdFGiRe5aJl4qWBE0OLZocThXTKeT1pv
VbqNPdPfJms7I7HAcKr1KiaD81y6MhLjtcN1iidcYkOC2XWZBTxlsJBbvuriBjNzj7H2yD6RT1we
Xcs8R5Dmg8frfO24ZjbRzDzml+iX4mpOPPar83LSeY88lcTj/kQ2hHUEGF7ouEis90RbKOKM+7SJ
oJi+6fPHwSSMkakmw0t67PbGhoERvngA+piT+s7be9u+IF5gkyw0W1/2gF5hA0bZ59/PsYXEhV1G
tGgUyF5cuVvbL57ikF5HO6JcJ0fjkD6qD5fPpRRQWGy069ZIwUD+1CbuPgVjc3zf7RDzexxfIj/f
V9ufEsTF9l9YcVu4heaBRaC8AeLgd6jeJdRHvHFzh7KtA17ZWxpcxluLNp0tqXAXJf0wuKwGXhd0
V8bVzH2wxhCwCdyC6vNbeROTL3YT3GCLEzRZwsxKTJ90iYWjUyR/qP//fEB73eob6Ji9+REfvugu
iRyCIElPZIXLf16q56uMWbKIPC2zIWGCRFfdinPk/jnK42AmsLdRQEsd9ajxzkofXBSUDdZrhUCQ
Fyc+elnpxEjNd5Va3ntx7aO131Zf4roEzWERKk0ejIZkVd7fosv3YTg72NTgkooG0qjdKipAe+Jb
JSeRit41n022X1JZMGVZ3bOFQOH7wqQHtxecfe+Cja2nYCJxgjHwWk3bTTk4HOWqjmxG6yqKZ+mO
jV5TtKkLx8jS0ZVbpJjDOdYu3Wcj/UlRJba7rMrvPAKIAi41HY2FIFVDhkkwjEYXIVWHp6ZdmH7f
G9e5grlT9X5wM1IYeVCpO5THS7yqdxsF0KVjBVU1Hup8xWE0RacYOUJ6cOXsX5n21FYFSZKYJIWs
CfmdiwAg5KYR9kKSSccsrXPprMye7NRqANTZj04c3zZG9ZS2juSVsrJTuDXBCb3w92Ger3AzF109
GaZSMMTr47fcNe/z+cPDBZbHMY4cQlXoKMSk9HNJmhSUAejOAUSuEmc04cp/m/OdnTfhZYVY2RsX
kwUwDgaHCWUSgizN6OYoczSZb1X3NnsY2YbNdx37fhllZWMwkmEJ66L0FUR+y99PfDeMAwSRW2nh
kRxNdxNmcbWRd6TDIAnVrMLoKPP2lvMD3sBzGEVx2wyBJNxElgXG/RYGyQxLUNt8XJqlHA/TuFCi
jKLyc5hIAW12zjERlWURcetfSozqK1DEX0ZZ0zJwEyBEqS8zh8WSWgz/pdk0LXNXzdqfsv4Gmb+H
z0DgRY8ZvODhdgRB9FJtEtMqMC1yivdVO4Ddi1c/LmOsKdjC4ofYGaIwnlhIaznMBQlWhbxZ+cMd
7yvnrUQ1jgmsyzhry4UNUaFd0GZE6843JTabGWzCTeF7ZX81aGgbyjvJWVlTr1MI4dmWgcAGsV1A
VK6ymdPmKrPMn/HH6fZw9pfRnUsHIk6N2PvtTRFyyD1g7O4hLb7PXoSuBdmAxnfO+BkI7oPz5cqT
1qwtDhAF9c1Vta9AFpnblAzpw9hL7OXquv0r0Lu5VmiPi5MqAlbSJpvSm/fULBHuZ8FlDVjRNJSF
Y+4knqA6YtWCNhdjlGL0ADK0MEF+PKIxqBtIZLxE40cnN8AZPAVaVPHEmtmpkmjGBCBeJuWD1afR
HhHN8Wjm+rS5LNO7NxqgkE3FpC7LUd+33k2OknNuwAiYdvXEI9338gaTgZBTN73oKlIjYnNZ98XK
dkHLkSXGVY0iQNERyQvUuVQJ8lUUI7SQNSJTnqE2+9dlydZQoHZLGf9yLYg5jNTgAwLusAu6wg9F
5/5Oc/vglTLmnRWzcJZ8E5SCGkNUNBTCjPWEgV0PaMEILwsiQxC0IXNp6dkJhyDttM0HI4w9V6IF
qxCodsCWwDu0xKKgTk1jddQAgRKEJ3CzhlY8fDRUDkVDr9I/EGK526hEVq/lgMgtm2AWw/dSy568
PpLEHFbMDirYcZ0tiRRkdwUPrVV4EjcuBollehJmGO9TYhjy9HVQHAIyjM/sjOkuEwRMPMw1Ye9r
ozTnlEMmFAXdR22DOfOyPt9VLT6BEDafp15k9y4gbDf2C9BIoT3mXnHG7WUdWzMDOiiw0c7pYZPE
3hDmRSkoWDHmO7fzDabXEJvelW0W1goPmB02spjGyjMBji1IJjC4AP+KjlSZ4j+zEg320Rg95N4P
h82B0f1k2bFLfXVpYmKdRMQ1zUDbPQqyF19BF1t70pwPRTdNGP4e3bX2XZK+acZXdXrpNVnxyCrS
wg8D6Vw0Vix7emK+ETuZ+jLVMJedRzeWWwVGQ1FeYW8MG3MzWCeJD63tHQgLwOKCpcS0RUHl83ko
isE0oSIqjxriGZW1pzzSDpXHmx0YajAPojE1pG+q18tas3YhopgejpeL5koE088FBbCqsGkJzOj3
WoRS9KkgdvfafZzXEcYD7TzgtIJ5AkPBsuInK4qJqZj/3cTYu+JXVnx10I0QySihV4U5wViW+QSj
zXorGUu8Vvv5Nm570jgRaAK2npQ5a+1IY7QBOh0W5Uey6xwIfYd97CJY6ac9Wh0Qb1bQiYIBx/4n
NucEZpH3RJ6kNWgVOVgzzUHaPCcY+ew3484YJBZ3dd3gSqKkB/r3bhB9bA+NOfVpgUKXQ5RcO6lH
FG1LYXovy7O6bCc4wv7YSuvlEc0gT4Ji8PmoGJtZkQ3BXDu66P37VxjhLDFqKa3bQZio2XgYpmEh
H6o3xyZ5SJLdf5JH5NlR25b2jQI1aE0E+ujTACafiH7cM8Zj9V95RKOH+eWIvVmQx/Yei/6OVm+l
rE5yzXdAa42D7YcfibjwuZ6Zcc6zlMFZTSN1n3F77061RMXe5+pw/lFciEfqkk19N3QV5SjuUBu4
LnQUUDWGhtq7Mb71FPMIKv1jEU/7Mepv60rdzlUscVzWVAKd3Qj2WLjhcUmeywfOmaZKErxhTbUI
tHgmRWNcafwtba9MGdHymo47lmGCegmVh7Cr51iVo3QYGJiDd6YZoq0zYyKwk6rDTWnksnnta9uG
1B0m4GAOCWJNgqZ7HosL6kEs6qW3Q5V94X32fFnD/wSRhLgmmLdQsYnggoayUGHpmFdZk7m8AVVa
bNLZOYy998Vr8oNl0V1uY4Ize6mq5hahliCfMnt/GX/NMqHZFWqDiccI4QqriRLRjvY2LEZrIU3Q
IKs7d/5C6qBJBP0TkBMFPUUSvLROq7Ne8YDkoO0IjIvabM1Itw4NDVXUNzE08xZeEdrjZCN+Hyld
utE8pr1Z3TDUPopetcmPI5TTPTlx3b7NSJyl+6jpWow0Vlh5BBmhc1urfMT8NBWXX2+NSxCq7+eO
1AkKKknkutlbmbhTfj2N5pT4saXVyR0S9h6/9swuZwFenMneBMORFzh2Xcehp1fsOJajhl64koMl
EiRjR0MBS3PcgTcUdqnIycTQe0FUe2zGQFUS78XpU/cLa9zCC3Jj7h7Tmo35tnFrd952OL4DSYce
5BgY8z5j1lzlsiFw21iNwrq0quh/pF1Zb9w8kPxFAiRKoqRXHXP5Gh+JY78Ijp3ovqhbv35Lwe7n
GZoYItmXvARwDalms9ldXe1WvUV/Werk0I/Rtprf+ZQszW7oEMdsCrPPUOJawvkxnLqwdkPDqW+S
tqwes5ZGoEd3yPQGet1OP2IdVA6MvEzt8h9uztOvyZltT8wEf3Z9fhMkkurbMTkO4Iiw+Ndl+1z/
zherQX+dszKzUILlcJyx1qx6zY4p+gfpSte2kR6Z/p8gXBgwk5JpdogHPs1CtyZN7A5xfY8ZV6+X
FyM8bKiHorYN5iOO3LnrSrKBmQ44r+DVLjt8dH8ylR+jqj2roe1fhhJ5ZOcTii/U29FgtNWauHQS
wzW7xzynnrncFOGmn6bgMtafN9z5R1rJ5sj4Q8IPzp+nn9qRg1uaNfhIGNrSN29R9pNimpIBLYf5
gS0lStkHsFNdy/LjbquXyl+HPef45HxfG4rrdYyAP8S5H6udn7bMN2pFYvNfrwPArAPv15cscsJc
PUCBJNJsRh18pZYFnTEfDK3566wWIHCNotyHebVfiifhONA6X6oSDW+afl+QbPSUOqEHpKUUiYUI
bp4VC3pIdB3RrvGuP9SmvNAy3DxF8z1xfmUx+OSY8maqEKF/baIXxXhQqzumyYLU1co5a/kz2ljF
+ow1n3b+tZw4t+uMrOO4va15rZZakECAEI5s7BRI1sqInV8PHSIS3K54E2G5GNp+DpfXrVHMFka8
Vk4EVRazYBamDFpqv8VkuxTrRQujDPOr14K2Fd6wIDwS0B/44oRiatBt7HCNKvldFRMvZg+qKdNy
FZijbiA8wUw7tGuDSX2+MCi5tmpUr8M7mdFpPjOHdA6KPE3nvz9eBh6vq5mA7gzy6jmQw4awdFRk
BbRJ8ZdJ3Wq9dTOroyQUEUSwGnBWBRPEsPYX8Q3HKipckCqiyGzx0rl1I+dXTTcZBp7Qate3D1V4
R2JJL63APE5BeSWOWNFnZDwAmjPcxCjiMwdUou4hH14ue8mvHhmrgzwk+ilQU9D52sgSd3OWEQBF
2SM1bkl0Q6DJNeiHUf1rrThYOdIqkHJCmk83+EsTjWkKI8NqGdT0+rD0qjDcp44meTgJtg6cTaSp
MT8Womp8Dme2WRU7EVQJOmfxbO1Oa4mnkKew31zeua/MC6zHNpCDh5VDtIT3GDOdar2OoMpSM6T3
A0RH+S8V3esdyO9Rpu0g1lW1aH7W8x8ZZgpF7tKa6lUdM7N1x0U1wI9I1T4K5jlWFbxVh1jGWRRs
xdnH5R7eUaxoEynxcZXhObMgNjhAcm3yMVVHcha/9p/jJJ6aEec9k8FW+lwDUlkMHnP2rLs16a5x
MPV7X1ZbkhVuYX8bl3fp1DGBv4GYFnRN9XVKsvOnVfEkWaK1oFU7BXJoS8W+Rct8NOZM8ogVnBHY
E54iZI2PECSdexp9mEfC8Jb0Yr11Y+VbmpItHKxPS+aGTKbCI/hoZ2icAzWTOVPr9e4pG8ev8a4Y
zGBSd6mM4yfaOHg0DOkE4wPMfw5nwYyjsV6ViaHzjFeEcZXYpuQBLrrMIcn6ibGu9eTjEKfLMKwG
GJa5g/m4i95co/QGLsl9DSplRNgWY6aDoXro6+fLx1Nw2cHFrFwPdDpB8Ju7HlijWkPeQo+MpeqD
ocQvSA8dnHCWpHAFtnEGwwV5UV4kRWSvMN1NjOe/AXG16V4fnu1ZEoQJ7AJIWAyy4NT50qNRNOgT
KUzofo8gvKsZvS1Iv+mSamOFMlKZEAr15TUNbqFxizMNa1aYnmsDxHTDaNvPSaD3mV8bo1trjuR6
XV0QF3ah3eMTirOQ1rZQjp0BZS7PoY0cOHqIYr/Nbup8NxGZnxJ9LXR2Ie+NYwyOE2cURpaQJR4X
KLzEr2Z70JPYRxTmN/3HZMgCStHKUJmlyAehDxU1pnPbV9QyqeIoa8A2MZA/aB5DtVUhxxNCMwyt
Jg4yBJjI/P73Vg85aZA28PQBcZf7cgXy4A6kzZEFJRBmzJTrKDK3ZEQ327/ggPeG3lPQ3njWTu4k
uZ12wJmK18W0XGa8zLnzTyBw6nC9CPB4XQA9RE1yyfEUsNiPtrTcBsXBpJR9p/Vq4i2QIgv6vyi8
NIDWZm2tq3imkfK5xReq2wR27ypoLKjKj24Kkkpynwjd4ikkZxpJXzrjMAFS63VvtOtNROctztid
pTMXA+N7N6X5q5O0oP9bxxpDby5/PdH5xlsO/dhrxRXCSuemGdqxri0zNhaqa9+aIgt6tb8mDM1y
vYytJrplTqH4EMSpkphQQJU62dYz3WuJjAghOtTIM+J1aq+3Mx9Xzsw2M3VGBbR2jN6tW/KRGdlj
R+YgTrprRdPuL++ecEkneJzLArm4ZEkKvASvw4XpLjUlGRnR3QUZbRDJ1tmalDf8bkYDXja3CMqZ
BTo8KkATc4fk9+V1iBzUCQpv+Ggb64dlBP8hbsles8dHhdLrpKSeYuUbKzK2QyTT9BZ+qs+F8fyR
pSBWhkEc4OGQX+t0DEXdNvQuLh5LR9Z8J/xKJ1DcxZx2CVGR2sLqwpspf4qY5OEk+/vcAz5OGxa1
6+71BuYnGwaL3S4aJXe+bL/WH3ESP1XDNGujAxAD/SZDUruRvWXGvZm8UzO4bA1Cm1u5nkghoSjE
F4PQQmNgThj2S0lTzygnL66R6/1xGUT4mIZ4638o3IKsSp0w3RwLIhABnVi7UbrsUNdZEM6xnxLt
RYnbTa9TTy+Y5F0o3MsTaO5qNCsT83kWQDcj8QqyKezfVv09zXH7y1Q7xHuJlCP6c8BhUtefcvLZ
5qi1c2LBQyy089ai0Gg/mJlsEofQAldSOPKboALyh0mPl1LvC6AoNnUrrfOItOlNeFGcQHCHCHSO
Jut1QAya5ptKFWT6dYTiailTD5athTtNVrogVwZ1RK/pog2j2pU9WzuJ7ckwONsby4HMGDOIulmX
7pfhaDd7tmxCe9v0d4vtG9PsDvRq0l8z424G37HpniW/YN0uPtRA7u2/L8abYKMUyBX8+WJuntxi
wBjqQaY7QvuqLjH6g7lE3ZTpVdhCIFeyfKH5WzpGNoCLgTwuF3MotMkiu0W6jNrK91UjKHTodZTk
XpJboHh3ssE34qOOPODaqYkaCT8aYKAkwdBFhGxEo3tdH1wwmDCs3YLO6rtqx29NWm/tMT1QInt1
qoJtBnNQQxYSuSZ0tJ8fv0rvB5rba2YwpAFSaX5JKVoKYuJOZQ1l9uzHOJZBSLtrVlTlPwStp+Dc
kcnVqkEzIpZNoZmrOr9s41rRza3EktYl8JZ0isKdl84ukCMY13gYk2at6o1qN236HrcPeWj40+A3
U+paylFDu9llZFG0/Jl1BWn7fG9bpLcqe93bhfwewx/OdGfbGzLofhcfBv1h+evZJmti6b8sL/RK
zvEWA8elb4DnqJhsFFAtVGMfpZD8fhi0+uHy4kR++zSXxEV2rVZZHUqToCBqjRcvjpeqbIPxDZu/
h0E+CQmPVaj6i5Ab5NuWMsEUFXROZbmH0nLmdiodg0I3ZVrVIgfuUIK86zqDB+rs59sH4myBu1hB
bU8ZvWZAyrGLvXao7jDv0r+8KpF7PYXivpRekzzSI0DFSsF8SJGZ7pBpgwRFmGk8hVkN9ORurZIq
LbMCMANaRYkBWqXykobPifocDo+Nvifar9S5as0rQ8bWE1rHiSlyyGCyQBtWW02fvit412c9FE0M
yfm6DIKk/Pny9MUKoa6Kg93H7V4fDQ8Su54yyyQOJHbxp63xZBcjZbUYC7uoYKyWXu/NGVUh46U2
/+UNf/K5eM2bKbGNto+iykvN8CUsss2A21arm+Cy8QnXg3wHOOmgMn1pijIQPjoFCkLeaKr7LrL8
Vl+2ah37Giskp1cGxTn4cbBZY+uAUhXtMHbZRiFaoNFpv7Du76tAYBKBeUF1hJLonz83BgXHt+1s
fCW1azp/GDCp2AypW4Ie7yG7OUienYITDE7jOicMwdbXVqyy7mlcFGjBMqtEeWA1eCIYSSqT3hUE
IijNoAr5Z87Ol6FgtRVOkIkdKg8Klq7VXC1sGzvPtoPhwZOsvfCrSNE6uxL9hSDZoj0TCiXnOzhU
tJyLRkVXWdyBR25oWxiQW3VO0LNxUxrGDjnBg6bl/pKqQTSVz1k2e85obHIn26hR5ld2LbFVwRHH
b3Lgjtd6Pd5C57+JqtWINK6GDWhbn7avWfxGF9lAWSEI5NJMkDsxQo+/pzWt62OrR30ZzsRr885N
lwn8WJk7Fn1MQPwHwzv9SVVsZwFMWD5X0IXHZK6qDnT1tqxkdArBuUPjCeQIoFao6SClnW+bWatT
CSYsrDPaRqArp5nmL9mzbcnUFURAa0eNjmGhqGTzSeI6bDuq1WPlzfbgkUA3E99hD+X8dNllib7Q
KQznR2IVrGXcj4Cptor1rQT7ltWytYii8NUdogqDdhoUy7ldm6OJMSMBSr081kiyaDNzjQjNlhV0
CB6YHXp9cR2XkkBKuIUYcIMEI+hYaBY4/1YlMknKMk0VlNRfQPGA+tHPCL3w+ts/bOEJDGd9qkqj
jkB81xtyG9XV4oktlbtUrSQLs/4ZLtjGGfpcDXfxz07XqmoPGKM3g7kkByVqNmlMA9qAeZA2TwnK
nZdXJjpXJ5AOFwaQcE6NqcMGwrm9t3n9u6/joNb7RyWyN+j5l0VVgvfE6RId/qbJawRWDpYYka1R
7hT0fJvh04znQxt/Qzxl0KdYex1kF5zYPD+31uEOQZuRTgst4NYaprs7+baI1OOIFu2Ve6ZneB+z
EfzKZQMJxd3lLZbYKP8+zXQ6V2ONLW7HN6t77BuoV0avVp9L9lZ4zkFDRlewgUIr39cU5Xk3aBjw
4ykt8g2ZS8Ktlv38h7V8YvCMdDPJotEygeFYzM8ZaCK7JXQ1/fGvYVaROH3VDKLoCOcOQpVC3ilX
4UwgO70lpH1wWuWqwxwhRbX+ul8bPRafUDwBJrJYE+kdoJzp2YQtlOUBDUfu5fUIPg10Ny0Q0zE5
CGEWZ/WmPZOiYIgOMJylqno3zg8YBPP/BOFMnFqxQSYdIHb1WBYfJN6GkaztXBC5nS2ESwekRq3G
yRrm0DJy7WxaeUreP+wV2GPrexX1dN6My2Z28sxC1KI2t7q9uHH9kdbl358VdP4ZoNWgKwHxLr+O
qImzRAWIlj6o6c+kuVPH98vrEBz7M4h1K09ePj3tzIGGgKDVR6K9lvZTzBZviiTeRXBnoEcIPZMg
PxAdmqLnMEicVHWmAGYMj/3woA6DO5Lv1LwvUZidBgmayJA17Jm10nfRz8Ht29JSptszwjCWm34S
gS62qO44d5LPs/5o7iKkqz4jBvIhLALt6XxRdhtXJLQBk/Rvhn4/YGxk9aPSHkO6M7v3zJZluEXL
WseG2SiCIcPNTx3K8zjKx2ENYvPJZTDrZDAOFgZYXDYJEVOYnuDwr2HkETOzQee5ZyJLEuJT5e3B
GibfWB7U+GYYfpV14uoEs86jfaZuy0Yapq1O4MvOQtMf/ecgaIKheb6zbUTCeopMBIMdyz/yZCGN
qzljeY+sg3IMFQ0Doq1UmzADYgrnxC2GPDM2nbl0w/exHeHs8d6SVWsEQQjKjxgssnJFkTPmbNju
himtZwuU2FUqi22T9J5NmN6QRW5f9RLbEoJBBUJHSRvDEflIIGuRti1agOXG+1xfKeStSxv4stdq
kYk2iVwAcvAEqiYrc5p/GykGq3p9XReGPNMfIRowfTNOr+o8Hu4yZiZ/fwGgoRn0OGTd8fLlZS6i
fklDhp30Imu8bovZV6dmA5kfiQ8Q8RExZxopfmT4MSuJdwJxrjdJmoJfWU2lVgSqpnQzghvFQXqx
ILBqY4lKFY8MDVwKu9d75cjMiFWBZmlTFqAvC8pk0GDVfht6qr8yR4N4yeWTJth5yG+AvoSkvA5x
Oc5P1UrkTPmCaWV9+gETgoTeLh7uISt7GUZgS/CEcLsW4hTQHHgYS1PYnzlIkQWJcgxuj48JDbK2
gca0tMNNEDoDDDLXaGzALCy+WB+qSrQsKsZyLPE309nMzaMWHmpl8rLW9LU4xXDst0j/PlnfLy9S
/L0/gfn6fR+BsP9nuklsQta+CxznONcfGgZLMeNgJk/mskPpcUlvUvUuiV60/kHyAwR1ltOV8wXI
iDbGHJpYeV07mxrJZYX5pvqWWq2ns102HXTl1q5lWoGCS2FVIzKgqgfJLfSHnbvKCTnXttHBKRwd
J+jMu4T+jAdLYqiCmw4XHU4t9GJAWLY51zfVVYX/BYjp7PrkdrH3dvZTH9mG9EdCwM00NAmiIGBA
BzjGgTsa5p0hiXm+LDRjYzJsBiJh7nxLh/s0Mr0SLDhyT8jkoztLAic6iadw6/+fhEE6HfR8scEm
NNG61FDr2Jid2+WzO6e25C0rojudLY273PBKBg/ZAJZloI95WyxbpWvdCnpiQ+um3btTPSjVvbH8
vGyfIkNBwLo6mvVG5UMwBHosrXNUOgvoz00oiPXNk8EmyUaKnrBr6/7/wfAvlQadmkun4cM5iu7W
+n7MHwcQ9lGTQFuhm5XfTCiwW9JWN7G9fMJyx0BpwQXVIqxOn65oc5W3W6p/GMNeNR4q+x+Kmmdr
JOfWQhaEB926lSE67Ks3izwlRFaqEjnt033knHYYDmPdqtjHtn6HM8GkyathuYMXGZrflw1DYPvQ
moPsApoDoKfH+62MMSVnOligfbKfbV8dMAi3CNGI+Q8pSxspPrQ9gGSngzJ2vm09reIxVEBu1fpm
w4ZjmL9YU+9Vw+byggRbh/nY6JvCs2ztSeRsYalDk7FuQmcFNGkb9lGgKVcB934EveblMpTA7DAp
BqkGOCk8AvhgRhtUiklTGrxvXCkUg8hTtD4g1x1GrppY08HsDCfyrWiwO3/SrEJSEVlfZ1ycfAa/
/rwTt9UsulZjBPs6es1+CSO2LzqZNIyoZoA3LpqYtLUNDQy5cwzb1COW9lhiYc7bgipB2wxBMia7
goy5OzjTcZxQu1WSzZhN28Gq/S4fPZUsfmi1j1FU7zNn3F7edoEvQzyzig/ruBwwpPf8NzValZOm
SEEmRrxzFaqIiRdnCL+xoS4k7FTBFoMVaqGBC45zFbw+hxqT9S1go74ZTxOFNS3Z2r4laxMTnEFs
MfhREB9A6MQ/eJI8GpxYZaiixvG2as2gsdMgqp3brpelb0UL0jE4FBxRBMcgZJ8vSEtGc05aQMVt
sUNFf1sOqn/584ggQIVGlQ5nUMNnOocIY0VtqF42Xl/XmLNukRbzydU0uIwiukghKQnxLTgV0Hf5
qITWVZw6DfrO09h2ozHfowa4QTVwb6psp6fjJl4Mz0j0A2qGG0NhEr8puurAsgW7AgMa8O34GKU2
apNOdGm8RO8DOjM/TbqbSsk2oVnealkYQJYy6NJim9roWr+8eNEW4wsiKwQGlY6ZR+dbPBuNVSlE
hcFAhcFNB4v6EBankrSjyCxPUPjLHFI/rB0HsD+K6LFR2HGYOzdBJ5ylKM+X1yNEwjLIKv8DHj3n
yXprwZSykDSgR83bxCbvY5rsi7ncaVMjcR4iqFXqHZ0+ePHipXK+dQlzcmMx9cbLY+s4N8Q3EIjV
1QQKTSSBEvmpUyhuVfZU6FGE6Nxre8xMCMuaPapzVe8WI5LNLBGeBrTgQTwJMlRIFvOHbq6Uvh+g
kZTZ7S4hr0aDmKSk1dVSxt9CZh16jV33WXbtxNOvAUpOkshPuFao72G30B6K/rDzbS1thl5DxwJ+
pPyosnQ7xeQetArZDAcJzp9TeXLnzXNtZ1D/bUACrnu/msvirm2cxrcUW9YY8BUKvc9ohXDQ6wYi
MF8TIVNqxGk1wcGo7BteBbNvGkPtYvCVjG4sOs42KoOohOMLQpP1fPPI3Nk6aLKNh3xmUFH2Eg/2
++UTJrrIUX5EjAcG2aqNxxlIpIRt3Gd4rRXqjjDV77Nd6TiuZn+LO3pVlnvLvAodFqQOOp3G2C2W
3Tgc6mhbjb8u/5R1NedhC4Qn8Y5E7sOGHDWv21mbg2JDfQOpGVq53biNqg1mgaNX4S2xJAHa18MO
KCi2QIIWZZov2rCTM+gDA7fSq3I0sTDFm/LIzfWDAWL/5UUJjEXD0ECQxdEBiyB3/f8Tu8TOQmoj
wUz4ARyianwic+PZvSx79tVQQOL/k3Bea/GER3HWkVx2iJSRSqB1XC+25s1NVEjWIto10N6R28Z0
a5SEOHNse8VsWYzHRz+N5VWoqcrRmAgBc2J8boqmkHDRRYtax6+trVNrwpOzTEQp6tCFSC8oveO2
RXvoo1biiYUQKG0hWtMpQnXu6+R50oQD1Do9NKjGxquSyd5rYoBVhdYEwx1R8fnnR7Wp1scCj5uC
Hkuo2agQArxsYDKE9f9PDCwjQ9/o6Z/nExR4OuMwQ1DgMsTX5wzS25ApcKCCh7oGfzDNIlTB98TL
KR3sa4SOfoPpr5SNAVmWY1L0vlplsoYzkTP4xPxC8etyu6GQD4LPUXao5o8R+ortTUITr2GyhKvg
jK4qUbgf1/mbKn9HVUTL+mrU8QK1vinjJs06v1J+XN7DPxwSzruBzgS+NcWkP9gDZ82zmqKLv0P0
m1apP0PrZwkLH1IKLoZyPy9h+ag0P2ne+1l4D4Ghl6k0Dmp/1JrcV1tZdnC9dC/9Fi5T4dAM0ktr
JJ5DzckxkJDsr/pkuVWn9sOoXuO+u8NxlOniCizVQJEPRUvLsSEyzu1AVWtJohhYea+M2kEPTcvL
mkxWE/8668vGw8wwIMoO1S8E4dyZ1hxW2qPVMczvIK8LpmkkwftL6iNEDTIv3rAAYuMYdPdtdE33
Xtby+XX4J9AhCYYeeLxw8A/nIw1biU0y9sxrIcnC3Oi2PC6A9c0guhk8/buOMSbb+LZ42mWuspHY
2PrduO8KwXv0Ja0FFIj8cTscjXRS9KplHrmpr3XXPtj7zHtG9XGP10fwL2Coo6CHdn1r8fWDSQ97
I+mwz8pj61Vb2y+2k1fslwAdkzvpVBbh0k7QODcX51a0UAdLawJ6iA6KG99BLyjHVJYX46qUDdsW
POIQ2p3AcUZkOXmjaQMWN98zvx7cxp1cK/etLaTIJLeqoLB6jrVeuycenGopgs0eWOOhD35OV9m2
/9H8oK4KA5nuZHqGIkd0tjTOQjWjRx54XVr3ow/mN+tqcIcDZIsMF51zj92WfbsvJA/GP7XhL4Z5
sp3ci6cEmWHUKmDa98UOnesu82cvvnbcjY6pJ34XGJtpi5mmaOzZfpfY6XrFfsEGqQg5KjyBLF7F
dcwdpZ0ZsLV35yN724Q3xMO8lw3us+VQ7aWfU3BzQUX/E4+zVDPp1axeP6dxoxTu3Yihgin2uvGi
LeRNyN3iVX5+k3rj7vJCBU79DJcz2W6cnUJpgNt79QbUtJ8P5lZV5eYqXt+a3oIqC0qUnP3kGqlj
DdK7Xnsg2/5XcaP7sa+4mL7psWB4S/Zv8aG/QjXh8vIElTwcEzTT/x8uZ0NOqeupkY7MYz+yN3Se
YQjbNfvJAs2bgiqB8X7I0m/rjn2xHJT1QbJyUAbnC7G06lOtXC1HjTsIDXduOav7VpN5Ul3o205w
OIsZFswwKxPcGesALOe6De60/ezdPfwI/XADxp9r3ZL9TfLtF3Xnl9GP3Wizja8S37h1nr7ZEnck
XDTGOtrogEOsx6fPlslhHaIkaBGGx3D0jOFRS7eXP6UIAqNsVDygcVfhVJ47vKUI+7LMTJwQa/Q1
gpGY4c0oI4cKHra4l1AqRO4UySrIOJ+jKFWqVVlpMAxl8+ZDsltc8gI9vXsa4x3mtn5zjckw/nKU
dvMLLw/EeHjK6miUAvY5cmw0fdPOKvOmzWDv6iMGiHkBvVO2yd93qGCNJ0jc1ZGoRaIVE5CaYDA8
sOfcUha1rX+CPwQ4AKCTg8+G/gruBaNNbCFdjo/V2d+GAdefvmuSfWpu/sEmIASChx4YYRYfTRjG
NNbKCLNLhyNpdrQJaufhMoTwFkISCmdZw1BAHKrz75LZhdGGFsVS3id/9Cw321oBxr/u7WtEEkvQ
HWL3dnSrXXjT7lRJgVdo9IgMISOMTAvU4c/BkVpnRkxhjmq13IRTvTNQ/i9jWY+PeJGfODpHii4W
rWj6CTjzgRT+oHs1Bjx72hYCCQ/jFi0djkuNAKsM0OqZes4cEB+fVbLVa6T5xWrWSUXIE0Dkjs+R
9WUSa1kFq6E37Zv9EBU+VBMC25/frQ3bxW/64oI8E0RP6i736vdk4wwSPya0WzwyVnY9esz52Twj
pANbbcIvCI3NON1j6JALja0xkqnlCF41Jl7H/+FwzhuNM/ZcxcBhVQeZTHv+aG2J4YpN5xOC8ycJ
kvmp3QNCUdLMpTNEypL+ybGeL380sd86WQp3Ptoa5XK6HnUrfNO6b2r11ip+1xHPJvvF9rqJelSX
RC1/CoWcpYC4iHIkZIBWhhD3Zkn1ZlaQYYCbnt3S3vczFGw8jAsNBr/a1lfNtf7aXPcbM/ZI7o2b
Liipm2xkUbFgi9HwbYFthdc5xvVxXo7RJNViRcGvyFt3sV7S/DFXJEsVBfrINUFUcr0X1pa1cxdQ
kwj8iD5pAeJqm/rO2Icb80b96IIhgG7aDXH8v/+iZ4jcF7XI3DttCcQ2yH1QFI/j0WndvnPbHdMl
Z164hSer4+LCvoowaboAVk5/ZpZXQ8HZkt13gsN2th4uBiRDu3RFBIza2af1+1RITpqgXLIy3T8/
Eeeli3qiPXPi1ov35l3s90HqK3kw+o/z1vr4l4+zjowBF3GF5GxuKdpcZVXa4mGCb6K4UKjGRQQO
75beLC8SMPLVISOeWyUAwYBA/YKzvSkBTysy8xbjPZ07NViuwo3j1cxN31I33SKCuIwn/FAncJzh
GYu95F1Rtl5WMV9Hi9go1cBdvzXvOE5XxNlbFhrlopOi9azGH++NbVy56QZSQBpSEbjkukC/X18k
tVtdJ7/Np8vrE71GzvaTs8QpGhu6lEAHU2XNLN3+HDaqFx7BlHmsPpj392LaMMyTDeUMM2ry3rYq
bKjuHDBkMGeJN8vUAAVXJkgriMAME11wSJ6d+6eOWhVy7hXK8s5NV+8a8lEl/iAbqPGHEc1/uFMY
zhSJQppFIYChN6nijge6NYO7451au/VucqNt7h6Iq/aYsS3VnBGe71Nszi4XxizSYUqWV92jKd51
vPAu2w7B7x7CaRJ3L7LPUyjOPqEkQvIxrlvPeC2v47tup9wo960EROR0T0E4M+z6Ioa4BdZjtY2r
N37b+eMiY+8J72hIWqN+bKwvQ56H0lkdSbSsWZeybFqvA43JNdwsmPZs94KRdD+cG/IUP8xXKZIC
2U80B0tO2+oKv5rM5w/glsmqMoqmET+gLT/y8jbNrufqfYSS9/huGO9Le2uEvm4ytyXfM2lELf6Q
n+Dc0WPF0k+Ouq7+Jt3P93QL4Z0t+IR79aPYDy4L4s3gTkG40Q4MoYm1hbrDdrpz3O/WngaXd0Lk
V0++BD+cumIGitozfksMkfaB3ksFoP6kb75s9UoKxyzTtZuTM9uMJc2SqKz1BqQeEKpsC7e/jRGr
RJAU2Rq7xO93yxGSZBJLFmhWQPPnBJj7xqWCwbct1K68JfeWvYonreotbuJZHrw5VL3i7eWtFB6d
Ezzus1pmip7KHHjlOlqcIOhUQlca9AmN5xOF55+bitqVqoUPllhe0l5FpR/aQWweTL1yCZKfl9ck
vJZONpGvmQ5Rm6ZDhUW9Rgd4hF+lS3BSFy920VGBIde2zDes5nDBXKw17jhJXhd10aH8jfVBDaCs
fWYczXCfYOiuU0mcgOR78Q86Ns+EovGn9ZRoS9gdIT4lEuKk6AV0aoMWdwOaU1P0pgaM9Fr1+l/h
U36lvELC/FaXDeEQHuQTu1hXe7JvcY5MbaVh32rlqY1uSSk7TsLL/ASAu+lyanSRuW7Xson3eDwd
ShRonMjtYAnZHuMd3HFHng1JAP0nT/PVHtZmZTQfaCbPwTSbPEMcgXU5j/RgXenPDjLDrXsckGgx
XHVTe89wll6OtK26U31o2W0uHwHxxn7+AO4T1sRSHDPGum16m+v3Ef1r5ifcFAp7SEWDygiJhfMP
p48YyDJ1WKBCsCI7dwvZ4HjhOxHed9UXxGgAvAzOIWK0/6i9jSXQLapdXvoRx652mxwVPw/y7biP
/MtbJo6KTgC5PetTOw1jB4Cmi2b2eXSfX4jbPs67aidLl4gN5ASLM/y2QYaOQRDcqzA7KKBBH2Su
6k2use+eZxw1t4jdY3h8rx+ioENWP7vWPVWmPSjwypBthuggkvvogPqTRDs5fVnGwrxZqTjzslOM
fFdG6YbWbUAX5IWNeXBbXaYeIHCUYIJjQgI0WNe559xHzXujXhQbo6ihIuQrdKt3x77YLAPSUvRZ
8j2/9hxBy3tttgKi+rWZrskNurAYvDGN1jdaC13qsZzu1N6aXNo1ELPNB8+xp5/hrGzTLpP4AIGj
PkPnLvIhyUMbenkN5tfgRbvgIdE4LkoBEqsVbOjaAQTZaNTaUHDj7u8mDbW0HGIk3goSbyyjUQN0
65huWQ/Rg9LoxWNameNesrWCxCbYcqD1r4rwkMvh0lVJpUMrB6xeb5iyO+hQ+XE6v4aLdhvbnepC
J3kTFeEucoqrJhxvZyobqPDVraOhCxoJmOaxTp3nO0ALWGc711ELKfUF0UTrTspyk675lkV7ubzW
9dSfu/JzKM5iYctpnVrIiWW6sq0t4llENmzl6zdcIdB1BHYcFA75b1jnk+LMGlbTad8dKLzRxWOx
5prm44jmp8vL+XrmgbWyfHDewWHiD2Db0KnoDaR2+pi6UXPUC80b0mfVvHHQDWgxmUiZ8Eud4HFO
tXGUotQN5KpgwBvFSIImCxyQQCrJhSfD4RxqXMTg+K57yMyfZruzuzlAH6fWD5L9+3qs1/0zMIoV
m7cS5s5vpRyDZEt7gDmQ/JlCEbKutpm0h0q8mE8QbtPCiQxqWQKkbO4d/aaP9q3uQCIvk2ya0LZP
FsNtWq7kesgy4ND6ipogQfXqP20XDgmMe+1J4RDUeKBxD8aiFyfXcctcExJ1WSg7QIIqJ7jIaHOA
/zOQueTLSnU+ZEVmrScIbXQ35sN8pE/tLTmGG9VXfzB3dtmwj34vf5/tPcPly0wdhmJGlY4NrIpD
lh6z5G0hkmtMkHY4x+B9bUmzoTOxNnXruFFgRaj5G3gT0mNxKFAb+B/Svmy3baXp9okIcGgOfctB
omRJtuU5N0Ts2JznmU9/FoPz/aHahBrJvsjOBgKoWN3V1dU1rEUn80U0k6dy49txYxKQBnBAjdbM
cbG6vyv3iziBThVofzAjAh5nZ+x3YvvYgCaQxy23drKWUpiTpaY0k3sfUuKY2GPwrHe3RchLY6x0
pl2uJnO0DKPz5U7AamKq9DjpZvYgRubgmyOe1i/Nk3e+aRQTSLf2T8/xefUVZc37LnVkjoM8AbKk
i+B9qRlsvEftLnqpbd0JHWKNWx+bdx/ZgBe2qp16Lm3hR4Oy7LZ+LWDAGHZ0886ktmFFO1d5qzag
CL8JeQd2zSUgjpi7jdHq8Q3vP5CrWJkSpONjed+kKJYQHoDFugQg0mIoCXEL+zYCxa/UJ5iyAsbo
WzneKS2P3nfl5TDv8R8JzB4D2CTEEAskiP7Oj95HY7RG6jkepvCAc9LqVm04Q/A8iduebtSRNxW4
bsh/xM/HaXFcQPBIplGEeCE/9kJpoVgDC8ud6xf5yiv9Uss5qliIafu0VqXZlnp/kwibqX/WMGUZ
Jq91hKKlq5a7Wv55XSZPMyamFUDE02hzcYuUwh6VzEM1Ffd6H339NzFsTNtiHNfTodk4HVXpaewe
ZInXks5RhUVNUzKk32sPMsToRQ5ly1MmgKUp2+uazF/KBo8LS2TbnWnaVGHWz6YgneLgY/BetH6r
13ZCXjP1BMpOjjyeVvKlTfQxiUQ/gLwsvx2LH510Xwh/P2VxYXdsBBlLmpIbOVYuLTpXL7VXEvm8
1myOj2BrMJEelpE2FyAlwbOpVjw1I5fMZVUG6o4YTUZALLF6ZLUBRzR7iUILz4HoJc+U5O3HdQOY
D+E3A8A0N+oFAHWD3V5uSCIPE5kkCFGqwPbFWwOd7IQi7xN8ASGEE2zxhDF+L6xp33vdXEqNZiyT
vdodI+Mt9e4BK8cRtWpoC73mf184H2CVCNh6iBo8pNLkh2b4ofCQIdc36M/aMX40TiIh7CrIoECC
EBPjNm4I5yG7Gtks1JhXdKEGhpUBsj/NakwPSvHiTycab6eAYwSrisyjSWDNReZDZIxAbDUv18Hd
aUl9s28bi8aae93M1oPEhQhm6zMiF0IS48AYx+C2cicXkLG79FhkJrLriO9RnbWVHTCcj+lGTM3k
aDgyp7VrJacFx7D4BsYmmpYALimGrXcftwqi1GdqGr9eH2XVMuzS7ix1q1uTNb4YTmsp+0m1mg3h
fMNKW/flNzA2Mw3xkNY+1gEdNEj19pZ6Hm7qbedG7+VHcK84ceEEZik519d/Paxc6M4YUpLJo1aX
kBvlJrAhcnO4aVz5l/erVUwReR90zJfvyU65LYChrTu81vL1B9BCPnMzA5gqBsU75KsPR5oilPUO
feTIEXLNo2mc2xvvLJ+8yfTfryu+6gcWcpmrWurIJCtza4003EjkWAkYvuLsKUfE7zhocUajWMwi
Q563tD5HxZ52rQnWMo4/W3Wdf/T4nRteCJHV2lOi+cJRMS8YUzyyPO1TLsGO0AROpCSc9DlPnMz4
nVGtmnKEOF37UIvBbHuMkafnUDyX0bS5vkUro0AXZ4LtXfWLlArtvICjBVAIsERZ+iv+CgpbP6k1
WkTexPfGUh/Lm2zbPJHISu6Fw7i9/hW8XWQcVJBOgZgKMBQVLYhEljcG+PT6v0fpvFR1/orFNqpG
OfrqrCptemusQWnffjUhr1LA8eds8aPxG4yNDZCSZa9l8NFXPACD1WfiwhoZb6IKQ5XqsydN/MgR
NMFsa3tCwWqYHFV/CH0ezDhPIcZ7BKJU9kMKhdLyMCSfWsfbF569M24C3ZMZ7Wb3OAROZzz6kWvE
NylVbSFtOVc6Z+3YooY6VmHbzZuTGo6Asgq1VekwDYmb9kBe+Zce3wuT+30zL0yuMBBhh9W8Vztv
MOU9uhqLQ3NDncQMj/UmQhHFOo+bp2Tb7edhO92+frB4V8/v47/4gDqrh9KYr344Ri28Ed8isi0F
k1K7Va3aRiToaKkp3YFNUgrvlAYlJ42XVV6No2SQ3s5VQfTHMxFOh5lohciIo4z8uQ12Or1pymeq
3l1XlSeF8SFamU6670GKLzjB8IsMp8jfgM+ecxesu6o/yjBOpNS9piwIxHTdQ4awJUejqPrXU92z
1YByaJ6OAKQBc8K9gQxBoMU4ENoIuuPYyhvOtNn6Yv2RwJxpIxdo3muwy7HwnFwEc8EEz+4D81Xm
QUr/nqj89spZaMMcb0MNAlrOGQ+pFF2aKK9FPiK5pqORpMfkjidqYNeYA7ONkYavlY7wtG32CJXL
QxRORWnGfSq8J7UBstOgLcbMCcA7uZ+ohB7QMI6caJqqz5Y2AyaTK+FVTgewpYlRSm6jJhl2OpDo
9A0FwuC4Ac70dJB7WX5SZb9ugJGSAJH1uiHO+nzTFzhBQI2fOcoNZm2HKQmUkmL3evUm6E6Dei7E
xPTUHe0/RnqbBgrnkK/6Twxn42hhWAg8Fey9hl4CBcP/lgA2OuDqoDc9PGZBekrF8K5oDU4HyOoJ
WIibbWvhUqpsisZIRptl3/0UmsBUpB313OtruOqnFzKYExBkedhrAlQSJ2U3yr/koTNDpDPl8cED
9HnCy8qtnQc8wAFHPoMSiTKzZzgKpIsV7Jmc5vdirm3GOt8ZjWDLQ8YhR1kVNfenAcMD89fsey/r
Or0dDXQZ12J3VPvsKdK8914ZHkTp74FlMNu9EMW4xI4EcQaQtbkh1rPV+KHAHTR4PHvnKcSYn16B
uCOfpfj5Z9SbQfoqe9QaaOBct4mV7jeogytEBxYrwJxZO28SKoYBRbdoFv6QtddUdmJAkjTCXNb4
7NJfkWoqQ2uitwsAlP+0lugNn6VjYJ7N1fhpk8ly3kA4elpisPaEamCGAycZsHaUZ+Kw/0lhdgwU
FGMGdFD4Soph/GlL88HWsy85fxno8/XlXN02DP3MZUoMl+iMW/Zp2FGpxzEG6LcpBroj+JaWfJbJ
tL0uaM1fIIv2P0EGM201jD4QZEL03xaG964k3V6WCjPNsn+oQy3FMJUwiRZFHVHoIwE+M8Azuxwb
xAI3IRhK/kEhKmJWGoO28+zkpQPUe5HmSohNEuV4IwW5XXilmU1/D2QNc1+ImTdw4WeBnNeNegQx
cnYiw6Pqx1utTm1Vx3zt099rhPsDMz3wR/M85qUozJqCTUlq4SjkYgvKBDMaVCfjRQJrFreUwrxr
IzECd2qNI5TTk4diZCLtpfAYJe/XlZnPCHv/LsUw4WbbD9NIJojpc8nNOnIifrC5LmLNpJcimGPa
RsGkpy1EFNETbb9kTEXWnGuCJ4IxMrRlBWIoQsQwjF9iDKfjVfkPf1A4W7960/6JztjTGape65U1
orOYYhAeFwTxnz19l6s/CMDQwGv/9yu3CG1ZgJMiqirQiyB8TtrBDGTMowDCfOQNNq4t3lIKY2mD
EnihHOE61zSzgCvw5CelfbyuCS/MYzYIHBZi6o+QAbhuSf+KpcAsJkePtkL9HvQPnuxcl7e6UYuw
knEHfi/5Pe0hr0pvdf1d9GI4hkcBnQvDQwEI9OvS1g4RoN//L4hlArBED0HHOgdEgvAWKh/iyMPO
XxOAS0dFhQWkKQDIv3Q5IB0mpCQdcqIeYJyzbusVIacguepvgHP5+3oDZCcjomjyaESPD7waoYBi
EKJ7IUN3r+Ln23QYOLfcyvbMTJyzB8XCUBZezMgRW9KkqqxEOqiGewtEQVPTXCD2//3OXAhi7IAq
kzaFABkD9bktxJ9SxCt+riwbBGgokovzkDkboCpNohUYiURDR61bAAXdKr72Y6h8OysJ5xk67wDj
qgF3OCMBYZSCiuwgRZMBQWmc8TiMMNskdbyPiXCMskNzAOfX+bpFr/iEC1lMiB8DhmfoBMgKu1vf
o3ZPPwNwiV0XsmoFC4WYoCoLNC0BQyCAVMpdQXaBsRPoTUL7jZIRq6k7jtFxdGInJxpVDotCgrjc
c5JxNONmF2v311Va8XPLdWPHJSiaOb1iRvgI6sTxBiBRRNRM2u5WSCYULT/Fvn0IgVzNMfN108Ck
NZCoZdUQGTNPYnCRSHILqJYJNCpa7CTxh9/9So1dpv/9oAGBin9kzd+yiLTQje8DVhFwLURy8ZDZ
GFrjXl/E9Y36I4ExvqIhUUEmaDOm+yLbJeWdWnOe5Wv7hJ4cAM5oKhrdCKNEUCVB43vAfqkz5FbK
th6Okh6MtjFoujPUXmIXUlCYNJF6JCMk6R9MEWPhoDsEIMqM5Xe5hm2at0TvJhzlsjE9X7bk6aR6
X9eXceXSAAXhHyGMUdRI99RDh87iMAiQrnpreBX5leEgzC0sJDCrGCaNVIkJ1GizTw2NQHg8DAae
YfuQHmljB8PBHz8EZaNoh6HZ9DzQzfnnWYe4FM/Yidf7nqGXEF9LmASJX9JxssvoB/hMdYkHH7jm
5yUVcJsKYFPRFcnEyWNbJb1UAE6k1yLwK1qtBEbY2NWF3fVNW8tBo5Pij6B5VxfHiyKPIiQpBBWd
aueD0wfPoXgEAVAn3gTltokOSXwMQtk0lLve2PX9IdLtQXlp0l9VyMvfrnno5ccwdlqHQiNUAPS1
BHVnJOeGbvxaMqvGMAEE3U5/P5EFewJtrCYB2RTsu8yFgMZuLxF0iKujurKpWAubQi3Qvt2ovAYP
ZfV0IOeIAXaDAouGkZVEID0r0KOHERVYjTPYqlmboxWb8Sk2o91klk7vhPsWTDJflTtuwkP08lk4
6a18Cm2MhJviSwLEMdHldeByPoxthAWUotgWHT5M1MCCjklCboV2zb8CkRp4taI+v8iZXZ2UfkyS
TAE2RfXsV6pVpHcSmK+uG/KaGkshjPfpieR7rTKrMZlTWOJVwdtCngTG+wh0UhtlhIRcK0xBeO0C
TmVh7cwvVWD8S14HSjzMOwEOSaI/k+K28JCL56RiVtUA6KEOgGLNQMLu8sAD+DwKWhFSotql5YMS
c0o9KwA+ZGZjQvplhpHHrMKlAI8EqhhE2O7cLPf1pt6inlV/hNuX0W43SC7ZngUajsFMdaB45A6v
5XnV2hbiGUOQDOSKhVk/GVgKinpsJYyC0cfr1rYqBNE3wJiAvQurvtRR1vugnwLo2Ih3YfcGLHJT
wOvlvwmZd3LhmlWta0MsdGX5wDqJprNQAHKTC+ryfdYKqM4ApwcLGuCz8f+XUno5afUuR4a40xs0
ndlIZ4Ios4LDBXGxU8u3aSSaUeJc121lZI+AewJ5R+CpIqfPZrXQeNjXSKgi31Q8q1pllhib07p7
oU1NOXkf5NtqsLvcjlBbuC55JRSbk4MYgcL0E7gbWfvXs7iSKMHDM9WsRDwFVYDUKijrkwZdq5ue
AuRJ0l6vC105dPIMWqLqMl6heFJdLnIYdXUzUg1T1KrfmtKoboYw4NjkyuUpy3MiF9ECcuAs4Z3Y
S1pcdQH6QcAbQZSNUUomik1mGzoYSzdDY3Ndp5UzcCGPcVfVpCjFNECeWFS2r4/ItyWn0Kg5z9Df
FxATdoEUBU3hwINF1Y69OQODdJVHsTv9PkfvPbgb7dxEfj+2232+7SIMVOTOOxrVTPXcYVBctyLT
tz9S+/fkpamj3/664itx4PKD2BsT7HsC3gz4oG6qTTXKLA2kwppnjuOHlvMoRteCXkgjKNH/5uRk
I8EOfJFEzyBNAtwHkNBA+wOdP+rXwAXn31sPqCkAwfEQK36D93xf9T9iGecjVx0y0qCUt55TZxAx
b2a2W3Apmt6O3IWHyaWb7gbBgkkd+gOM8Kn5k+5+1i4YghTAO9bvp3yym81o8cAm1/rlsB4YfgWb
L4ydTVL6TShGjYcP854Qrh18u/loQSFpewffkSpzHrhApLHjIcKtneClWPnyBBeFghSFArGjTJA7
euprTiS+1oR5oRjjiBWxV7tSh4Tho7MVlzjhKT9Fr/VTaHkPwAaBVT+QV+QRTOOd2PsAc8df1w2b
+wnMpqdFrPoJqmlWZ7+3TvgJXBI7f7pLjx9vxVHd9i+ehY0WbMNU7fGGh9y51gp7sQKzx1lceFT2
fdT2sAKCexxu0y8DQMyq5hq7j9d8i2EfLzOFH+TBeKBb/X40f13XfgU5BFP3C8tiIoehQh8MCaG9
entrYHa9e5fsAQ2h/v2HZBUWAJksEMtx3Nua1wZqOwbgADnwHVaRxkVYpFPcWJroxmNm6ilQzfPn
nuwU72HgVXlWr11gCCN3LIv4w2YCNDUidddjiac8cMayNYVAxLiqbqWyNShuFRMrkA6DcQpU+/ry
rl0XmFYH1yIAwzCnxFyBSUO1YGwhGTuqBNsMkwel8fbfZDCHtAeyiFyL2EEpNlxUAm8F0HYitSdz
Ymh59QrAZABG8GdYK5FRJsiCRlJnU6G3noXMw9a7N5xkNzwaj9JWcbub4Swcs68H9Vdp+5vWkje1
PQI2on7hHZp1f7j4FEZndNnrmL3DusYjTmVnJzUel9EmBWsbBA6Ig81uK26mvc5xWGuBFGIZScEE
BjBc2aT6MEpiIJGoQRBFNoC+2YKS2kYzIuYbB/WktfVDJoYbue6t65u85olncC8YE57R3yoHQ5yO
lTHgxCR0Z0gvSPlc//01Q9XUOdjACcH7iAkQxVGlvT/ffE1voBA65mD4dto6FwEOlfq8scbZqbD3
7FIaE0WlGjIedD6QdeXZwtwA3hd7ee4sUHid0qsLB73QtQYOwW9sPN6kN6LU5TiBZYR0T+YKEeU8
YVdtAg8iCqqQ3/nOSw+O8DOWBLmAe9HgrvPSib38ppgAUBEHVqkbLh0kR+8SznlcgWQDSgSYtVFO
Apfrt7KI3KW+0rUVDkGf3pYVJiWG6liMyS6agKkXaI6fhSAIUrZJO+4yOjh4BexHBRkVId+lIvjU
As0lRWb5RLtJMbLEsdnvuzyz9ACMal4alO6Ym63pAq81hHSGIti29E6hb8WId4Dwed10v7ulSzHM
DUZ8PPt1AjG+2qN59i4WCgc8umbm30tA07gu7Ps5AT8kuP10DZT0uMIYnTyjG9XSQGIe/MM6ZlXK
xgq5w35rC7cUwmikJ4laBA28GAitzbKPLEW5J6Yi8Ih01lZuKYc59FNayKMeQk7p3aG1J446t1UP
Uo4RHG6XKk8Wc+QLrRqHXEQxoKgUHYMX9U72Bry/taw55HmJhp+s4fGofT/72CwYHkFb6YxCPx/c
RWiFnlUM+aiQqXvbKXzkVz7XrAGdSkBrQXsUKGiYBYxS3RsbGcnxWH+tpnehOEX943WDW7nqUI1c
yGAWbvACKZkKyBi33jb9mjbNzfuEJ5HuqGfy4N8VW+IDffS6VJ5izMplVSZ3SQyhafHZhbdK/zPi
zT6tbc4fvXDvXG5OpQRSOGSzCO+EnLvoba6rsDJbhUgPuQ4R9Ec6arpMuOJnOup1MTJJ021uWKKT
HvstJucbgM1oACjqAa2G6fTBLDnB7draLeUyscnYkqkWW8gtfbxf6I+0iGyx5ZR111wEmNAUeCFA
SIAs/HL1VD3GVa4S1J38ewTw9kRee9QvWl1xri/jujb/J4gt6E7K1MnhrI1SoRsnkc5RCIwgLbr/
b2KYzdIFLRmGDvpE6BiWW2xOJOxIYXC0WfNCKhLAMzsy2lBZeoEM06aDP2cXh+FB7wKzimuzv63F
97LmbNDqui0kMT5cDojUxCEkJZ1hvAkF1fdTpUvtXAwdeZwX3yMQIHED0wJODp4CLKKX1jCmue55
iYH5rAcUqUwNUxThY7blZdFXstyXcpRLOYM4NRFahdEis6tyUzqgRidtkg15DPFQzHfjBgxNhpP9
hoMFfAEv7P/d9HwZN17Kn33KwqH7mu+ReoD83vFQFyKnZhO9paggNXh7dO6MPKY78VbchbvT13iW
7mV7csJ37zS6vCXnrsVsAItvyTHmp3gNvsV/bh2wqQApv/7KNtSJD9E7MDCegdJ1egiOvRVtc/f6
aVl5tV8uBGNdVB1VNZ43YtxrjrdFBYvejI7kSubnAVXLD+mnd4u40+aIXfM6Sxwtxs6GKkd7DEW1
OzqQbXhWXd9NAFBIkJdyyUO6y/YBCGy3SGdfF7x2mJZyGbsDHyPeuCDutHL/KAk3cnRI8911ETzV
GNOqUqIZtYrriPoELek3hpDbpHC9koe9ydOFsZsybvSgmAVV0dNYAepTeZb7X9eVmT/28pzIF3hn
rHmADbf3C6xXgguvEG8r5eW6gDUlwPuBBA6uHpCQshsy5SSufjcllB9TmbuN+ANUqM5/E8JsSSn1
cjBgQM5qk4da8E2JvMWEE+isRgmIDpAbwiTYTJR4eYwJqFjCcUI5vLJ1iir1LZ70uoNdcYqj5xiT
SXuTnP8eiAmPeLyMUB1BLuUbEXtV+eB81mEEXTFaip84alWc0e98vr6Ca0a9FMOc1wQslsI424HX
hBYml0xSvzXdUxz9/cDPpT6MPZAp04J6FjTmiTXE1BwH5dnrcgss7okdKkjLXNds1QAXC8jYBtrQ
pSgVsYAedeTWrrJnUj5cF8FbPMYyBFnPJzGGZYRDcvbrdpeg/WXCdFqg5Zz56pV6x+X6MQfW0IbG
QHCFKOvBJvtko78q1PYe6g0ACHaAwt/Uo31du9UFRBYL0ysG+M7ZSGgIqtDT6Wz3ZbML2npbJbi2
qsa5LmblpprTVX/kMJrlkyTGVIBliNv6bODi7m4koHBnJnG9Q2eBhtQWb/SdzLH8NQ+I9zlYewgm
Ob/ND0RKmCICQzxZ1/pjlxQ/y6TguI754cU62aUI5nBJam6UVQIR7aS+VoO+rZTiOEzCthzkQ9ak
r03UPHJW83vdel7NP2ox50zxJWPKxDka1/zbDJjbIamdTIidoBtdP/MslSQbtSd2kU2cE/d9RVEt
F1FiReQxU07PofUi3pFDVRogHncK1belYuzCsuEk0tZsEgygM+c5HjYY0LkUoTZy01XgqbeQjyIN
+tzoQWj/PnTCs3AhhHlPK2U81F0GIcDGHG7KvXQWrNDRdn1kTvftrtuDp2E7vEm/vH95EaANSsQ8
JBpyWe1EEo25NreIjPJo63kTgi67dVKp59jl2ioubWTeyMVG1XnWJ1MJOQJmdcEYa2Z16gQRx2Wt
eseFJc5fsZDSCyAX1gxI6eQPCVB0OQjugjehfrtu8TxlGPeRqlFcNtps8KJd9QdPsYTo/bqI74aN
M6UCw8FAChUpffZMRVmBQjuyYK18FKUbPfm4/vvrIcZCALMh4wT29HQWQI7Tq96ayjuaS4QTXi0v
2q65L84aYptPLtXKqq8Aid5MvSh/T+mHvl7rSBsDTcfoneEl3FdfdfKzy2dK1KH7OfIeJfPp/OYP
F/KYgyX2pO2iAvLK2I2kj0FtzX58qeK7SpY4vmjN+NCFhF4aA0UglW3nGksUbcUKrnfS3FF9I9mZ
Ti2Sljxi4DXrW8phVCpUZRzjHHIa8tErNyQvzJ5HmM6TwWRyUp9MiRJABlLlm0Au9/nYuin1N9et
kCNGZdJtuZ9n6uRDTIqhdBB/Z9KxUPp/2RcgAuvITKF3g3VxfdVkwqSrSMWjN8xITlq/FxRizgPS
/6DNQhCzMXoJ5LBAg6Bc3VAVCC3jxuh5Y8SrS7YQwuzMlEqKP6izkBpNIORIyxiNov/ytp3JSv//
mrEJNlqTOPXmSIWELXGkBCMudViNZ9LXmnV91eYPZk/oTAeJCoaOMSc2aQisnr7PNVx9WhA/00I/
j4P4mAYdGM37G730MYGSPtRSY18Xu3paUS6ewTZ+o+9fXhUynVI/6EEWpzSBHcc3o5dbQDqIeSAV
q/uFR5ymgFwHbQXMfvm5VAHsQ0c2XhJ3UT9ZFAPEBQ8ZaFUbcM6BwnOeBGEfjKGOd1QxYRFb0ObK
GOcEQlYOjoZ/sr6FnPk7FhdsMjW6OA7zZrUHv3nTpSOw369vzEoFEYzucz0L9RGw+bFtgZUc9vpY
YMX6Iz31mSW9xG7hhsdqnzxJmE8zAUh6ByTST9q68TuP9GGlL+NSPHOKlTqoRZghYohNfmoTE6/E
7B3kHdvQrt2A1/j+feOQJEL1HECuMrpX9dl8Fgsqp4KUNCEGPXNpW+uOFpx8wR7l3fU1/W6EkDKX
m/GqQo2Q7dSSE9yCZERnqRr97OTb2nCFjOcyVlqWFPSSAKQa0aSGGhdj6WMvTUPaKXP6TwCPmYz/
1iA4Uk7ynm5A9JRva+C4baLSDNABAc7h2gLzMK/Q8T1wwldgLA8Z5/lpwPY8g8gAoPYtfjsdH5Pi
rvXfri8l7/eZEzDEIi56FVpm+aOiHXuDY/6/P/DSH14qwLw3tE7EIEgMBcT75lBaoJTdKFvQSGyR
znbbjb8NrALpZKCmm4IdOepO3BoOOfLeqisB4kU2lw1nyDh5vTintf3n6mNGgTenW23rm8Kn7mRu
9KIepf3I6x6Yw1pW+UXNgDCHL1TpEMqz0OYDXay2bk5udQjB6FFvhB8VMubXN3PtXCzFMSYLZJ2Q
iD3ETbJTS19G9qxxUQ05MtgYpy1kuawnyHgudsZRN9N7wZRQtTq80H340Byl419XrS42TmWqVooY
Kmk/CywjN1J3irhVedfNmk7LZzezTcRvZYEOeHYbeb/NlHrXJvDQ/cQpWq45R5xiEQwZwIFBs9ql
c9TRgNjkDe7owevflab3TQQm/V2PqNEywPLFiUS+vxXgMQg64WdCFwIXdinO7xtQR1MEPZHwYwyP
TV9tieTI/Y3BBYtb1eyPKLZx2StVcWw7RHFGPLqdWgBDMHUmoQNlTcrDFZs3gz1Tc2ccBVE1etHZ
g1yVwLPI5gBrVIGeJtbuEMD+xqJ7HHrv3IqdHeXyy/WDteo9lkIZC6nFEr0/Im7RpJUdXRMOidZ+
tK1nS75uxX64QedYYuajcK/l9QmQr9tJr3feWB0EZBWL2D9f/6BVi10sArO3ZVMHuZLie5pW2Hht
dQJBsSm1PL1XTQiXD2qsCgJLNnYZNU1Aww8ORi4etYaYUhFYrfGr1gUziZzrKq3aEPjHUTBWES6x
nY8e4Bsi9Mzh8SSi63+MXps2M42oOVQRbzJtXp1vJrQQJV+ejD4w9N5rIaqtQieNwExTv6aJXbeu
Rg6F8DFNr9d1W7tl9YVA5uRXbTpSWmIdQxq4atLYaUT/OleE074QMX/CIvKSZJ8aoYdjkdYYfwIQ
UiO8RkCajdS/TwxcSpptcyFp9OW61SqsXiSg8zRE+TcAcVkmuXLDq+PxbGL+94UoLRpycNlCKVre
K8RF36bpkWe1Msx/2R+C5VPBHIQO0Es5+oA2DwzQIZ0XorYqeEc10TixwOqJhbf6nwhmf0ocMFUv
4PyLJhbtWM0lh4qRYSYx4cE/8kQxG4T0UDC0LbTpQWeXxpsoeCVC6vzLkqHt2lAxO4OE6+WSqWgr
op4Akwakqiv0BdjBeAjGq97HAFXeTCk1R/qXIuQiTlt0f81P6c9KOyvliz4IZop7s2pSzmW5dqsg
C4XhRVkHbAHLAp0pE/pZAjxcApDEZu2+Em0PMPlTdjd2rxWvL2tthwzAyxvocAYKD8vulBE0eEQZ
HjC5L6luV/nyLQ2JfwNsV145Y831zJ04ugqccYziMfs0qUk56RWAxpU2sBM5PAKizb1uCivaAJgI
isjg7iDfMlIYuBNpGAFMiBgnGTXkvARtHZeYaGWHZi5wEWlWCZULNifQB1mY9y12qCWJneji21Q3
m5CK6GfOJTOgqlWS5Om6ZgQUezAy5q4ASgSoTwDOCYwFtsMtyo10VOMZgId8lM1d2NaHsBkcOdi3
2S8V/W6YO8Yjzcxz3aFl40R6ZpYDxlmk3aRLoLYKzZycjAq5uvwglLLZJk4jbOXySYzcbK64Jx9G
2Tll/SsvZLuhv6pacdMQaBvZuKml9KZGTl6ZXir5WZJABQPyFbmDwtnPSnel6GYo37TyoR4HS8im
TYj36JR4qDg+kXrTNG/e8NhgTlbM7lr9JkjfvL42if7WSdvAA+7rtMetgWY9oIJTqw/A94QorhIz
a5KelXlK/pTVhYnOYiF6LDBqMB3LHrlgZ/R0G8MWAzr9crKV2r0fSmZDnkf6nAWOGB+bcQP08+2Y
OuipN2XpOA6joxhmNsR25P2kXWHWmmQiCWs2uTvqG638VcevfQi4T39Xjg7ttiCJs0aPmLUE6pIX
Sg5dn5s1Sc0uux3EB0Fx51HETDt69NbvPTC93XVNAVKXyI2zbVC4k3RQcjf379XuThDvjBQCewz4
tV+pcp/1+wZjfYKrqk4zQ2B91sMhEqwJsILGWVR2A7EGsD6q9BiIByJ8Bkmz6XwFeCsHpXWwAIVm
lZOrDK95gZ46TCWTXRvcTukGyKOyctNPE0hMP4p2r+WDKTQ7HQksLEiYn7XgJVC3XXD2Ma0/7npx
J/nAS98ocG5RTcxO+lRqV/YOmv9iZHdUNsEk6xK/t0pVsUppXwK+v4k2AdFNamwz8WfsfcmGK7du
B6LIhppacIfxH7PMbmlz6tONTkMnU1qrkU2t/jnRTVWJVhJ3pmrgJV6iyCmZuCQ8Oph69kE6B4gJ
dtzeaeE90NZNf3hOgq2mP6jSuW2PSfU+1KcRHnLo7kbJVnM7fvMjAA4ooVWU+CjFzcverqWH8NdY
kH3V39XRzjd+RDnqcYZFse9JcZ+Fd55hTSBAoXZZYjAi29Tpdujuy9Qm0k8dM5iVrYkOjMAzKrOS
wKNroE2yfSibc1ocYAVNcuiL5w5rEaNdnCjHspEPOFv+uO1SwSoy4D1vZOKo3SZAQ3mMwZrYjqNt
PB0rSO2HXTKde+9H96PWXE/YTSBTSgHAWxcWMCaNllqVfIi6Ry+/8+SdYtwaz/F4Dns3q/dD15nd
U9hsDYzVSU+oMpjNkNtG0aIj6CRUTtwGlhqeSgRIFFSlieX39wJ5n3pHA0Ni0u9q8SkBl7PkSOlB
Fs4CPWb9LlRuyf/j6MqWW8Wh4BdRxb68snqJHdtZnORFldwkIAmEECAQXz+deZs7lTg2ls7Sp083
TZf1zR+xYh6dliTMW2iks38T/3LDZzbmI7vz8ADD9pxZXh75txF/uxZFDO023ntZvF7Gtk0VwkHv
3/3mrKc5+5v3ttEBDrgorLd07V87EOqcr8g9D+SZgoYVw01qLaQyeY3BNxs7UMmvPrRd2Javc9Fi
TW1ei5pDRuCcwIyr7ZGzZL7ofx70Awm/rnhqYWqcz208tGOP417Z5oCJbW7Ul+5ujp/ViJCOTm3q
wym2mP8W6vH5BXkM/x6fhQWV7cZ0xq1dHB4d6FR7Nepl9K5VI3YtzTwCf3VTOhTBbreCET4/jet8
nFBV9QfVIuw8ku6nlQ4mSlnSlImTOxg8i+iAThHBpVJLGTYsteSShvJhYPe+/u2dPIpLzljq8HzF
+eUPTnf17DaTdmljIGHBvoL5U7psOxZ6qdrKmeHtqS4TaoF7xEvTP8pAVZZVJfIzdHeqzea6JO3P
6kKY4haqUjfvtj6O/NW0t8CtOnJrxtxSeIJXt3EzCxIdMYOh8oPdFsbcNgsqaYfYz5O1jLVT9pAo
Gi/GXHv/UeLvyma3wpwvIf8I23fLR8cvtTjGGp5PL/78G+Lx6hdb7rzQZED5DpsXvi+IIMJ76uZv
PUG0lTepSG5hV2EMYnWPLb829U0aHwt8XRlaQR7xl4Y9jm6cKf7U008rVPvGymJ2t8RLYJ3CGfUE
NmWxZZRcTJwHyTfeTM9/uawaUGx4PthbwewxZ1Km9vAi6JJGqmoSXM6bq24aD317jMTeG9/DOkuW
h16WluVlHB8Nho22fnbgQLuZQgRlG3iF4keG80uddefQ9z6E2DKGHXbZY7l1Ofk0yTg4x5ocFgT5
5Br+xaPFyTueO1aD64etumnJO1IYb80aAQN1Eu+xb1650qvYuKQAhQtrRVCK47JroixxH9n2muBA
9sXkZGFU8XXniqdh/MI6ENvqdCG0IAOsM2uWO8PHxqt2K8IeBxFKlw0kDr6s6bS2GWH57OJdQwnh
sEYMgRuNLsmXvjD+UemsW+KUWvsVW05zlKv+paZZS48eT11J8rFdMxVWS0dTOQdpuPwbfQSrOJ2R
M2LzZccVhF3TCQ51oifIcSHeqzxGsgqTOR2aExad0j64KnPp3NMAe113ONoevOb8T9ddyoZGR4qv
wv9y8ZBMYhXExsZ7vG+CM+r71OO3cHtLAlERqB3GEGz7MHFdboD8kspMc5FgLM3cgzNZmT2Ag1TX
2TLMuKqQ/kEgtW5CfLjenS/HfilYu2McWwL6VS1Iatu7O3Vlj0hq6RrXsrVzFxmiDorAgF0Z7TBr
w2o+wm3TufmMrDnDEhmC4X6dHBYD95rkPQ7zLmx2Lf+awkcSn/v52JHMF7nX31j/TPgrr4sAso3d
mxHHCC3E35cXuxNsL5LdJsbCXv5xH1fCXLCHkgWCp2Od5I4rU8TwBfZmfN3H5CTiSwix6AQn0g2L
YHjA+lCK+gjxXhBoHcF9UdIzjNGyToylPUKlDUJDYftqiUcQptIh8tLedQqJisskqHDeI1RDtqjT
IHxwxspTfoGa0Rc07WoJU7WPaXlqG6Rp5wGoEkcYZHHlBieGveka43J6SFTh0iGfJ5lPa1Vjpdlv
OhhswvKneXHJGZJ7eESQ/xc6XcKHbXnfoFQ4utdJvoBP4m7fhNuZrOGy2LG0F2+Bczdrh6f8sJgy
QOqto6ns+WmbnZRCkqFhDxLzq1Xn/Z/wMrkGwQeED51xJ/1qips9AEHkiZPnDH9G7s38K5dLp/fr
tlv9IzzSz5vnHpRwck1lEcQgMxbdACeknxUPeK0WfQsDbF3YsLKbHzbIbEbzW98/EHM1Yd6z8yLP
q9+mnoF0AdbsAtspu+E13uqM6XOE5MrDIW0DSDiMam8h8W/QBZ5fSHfw298gaNO/8pt+bw5ws/rF
R1jy/G/ATn+hoxF+5iJuteb5T6U0Hm9TfYnF0cOjna+EYyt1ZFk3HeGnHFikWnqoLQmEUKj9sX+N
OoXJO7fZ44wH1eqjsMoZNwVqWCkZKQKtnerxfZzpzoNGLUb86aquzKkhLE3ScYwza7FSnTwswTd3
X5zxJUnuTnzhBA6bIbS8/96yqJR/WdQ+XL+x9JVCitg4fdZ4R4eIQiMe6TFV9ll5Ux7VwEmtizf9
GsQOZY5LFxQzJvm9VTCHFF2ANE3/yaiy7WcXZc8k03ZpdgYvs3kGjiY8jYIxt9WO8+eB6cqjF38+
UL1k9URSiVSJv2aHYN2wB+rtYSyAn1icfS95ZriTCZzH2H10wZOq6wYp8sAgxU9OXlT2UQb569xF
mMbmRWoBVlJm/xdOxHASei6Ns/Oh9x0mb8ngZaHzNtAedYjI9CA+Wif1k/tMOTYep7SeLgyL5zr5
5uGRuTzf3FeWuAeJOlxjgwIVShfqAltqJC5n+a6V/+Q21SxKf7s2zqcVHGlXI7oA5BSYpOOPwLXi
r9lKkmL1eZ4Md7v58MYn2lUCFPmh9Cwwmuwi9OEQ1Oyk2Enr8ienG6PZtmDuDZG1/P8WRyH04Lhy
VIHhJLN5/Wim+CSXd0Z2pH327fdkFFk/fzko4pbp3Sx2ukL2UAcPvfXtbKYKxl/DUIgtMGJvfihH
rwgCiGz+0ridjb5dWGo4rPZyklw8hO2Xg+sgYPUBE0hupzF6O5MUI2hR8Qb7D/xz8Gg6Lrs+OblW
rmuW0vBH1mJHG8SfWpUhQ+5socEB7UAvoplrMOpvjlyfQIj06aV1n8fplDSqAu+i7Eizoy3kU1rr
EDdgTZIFiukDZNurLhlyojBrM3rvbla61L9RtId1W4bcGMxBzlXFneuyIrWxB88pY7llNIqzdrQe
beKUsMzLAvkp9d1XT9CdL2cMllFiJM5Z+gSy4g60RNdUwUJI3aIWygrLY4/uhyYS2g4y36JrbfD0
IQ6WKD9f/CDV4VZuHpJZXdGY5nTgBxZje5n/w/5xxtnNoFE2hKRNc1CotgjCSaTQW14m+HltUzG3
10HqwqlPrdhBsC9mIwyiWD6EdhqB0x6DkRW575P1uyKQU/w6haxdNz5oO0/Ea4RBfLxcdeenvs9y
WLbnPpzhY/sNxBuoHIKQIGjh0D4l6FDhUWon84km0Zby5jSF7tcqm2LcvhLMHcQCzWO/Qxvp7SXr
sgXpXA0m18EtpAeKrynEZ9gl6h6MUd6oD5hiFw1W0CMGl9uhySiTqWBQm/aT0uAWwL16RHFr0UKP
u8DfqtaUHT9iTwBbv31pB6jCsfesfDQi3VbGCfaQtnVPtq/FodjHC/ZUNIcWLvc1CzPPlNH4GLpW
1SB0Ta6uGIqCWaDBcJxn02+Z1Vz6v69qG/9HC1j3RbDaZORYth4ukTXnGCi9cHgrSQsWZuR5lQGS
a85R7g0c2kooa20/b6EwN5Hnju88aue+QkfUDqmD+KJbtZeNHWSBcf55VlwK7VaBP52lGj+aRX/D
WHA3WewsXEYg1XTX7VzJ7SQmvwqdO957YQ3b0QQGRf11+qutp6OzoHBW6tgxdVLzcohn8xmMYblG
PK1pjQIaJwWppnSCX9/V2eKjsXe/LUz6oNzcercuykK1ZD7oSLSbq7FHxY+vEzJqe+X984JLG4TQ
m3sKTJiOornHFpq7BQ2p893w5EQEOgYJonwStkNO+7/CiFXRWEzmbTOXrf6Kxr9PFz9TyNlYBtX5
MwmvSp1s9ymyHsn8DBOWCP7YIEAUMagoW4BGTHbww/2U0W/IPTSELOt1pqNyretHQG1wpZlTHyEs
tIcd0+LD+4Mwel1ppZ78ZK4a2u3blT6pjmcicA6dN59MFL+t+L7ducssSFhDFxgaw3cneY5qQA4/
vqi6aH3VxMGadJkQcab25yrjjECa0SxDIZDiCRbNQ3NyxmNQv6BLENZbr1+IQH+GdjBCLhDNxXFQ
n4PmktiQqY19JLIR/33XSOwbjGCaYOdoODmsL0HtPLjgnNXxPYpmzF+DQjoLkh7CJModicQZMPi8
afK4svDLTZrvoYZi0eTssWeIcwZavwSNyyRffHtWyz8WfltkLifAbniceTc5yLr62i+fnge+uPdt
rHMHQae4N+k2IBRMPrGO0yjJrUbJmIlJp96yfNsbmlCpWzh82XPq9vkgQpKtY3hXtV+O+OABEY8W
xrvZGpCsxl1OzRQVNjpFru3MdibUF6GN/4vS8x3uCO1uS4zBMVt/a9DTcOOZk8YjHhinBm8SYJaD
IsxhCHxDaF2aaDuzqf7mk9fnwrQ0DZmfqr/Zkicry77TBIhKpMfchYYuCizAatoynyGkq3IwBgEw
Dj7si1ogG5IK8GUSkDq9mbTZMKpitpMSsnB9xijSQ+L6iJs8RpW4XOelLzs7eKo7K8onGEemnS/K
AIdggkPlJCiapuEPyQx5Grqw5QuHGp7cg3qMZxzf0DbR8zxgHLxCmcVX087XyCy2/zPzppqEb1KY
szQpFvJ/gm38Bn8pbxnZS4G7gaYo7LkH8Icfe8UznWylg9ZZLRH8kUzRJaxNR82eRm4de6LrCktZ
KSNtEcu4ZIaiWeU9f+Db1qSJ1Ry46bzXfnT202qJlAJhmF0cQ6exr/DK3XWYzmV1Y37xzjtw1f1s
1PEDCq9/cwy5K5s+j4l1DiJd1v2Gz4hkvbpit3nOLWD9oXeXUzzR0gIsMKAkXkZaNjAK7B07F8v6
F2fFPTGbmyZhcJSWndNIXrEVV4jQ2rVaFFs//jrDyrIEDmxqhQyajouph7+KVxdWMKAdqdu89swj
7MvvDaqnuoHoDVEqdxt4tLHFe+vieb9oMqJJAvQgGoAYKEZM1Fw3Yh38zT+LgV0gDPyGiH1SrD7Y
yi4HCbU1Awsqx8oTAwNMa11zDF8kgF0FRjMxz67bpoHDdpuG2tfGTrMVfM4Aw1sbXTyuz0Excm6D
8W6H00040WPsjSH0VVlBaqC4iSwbhwKTwaIqgC+H+z9/HlQClheZHIfLFiSXQbMvTZMfWC1ssL3o
H4C25VSuDxjHVAZyBmaV+42Fn1oHwOcVv7m8A5RNZQ4ZpGPj4setSB8oymaioWSGX/HC4a2TwEun
haJXDQAfTMvO7Td0qKrPxyT5UBolsL+ocx3BeoWwCJiz5wPTpY/gXY7p1rUHWsfo45BkZLzzk75q
7OEwjdpP55FBdij4u+44dHZfFw0wKvQPdCxihuM99WgwNpM24zDkwib3pQ2A8faejccqxzSKBDQy
fcDhf2zuftJ7ghlD5rE5py3MOileZOznayv6ix16bboIXuiwLfXsvPa+jaUXzCxYNBXQQDzENVDJ
Glx3e9T30ZFWukbiB9H9wV6MKLsNbqMLigPP/wd99LznHHnTLhgNj6Hf3KDqUHZIFYlLCq91nmnT
Q6QAWhx9ZO/5MNy4L++TzfeupMd5bs+dWh9nUN8jS21ZPI1fm0lEYWON1NVxPg91NTkLoOIprhiS
RIgCKIkRRbd5+LF9wCvO0McfwyB7ZBNEfR8RK3WBsfsk+YZKx5MLuGDlTp5wdpVxA4DC357CRWY+
maGLFuNaUXN2YadeG/Xj6ekQufGDQ9xHqtBcWWY9RxOgpo5SVGTqoa61SSOrcdPVHsvemP02rWXb
RZ89BsBzy16Ico+LiEBiJE/WTN+aHsUT6lPQenbDakECsIb5y1LJRRRz3z3BmfrQOVY1bfM1jtEe
U2Q4JxrLde6eZd1eIQy/N767a414i7h8WwKkwyjSP6EahzSM0cXF025KrGel0L30wcFjYFcpgNrj
pvMa1ZMOvGq1UaYR9SwnczBMPVnjd7NthWr8nTNEu2mLXiN3qyDBexRz+9m48asvEA9Vv7M9q9Rb
c4ZrHuiusAFEYpZ7ugR3Vjvn1k928YjrvfWTCyxpsAEFB6hBfOREzv1f18UISNZHawRAMk3ibZQh
ehv6tiTudU1alkuIHqeRGXcjVxPUqxE/V9u7d7SLShHRpwU4BrGMOXLLDXByISO1rKzsm+g0rv6S
UTUdvNhco2RcTjNu/zZ5aBEH8HnWgFZUhi9xo3dDG6O8T751nZx0Y97WBnO0DpdbuskvIfN36GsI
x6H+1EqX60Be0Cntag4mhE3hrxc/262+y8YqtEREqZGHLQZgU5UDVob1yh83X6XawInXq699G+R+
O560sPPBIQwvEHyGxL+YrcO6LH3sCQFuSY99aO4OQMEOTVHCuwyuHa9KjT56s+EqmdyvLas85iAO
iPM28C9hyUpF02WzDIK97MtG8KqH6Hcy1sWwNMUkUJcD5AYW4I/3WX0LSeFw62XN7GawAyksGhxd
SnOx9o8O0onZaDkH/A3kpufWsnTmOvauXac9ZW7exHAM6EQqBLATzLnTZaYne3N/jdtgqqGNLLsR
KHvClku/khD4FfqNWo9FT0I3Izp6QfuTQ2EY1YHG4Zm3NyUG4MZkw4cFBB9pkUHS7+BI8tvoZl9D
/9SP56fQbr/kAlAbEfygm/C6rf01iXqSaz84WgFl0KQYbv7U3oa5/rK2NUxnEry4ChaIidxB30QW
EednyzhNJVt1CYlB79aTIMVJO0y8/tsgeXJ1dO5mbBk5q0K0sfFAgvG73tw7xLgfILfzaFb3Tpl/
W9UhGRrUznrnU8x0sK3sZggOOUUl0PXTlaNdkwE+lJnnw4q4Tuh2lZxcHSErZ9CIFd0lWEllO9Ze
2zPAvLryYi7TwYVuZuelxpV4EEOKAuA41UtRj3YByszeH+y70RCcchty/bNT8HvQk9G6AEe9DBsF
WBruapVkjev+W1wIq8FeseHh2UI0mLFTCjobyqyYkPMEKFOROV9ZXxC3ParGQgaLXqzY/7CQxtIk
widapmpcot26OhVx5HFyML6W0R5svdzXWLsxTmasoYSV497BEHhsm1tbO/hKpLWfjdjxKCqcacFo
ec7CMaz8iT7onuWh7o6EdXu5igrLAojzWMVKN7W+b1h8olP81Ez2eXStz62t4VMRlR2NoSxsA8eS
S4tqaHpIGv86behYxxni85bEQBq/AumQ1CPsEgXdC7XqnEun8KFNisO1nOjYodCKylnwC2NgacAY
QC/uPl7Rk7uwRB5Q/ROsohrKM5BHPydnOPZ98uXjcrdW+FXz7xF2oYMaitlaCt41B2JjIjGzqgGc
pp0QfFM37Wx2XZldqtgCWTCuOqxtLD3GNXVUzdQcXdvCnCLKx8k9d0uYr0IVXq0fXM5Eynr91Sgv
26LhtdcgoSuIPI0ErC/96DOvcEAGczAhYttaUtIA/11KN+gL15oe+7q7NJj01wDOMUHZqSl8aue/
LrzJSL0cAqCaQJ33W9hWxsf6xcgqwfxyI/1p1lYxU2igJIhF/mRSz17HFMrIedcmr54zHgSabcW2
aog6TDjrhzEAFitt8xx0uhgnlruz/IBtCpBqe4AtADskAUS4BKQM5QK9OpE3bfOGDu22bmC/r24F
mYJTx+eTR7C4kPDS5/TOQhyyJf5p6/EjFAADrPVsC+dlcrsHGke57XjHNqS7ee2HfOssALfLOQY4
YDngmnsYivBvIVTVbejaJD1IY6G15G7K++baE3q1PQ/CqJqXvKMPdS9/xy44m8jlhyaKZA48Ft0L
3YBz0/vQ0sdg9bDpI56kAdvGSTI7aY/OvCCSYu6P2WDYJ7dOUfQDozz68YqB/Cpu0QzkwwlBYsAk
bR5knXm9wpJaeJYW2rs18dJNJ0+JhfqhiS7Mj+HbLTGqs/2qnlSOddRyCBDhOegJW/jtURD/Buua
+Prqt8PvphR6PatcwwThs7eOUYxGDlbmCZMZ5+pICDpCYPrEW4Fyt+/adACpLGhuLdfYxdxqq6/S
hnsygIsQaXJ0MNWjBHNQLS60JuDQ9/RQC4wClZukTIPp0Q/kjdfirZ3RJOKdsQyZet+z4GkWBv1b
hAFcNLSHRQbPTFvO4xCgsrQY6vtJ/uE5f/VuY523ccxnOLoOABS3+B3YQ77WcC8ODCzxRG7sMAe4
mccB0L/wybju69ibl9btjrGsSzCTMh98nHrtik7JO3WirJlMBtpnGg0mMyGwz8XLRd2VCiMrA5Gs
BYWs2HimIDVM/e5gVmCjyVgwEZ/aDretwdhVr8CJ6nybD5CASGXygVQGuTq2m7mDsfdBg4Kio+6m
g+EM5kguyL6xvTSZl3TWT0ThCYRBai32YYIy62pUGvKfkEPk0l8Avz4TZEamnkfal1PyzBGKR0iW
h1OEehKjG4SqcDaFy0lKl2cY4l4CdBogluWBGh/R95UR4oLv8H1TmyIGV2TWbWoA6w6oRrEshunq
dLMx29hUDXwn+mt4AVgCIwce0My0iv8Q4QjA4B/hznn3nT2Iz4CTHRT5UYZXSi33Y6zXfJ4BuGJY
hDXLXKOpXeQEFoGVr9h2whEe2zfQjLr4vadAs9ZniUEmBkDYoflRJspDh2ZBQFPS/NM1EDtwmZD0
10EcUO267KtegZINJFsYimjQojwAhaFoK/Bd03aoCxX8JiMaGwXPC+B/DBMuRLVcJ+BwTOBaQcva
0h+K/EvqFwd1ZtM+9zMtGVJQEsJkCEW+xABx083BUVAARm9goWveBnwAdwWASTC4Jw8qhr9Af69x
UbpgyGVzXcE1oI7ahdig7yFl0l5bgm4iAlwAWnHMhsLxfmXQHjdL5VBlfIntn3DyqkQDXgdfZeDH
SYAJMxLYvIgCvQhygpPDVBV8CvuAPAPMuy7qBMdJP4E1Cih9hggZzZWcd6IHQwzQbYQQUjvQ6nbn
B2MfF/W1BfOjiA9N6xa+jfQJ05x5HPZJj3m8uXD7lwxFqAHgsTUzMz65C2XZYAXMCo1QuuDrI+mE
M0LoP9d/i/DsWiBT4XhcODBNuJxtMoIrWO6wBJbeOq3lkAeYhhD/wJJ/qFrTJnrxBSjiQws0am9W
IPMNrAbjtSQW2JX187SByXLHuDdd/dca5C9Daoydll0IHVvQ0pQ5zRjaAi8FtI3Jc1MFqHjCjuUB
6ialMLuahtQ1/zYwhMIaVrAb1jrh/F1vd9Lf4JqXT9FH3H+M+m3mVhoHHyp6cvqXoMcmoeWD9L1h
RoB2aF5OdcIvkJLIJDyhCehRZlEPkXxKMIOSM8smpKga2qaDvQKJaN62qU19jPJ8YadiAp0CQ9YO
TBcU1yh1G/x0B3p8CHuZOLrBCjiPAV8pvuYtOFERzF3NUBAOAd1II0zc+gTckq29eYsPlcs79ufg
ItZmegYvDkfRd26dcyUo46xxQRmDydvKsyDZse3Ra7eyxZFEaxM2PhqhoT3zyemR6PynufZ2zAZS
VbsPLcp0Biu33t3KRr8h8IKvyJavePGLFWMKGsElWLAhXyZQ6mq5azHMRBu2ptx3i23pvyhg/bCJ
dGW5b3bff0B6BhNZMt3rVn13sAmMAX02BlKaqE9fbcRIn8CfY5blMvoreAA21HcA+rIZFCjLyWHc
gDoOtTSYbiOgUNKcNkdCzHU7advGS1v7YUNN6/gfEzaZagCRCUdXDAErcGGGs0PQsVIDxkP8JDny
cOScBwlagTHv9d8oSzQRUFHvD9w5dhjUueC5AJk+MGcobHShprZLbsF6bg1lurbWD8woXsPpbo9L
MdU4eBSt2Qqi52ANF9P/sdHiB09ggI+fHzQpsLVz41tbzICzbSydAIEpkw0oUNvtFuj6orItfTDH
2n6+x37ywxmu9RQde+n1qSQx5BEF3HpQfyfrBqSsKw3iNPHpp1DNjM2g5WdwVN7WbVu2y1YMegW0
b3Lidle4moGZ2ee1itoslPq6RkO1evRnBaigoHLUsa6cfXqIcJ1rNVQ9/8QO6gNMeUtrgTdKh9dJ
+N6agbtMBExMHsCACeLrdVwa7e6bxT/Lnv0bVrmzwCCndoh7AG5Yn0AkIsJ9alMnhjT+CCBPWUsa
c0Re28Z2kemRGlHEdza4T88qSPKpQVMQ/SkbwjZc28mOzHNutIchCJScDQhUcnr1NqcERHII+atA
mqj5nGlgVvaiLjJEWBd9fCTSuUWa5BtGpKGwM2CXcOym7ySBuo5cMEKw8i4GaYHqAyEsHVW/t+O1
WBmaSIxwrYbk8+gWVjxxoIDhCWpKNzOqo9qwDz7rXEsgt9BS6rG0Gkm0LAzMrHUAUJ0cTIQk18cn
AlB7aqcdTTr0Y2I3wVeywQAHvMTjFGLnx2cFJha561s7xyBfdqB/kTVrfQTEud5rPKBpnXIfCVKI
sOyYRiaEW03cPoYj7A6YjKCXOcdPFuKTEaDGRShBhY9adAAHzergcYyMTbtuP9bjs83jf5Olq94R
d7/jp6WdD02nitaiD4aJl045h2jrCwbeXjw1RYdZocJ6yIKGmrh/LVKPgSjRmT+LCrNY1CvrDiLM
GSGkmKEhjcZyKjqUpBDNuRiPXpuZ79YAn2RccsPQBIsZJ2o61q6FRFUfG5S2qR86u851qxGRbhh+
IXeTUk/Au2HazxFKhRiNDnoNG2dn2sihntluRD6tZZzD/6Yk4VJhZlPYSIogtrwA1kxtkBw4+L4j
BkxRCAmsKHm1msHPPXgk9y6q8gkzU/fasWnfrwLBW3yFqvu1ADsDBGdX1SiUXiatO7CwMMhdyHTy
A8zfk+ClbcYSxQ76XQ7GHJ9f49Y/Bv2cMdBVarU+kEY9zJqWCHhFExiQb/me4nv3wRqwZV+nncZG
MBVFMgUQLF+LeUbh7oevNAY7L1GfTMxZ44vdGnooPoHiMmAdrgdwtvF2U8erNVxPjbSv7oB5sQMK
CgAwPOAYlN8ld8ImnX37bMOi2V2TinRtYZul4kFQSrdBTq4R7rsDustd7Pf/kXZeu5EjSdu+IgL0
5rRY3shLre4TQqPupveeV/89nB/4p8QmipjZAXZnT1ZRmUwTGfGarT+W1DT9Auz3vvVTEHrpHSia
+7E8byrDSil+NSFl71JbZ3K29h11TUr5V92LWzfPMAUTxYtQaNuCRivgQ2pL2S41w0NCbbkrumNV
1zzOvUPbYTJvduVPuSIxob97LxQsapKxzFHuNLT4o7HkUFFBbEP9rANtiqviUpflC9jJETN2dgxj
67jSpQHhWQjCk5pY7+MV7xj6FgAQD9I0ePL1ig0NY8IY8g9tJN6pEcXAv0SNJe0ENmJ/u8REJDKp
X3u/XgVVdjHiZOsWw74x5TfPLd8Ly903gM2dUPveVbzyzQ4ImGyj9bkV6P0rZXkn6OE2yvVtaAZ7
0TROSYmrp5Fvijr46CT+niavorQ6lWW0S6tk13XtugV4nKXZui6057ho7o2W+ltOQp8DHVGN5jFq
4oskDy+pn1w6zz91vm47AkIXZrcLmUwPiEIJ8EYxH/qi3mqx9qNuaxr/nKqRG9qOxI0nKRfNi7ca
d09iCbuSBMOpwr0v4KpMBd5yWvBh8t40yqeUW2XM6rgEt0Ga3zc64kRlHtqmRGpeKNpjgnSVzLIa
q685iaGaZGyJlF4eSPOsf8rZ97Rhs1UV9piZxsrGGKwnt0+iVeTT33IEnFtHgJwg8X1yH/inzE0D
1mfAST5S+42fBQYNuaReo5HxThIKTLDYiChSnQa/2XkdWybS6WHI0n0tJQbsBR5WlN1o3X/nMYbs
t0VfQs/WXlsceducfCM6NkkG0qKENQ6gJxVEgOjmhgbpEU0PGkWUK2mc/uwbj9e89dE3wu/U4P8Z
CS91ByodWQm71sWLl5Q/Sqvctx2lnLTaCEZ/RogxWGkOHLYCZZ0gGKFn3EQZZ+ogyI9+52IzFrdg
Ql84ofkwcWZr9MWj3D9ktbOvQdZkQ/iz4ZlqkZAb7F5R4qEa+CNloxV+R6l7ryvDzm2qbS7Fa7o6
Kwu+Q1T7D0Eq8tyMEFoJ7Zi3nqQylVV1N9DfrCN+Bpp/HtXJxEo3krU3MuuhdJ07g0EpBVriTrrR
st8ZCUiuNx9uE/8icXkqFT1cRykJeCWooEjIxICrqVShS5V5s1j3KA1nJPGmBTwOWX1TUHYZLemO
Wr5BHitre9zISEOS7QAuVR1cOCAu/SWQ+4oY7PQho4bqg2U3qmfZ4cmRF2vJJIWnLWUo+cULhR+l
it+gJG5KNyPhNAXNVoSGs83ogU/6HahXw4wOeWe+S1atHPKC6rETDxYHrYQErgePRpDAgUIUF06O
zvHkDVm3F12Z5nCflnbZu8DNs6Y51WFJYpAUwaZNTGVtWZm4SQWh3kkWdcquxtUocHtkdIsG4m7n
w+NoeD+0GhX7QvDxhDHK4WwOlPoVNbIuQsyzEyNcBRu2SvooTDaNl/NgjusNalce/IcIgsKoMRaf
sqSIfkuuJNl+lFr3uQBI3oyASwTFgxUYl0JKx+uB6rhurTveQhcjkK13JwTEWFLMtEfHBjsIhHql
9Va2hjw2enRCGmrbKDiHcfZZCFHx2fUJNJzyWdJ4ddNXN8+ZKUWPXpvuMlM/FGVy78bpe+DK+1wZ
eKLk8quh8veCYsMrh1J0vPL76pTn/Gl8iu/antZQEcGua5PyPkgd+SR1nbUpqKMBtXb6D1OsokdZ
zMgNXZ/eW17Wawv1nH0Pdd4ulGTkXKgKbTz6VX3M7zZdq3pW9OExpgdvho+Gc+e2n4O8G9rHiDKU
23269DwT39i6lXIORAgwA7yp5C5Q35Ta3KniMSsVoFDuqtabvQH4M30UAkCXzcakoaTkGb95fL++
xToHr7pqA8MWHWXrkK+DISlA6xp3OcCwIPTWsXLpHHMd1DRTDLtyLgITSCPLpPgeRb9M61XEYwqU
ix0CdzdD0tTskoq7tOfX/wp4Yyn5ulfvpCQ9Jglvw+YjK4bVCNhBH9wLatsn84ItECLbJ39T3Tu6
PRvVOUt5sA7CO00/aEBtdLnEa499bKzzVKe+6K9bbZtU/WVwePeodtHQhf3B4rA74UcNvnto+ovX
P+YeaXH06FL5qD54hIKbhNZ0SvPGLjKRBhjPpTY4OtRCWtdCfQWEFGsIloWjAcGQTwFZZ5p9d+Ai
yWCEzLHBTbVVvW9JtAtvLTr7spRtNTpKjbI2zTNdWrFxoPI8WYX7JHnmuqQ1mo+nvZjQUQthgAU8
w5yTqryrfbMeqjeDDdbqxhkHl1WWfB+67xy3ciVtGytamZX6F/TNQ6ADTpXOmfNXgQK5A7YioNHm
2LQPKO3sXW9YaaBCyHLjams6a718Iq9Uq4OVBdzsOaUrZSv3mHKYrxEUA56RlF62HfCA4o4S6CON
722YAQMB9pyXrl148YY6wLaAh5JQ5QTyKQoPZmo86XS6nMTdx8I612Qqg8ccHIHXnQbOQPOjKyky
AQnv6scAOJLuSzvd/F612VZU75WOO994VAp6DM5BcKxtmBgHyxp2qepsIbZuHTG1W33XR8J28MVH
3ZD2HeX8vua9UAYvpuifTFJwudG3VfmKweXjUNXrpgd32SvfiqHfS13C0zIFHwIiJSlW8B4rYGeo
R16glG9DusJCd6gBsXdBso6gG2RJegqpx0YPet8eW4mnfrVLwpNVb5OB1no34pq33OZSUW8CR+Gr
3bd0Oqv0Q8zvJfF3XrPaw00i+YfUb15aIJGuCIp2TMVyOH9hkz+5asplfS8br4QjgxJBFNEH/Bu4
X+eqstJkjZYc5dwzNQgDnFpaIrgWbCznIWkvqXDg3Rc53kkFxNUDH6KrGkmUNlUuM4seWd/VvOW6
HdSRTaS4Rz127QGJMwe4Z0AO6jr7zMguyHO+FuQIIZA5S+6ezPqlCkeg5T1jkU2SnehCX9XgQKBc
f/LEat8J1Y71cKd1gFgN+nMFfveFAr5PtjFg8J1d3nwDrQcqk1ToudYO44O0LGluPafGMe6OOLyo
BhUB8RRFEryyENOXT9Un7wSPTu3G4VqQMwgHoBkFcy0KFzm9pM1a0KgQvoTGm+w9+2gEyvqhTi5S
CiaGDhlUBGtjAmhtXzythsfRUUBDOyLZ+P5b0P3IFcvW4/t0eMu1GkEGb9OCjfGR8neKtsEIwYAS
5WwsX6G9jMuy8Bnn+yF9i8yTK/UrsBwfXhQcI4iZCv2HuIn/MsJorxrufSW+xiBPoPCKtKNCNj7Y
A1XbxeAdELe4lxTKYpGobfSAchtXVMripAZoPiTqnSF/BrzWJUTA3IbHihCBcudACb850McK4ZwM
H14LQACAsnjB2XATiTQJQS+eEohWXrCjTW2JwLu3fnUQhUeNNEQpqeMY9c5NewgG9xQ8KQVIdpjf
KwmY9+c0xPznYObnqDsP0SmSYbRFZ617ouwjWVupfJC73531O3JfwKz70ps1eE9DFz2ZRkOqvfcl
qv/SsfQ+VdhbrttTxniP+AbwE4J0rERsek3xIYB7HlBVV+AVUPXkGErRPIRKlL36vWB95qIqHMuq
Rk9IAM/UtqN0ndxgsAaXfKV1HwO8weR3CF7QGNc6sPvPmv7iIElbj9Rb40MXJDYO6E8LDp8ovSVG
tKplYPCmiwpsdOyU4UF1tXXen4b8L9C9DzINYOxj3Pyl41qI04IX9+8YlyFnWwVvpfnahveOvu/y
V0F7V83HTH/3spfcEVYaeB7Fg6pf+xQnubB4Dw2sFPSs0juwazbV6SI5eVQzDbO/6yjQRzvLp6BL
8WDgqTpUoxL0zoRo3MTrfnRHH4C7UpHuqS42mDZSJ/R1uhw6pMyT6G0rk3YH7A03vgDYWykAoZqR
e2em67bO1oK689xTnnFFAyCIDPbrQE8p37UY/hTuTg8RMSghPFE8S4Bw+ttEfguBwRfyuhR/F8l7
I/1W/WJf06yMYURaPWrH8jmDlAipJU7NTRj98GTWcTa+uSjR+QerXFtqzqHwxkpLOnEX0E2TXiEA
lca5rH+2A3Zj3GxpedGpyqbI6HkB1zr0qYoWGDBAKll2ot6DupGoEDfdL4kWiA8BJ3efZCg9evcN
q/h8sE65LJ7NBoD9kimrNMe6lyQJ1R0LPwpRnGhWtJYRa2YZo09WgxhpZdAaA4xeqKIBbS9PyV/K
Ab+22AL1Vj/Xq/D4l97qhyzXX26T5GdEOvgd//yQibJFKklADYPxaZ4JjxxZVDQUHhKdwgN8Sbll
KdY4KVeCIJEkRGbSEUuEX9o2xbrO8Ois6vDNVKwl0Z856j/jQqyJGwdH0InIjiDkgWxYUP/zHp/0
oXzKpJ8ooj+oYX/pkuZI6Rw6PUUr31nQvJoRbcA/HslcNEGQw/lbVO1qmK4exyTyOR4cRfSQGt53
LVoS/Z3RwPkSYiKt0ntNjbxGwfLxATF7/a4DShXAtDZeeFV13pG66O11MhdRFkcZIXm0nZ1KR1py
3upyUbJOWm+rJc5rOdaKy/xX2+e8COgbOtJjHn2/HXVum8iqpiIYhY6eMnWH9OAoKkpFVLFQVq2a
r1wZlCqModth5r6YghaKLEoouWAY93Vh8ixLO0/GddobHjorXcFuvR1gbhzXAUZ5jKslwftLBrtI
ALknPbTyWn3QDEHc1rHYL4xlNpSGlbWO0AYY6Mm616UwLgUMlkiL3klDVfepDxcW+EIIfaKUmzd+
gk4qITofYKp8lE0LzuuCJNJSkKn0SWmIYS0TBNJ+llJ3frWkhTU9I1EjYbqngAzjpIBc8PWrKIOg
9WEoEcL34lWnNQe1F+8TGVq51z87Kr3q28tg7gDEQgPpS5HFppqTb+NXtSQbg0zNbyA/7HRsVodN
GQGgWPhCksxPnwqfcLeoKoMzZX26XWlRovQKm8HO3pP1mP/dF9/ITjfxIf2JIIBwuD2wuY+ligik
SoZkIuE2mcmuqAd0arjO5OJTzH/I4h38l38fQhMVSTEtTgIsvb5+rERMmq5QWA9+8dlD0suVs8GB
8L8FmexTYDDIY/FqASRS3EVBdcl1ddup6v3tMHPnja6JpqmZ4y6dygzXoaWYtcs6iM10lyvy3kjq
//BFdDwIEPJHGAntoK/T1TeimpUuC0CoKZ3JLWIZHSpjdiKjxHh7NDMGzYqkj5sIkT1DlazJrPVc
DoIWWwgibbp3A45kvDlVu3yj2sMp28I2e0z2xsZ4RX0V39RVcUwWbBFm5/PqB0z2VWsVIeknP6AB
w6G379GSF8jfR8F0P/0zRJxSv06n1eZKFw5EEPZUMfLNJd5Uf5W2s0Ox4pB+Oi/lQ/ut+BEsCFtJ
Yx74Z1yNQwrxIhnH5a9xNUOti2TEdJbF6sewp/nm//Ak2z088wCR97C0FjWHxz95K+TkayruMLSh
w1BFuzlIe8C8+kMDJmgDJvk7Js0P4km+Ex7E/ZL1nDR3POrILZuWamk4Dk2SYpnehUdHGzjwrjvL
r/BCg7W/c/ZgtncykLgVvLRde3q7vXznzq7rqOPiur6bNTdRzbERk6tb19wMWga9yl04WMYV+Oek
/jO08UdcBRnMpusDlyDFGd5vcwp+J2/+lgtG+nl7NLMn//VwJqkhXeky9MFv2DGowbvqPcF2Tdik
3VbbWcdqF367HW/pm00WqETxSfd6wqUFck86eO9fLQDvUvtxO440v8f/mcHJsixMJzMkyEo2+ot3
AN7tfPOODIZ4cJ7F7QdFgYWBSXMPiOuJnBwqqt75TWMQUPnkoR9feJ/JPIffyxd3WCsvC8Obi4aU
HK8GFbVxBLK/LhBVS6XAyFkgfbSu3sud/B1t44t5rx21pRUy98kwd+TIHjN5nihfQ5VBmY+C85UN
9v5JecYbHMbTOXhHLORJVTf1ydxWH8HOWrgmZrf3ddzJyvQTXQndkLjSJ3Y8b8ma2r4PLPDJ0Nea
Ld+pPwJhJe68y5IU4bg0ppvPUBRFtWT+S5/ehTpve7hk0Awi10r8dVX63T10OVxGitbPVhQYomwd
q4byoqZxp25uf9q5hXsdfbJw8zqOI1IInoN6Blw/2vft0sk5d4QZig6wgyeazPn59YvmYuArLb0v
OxzUUdkB5ZnWCVeN5v31X8by/wNZk2uw18vAazpmEqjsNo0NUNHW7naI+WXyz2CsSeLv6XJt9hGD
aY/ZWfpZUvvg8hMh9azcX2fhMnxEv0VwgAsn9Pwi+Wdo8tc5rIaUDi30Vzg2IOkVZ089dYuMsY2d
wnikPQqOunCmLXw2a7Lne0E0PWdgNsXsrsq/5cIx/veu9aTkqiiTnKGvqkwT8yTvO9NwmMwMu0vr
LQIlJL7f/mCz6/sqxGR967EjNEE/Lj56fWZ2yOX97QCzSRDiqyLPCxlW3DRdBtvYipAqOYnvu60H
Imll3IkP+Vr/zLfWod53S++02SHxLiRHp+LBxH1dC2TtmtmlHP1W9tIHu0j410ZXfBVdxDNYlFVJ
Uycfvi7iSKZPSf5YGyhMIVGS/Sy0Ja+Z2eWFw4JoWrzKKHZ9HUU3RGKrtYwisu4VZAQKKLwLm3U2
BGqevDGoOIjT5eVBAxDkhlvL1RGKsspdTs2XKvCC/O6f32N8+Zna+LykzfZ3bnCVPcFYH/zc4Vk2
fpMsS+6doFv4JGOe8vWOIIRGpUJSNb769Aila+klFAsoASmysvJMr12rpSuv5aJRLmWhtNtEbZc8
qmfHhTauQnovor06WQciLqSNCzfBLiHhRMpwLqOlYuSfl/34WRBAVWQDzdrpIgiUTpTLv0/scjOg
P+LGoHuzI/Dgze1d+udS+BLobynWq2+U92nrZTqHmSKWSM4EWRk/C52fxTbY8ixdOK2Xok12aFMm
6ejpPD7Uyz3VaiCRWraps2FJsF6e+0YsbvYPpQf26vhLrsZVJKEOHBZmj7CvAQ7iHXypDurGsuX7
7NTZ8RplGlvaDLujee89vQb2a2LrC3M79xGvf8MkczLbMuqzqqxso8y3gWFCoZFXSHH2UW7f/opz
o1Uwe0PEXeIRZkxWpJJIjtT541ErJgdVgxWUauvbIeZ2GsU2rOREif9MX3mGVXcqLljceloLyq4G
nCpLKXINnfI9aL51Xr5wQc2tleuA45ivvqBTqarWjal17scgSOpXZBnQC8sWbvO5qVNl9jENHU2n
AjsJ0yiVOIxmL5ke0nzVt2r878tT4zGBoRuy0xTEp4eUZQhJQjrCiV5660TfJEG1kdWP29/nb2uJ
6VGoc9XyaShW6tPbTyyzIIpKVrx3sPbVu3xR1iDtuvf2DjAjzfFP89Buhzt99Zpc9Pv+ob//jpD4
HlzbSlmhSryw+Ofm9frnTBIzs4vlAbZ5hT0viip0N5Xkr4URj6fFrRFPVr0PE1d2KkIoW+3OuaQ7
8QHltT084WP9HYbZMbsAhd1BiN7H5wS94YUMZ25LXA9xskJbMXIxehrPGOlnFJ294KUodGTVlBVg
59tjnXnWIvmOdjmeynTF+MJfl2mAkCA0iaay2Zvvo7Re2CfreFD2smQeIjrRXj5K3DXIAbbIFN+O
PrcVUTEnNr0ckqhxIq62YuRIQ66WfmUDOjhSNdzlbbPtzSXP6qUw5iQMcIq+lAjjRL+t/IjszkrV
Fmq4szE4KOn0kcaJ2mQeddfM6MgGfDNy0vjF1P8avJ+3Z2tuWRimjIWjhAWMYU1CgBMIaLMQAlbV
p1OiUtznBwxSn5u8fRBMeWEbzG002tGSIosmFJ5pmi0IsixAZqrsRgauhPCI1S7UaWfn7J8IxuT5
6Ct6jfpGwpwBsnAD2GEhzh3QEhbizE2cyfoVeZaQ+0y7H/BxokbqQLz2sZRvK6VEAaYRQUBE3YB+
q+Bw4yDjevtrzQ2Oxwm9ShEDW9qIXxedW3qVq3dwzbzgB+IIgHhl8el2iNlxKbR0DMOSZWXqPKAF
qp92MucEJN+sPATBd8n93lR/1eLn7UAzTy7aE6oq43hHg4J/fx2MRzPTzduCHUS5sm5GXW+EIRPu
T/UANE5RDiDV5e5U1C9auFkIPrcQr4NPjkPcBxRBbEh3kP742dmPAuySrfnjSXgziw1aOcXbf9ho
pmZYrH6aJda0QETXx6dDWI/nL3q11iHuviXRe2Mh57xwuc4O7SrS5GTqtazt+jGS1cNiEj9qd+Ed
M//lriJM0hAIt0pnykRIqo32JO0hya6So/KI6R3akw9wcbWX299rYUx/3zhXhzoEj0gKxogFilM+
4G23fbsdYab9wnLU6dFqminT0Zyk+0NppI2aonKFoJ8t7aWXLeRK9O3upR/u82AHu/whsxMY5t9v
B57d01dx5a/bQC+0JHcMxNrU5nVwAC9fQDPeDiGPf2OafFyPbbLVGjFS0lAgBnIh8kp+y48I2RzM
Q4m9ffoitevEVmzQZmv3I7JPiNvZ9er2T5h7Xlz/gvEDX31ALbQK0UQAxha0+sHCkwov5p2aaXuI
r4fbof4Gv9wa7TjjV7F61FJ6vWO0xrO+gw3xiZJhuEJX/g55mR6q1Jo1tBMPJrpP/Up9R6jtaH6K
n96bufXXCz9mfurHbBprktG4/euPqXzD1QePIxtbum26c3YHROkQ/tzCR7VH5vAGYtVZ+SUd4LYn
OwgTr/rCfp1fYf/8hMncR34D50HlSlSBtskbUKWp+x+qJyYeMhzmIoAAfZJ0eTAsCyFhlFbYrmsV
Ck4tL6yg2VFchZgca0kZ6U2RE0JvKxhfl6aCIgAU+/b3multcQwYmqTR/udBPs1dwyHsBs8hDPyk
7009SjMp587QTgij4UsiQz33LqWPqJ+DeLXeHTo3fLn9G8aR/LF+r37C5CmulrGDXFxOTqYYoNLL
jUJLsulRtduboB7qhXCzE2vKVL94WvLkm2wXTtU0UiFZI76jHjPlIYNaGpSafXtQs3nFVZTJoFDG
SEn8uO1hcONtxv/aieW7Euwqo9veDrU0oMlidOTOjJFd5ayBn9YiZOBF5cprljzBZo+0qxFNFiSt
FqmrHeYt0vWthzScKOyF7t6xFr7PuD3/WA7USThASBktZXKC6FHjm2nGcoA0CtcG1/Bo4YCYG4kl
jsVimaf/HyVW8r3OwIeRJ1Pww1PWgUd7uoVxZC5cdbNxrupc0yu2QFOgdvgwYq7vtLOMxkiQ6hcL
Ff9/vwKui1njoXx1A3hRkxaGx4AaGX8UHIdGmul/eTpdB5l8l9p09CbNCAKR0Czv237DR1rF+dpU
Ft4aS/M2rpCr4QwhfYRWIZJJey8PN5ki2nF0hh6/cPrN7ZzrIU12TuG2ZoDW35j8d8dMR17NLHwQ
+/hD3P5Ac2uaTinlaJJey5w+0ht8TaO2Jp8Loh8O1DKnergdYO64uQ4w2Zx6lWfoelKCwLz4CCQT
F49Th+doBiVhqbQy4+ANlORqNJN8OMnzzHAaRoNyr/kbLFT8rqzFR+WbBgq/WVF9FN76tbjHRWdb
bZ2L+3x7sLOzSZkFo/KxAz09wXGhrs26Y7BCCMMGOZO4/Pa/RRhX6NUKdHoYgc04nWFg2V39a9Tk
uB3h75Lf9JizTHovKkZ+MiDZryGKWOuiAuYrBL+HLjRxvXovk53RfXYmDGLhpAdHLfgmxwt7a3bu
rsJO9lZTtFkjQaS11VBFBsdYC+bb7ZHNXefXA5vcr4OeilDgiMDmstX+7PEAFEyIJBVy2pDDxSWo
8ewuvhrS5GM1uYbpScpMyv2rPLy7JTXvhVmbCSFRv5EpQ0sASf4osJddNnQSIaIss6G8b9xIXblD
u/BwmeEw8Pev4ky+jhtGwArR57M7GpjPEuWVvX8ZdsJFfUCxLD4gx3WyvksLh8fMeQtARhrNg00q
7X+/f69Wu+w6lqI1FMWghltIT+oIqAkelGZxfXtpzE3jdaDJ8GCZN0IEWwXLqqPcPnbaSVtylp17
rH8ZzGT5mWqdFb5IjF54SIH1tdB3vYMTvormY9GctOSh9O/7fO2KT63wfnt8cw9PgpvMoqrgDjyt
YEolhGygftyRa/dOuUe25jn9UO0nhBvP1d57qreolTj78JxQ6z96r7im3P4F85/ynx8w2QsVNCUH
ADaFA23vdNvaeauHu9EO4naYxYFOb85c9CNfIw5eZKBf0bjCK+Gnt/0Vnj+DLQ5i0to/uA/tKjnX
K/8l230steLHtTI5P79M9eTG8ysk3UOL78yjxg7El65ZyN7mF+s/Uzm95agrqb7OENPijKq3pGK1
yBl2eyIXRjHF/SdRF2lmPgYRL2n+Q9EXtvb4I6ezZKgqCC2A0XRcJ4PQaiMEL0EB2pJ/Suo5V7ZD
cuq7tarceY1vd5W6NKCZaZMli8WvqECYxT/4JS7CHYCzOEykXzoCR2KOYcGuKA6RjMUjBxtt1miT
IvqEWIxr6fs4O7nNpasPbfUkAEdpv+nto4q0ZbrrwwHRqoNojJK8m1Y8xd7dUIB4Vg+B6XBFYk5M
fpiKqDBhA1HimOBlmwKNT7ouoDXBFlYnI36QarSLUrT06u3tzzez3cAB4fJK/VjV5em9QGUg5Zmn
URmUz3X+2iLMFFXn0Zb0f4szOTh9v+1KRSJOBNxUOjQ1L4niwc13t8PMXN0y/4hIe/CPNe2OtJIn
14NMmLYbmLoYUri+qqR3ARe6GunkpXhza+U63uS0imr4iPkYT9PvRSNfK/JL5Ar/46AmR5WuVMjJ
aARxZXydTG/ttNj2mBtVlreZYR4CBPRvT+P4FyebTkE+wzToKbAVpjUwn3VSm7qJaq+1yREVLtNf
zagzE8WHYQmnOBcLXQ2MkzVtxFVN0sg4MWBVuhayqZC7q+5UgelOEPXz9G2bLKQnM59LuY41WYWZ
pHhqKcKTxcCrg0eOQH3zdnvqZs7DLyHGn3CVimCzWA5xztTFhoj836g8sJDKzUago0+pi8NJlyfL
Yei1WEeKA8Z4kX3TxOxQNcrCqbAUYnI1FWZQY3oxhsg//dGpzVgoP85+iKsxTE51OdAEy+oJ4CXf
M8jhPWYW7b9nvVGA+SeIMuksVkPmCLnGp0i1k1WdHOSqQ33pYbwwEmVSIpGVrFaEZJwqLb1Dk2vT
I3uBdOLtVTVX5fwyFvnrsjJrRRUVbB/tJi0/lNA4JCo2lVq9axHGHg0K5DZAkNpdF2jxDNwWpVQ9
3v4NM2frl58w2ahqkxuUV5lOK30x0+c8potUnmIDnaRtvZSILk3rZKfKotOjDM54DQxqnFxdpdmj
Vf68PaKFZT4tHWcC1zyiszXWgBL20+bWQzbwfwsxuSA8Ne66RiSEbz4PytlD7Pd2gKWvMjkNdD8a
krBgovTe+mwS7bs5IPuoJ8GDJgTbCB/VoYzWt2PO4UW+LIXJ+ZBXhqUgJFMjaLUzrGRVWLvEeCyN
PbZkHQWHPHoUEXy+HXUmE/y7/sTdTtH7j7I3GnBtLnl+YzsxDwLU5EioUPQwMYmhXCxd5GxzO+Dc
zaRA/NVGlKSsT9mFTd8j/+B4+MQ28THWlEOdit/lDoVQNLO0/vvtaLNb/DrcZFLbypRjzOUb2z9B
g8dcLzxnH8bFeX6Vn4rPdIHnOgOpB+hzNbrJEWw6ahRICeGaT/HOfzOew7v+FwaHGMz2trJZa4c3
7dH9LyvnKqo2OZMzQ0bYnQaXzbty0/6GrKNd1IMXrZC5Wco5586Q61iTo9lXc6/wIOyg5uqulQxU
tXps/stNdh1kcjAPEDkMMyBInJUIGtWnvAjWXdXsbq+OuaPqOszk8EVwo1DiahyLjwU20hiGvrQg
xj8xTfquQ4w/4TpzMVFvq8cQwh7RzF3xHrwkZ2mdnNJ39TmgILsAlppr4F+vwGmtwVR0sUGwrbHL
5M39QCjqR7VGSmvjA6qrEFL/lZ3klwbZwsdoIUkbT91bQ52cyi3GIWGVEznvfrTmm4CvYGA9mUtF
hsURTg7nBqtUAR5OY+sXBdjMD2lVnfyjlqyRjLce0/fh2D2Ea8iF8s5caBEtHSfa5DjBDkj3unGM
kbXKEde/V6GUrNA6xmLqO0LXu6WdMHMrjEAnGS47tChov+N+vFpAcAESD5M8wK6isZbDOzku137w
3GP7ipgiPoLGph8WvuSfZ/QY06I8oMq0Q6cvFQOkRNLicUP54UUQ7BSrqUpHi8t99HVpYQ8iFPLH
uvkabbJFUtM1fao1JWp5b7rsUyB+6GR0dk5xei7yd8859NKHnH5ihdckr6X7E7bdqh7Suwwr6BKT
hVJH0vJZV3DZRnuu8l/z5tyZb4Us2EYfbkbNqM4Tbc1/c2JvhURVomGKXT8E1NfzFDvgKFo7qJJ7
HmYUGg60/bZCTUdr7pIg2ynyr2D4tMTX0r8UzXPYXfQMM49PHL44Mx7TZu9iaaULGytGfXt4iIL7
JPzoBywQDlZwtuKL2VCXeHYMlIAQXz2oyRN5l47JEA+ClYHFD2ZTWYUiG/r3FASzY1Y/6ek5Cb/l
w0+xe60a3NiHuzC+oO/diz+F9q2j7OSULXqiiK7BBtL9T5yNZBX9VNwU5E0afM+dH5k8KjDil2te
pOYlCZ6F9EPpsTJH4bI3jHWGP4aaq8ccYkxFpSRA26y/E9Ojb+2ytLqTm2Cf5Rg6pK9Ovs/LXQgq
2WqfOmOddkdZeAmHdxWBVS8/YzO8yvVPt4bKE270bqsq2SFr8rPi4skr34/mD4PY7pL2BYDI1grJ
cePDvzzOLcByCpVkfWT6SFMGRoTPbNLRyrDT7KdXnaLq8/bf/3P3fw0wZV6kHVhEIySAiFnSzihE
vP8iwVknjfUNo7HY7oOPRvXeaHPcSVZ3MhA0c5GCW/gZf+ZsAHo1HSgsShAG6PGvR0KsuU6heTUN
5MzGbeJQbKt1vfFX0blcVYiBPyAp9Fps0mL9zC9cegDO9PmYYg3SgiVpVLWnp0MeofdcjCi04Izq
tN3aGJjeF+iWr74962d3nRw/K7v8Vm7yhcv0byzk1xvma+TJSaHj9GIUXKfj6YtdvHzMV8M3N1/F
NRT6J4QPLtmmPPd778DaXgc7XBTEtbt+XZj/mQPrywRM5t9ryhQHKX6GbPNCJTTSizvugHabvr+S
t6+stXEOV+/Wz9uBx797a/iTC9azqs5qDFpocYotib4rMxAK8fvtIDPNpq+TPLlexTBuc0MbO5Cr
+E61lZO3xaTUztfNrto4p3Jf287CI2Qx5uRajaGCWZXJjMZv+co7JFvepsVGX5frj+pyF+00u11Y
S+NSuTWXk0QdVU75/8FDkShN9f3/cXZl25HqWPZXat13qpkFvfrWAzHP4XA67fSLVqbti0CAmKev
7y2F02FHZl9X9YuWztEBYgAhnWHvbjx98jPKdfD/fQEgj318SHlHoiis8JVsMBuYIHMCJ1TgxQZo
ALMvg/nQaEMB0E2QfaGGq4nJJx5+89fV2Pu/EeG7j9f3/cTMfRmNx7LzBm8Ja56t4inf0+kPYKhP
xxNergECMUE19wKQLs/h3p0ithzc/v0P8cvnwJxpI8/dtSyAeQDV6uPnKBhz69YEcH4JBP8EHB+F
8VeVHLj35e+v88vDgeugLg6bWYkegoqqj9eJWdKAFRFEDmA7DSh9EsMGrE9/f41foRGuLnL1BAKy
EIntFS4C3HWvDEYsAsEQssiWSCBdWZOsDwSCW59V1f9yr15d9eqJxA3Sanoed5MhO8YmyFk++Vry
+A+36tX5r54+hkTUSm/wrTRwU6wSXqT3tQPg/wR+UgeMTiPDI18kwyePyO/uDFTIEBd/mYN0jas7
tE+NCt7DpAPK9U3bgknzrrOeXfLJffHrllx9u8tlrveSttlG+YBfz18iK9Po5+4iXAP0wZ+EW+82
O+UbZ8dXzgThoU/ull/2fvLKpkTFQ9WpQa6T3UNgwXd+xHFLrvDArYge3IPHcmYtUFAwC7Og+Wwa
/eyCV39kEwKxsmxwQXdXbwFeDTK6iXNDHrt5v2Brb/+pu0NOYr/cOe++4dUsClSvrCMMFyyceT/F
+jwwjaD0JvYcwCThZ7+n/Ph/c7Xr9PcmS0Q76LhaPzUO3qJ9QuyuArfXRO4Ax4V7qLAGYpP6O0rX
huVnL6nfTjDYhwD7AYULv5QhgeZr1PUxxdXBVOplM+Jj3m6cz77kb58KS/cMWxYfAjXk4zzmAmgb
bIEZ+KUmzV/NQkeJq7Yt1vkPeiSzspggbn8M5yBU+v/crJYqq5Sruuv3ReONTeh6uC4wap/sG2SH
z4FW/8P8Mk6cSXFofnxyPfN3f+a768nxd/taRzOTmjHRTQhIxJbIYgbm6iRaVFOAdOpBA9yJT37Z
X5MT5OP47ory6Xl3RQJidTfV8A29RyDzFwuwlGRzgDEDsnwK5F+wwU3JQluhxGH5Fyj3HvO1to3/
0zCT/AwuSgB0WcUPzMyPn6ElbYuaG0xGJXBuAcmKiO0nv+tvH8l3V7iaA5BT1gFxBpN5BSiWyUCB
IpsSfsyZ/dVp00ULGps+HYEX7rTwDmrRZ9uDXxfpV1/xak5ouccL3cRX1NyV+9h9HwOBxODbfHkC
gdLSe0rnKPbXl9a6nxig6ZwM09v/ON3l40e4Bk9hACdrfLkWoLYdWMatzsE78JWL9pMf+7dTAnwy
nvSSYCN29W9Wba17RYEJKZS0KG4zqYQ/t4nzSYD1968wICVIZBHgnHpXd26fkToc5DSLulwHxHr7
Zj93NlYaDN+Q/f/FAdoUElSjeTn/+5vp99/vcl25MHn3xFiJO2Zphevi/bkEo/exb8Ad5H0GCPPZ
ZeT4u8u0vTPCgY3LpPTeGKdxtDI+i73+smXGHYE0F+S8II0Bi9CrtQbJS183NURPGkBWGyQG8eKp
y8DdOCDnBKyI0cT7/zzq7y95NcFVKKI2B17gQcTkVqdIhCpm//nf8/4KV7eF0dHG5wmukNHd0C/S
6C6t/2OHJ3444OvavoFXElZqV9cYQruwAKiPTf5fBiDDpzUw9gGVv93Hixgb/Fr/ZF/2u3vB95Ah
Y+koP0Pu4cd7wU9b6g45PFuFi9pRkH8C8dTg583Rfz31/x2+iON5zVD9638gP4l8KKOQ1Vfivw75
S/aPY/L96aX6H3ngm+HHw/61eBH77+mvRh+OwclfL44N6fcPwiyro3q4aUDSeXqpmqRW58fHlJb/
7uA/XtRZvgz5y59/PIkmq+XZwkhkf7wOrZ7//MO08YD+1/vzvw7KL/DnH3dZVL88/+O2/l6/VL8c
9/K9qv/8Q3Pdf/pEBzAFElRQh07w/3QvcgRVTf+0UQ3kuwjd4Z+RRcuZKGv25x/E+KcFPEr8Z6gX
lHVolWik3vD+6Vsm8Bl8gK0i8wVrmZ8f7sN/dPnP/pE16RH0TnX15x/W1e7LRgIloBJUUTNKjS2s
jj7eG6h9LDOj485LYYmdk+nWXV8kJjhGR39htK55B9xiExX2CJyqUd0DhaIaNcvMOo8mCX8d/d2x
F+PfHWv436NQsGnY5gWS09B4CZyOSG7/Kfv9UGyIbK50cTjCWXNWatXWzep+Gdpjub00Se6/F0Go
C1ZKkM8XvnUf5km6RaYCUuilWAyZPus6RhamW9j3JqmfOTg2DyHyswzGZoKUAGIfu+HRyQuUpxr+
fRsClxB5kTUNdDLa04SiynIYCrpRPTf36SajoQuaJTmiZE4Na922ccAHHQV6hAKVpbTicOp1o7Hp
QURRzOHuNzZKZm5z0ATVf+Q8ipdDbGfbGCV/20Q2jPZkkui5DRfphwElqsaNSrHlOdcqeLPRBc98
2HGQ88E+6XttFrIe26ZwaOcA+/f2cVW2IMKj3p7J3thL/lTfEdPcWIjKqr76eqEd60TwBdcYYDXy
Vuxb2YAwDA0pBhBXoJS1rruwAW5B6qbTvAAnjCXdtyE87mGu2aBDRSG02dJwXvalc8vCHFyoeXVX
pCmd6kx32hPncbXuQTILVLNToyf1Cd+jXWZRFJ11akA+KyCyikPQ8sHOHc3w9HcHqRMlTru0SiHA
IGeJInCiZth0Hn/fKF1ukv7dgNK1dn73+p971n6I26UNFMlDCRDmW0o1Z1GBfhCMjC677SvJLtJV
QMI3QVCP1FNrYxhms85J1y49o4hABBIDBwUsrahG96yJo3F2zxNQNoDbrgWnU6GDOLVPJgAbiL+q
XvLWqzotOusuPYKMr2WcMJBCJFi9GCQDbiajDZsouctaZxGmPrgXDJAVtCMrAnC7slvS82w5lm2x
DJFdcsorBDNb8E89sx6cpAVLH2u4FabM1qKdU5t0G1rcntJ6oHPR2E6Q5mDRA0cWkpNx04t5nphi
zwYm9jopBegR0RSkc4LeL3OQtWKg9AZm4LnBiMYQRPWK/Ik0/a6gyaMZpx1D8RMw5aSYZW3LJoKM
2tpqxCMeT3yhN7HM7PKmGrG+GdMNEkStIkDBhbGJs4SDE5yDY83qxvKsPI/HlfHDzVMGRFonmgmm
uROwysfewtGetDrtd5yAQTDtfaxgSDJ+bZMuQXYtUNyywAtBwmsA7DUIHT4c/dHpz01mT3FE9F4T
gl9MFOW4oMDtP6LyadLb5rBISBiB4V2YoBEu06eoC5c9ODLvnarck6xARAizhWow69GNI+cRJaZq
MrnI+AMPdESGCSmNeFu3RrpjpQ1ea4Jk/5DqW7cy3WcWjbf26ET3qed3M92h8VaMZboDMNmraZuN
29hOxf27V+Hr2+b92wWwSHh7XLwLEkvIN+E2dG1ADeKFpV8tdomRRg1zmffCkf6zinww0QamH2EX
mLtiXXMTsupey9em7+RfutfHVgP407UaUJi2Nep3DYgxCvDPHdIoiu+wOaYpyGGoAGlKIv9m1Rju
aGMOS1EukNRnfWoKZgVqFEWfKSixSjpTdpfD3o646B1zDFHb/+9dA2xxuyLrstvBAyl71YruJjJL
8FK6DHzTbp1/D3m7Dnsr/Jr6WrSyPYqtXunl39tNHYX8e5WKal5Hwlu6Ca++alq6kuzyoBG57cMx
O2pu7ZxS1uzAdN08DI4Duk6s5bFcr5uHrEW4PS0rdgAFT7gsQ2JMjBL8gT4qkR+BVguqel3vt23m
DbcpL44IFLHHyuvZTE9HuipA9Hk/NvpE6RvQzM0HUIuCIJSzRwPUTkNPHsAfrS3bBuSbSh229qqO
8+gO6Wz1prZHLpOEo0fL/CypBiCB13cfgWcJhacWCDjgHfCvdgtjbHmVq7vRc2xwi8tqw2Os8/HR
1kd30g0m1gxgCj01o4dXuRgedTCYTLSwrrZjNVgnFmr3Ax7YudGJeDoklG9LCxRFaV6+9pRO89Ij
z0bweH3UK9u+cUF4rewuw7FbHEurxC/+m9MpnV7Fi5w1N9gnA5W8abqtXqfOliPfdZaKMXyo3RgU
MHi4HeocC9fW75WpyexX03Y035kKkpBnoVnHOE+Ne5cOwC7IDTYtgfoCijHN1sY8O3pNt8IjOe9i
G7S1sqcnNg+Ryw9OS9X7OHptB8C8eQ8un/Oxl1HhVQYw+xp74mW+vtWG8X3j58YqttxydaW/2HKa
g8lGHuo6Ylv3KeBN+TA0wcXkcqzSOSI7mF3SL9WhalDprw9Lff2kcbMDRBif0zEBV3kC9h34DMoH
d6hBKAQSoR9hXu9GHrIQZH41uHY0cBilgN6tHb88GVFaAnoiuzPiPj6YTDfBffQqIV3cugN+753Z
pvHBkJIcUxJy8c/Sv3/cKK/wdpbLcSGuoKS3scv15NhFevtkTpaQFc8lW60RsZ2Xh/akd0wxTYkd
7pRO9S4NVwMoxgPGRP9q9ztj1tPPqmCdj/5bYKfK2lObmMCnAz6wRa4e5LwZBMHd6z1rYWI4IJMy
CoBNyP2HMBZJg6QJJXC+BI6i9iWPXHEbDd/blGxoFYc71y2xnngTc6pjPRF39DzqR6S88UGxqmOm
csbC3IJ+M1xWOcicHNmzpE71lO4yKpC3jYjxTzvV66LuZGRjtO2Ij9WrbfbzuiirAx/D10YNiMbv
sZ34qVMmI6ZnMJNjIHeS3glKeRyKEV5Po6yVoc/B2vn372oinQDvXtXyN4Y7R6JqI9AnN5YYf+cw
AjewZiJ1T3uOYv22HkvvxiNxvKs4woxq1sSy66nJLO8Gy8toV7zpPeirN307wkUoCnOQy7Qn8HMh
J+7NXumtkDwl9HtU+ie/TuB9wwRqbOnbzHDuSR2IlopZHLl24ANgDoZy4lDDqlFPtOopQ6xA7AAs
PDijUp5P7hk0mxQj06eawMajSHgeILUk2xRy45EKC5DdkghTiXrmJTc1SoqUJKSFRcM8iPpUbCLn
UVJfenRwNklRoyzf7PJJHfH0qcBfFFO3f0yxFQF8x08L13mmzrpqQYwKjG2O+h4XN95Fzq1PVlzu
r/8iCkuxP0TiMbCGAB/28V8MnTbS9J5Zz05Wh5Mqioxt89a4VYRfUcl1bWM2zcOZVUfV+qIqMjxe
yHq1ZmPk2HuQFdl7XiHp0GLVzh4ae2/KRumj2E5m/mDYKD3+MKBGe5Bu1qUZzeA21sCKPoJDGWlQ
LUgRzPSh6CNj5QinOlR9Ux0s2ZN6YbvD8mzLY5sf7IZvWrs170ZT+EdCog2qqq07iw/eUY4Vuvdu
rJKSbXdfhEjghDS1YlV1ebxRvbgbXnvJW+8yeumFHYk33KzKxd8/Yd4vs5iD1GwPrmYXFJkIX149
YbWLWtmBZ/RJYhaCjsQVyLgrsGdBBGzjGl66UWLhUCNwynicihGrZGR4YfjKMPYYiGTP5sqol0bK
8mKuTqlEdUovdw6JaaXzKK6HfYRcMjOoadLs843SjJ017LlSkzym87DTQfODR9AMLuPwYzUoskn4
YjSiYX8efj2LgX11UKLafobEzbxE6gn2kE25NcADnk5VVzWVltBNGs6UoHd2uX1nfDEb5AgDPPRG
S0DpneN0SnXu0ibCxEosOqdVInZVlg3zHKuYgMAbsVM61TjYa/VI64ON15Ftrg/lymU1e9VdDJEJ
9HoGpfNzx/8s5GD9cgcgi91zbWSaIdqJGLaMM72bYxlhNIkHvXzmdTZW9gxRyXnJBm2XeIAA0/p2
paSzihgUfIRZM0xDsAqBaF3J0lqNxzwa1h0pV0PmaTsrZU67GHzx7jRqQNlGrmnDyyzRjfISKZJi
1L45pkyZLIEYAA/ZUANaogwtJIlmxWNHgSuR1Jl+q7Oxn2WAHNwB9CJemVFWrMCYYe04Vk0zo4vL
WyvN4slQsfBRnpFxgvS4cmvTkJ88i5Vg/M6Bq9oV6ROgBxdF3w0PUZvS2aiRbm0kLj0qi6R0O3AW
IWO0VvOVnJ96u9G3RE1aXTHkgWOFybx5G7kYChMkjVYI5o4MYCY3PgBfk6Jnt3bhs1uza8xp5HsV
6NKhe7Oo+4IjdYGeCulAcICgPTcpjaaVFJUuSkg6L3ws/olyOYRvcoat+o0yVDrNj+PpaMTVjRq4
nCtVnovMtAOj0uo18vxnRe1l+ybs4RCRPWKmSLp1MmdjFCHYPj/olYUalEcq08tBjjwSEG/O5u20
ykLplZkZoexfnlaprg7/eNrKF8u/n+5Awni9onB8HcDdcv+PGxSgrR/v9tAfY8fPa+0Hr/ishu8C
ROalV0wN0fRT9Y64vEu81u/33qNSRFkOU/VOGVIkH6PA79Ve6dSRYzT2+/YJN5I8q3xLnc/18fzn
i0Yx+Qu4bXvep9VNKpuWnJhuF8fzyk8u/7AFv2hCL0VwN97ajTnpMQvd8Dpxbn2tDaeVLewFQByc
22x0441bmEWgRnujd27lATbFbaBU8LjigG5E8RngRtQKVfN5M8UbQiyVGKZFMzUTQyx1uZhl9Oeo
8rxfRpXnXY3q0vjqWIPr2Z1IO5S85v1fdDDTI9NZdm60sH0ecxQyK5UabLwEydNm+ReShbJjopvj
tJcYNMj5FFkzj4Ez0MpVTdxWfDKYg3MoBr3ZkAoY5U5Fw8eKaJOSMuthHOk0DAtgz/UNin3zkgHc
1WK3Bu9nflgDHE+q+qgXWGTlDGzjMaa4pjNBRQ8ebKYh6d8xJF09oGcORPZyB5nX8KYkq8tAz317
V2jjRJld9OokTZ2hOkIerwbgKxwDS9ew2IioPaJAqYB3g2NNHufiiCLrp3og/cPQimxODGdAjmk+
PNBGHNzG606csU+eA5UhjeVFKDIZP7IB+G8BuE5HfBTAa5K05uNj0HTUK/Vi7H+A5RKb+yDrNeB+
2L2zwzrtRjgpzSektv+yWuZvxlhvb+G2rZacIC1Giapp8y9uNhYnJZgR7hubEDpXIjMyZxfGzo2S
Gpq1t21E/0IYs9mYrZbv4Vu1z36uYQCbUtdpG+XDOvuqEs9nc9YmHMUCP+0s5cXyGzorfGeqJWu1
CEt97Hd4nuhTte4SH0WUyabTmuRzhL2cnZWIW+XcV03OkWHTlvleSRR/Aai1iTs7RwPi0r3YC2Ow
JoDgs9d23FtT1Uvd3vtSDOW2k34apbcHbq/9mnpfai+/1ludjrdhHJWTztBD+slKzlAlKR//Uwkm
ZIHMA2FVJJ9c/aeopAfnQeWKHxXocMDATstVnTb7uB/4EPQZKqlDUfZgakVP8KxauWW1x16jctbK
WIppR+MhAMN9oidk54soXea+z9a11qU7Eo8uqL3T/hbrKD8ooyj9TtJ+wxvw4qG83QtIy81nMgxx
kOnO3oRPcAcnPpIZdW9AXAkvpGIEhx9o0ZHhmBEe+GRcNCk1gVdn8ujFRGRzmg0snYxyoXVpXBZV
W082F10LuDvd6MMA/D3GzMfbvT6J1l1ltFymZm/dWzFDGUVuOysk71v3tettqennpyYZulNcI8W5
yvjXnBwIGfkWH4VvVU813lgOoABv642oEmOpdKXfIkJkhvrivKVD4OlLkld0cdkEqn3jRVSbPrUn
fLNVKmXhavmMIgF7VeXhsLk0Y5sPmzRJl2lam0vLCvMiuIyeZcIQsHLpuHLizj6MLmAos7TYIePI
PihVjbfORq/7nZIwx7zqW6FH8yHWUdvwplMmiOE8Gs1QLTr4eMsfMegKZl3duysrc7H9yofwW2pl
wE11o2EDqojs3ijjs15QKlYDi+MZPHPsmyWQn5cCcOhgp5l7Y9j1nSv1AC9HtNLv6SLTgC4pzIGN
XUCL3hg2bd+5t5klortazJXDCvUmSlD+Ixv0IXJECUB3hau2fWcWRvMi9tknaReoR7laLQCsDeCe
JiiMTAIGAvcqEN1bXZb72Wj9SIFdtCK27oEhE43mjfG8GJI6uOhsVoPq2YQj/GyTJYm+xZPnvB2l
bK9EZe/oA4BDUnwlUtS3TBuHddz6cIzKZnD0iW1jJXJRuZKYfijMbFmYwj6bMcvlc1evwDgvdVbH
jalTgERe971+kgMMbmX0hf+lcDV95lo5IrpSzEe7XPIasBhKjIcM8UCR14ESGyTzHsB7uVMSZ6P4
EjrnA5UmddslCqrIMfSjp1hPs03qwunc2D0NVAhskOvPK50udfyj3UWnOYhcn2NtV8c1ljdsnA65
IqMWfgNbM/9ata02M0yGVwqAA3buqIN6zeH6N30MV7rRuM8fTTnB28eWpk7RtmBL67uFVzKCyEvL
9p5sCh3uXF1nExYlbO86ErpfjSq58/o91vr2SivNRA+Uzgcp2L7UJBgSG7LZu+MKzSSLxEMeALLj
k4M11o8j8fWvsYtlmp3CcaPEMu/sBeEsA50MRisziWaW19HF2TihbGImbblRYqgVDwRFQQc3LI2v
DGzc4CR4aWiDYCKyk28Hp4h2uWs8qLeYUiE2t8H2JjoQ4ZNtyO2TPYCaK1DrcSMd9SA34BG8LNQv
q3I1ahbw/l0t1zWqi1VvRN7aHylmn7oZ4nURoRi519MgNj2E3IdqY8kmlMW9ShwFF5jt/OlFpXrK
TFkoUTV6TaoNpQaK0XgcBXHYeAuTEmsmRBQ9AHhnCKIR1Xe8C+lXfziA+Cd60KlDNyPNsokSTT+1
p6CNSldKFHW2acHHcorL+But3O/cGMg0dGm/9plI72qWbMqkHR6VPpJ609Z/qyfwqa8jzRoDFQ7t
XRTDKVHFRFU0VA1cwqYXXTPWy3zUV0jGt3ZUZ2KOl5+OoDfES+O/iVQHsKJT2NFCjYbY+g5n67Iw
490YrWheWICZjYtZ2NvZzBotb9djFxaEXVd8w75xnETMBdo2/Mt3eUPxsEfFN5tr9iJGeu68GvX8
W4Gqwghv9lvPZv758FGaXR2eNtpU6bFUsmdOFG+jwkMBpkx1UI0lwOcap8RaKxErAeNQjQb+B1gM
SHGcOCNWiaDr5QfS3EU9JV4AHxQ2Bwg2TvtIK2dtjACW0oGUGxEMUFU34oNZ5jzwDjufgOWaD7yo
0wjnnpgYfqZNuWlFc4DwsFvdL6gcLGTuA23dz4qwHekfe7/oMuGwQoqUC9Q8MNRgV/lxIU2QZ1y0
WZs/5tRGFTvWXxsdZN5lYEUG2nPfpY6zaUkOukvm2qhPlUNnAzV0bkonX8RdlAQIfiJpOc2Sczgh
l6KHe3OmtlxUuPlCaFUyUxsygLK+jsZtKm58PKoqf0HlM6heUzV3JWmi1UV/SYXofg4qe5UTcTHz
9e4uHquTMLMAOBnRHY/7GWnT8cE0UPTKolSDh6McHvwO7Ns+fLx77ndnM20k7S7tNRN8BwiSYXWh
z6ljoJxGikp3WQldedsvxlfLqSvxcma8pySkxc8zq+WV2aPG1oq9g9/XexWXTKPuxtB4d2+XDriU
Y2B1+Rr3txqSbmeaFqcPlVXuowphmkY5iLOwDk8U79LAyOviYDtY+3amvsZbe3iwKiddVkOJqI8U
lZmJVKZtbrRZICjKvuAPTI+Xezkc0rs27/X1+Wa23LxfWin2uMpENbW88Zkr7ppO6OuL/mKrznl+
aDRHnM8XiyGaVGDYnmCTyk/wRBvTvnL8We478Uk1Zho9jqk9bJREO8M7Uv6gBHUMI9RcWbVfIVkG
x/zuPH3G9U+WWM4Vej3iZ0gmBKwmyLHAygIn9NWuhfcc+N9M5I81M9M1vNBsl9h+uEOiUjrh2HxM
ncrJqqlS/m5YDdS5862q7HyjNpq1f2jcsD0pgZdlNTWpxxZK1PrG2Om0P503uZzrL4Ug4bYtPWc5
GE40oX0PnNLYbwB7UeRi2pWDuyzi5j7C1mcmIoYEHsA7HRy7Mwi85da9l9nxWulc6S6IBw1xIlos
lDQOdiNz7ZDb1LU5ZkAhKjvIqG/feOCqVx8qNeF50LnLZmq3TEXDbhCqnrgi7G6VRWmj4EWgMGal
xIK43rqTjh4lGhbwSIF+0i0Se8y2ud1Pa6yW9m4+DMBtq+FVN5jezcJGA5mK12TuVA1Vmv7o5569
HPxwnIRhyJZiyNpp2PfGiZGqnY5w7pxCPrTTXvZiqRPUM3eaWrYTbvh4R0YIpSfs6DATYRPZVDJK
qPTY9B2VNEb6DHFsf+O5nBxHrf2mpo5KhOO8zbV0YZRduGnq2F2xjN7UqL/bqZS12sz4ivklRSAN
U7pqtJTecE6qnZIuFirlTR31dg5lASzxIbDwxAeXeVFNdqZRsV1Nn6/USiStyXZwVSnhMmWq+VGN
0eb5MlmqXmHv2sor3b18WeVezLfgD2Rr7BuRDBM73U43BJJlQA0Bfx+L8KM68deG2W2Q1oX4XqT1
0U9s+pdb/2izwUUWhJGjbHU0n6vaeMxcP/sWcjecZPB3r3MTG2pTs8huMGOyi0lNdpFTiVVm8BuP
Z9Y4ZVKnBjLv1mVYA7a6JjfgfRhPstYMFxfXXJ8lc+G3O9wFN17I7Ke3ThLGZ038syOHaoMcNNby
jasn3k5jVTMGXQnXYuNoJbYiUPpgoBunRU3zOerHopsodpx1rvdRwJpaTyaV7YRTDTiec7U4wOxT
3sTDIdG8BQiVne1l/iP4NeZY76WT89TXVqeaedqMGEiz7CKefIH9g0Ht5kcTuWnQGvD1O7ZfrYme
W7OiRAiBpAA6khaiMcBZXJZ8lzYN2btgU5zwgpgrzQM2JRgtnU2OneumlI0SL01Z6IvOStjqompc
3i0sZKePX42yahYI78zgfGN7E9HIY48o69HTAAFj9CMBaIOt0UB4KJJlhatP1LAtDaOexdh5hAhk
FvHCi1D7brWWv4iTclwbaYbsWF4b88YocfMA83NSOZTco4T7qR+d7CXnVkB8pPEFYzgstaLsf3AN
uRRmA+iMAU7xwANM/K1E9gUTknuTVF5xK+ImmukoqJ2rQSuqyYFq/lwNKlVoZBpq0PN8pURNT7qN
EzrY4APnNoefJrlLYivZjUWeTXMH+bjzotLTWZQi+McShBJB74eIoeoqpWq4HD73gIkigjxDqPFi
o0RMt+7Cs3ttDTgKkwS9XUZrFsUPvej9Ay1S/9DKXmFG2kTn+TBTAx0X/ZKWoRZg90ImnEaYVrx+
eADgI3Yy5D5HmfIm7PNqksHFU6R2PH4dMx3FaI4Zn1QTancNLehRg9P5VDtZvzGG8vEybpW2N+vy
3pwqnalX3z3Rx1gokA4VGskgmVfC/HsNtMGp75piG3U62RvGgCpYmV/5G4s81I15l9sPFrZnpxD+
TwubjDslxU74TpJjWGkg5CwthaHNLpIcG1yXv6Rw4m4S0cTHBjlz5+etSOD07+EJPS/XVeIxQJk3
1EbCHs3T/VAb2lcHZJVlObZfqFa1J93IVkkitK925vRAkAWESCet4rwji7gA4KoaTWJWTVmVI7s4
RyKIOrUpkuRo1IChe9sctF0rFiWNXz9BHFrpog55HFTcA/HIaJ6alIwJ/hlwjrQuIn1G51Un1SBc
tu9z4YAtsDo4KqmirBAPZlEN571c/J2VyYDK6dZEJI2GMV5hroa9mcmzY44KF6TCasCEZiuluagv
psxw0qMaSFKjl6Y6ASc3iFEcexkJ3ZzBR14FyC5NXioklxmCvpDUixAhqOs7J/GRsm8047bPDWND
tKBvJlgkatNzokkSrX13bO/0kJTrFjVWF73dW/FOjOJHGqbWCS+fCYiM/C/K0yI8OvGjLj8pKabk
wWgpPftlTDhBJ21TiLUabMPanyLsnCyUGFluvYgjglo8eTZ3KIc1MTUSOB6t5q0hYrg0fYQKgTWy
1W1EVkpQBgcdrdkPPHs3rcHDO9vCCyw3U2uuR6LYDTLChd30oiq16JkkqFDDFNzc0hHwrQ0bhiUy
ZNpTMoJzSJnEHN4WZIE8Jp2Gf6RlSF4DVsInPnCFMSDehTWwmET1NTE8y8YtBfzhj7sxC3mdoeHn
yWMUoaKoLZqjYWnVidcmX+cVBw4D4h0npcsJIBl4kTQLJaqB0QKM1sejes1YDsKvtVvHbYNsnHi9
n4Jdqbl0EFpPbyw9NGfwRiEiTKy62qiGpk4xF47+fdS0apOFBLTaKC+sNqCcfzVRIsiKcJzqXg5+
d4w6Tz+U3z6Lhn6sIcXiG3VyOqp/kAeNvOhffq+q1CvWpVb3zWyzdJ6GRgwWeKwnDNmoXg64hTGI
9PpURiReKV0kFxVd4fwvZVfW3DjOJH8RIsAbfKWo05Jsy3e/INrd0wRJgBd4//pNQp5Rb+/Et7sv
DFbhIC1LJFCVmYUG5AH0NiBOFhlnl6fspFDd8Zj3AbZAZYLNqG/d/3HW29K++sZ/zv7//QYbejhe
Mm9NntIDIDgSLgJrZltszMTN8juTmDRm7o7Zb6ZpvXW+jW1LFM/5o/PNTHSDC0ENaEVHKziysizv
2ZTv1JLINwfE652VQmWbLQKw4knOYXHvQ6UclMX6s8knEgGj3D6Cp2HvqhybSMHcHPsCFCfNxt7/
mfNI47/908871LaQY3aoLDyS/UpDBmaUxXsy4ZFPxGhtjVmMwTMpg+KxsJGMA3Ls7ISOek9lqXeC
dKAaGDOb58gf+HQasn56dYq/MjUX74MsijvHZcs3G1ODaZDGJaP6YFonF9pXomgAGKUjthO4AzMZ
VWmyMXdwNd3wuWR98diFRX3RvXdWifDWngeKZwd4ZNwsJaWUrPhDmi0Y2bxOP/Hj+ECpH+fJoZmz
96GUu9Fe1nxjwSdpA/H5x0DeWW//y/cfkuT/PcKPuuSoVAb2ISRLUJMRYu9/RPgprYsySIUGYhOp
uw6VcVdqSMkBdd6T91SBk9ggkc2CBrAvF+tW40+yLtggtGNtSFqI95BCnwC4Av8M6Mj0ohq5Mt2K
0ivuEhGOVxMPgi7W2UD3PkshtDZCAAxKWZ+l6rJfqjqHngvZygKAFzDY2YdSulpB07K7uBwhOkXr
+tjKPjhYuh62bePOD2VtJbE9WfbbMk/f8vTXPH/NYxOsKP2IJFUFjpNADba+zPozd+YTS/ISmzao
a0U16iUA7pF0p5m8NChRcza9jNuYU1fPO7en343fuEyjOUx9jVBi66GAoLmCceplSm2NfdQVRbI1
vt8uxoJ2i1ixvvvNp/D0Oba0jr2hDr5uylzKKzq6tWWjrjd69Zk+xGvKuPdkHxvnH3fdDD0ixgA8
bQud1PuE6gdHjkGxyVxr0Z2TyD5BGN87ZpXd39W5xSuUzSb9nbFLViarNrHSNXOmtUSgGGI2cz6t
hpClu8Bv1VPQieA0u/zedwWsxdWhFG+kW+rt09BTT3RM3Dviql+3HoNHf9VFFqxBT8LraRlp+yrY
t2DKRGaOcJlIImbU+Z13Mj1cWee7GotKLKLQaHzgOa11QcTD9UoqnDZqmmZEWNEjTOs9z2ZA8Ztt
qvMRQVl4bQ0lCyu0gvV1hpLXjw6wXLdJA2vGLz91q62Z1YX+8zmVyQEqGV65aoM2W4UVn3ZItJtB
bcLd49iqN9PduMYZn2PL+iXyi2tyPNcOBFVjr1cxvjoByVH69tGMSlhCdk2F/4m5K+Nz7OJQBJSd
Tf/UTZstwIcCq2hMOY3825JePDIQEO6bekkCushnLAdnHhGZtpxw3fqeKMCNwWo8DdSj6aLnwMGb
aomE23a5tjO33YaolOxp+R1MKrkZZ9QLdIldvcqZ7yywE767Ddex35b2nTP044X0/adV8/x7UkBC
XoJueYaSeH5v8xmbu6Wh8MdfEHomjykvcxA2WpTiXS7Qe+oOaKL3Cbom50CSbh/g3bE2F5H8uaxC
52NsR7mV1RBuNcBn70DBrYDK4xtb6myDOJh7Ie3dkNVzverGDCvk0sv2FqBtT2TCR1YNBfI4Y0pr
cIkQdLWS4tG0Wn7ax35Kkq0xBQndoy7lt+tUDb7DNSBkZxZ29MmmU7rh9lyujQkmEL3PUm937duO
UJqtrbkEvNH5YWYLqoBsQ3fwVngJW082Gd2LQgZxua2rB1n+lapFfr1VRtrigMg8VD+WLo6c8ZgI
sb91sBobU/33PVduh+qDs9ia+4BysAv8e/F1z4PP7ttOFtd7Xr4OYO95YI8sU0qvnu/nINgZy1zF
3LdrD8P1vv7TPZtBoyb/456TvKHgVpTivi3GzUByb9s14b7KASZfk67yD4QAvhOZ00mCWrTqWlCW
08DbAaSFFkagQCkLaa2uNmmRvMg8BoDdnGD4MsdA22LDU/aWOwK1JIyPFroVR3N69WL7SiNkQXlB
8hgxJHtyclQwrBEaaOoxbmgmnwCMlNAYf2P4Pj2aDl1gO2vKymZtzIrm9gWDTUczRMmJxYMYio3x
aUAqEb9egREy7cteoroSLnNtElBM97tabVO7l5Ae9Nr7yfK3tx6qniB0TrpyZwYg4RUiloeA06qu
IEu7zGSGNskYRMCG673xFSMdjpObfcz13O2ZU8vYoizbuu2IqmZ5oU7J2OhVMsa8QDwiL5uXmRYK
WkDV9JeYN7II9K9Jzj8GquxXVg5BnDW8OIMOxvbAtgZby26TR6hST0vwS33D0viuWAYhDLLFE8H+
nnkOsKjtrC7myuNUeocsAwoCdOxtxfxmm9tzgDIL4i9nsOu18Ajd9T7zTljKJBu3Sqw1KbgXQxEi
XFHO2AuBQKLraiDYB+s7S+i5VBVKB4/0QbARH3I21huR2uVP0iU/atr77/5I85U7TPxJJwlBtDmn
98yZv66dFHZ1+OO6aZewR+7N4SoQYnjtUgQ2bIv/cb2hTgMRlbrahFNlbXxs3DZNi2A3lxzVWHsr
gDB3b30nnRXx3tYfoS6CjWimcUfzsnyFkOyhVsusTWitwBDuTs7YW/dFmnvRdeSCWxP19MRDqzoE
bo4y4csAVWzB/WLfXFvIjdUOer9A0J7n0H8w7cAtFqvGqoezQHjwHBAE+q4Dw+RxttzgGT+7dj9S
kW9qu+HfeLO5DnRYv7YhEnuwaDc/DaJ5v96ImqGBjITFfT4N/ckOamtVLneSDuRQpl3xOjMx7WyG
sKJqu+4D4aPIdCBOw8DLsNRCb60vIQPtzFxKe7qNNFYNDwlEIY9+T2VsGoinNyGemm8d9qVbVjXT
VuQjeStd/OeXa1Z1WcezYPKYJHP26JMeBO/lg8aSH4EiLPsuPkoD3HGrca5TNpnCD06Lj3b2k+04
V83OH9j0Opf23ozMleNhpaoUQA8khBBtBnUlvJJePFW81NNQRCmr1a5M8vbKZjCUBq9ti4gLX+1u
NAcrCZ4I6lvvl7dpQzLvUi0HJrG2q50MsaXl5ZoC5XCp2A8B6uD1hVqpdN4i1euszCDTq5fiacJy
8mQsf+zCw8iWoFhZ2lssc61DIPsokJV4kS4hj3lS3Vm8T97GoMSHkyvoZNtp8tY01rjtKNItptVX
KINN3KlH0Aat/eD+khVqwxprmdEeWPJSLDP2MyQZlk5ejevOqvGQIwGSA+rArGdHZKLYsfN6rE77
erR3Q9Dd20tDwxmp49+ayVjt8ND3gV/NgOuxcgX0mGf/fToJxG7befyZWN8GN8l2vOvVyitDJwf0
QKB2Jd6R2xooTNB+E7m1ezDztVeqy9xQAWg8vf/qXBCAK8ZOxVfbLpwxsuu63QOtgcl08ZT4NHuU
aSgvg+cld54I/+p8iTa7Y2pttxpfM3MhpMN/dFVrIRwIkE/apcAsln72hqI6/lqREFGxxawH7uFb
kFdHY46OvUvB37m4JV8gxEg4TJAkTgTi405FoZvFaP6G+lJQNaf8qzWTYw5uGp+geIzWngbf3VI0
92YoSdazQ8fXBqIZDwCOvJjrqMKtD+am1DI/qDz/flOmVTXW9aYIyUcsFvIamYqFabVwsEysz5jF
AF0rjp3MNf5nfEwsvCxmaFymZ0I4mBVLJxStWphY/0x07WTmTJdOnlJLuiKB0va46lSYPSWeml8A
A1sj2N1djEWHEku0FPL+SxtK8uzB6M6vFmByEEIuhwfTxpGIlFPJ7o0F3OAT4KLl1eKO89aNgXU2
bUWiPi3hpedgnucXyoE31tKF/oS5BIXCOn4b/GhaLZU0URFOUGhaWgETXurkSnZnWgu85xH4dpu7
a6vvcfymZHAA3oK++MgQgD99av0m34MTVj7PfpBBN4NasTETSdsTa/h7AJwfvsV1HiUTpxfTSFtc
CjJK4aHQpHwe877cFNmoF3ZZ+TxwRx3BUQbz34xt4yBn8tl0RfYijxCkxsJ96Sq6AfKI4HtuTGuo
EbsELlY2gz5Lx4U6d66sGFRiffbqEooV3XKaCdZHANDyzdVZCxC9IkirPmQKDG47KSbonSxz0BpF
SRECAcNyj6TLvC1yXjxZ4aDOdSrOlFikXDVyxobNclANZmn1Ur1UuUEcl6u6fDI+BLC/eUjOHo0r
DQe+MxshJHgxwWTpnbZLjacvxo9W5W+4mLvYmGaEDV2JvKcX47EE1nqTJ0HqXS4gpnx46Prp2t30
GMYAX7vKy3fGZKLtT1nZX+Zg/FbwvoVSOC7UIqQT4QvaH4yZaAh7c7xhImOaw9DYz04r5clcKZyl
3iExiDJly3hzoF48DirGF0U+DO5I1w7t+jWeNPWmaMsgNgN7pBYuw1/Xv1YjIxdPQDxtzAQgstv3
ucy2NkBvT6a7V8zFyqaz/XX7LHGxB/LewC9IkCma/Q1Y4qjK/ndSLAfaDQAMdri5zFk+grNvQ/HC
WFcXlFGjsBohb1l3Xzk1nacOkEtTv0JN8r2oxmAt3aS7QolumUOu2YWmBf8CXSgNosM4Fl/9nLAb
Nl0QdOtQVGk85Il1sjzZnrxcqDgfpfjB94YpdGunbv8f2814vJoVNn+y3KgeILM6LV0kt905MuDW
m2no2DfTAFzLpXPrU3ReCNm3VjNWd6yMIXM27tlYhfcoDPerFs707jMhNqRpUGu6wjIMq7bT1Mjw
0mIVanrxLHiZBguoMDWEG0AZMca2XvoubR+hElU/Ske+CplP71WWsE1QgQnW4dX5LvBhIXIYiYCW
AIwhk7JohT1I0qijwLYlz1OkgW5d0iWDko+ijkfRj+tpKIGDRaWbB07sbO8hr3e6+uqCDSd/bAHQ
CBvR7auxoWsbCJltj4qG+NAyEFBml25Z0bO45b3zYlrzADIoFbMjCfTfZoR6zKoiQ8kjy0YhRZGH
a6tppwdnOUwqnR6AKPyc7CY/GMv4WWd/DTU+c6A+GYEYTwOkl1BbOB3ByZ0AeXj28k4vmjN6Myym
S6xg72dJCnV9mKWbIQvZuKC+wTKuCvBSVPmxHo3FK9FH4QTCbqaT32dDxi9NGv/RpB9IfursAhCl
JWcxQN5qH3LIvN9yFn5CihW4zAgI/ZPHCPNT23Q2UuXqfBvoTyONjGkOt4FO4SHvjkHDcqWUz19X
MgMyhVITJarNyXOBdUIxIIFF3CTYEVLYUI0a/P9xhhU+qBX8daYtokeIpCFK4dKLD5byUPfe0Vjd
SLw7YTnfjWUOgWtNq4wWztZRg3Xpe5ZcesRTl8FmGp62ZPl1pzEYP7NaLTO2wvOOIIqIiy82HpEF
tG/nV9v8Sdlk+7ErfLamy8dnDlnT3EnHISdjgRWhjuNgvRqrgd7RsSnZvJUgwByhLGddD0Cqf515
adht27z+MD2kVX/5jTlJufLcKjuB9dxGRoNrBqA+CiUJzkMtw3vU3UB99EWcq3Q5JMEpEsDQQUXS
erS+RmRZ+Guu7F3PPbnvoS93cazZfXTzLZ9tfVFF114CPNrB+0cYxXQwvmGswTBzq69BGizyxyDc
FMHJ98aVn9vp0WsL92wOQziCHD1nyaZvJtz00iBYDh2ZaWlxe2s9OgipmX6mlQz6uS84/tseqmAU
oQ9ZIZ/dDT6kkFArAD9m02DspZXw5Afzkv5RCFCuinCwn25nCZlEXC0+kqDVzcPfW2/9xtI7ItH2
KRbIKoKzYzTg338OrdS+1FX4aPwNCPMIm+lqBxBJ/SGwTVJj5b/2HRY8yNNhy734b8OLqk9Az4Yw
amsjbzODm/eGjQTDEglnzeIzZ8ZnWk2/oW/En60QKvoaWza8WYWDsLdkdpITsJkArYlmPEzAIBjX
zW/OSr9NTh1z9Tb08vnZlfxEqnr8uZzkgE+bE1F/eYLGYVGYJT154vhPdFknDqSxHiTHHiI1/zlz
qsO5BsgI5VXd5X/qLwfT4Mw2MEd/j2D4S8++UiC8Q26v2bEAmBy7HFtUv6utZ/wryXaQSREbU2qv
PXoI20TG1GOObRpWCkmT2t3KIfZmGLLs0TSGpGyiGr+8O9I61rOZuMlqBFYXU6A0+zYsEGvniPA+
2zPo8R7oepWwx7NhORryIwUEqHcjIitod7nOG82y+U7nCiUvAIV6I36BaC1QtruW185bU+mPyXPk
Q4L45/O/DCIWqiEWpe2fii4mAHXmWCuBENjjhLhxak6GOcYby9/5ju9tFLGL7aS4QnwcmApjOtrF
zmp5+RqzbUMIMitRP06TdIF1C8nKgD4p7SCG3XkKigZT/2ZZp8J1p3fTS1RInjVVOL6HbEIEfenl
9MT0MoP/rZdDahSNsnyBaEjev7kgVi8zVG33dVlj/nFZ9NJyKDc1Gax4sm3gOP45ZM62REwFELG/
3crCezwC5w0gD686mgbQJIqz7sruSKseIkwKv2W8Z17SVqJC7wTV79yl3nsPKKXUTfqZBUBQQYKG
HbMgsO/H3kV9sKVhGcmbLH+BGsXXSAvpazPSdABl/GtkbSuU+11GlhYTn7VESrRsdynP6u8LTMXj
4hegfIi+VL3/4ulQr8t+QG2emuR3DRntDeDYJer0EOS2gh5CINjbmVF5OX10Yk7fWgTj48IbxFm4
vDqgzEmz5QGQYZkGqSJRsv5MwZVD7D79lXMgA0il3+c0rOPMgwJV2QX9njXlBxb9Kq5R7vAR3IJ+
lbQT+4YF5y6duvQXSqgc86yxPwplLUwSLwXmhds7xnJ/VzoWkkQpYoGePYwfrl+ewhDvVovwjw4v
hM7ywjOvrfK5D1IO/d1c7qywLJ8pUlU7vC3mVeWK6nmYBnrfAmyHn2z5bHp4I9sl8yQfjMtvQr3K
GBN7039OoKpXK0vGphVBfEgdjsGjuZRxMTHGkM3rHo3VCieM8pQmBzN3mjZk45eZFxvTTyDE2SfV
N9N3LFVzVqlHIwbKA7BVqXpG6Orcy6L85qSAm7kg8R4axupXay42WlvlN9Ql52t8i/GlqAr6XtFP
051YLN2ODAt7YzJrE5Tt8FE6Xb2DoCQAKsukUy/j1s3UW9Eoe1/aol6bSXviHUr8GEFDbcN15rj7
qinzS166wSp1UaZWB9DhXpU9x6uwxrsa0eRL1ZbyXkz9GlH5IV+BR9PtWD8QJEgX+/84+DrVcrV/
ncBK+jbK2nKPgAdCopBxz+w+fEHNQH3qrArVFhZ/AUhgXCWDc+3WFONv3Vomf+/mY7G0hxRRc5pS
B+uNCEnEnyjEhgo5gdUdu3Z234DAR2RAp6+UhuLe92sRzctDFOuDfhtmBRQOFtOvPS/KESg4GpM7
L33it68CqLbzqBKIvi2T9b4XBSB/51XWR76auh9aNzG1CwQnsPy/y6AH+811gmzRKaSXyg8g2Jm3
5I6HYFk1iMltnLQiAHRaDfBnefbN67uzbcbPqMjVDWnzsyoA/huDdngZnSZdVzyE/EA1dXuSpkAR
cd3eq4l0cZUL/ooE0V8q68WvhO5QjwH3UVv2C5NsfA+W3x6pSuchy2pr67h+d2jFLE4aVT3XKcRM
n+nyoEAac/wkvt6QGjEx1C/td7lD+W4i4MW32nYWcV2GYlgIQhhzcvAEhLJEdjWJzZ2dHer8ag4J
fqWqIDKmZea+SDoiW+4UBd6vMFsvG2H65bVzgHT1rvaz+trqN0m7gzgpPtOlsygDrPOkaK+tlY/s
CcQ6u+tYh49qx12Ap8zMymvzXccocN7LPYdhle4Si0zXVrlwoJPeotfWWWZ8ixQ7EGDLhZoAiZC0
dpxrK/jh3hYqW97VFCl1trT1UWptmRnvNms7d5pdxxbjMG9tj0Mfemm1enuEdieK+MhJ7zWr2h0g
WC9WO0Kjte6VPpkD/r1fZ5kDhbh5PP7Zw3QTAuJmSOTJrTF1pemqEJ5EDTIe3ivXBqB4Rk2ovuL3
YFwArCWQ3NzUiZivTtPPHJIy+wxSz9oby4zwCUfoVw2bbBl/65pJxKKAXsT2ZbnM7dDa9Nku5HAw
w41fzym5YwLySeDx4721DOBZEcZ1w6GoukxsKTx8APApzyjfpe9uF+Nlm97VpHzIsSH/7TJDjpcq
UPvZ2vS9XSywUa2E6ep483cJUQefk1dz5dvcaWGzFQJj1nWOADXorAox7by7HkjqdkcRCqjsVlBJ
+NstpfBQl3yx7YreTj2k0kq8eCGgQVRMAQs5Xk9N17aSJBKtDq8t/2G6Vqag7CVILSyXmJZ5/KTD
rsjY7kTYKilCaLZkDGsz1JgLByvc1wm+5cb0vTzAvkmUJxBIktcGZEfjt6BLu68bimXsMM3vlm4h
sqVZdxJV574oRAOMP1fhuJ8F+PrXyaFdjRxJOkSIgWBBC4b90RyqNguPzXIwZtsCtUc5ZHuMb6hr
JKmR4wfbHGKiiEz9jbXPpY670Jnv8BJ2ERtbGnwe9GsEvvBeMQB8g703LRao7ab3DZN/myrk1tcw
M+A6tkm8A6Q9Rom1kd5Ok02OgDRI5ipo8+AwuWlxGpaDOTO+FAmjOAkoRAb+e4PAK/m3YRmBFgGt
ysMffjOJGYo0Od80WC5fr/hvFzNjrSYETpQukTmEfiUAZhu6kPeNLtJNOekqpyQh8773E7pujBTT
rc/gJHRFQzJsbQ3Vfg9EnCdiN8k+qJTcDiKRrynPH1FkUP2YNUfhYgQcfusRivZ/6YFq5m08zS00
P0NbHcOuRfCqTYqjTQOIsmbu/uYKZOYD4ftPl9uIxs67HQSaT2yZxPivnYMJZTt7VaP8ZNe1D1OF
NzTAl4g1InYSIt3XBLsSMlBRPXntw9VZFWDb26BwGl+5NOgG5F/ssWlsprk2WAFwqeAur286WiOZ
6ErKpYj0orJlVLeuAlzG/lOl609lr9/aTX+toZj6x3R/TmTs/6zpZW7DSHzhV4cXuxnCinpc9RtI
QwHEg4zLGEHuAMIQk6WQ2SlreldnECt3BEzT0nFtd3ECafzIw395Y5x+4zsIi0wOapuhKFflDPpS
A5caQc4t2LMwR7hkaPJHm72bNuOpQ55BuiEsVjef76VulBZyAc94zUUAK3ApL6a7OQAkjWU7ZcH1
GsbnCpqt8kDonV2yYWcpCgwMaheDezvIk0bsYye66a3mJWq8eVDqRA3MpcX0AcscZRKt3omtxWca
AlBQNmXvTEhKS/tQenmvn7nK1NqrKRgDLHmCCvT4Yakc2zRPtchD181mlKAXToWeDlOdo7wVfjUP
EMxsIGTmou4Jts4RyrlOP50M8i2hNySRhHxqMDohMEuuFeUy7Z4JRxKvdxp5HgIq91Tm2Z4s6y5a
1uXaGafxudLQhEl9gDAtlu+vM0FDEsEV3v7sO/z8pCrOfFZx6bTVnePZyOMGk0R53H9sc2YOOtXl
ztXO2a2T5OT/c0BoLTmBQ0GOKmX2ljL9YRpv/j/6zmMtFmzbv85xGypy1h9aZa/N3De/Obv55oql
RxSWv3luXW8+czP5fLIJA7FuuVnTC5S/dFv7RYDkg6dPTIRlRILE2YxM6TWE8sp4Vo9h0Hqoxdqy
56qwHyoUqb2nSKQ+686aozlo5V0/qPB55p2OEXcJ8Bmg1dWDv3Gw/AcVCWY4TeEefDm5MjNlfWOd
QiG+m0YPLLILx88Fa+5jk3vVXk0J6Da5OfJUgVWT98AyGNucKnyJDkC0tnfeOIYvigff8KMcoPsO
y+6sJ1XQ4f5qCReBLTY+XC0/2Km5pI/GCnNESHzpXgoneKN2Oa/V0M735gB6MCTkuUMBUYCvqN2v
hgaISkgeM7Zuqdf5kTQtViOiBNqDu9sMdZ4BepaIbQHhx+PN3w1VuC4coC/DoS5QKly56xaaOA8t
QDcPbhmgIoGLSlO6rwAtWQ4OoiInpZCo4tiNYFUKX+ckW6eZIey+WKZvlrp21PhpvvO7rH/outjP
yHik6TTECpGtzyzG3tn/bLq2i1E7E4KspArOU4+0mmmoPTyZHE0/+sFzkEBu/woVeGyTbsuD4j0K
Ofx2mnmA4CKtq+dVlthQHbf8ao0NCt8vkhEtuBQPvtdUz1BAKpExKyDlU7jVs8ICZ9tov41NqwpG
79QM6hXBaNmuOnDvWJdqSOUjOzukYo68YIBaURKqbdlDcTdCTUp60BDtux7yYvjd/CSzr1aFRZI7
RIWSO3PG51L8ZpqGP3xyGVGxIisjM8Sa2zWeLd6uQR5qFAIZj0lBK07Q5q5P0uzR8poexYR1/al7
/zkcqfOcd6MLfSmXb2TV8zeoniMsUDWf9Yyir0U/tWfoizinEdnOFbhtxf2YCqq34KxOqLjZ8Ad/
GPje0hB6drXNH+zlgF1TfR4cN64zhPvXwMBika6Hs2k03fCK/gvh6+xg5jAHKMMCBJ5skKYCLk24
82sz15vEdaZvTlUN6w6J9P0YdNk27YEI54v8R+Zk6bmsRbKCGJmPSATMW4NYTOW2gD45E6AX/4wg
0Bc5EQA3g7qAkEehg3cn4ajzI5oApTmq6m3oPv3FDcVXf98twUFkCeoICOZkZ1FFjqwdyLGCRM9R
A3m9HhLolZgG4zOtnoVtLhh26AM4bL0KoVxCQI27D1sgxFngpp90khdd15ApBrRrp2cIjMu6IO9Q
Xl2ZDlCbyeOuzt2jGckLQHWSDi8IQouLslCg+AtrE7YeeJ3QNr/PfJSDRkRy2CSKqN98prXJRL1a
whmbKZz6fJ1jZ9RPI8MXE2PNwWukfQ7LZ2M4JR4QkQLobz+Wwc+gmbp8jXW3XLstU/FtVL2MT5yq
j/TEg61pMLfCgX2IkIFOl1rODrTJwa7ttHidqja/7yuITiKhj4BzM0/boNbB2nRjHCkC1BLAe3dp
/X+Pgvht/dJ1OiKO3T+gEkz/ADZC/wAJnn2ITNLx5u/SAonieWbYDqKbacglhdwkqKlmkPHj7512
UzssIa7AuYdwBiLsA/PfqEfflSzdX1m4hSRZ8BdJtAA0hFWvgSZ+3IfA1zmJaPe6YP0OyCzn3qv0
12h8ou9AD/9yku4vTJecoGSXDRFbToNaiZPwUPAx5RJlzBffraHtx3vUtaCLaiDAwJqdjOyP0fQB
x2WbULCCjGX8i8v0Qr1Rvr0mfu2iBOBvEemoJps/EnUBSFg8mQPoMyTOIM67MSbgoogI8Hra1hk4
imCzH7XVTvferPrnDln3FQMScG8aU5To2cwCyjqmlQZyvFOFsyQtMLRRnbhMwHGZRuMC0wJQW3e6
N5bHEWPg+sixvSlQcGhQB6M20ANQGkOXH7GIRargpkoAtT58ZMYelz66Bt9+5m4R0YCN+wZKV0+M
QTnSJjbbYMk7PxEK2S4Wji/TYhkXte3Xoi7lyfTX+MpuIdKDt87SgwFG9NgLlE1eJgtBpmjsGEgx
eyVGOz37kMoZ1IinTyUfJ+pj9eimJ+SlaIwbGh5nDxU+IH6K5+bj2PQVwJU2BBXVBLlE0r8Dbv2e
QEL+IT/4eNg8BlAUktOEbKtUwdZFdH3DUDlq45YSIIGKAKTvk5VAenKHdOyeBE36GHI83FGeYPjG
EOh2WzpBosl14hJb2bM5Ix7gRnVlWxvbx781g7jcqnHAH5ZI6yP+hLc0QrGInOGVPFBergbN3ZiV
NqK4+YIk3wXj4xQuK6IQInAJrh8VgOoeHLuZVy92yu9YlskDfv9ghzb5j0Wg7FJRJ9lDRvMj7JPv
IkvCLU8t1IrlBLEtbIfxlkzxLZpfvHSSW38BPDA97rOmwt8a+jFLz4C3e9GkKvEAile4Ed2DDXox
iNzWc+dY31BthEUUiLDY7TiinSBZNigOs6ITgD+oPbTqB/x6ECUoRDy3OkOZkY4+hCFFIRfkCSN7
hpw/0DXtGqDngBwqyHbFyHSgBBRqzhdUZncjYIuRKNtTh3A8ahqkP3OvsAAYdNp1Ulr1BtqmKhpc
AEyhGbWyqxRAp/TD8rv5+3/RdWZLjsLamn4iIpiHWzAecKZzzsqqG6JGZhBi5un7g9yn88SO7huF
JWTK5TTS0lr/0LfDKbayS7daD4aQ6tVDh95ncxpDL5O1j3jyv3j4KesqCzj7/s1nje+i+15j/5J7
9bexAkyii+FowDrWQav5kxSNryvfkroILJjxPmfse9mk5k+oZLYojgbfTO1J6jJO91clTDhY5jts
gDYCcszpRGaqb0JHO6qKMgX6WpcArKwfeqavAL6JKb2sQcZ8XL6jbRWKmg12qcbu0oriltkgq9eE
up1VdEc5N1A54/GnMtX16xD/a72CRKLs3hSyo8QJ602gNRJAXEPDbi7ZPFbnoGr6DTwm/5O1zc9o
+S5AJKe/ZZ7Im7YY02EsX4dx1N4MJxpBUAZKnL5q8EIODdJaSJTaW8bTvDSyvpnrHDUomj6vRXWb
0J8ONSgy4Vrwx6DQO57wRpFRlly8tg8dXZiXuJEGzJfpCT0CSfDZt6fMToU/jsMj0I+DKZcJFLIZ
aQ1ejCp6iyDthhdnbShYLs16QPxDRmk+XeQANlfFagCx4iBXBvU8TXDMGrMG+AquK248qv2Z85Y0
0N7zfnCjarQGlnP75jrAnB0zTIfWPvUD/OQ6w40WBGRau/Z5XeExmOiyoJ1QaxHHcjeYICaCD0a1
Gsaa2fYLKA41ylHEj4giMj1slxYF98KeJTqtvGzhveHh+3Vt1VUG6sYeT6A1L40g0QU6kqn7XbT9
8ucNkloiZK/71bxOJ8gedTRJU+LmhcrJjGR1lHqZfrQG9UHVRRsBJF95wjJXPpScjw8dknanQV/+
sonZ0GRW76nDYCxQiAx8dr8ksvVjodRJEAsndNPS/fNcz8P33OUAtzht5tf6LyQCX7Cs8nVqepfE
QDTBycff2Bdei9RbH4VpZ5EqgJZSgUelJQA26z3IEn+X3j2Cfk1f62xtw3IAiCyHvxi1ksJAQAPN
MCHCVcnch1HGl2p1t5q/n8ZLdtWM4a22ED3Mhfje1yViF3HHH6/SwDzE471qpyMlfArVWte8dNn4
I5FmfyytzD4VNgUVMQ3HeJR1wOctrlU1n7yML6QSlefrlTXetw1fllamr9VEXV9vObrE6anIq+NK
Qvlsp91dVTXyiI3a24R6VZrHVbS6FNfKxBNUNItj38R3UsiXBTu3UNXGRxFrH5nukKrp5FXlvBEM
6ziGMBetSNERn0i1wryUqTodZN/+S7Wm8U2k81T5T8eoB5GHfA7arjx4cfLU14Z2zqtIJoN1kK3f
ON2LWqbvralmqJTOHH3d6pY5Np5txoSgdQI2VXrVBUp8ecCg9qOXHoIkhbsETncncMly7cX2U6/W
facS7rGh3HMbgCzKpOtvNZzm61qJYzwTQ8G7UX1PQSGLnH6ORKn1YTQJjCxSTg+p6p2nMujJ0EeN
svzFbBHHdu+7NVXPhWVMF3QVAOGnlIvZnHG/tYDzNTiJBKSh8YCp+fk7GyO9rNprPvWswe5sHu3Y
1v1BmacDQgvvZSlmsKtIly+ud8jFWPpTATk1nfLr3oyplV+pjl7LStoREKgKGO/44hYQLMgsocKp
+EMv/+WG9W5Ny2+p99TAMvMOMPZVwEJErBV5SRsFbCOW3zqkhlF4LV/dbLBu6CDF2CWU8iySrnqs
FnB4KIo8pRC/zaEqw4qg7qBDzDogGYVtlzaBpa3wLdO6Kmz1TaKmcYuzrNzkLk+psnWTkV1Xr7Iu
MZEaWh6FFuWTAUMzq9drkxfTuZ7zBV8T2zhhcLjcj1mVEMxCawUe0x7HadKBVHdaKHJUhKo+ycIE
u6oBWo+Z2hRTl8F69gQhcd0a9TlDFQL1hdIL+kKlbm4CibfS1Hq1DQ/nbbzm3rruPCp2FtR17r71
FO0D6VjDu8wzxUdVMf1mLKPl5yDqv60tJyetHZsPpaUm6hX9fBGWaR2gvHZ+z3L5MVswfTJ4LR/Q
invAyWAfwKmipzmgTc0GNvg9VK2P2R4GNBNS9aPJLMx+yYt8JFYFvrlZpw/y6RzYinb80LwYbSBQ
Uh+e1ZFbXF35kTQsEXNcth9QyGZfG035mChGlC1ESKo1eiQknPiwd/N01W+1Aotozj7WvtiEbrAk
SZakP7bmzCZrmlFmcyaOE3O89RhK3zr+r9fZlUcAZ5yV2YAOAr9WmIiOdU+sTUbJe1RWqbz2BV/Z
ZAajzacUcV4EQzFPvlC0Atl4Y8uCDoA0UwnsN+n4hcymFthAxo+qqnRHXK1+umNJiblDWLdVEWdW
1+U45kmPILmwg5YUKVI+RvnQWpPjL2lhhAUpYN/AWEBvCu8JzZzpuIrbWLTLeejy+Lbyf0Ft5w7M
4luZxekjiVQEuDhEEG4o6oOWDJLHfn20zYUNu5GIo6iIio/pFlTHnGTVMR8CyAz90XCtIBnwEjBV
o3iwp6G5eKvmRlq2GodJrD+aoTn2sllPbTcRUQjvHXDwYZBTDvGF5z9eQfwurZvyX7HBhrgTpBHQ
2qhMx0WW+HFJohVXy4UlHzJWnkMZSmMoK/g3PqJbctO3pTspSVzZ1SA3kd+DIqTFxp1CfCAhENRD
bAWDVzm+WjUUItkeenxfnifhkVS3qmM3GMKfGpIajZe4h6JJbL+jshx2mbAPmLyNEdqG9n2eIv8g
ihXcQke6TDNZUGtCaGRD87vaaAHpGneL0lvhaOFaArejxWfIsfhkD8o4t2dtKW6p0sXXnkfVdxLx
23TWIbCoMp5H1bjLMszC1cXRQtxJm1OTpGVg5m+drbWPyTLrPhm1H6zeVJindImQrxyXEaObLlEe
kB4YbrM9K35Nuf4e2QpEUXHdHDzVi/DlhQ5Lmqfo5SPZbsANA8CfRnrmubZEfHI0DR0GhER8Af1d
1Yob9MYjP4n51ndUGwtQiVESu3VQVe59qRIFJkrpj66K5l8Xh4a9LL7WK1HvNW9pajt3da/8lTN/
qNnSjHtTtHXYLcWfzgC/I3FdOBTDYzPI/K4cp9lX8gX5Im966Nn3HajniCXaVVSpZhwu+DAe0hGm
9BDHUT2JCtUu5a85m9MV3X7jNAssv4fZCrqU38kgkMlDdgsKqEFidJmbi7uMEySdpr1Dke6mSo5U
BlARA4koXcnR8oNdGKaVfZWzN0d4EEpfk2N3gmQbZjMaoG6brufKKnHMbsRr3zVPCsKZgTtQdnS6
7ruWlnpgSM3kCSt5+DwUp4cZlhwqu27S3uwtJzoglRROG34J6vyC2MwYCC9LIzhKKtWr9UfXGWDl
CAsOPBTYcyysyus8pwd78L6XcW36vTOS6+iP01zK69zZaLr2820GZFizwB5LN3l3kEkOZ08XQY4g
5jonNofhkS8IN86jjb1kmDrle1PN86ElZRaWEkR5mYEmbJTktla6uKvnbA27mC2qslHFcmKvPCr5
6AR9laOOF2cncnBlVKz1xVZ1+0qMjzmt1Z9NpOwMTVNOggcJFtFjCYBjqvL0qeM8m1gUmjGcYM+H
V9K3HSdWFXFIR+dkJ4wE325ha4ccgI2fuoFj5Q8Y3VqENx3CoSAkD5ZTPGVeesWqRYa91yONZlbq
ERNQ67w6qgfjt8UyBctZXx+L6oj0VLgOdnPMqDz7icI3Fy9q2Dmu9KErl0csIVhJ4jQJ+7z/rm36
gu3QTS9aRVoIfVGolHrqq54XB71hk3uK8/lQ6vKFP5W7yfz9JP1ZYokgDsliHJwSjExCUg60viPD
qZT5YdYxfzSQLnvPyM/Acw0UsIGA2nsZjIQUx9ZC0bRFCQJ0eNM/tyUULoNCoEfNX84g6MvZXHyV
SNoctHJbf34hszBd07x8UuJ2DUZVi+/Tzvhum9Th11FE+VCkF1TiTd9UgHM1VDOEc3U4ZUI9vY6G
etBW0uFtq6msezHUuRicUtFFPTqmKIaVPtD91o9tSz2p6NZFY2vJz8ZaQUGYTTUe0BB4ir1iPcLR
nAOMeCsCWYWT+lzlAAG89qLl0xDNUzpG+6uvJrHNIcLxkozNwJM5O6Tbwbeflrp0T/xxRWSUqohs
8l3HfsWJdi7WKG3ZGPKKQ5sHLynY7+b2FAOGcj61FBhN17uSvXB9Uv23VPNkVLT1u3QrEii1Ocnz
muFyxEb9Q3fLJUJsZIkmY6jDEbcav7G1ChFhq/b5EszLqJQj6YXTvKx1xC5Scwia49Aamnc7AxXQ
4z3J/Um1dBb6zWYTKFmDDc3ixtHeEL4Sh2bFzSLtfowVVUbrgLFOOVknyXIYSVT90FogLPVb2bxi
Uvi76+vh87vaX+1fU7ZaGpFKvLo+icf0FCN0x4mWc8b+yt26MycO/t4HKeqZD01jz/EU2ckbpCbB
QhdqQ2NwuqAq6zk50jZJrQWd2haXvl8puK8H3MSfNMXLw3rmP0bxzdLEpgRBBN91cRywSG0foEVQ
rrsVCstFmnO9WGKUrdQYKe6yPU9du6nZxq6PrM3Uw0tUCNaAwc5GtH8CxDyoCzvrG2U7EbExbKo6
20uk7AXH39jAuxEQJVIh0L9fm9rjaDWZ5Gs6V4sAOuhRCsc8EA48tvaXu5a/yLu4fLPxzC9Xt1xO
x/RrffTxxksRzeFvJfS5ieTW7N29MRHz4Gf+/7scC5xuv2Zj/tcdFyyXXZDQmpiCdrS/czgZEGgs
dTu0FROBkbo4483qUdRhQiL6aEXF0MfF1peeBJ+ZOi2QO5oRxN9x+ZPG6EUhcKgp/R2WXtmlVKrM
tx8GgSr9kI1PdSzuCtaBqK6MMihF9XOpsHNQ0BrzEWZUolV/6CoPV5FVcUOnkCj62SnlhCRfn5H/
q1m71won1OTJoSoWVy+ZM75J1TVO45YmUC2riubE82cp9euirQco/N7kvAySZ9gbXfCSVfPq7TRI
hxRiApFynC5KYxc8OuinpkuGKI2jdERN5Bk9xBvasYzQ7FbPWMkQVkHGuvLVXNCCUSx/persKzMg
LdfQ/cJLzJfZ8mshishr1j/8sZ1gAbR6MSfUqlw97w8ZJTJ96r3blK7GiaSygDUW5BwhDpbsmge1
gtQ4cowK0hJd7aFMmgcrp+LcNPgFDvUJov2KhiYgtLHJYt+YUy1QO0rHa/EB6l9e4xol2RhtjUOn
rO1dgXCGoaHnJ1hmj84s3UvZw93wFE7Kq7X2v+ciPTlrfxoBy7w4TtqceATqc0we/b2psY+vc+Xn
sIlmmq42ghhNy5uicu7pvDEUZZb+TPDSJZMUNM5sfh/RCrXjzPlbpeTT2Bf0WrEfypjwpU7y1pfq
cm7Nzv5FZt4lF8Aa5aj9cCZZ8kxpEI7L0EK0IltyaJKuuOgKNU2nMtfzEHvraaV0cAClaRxWpe9C
wsdDI6b8pLZbvgMB0K4m09qng30D6I8wZjo+4+rwZORN9j3GpxkmOMUE/aUQarORVxDENOz1uZvU
732nfdRT317jEcIk1X7qME0F5Tn30AGa6kNSwPxN86KC3FosLFJhv1Tlta0EKplb9m4B6jsZsj17
o1Te1CUPU88gpQpj7xAPZYgOa/IGUvBX2rvrvSmxDTVU7A6XEbled6hANlpNdizl7H6X5K+l54Kt
7+LlSuIzQRUZOaWRCvLZWMhQ1xyoOm8yAqdwtAdOAMZFiqw7dXDPXjKzh/VOJfyvVM+m5eV/5MIP
hhSL8eQ1pUAxpTLPHpY/TwYO50GvpPXvUvxFViCjRpoJf5W29wLaGB++zIEw3K41AXWxPpBi+LPo
/WVd0v5l6nr3aUDYIqvBMy8j20KZSZajvf5d8mGjveZdUEsr/a/+5+V95j649/dmn/717q+x/+ct
9sv2Gu/rfKxXygV3Cgf2R8au8vmymTSC6K2/v9r3mzFTmbT3/9fLr+tf0/exvfmvsf0++9ii9fXB
UMXsc7YrSx9IsGBT3V6qDiEM6dT/GTVGk4Bgu14qQHZDfbu+9z/f+tmmC2VAxVKOSZG20d6IbZud
TGwl/b1vdsv/9JXUI4oc8VRf9OTZ0lQeB7cyAkBEyfM+Jiqb1T03p9M+tjcq3HQ1m+K7z6HKLh4T
lrGvN/WT511MHZjP15vqbpXUdzjw/6+xXEFpVxvVy9cYJ05stWzjoTFLLcxckZwskaBprbTWTRWm
eosxKmXrm/uf0tXeK4DIL7qqzNEap1Vo16n91Cwrx6dk8ZHob75nIC5OuSGKM4URWMuwEyek5jTd
Gw+jLMmlxPW93YzdHbrPJ5c99irtmRBpLcoLzLFTwZH/WkunOyHu8lbL0tm8PdRQ4djFspLY91M/
50T46n0x9xFiKNXVm4g9Ww43Z1BUK8p6SGUuSoV+XLP+TB0jCfiivRcS+vd1L9Xv6K3Vh3Sy61Bd
NZRY04Ej5iACuylmrFDb+mTKhkqPiiCTpkOUI/Q+FOOovrXOBGC0LzY2BZmksrLAw5uJ8ZGLP0Y3
dJyUATQOifW+TqY4VHDnnssMkQIxN7/I5WMhtA3JRB9uHmr9e29vIAonxw7q92Gfv4/1g/7mWaO8
23tj1qxUmOb7vl88cGp9emiqYnqu07iGBptNoYKzxPM+ljUEu4CjbnvPG9r2mrXVX2Ro/jNhnS0H
OYwRDMp2j72p9H/ZZKVP+208sWYXFYNa/2vCOIgtvJflZR9reW7veiW+efi+NgsuEbB3H7W1wiob
RcWj4yZbeoJlex9Dn/ipqqmg7kNWM65oCze/93V9H8qmdQlUoemnvZsvXfOMau1/7lAXR0UHqLRj
XneQK3DQx1zkzjnvWF+RbPkf0O3nlA7TG1OLv32N//c8Uvx4KKiGftzv9zVx1LKXmWocJxu81VBw
au6RDDQvxrzp57T4hO5jezM2anPfb02SKxi16st6/K8LX5O1YnWQbFUfv4b2V/i+N/dfY25e/VU9
SfQjM893ZYcErU7JOJ2z/7z6GrOVHhCB9KJ9hkKF6XNanbTlWdEBw/R6jHS+MONNvaV/S0gEhTEx
w3Hvaini55xJ4F07Voe1YLyBfLZc4TY5m9LqnKfICO/dKR3EZc7AmSDVxNkrtd8MrwTfhh3vZ9ek
qH7WO5D7/TTYb3MtpzP2fe1hn4x+fHHupVgOiQlXfuxtJ4olQYldkJ1TFS1FJK20X52x5gjmpe97
z6o0VK6oE+y9zI3tV7zWUEnqq6d9qBkSoolKrHd7F8SUGRSz9b1F5+Ggz1gqWRmmRMqQKaHlee6r
Rmh0VmuCur3bIPWC/hpBzj7ZYLl4hMFw3S/GIDpev+n8rMdgWgyeKyEe1e2mRU+423tefbdPbBF0
DeJl8Hiw7NLfxyZ2njBFT//ocb73MjFComGLm/eNbd+bXN2JSXdux6t+hC4SGLa+np2yO+KPU4L9
TLJTjVrIazI9CSGro6e0xbGcNt3LyX4hSWBR/NWGsAGV9aYUI9mpUv2Gkwu7+1JXb5Y2L8T5rHKe
Y5fE4oZzXTPozs7WHRWcOAYvfkd2t3wDIoxfyWCe9l4rJvnqGBdWxyy01/bkgApCqFj3oG8V2nmu
4/Stm8lklS0lKWg0+llDUjdIqQlsWT4nGEG6hFlpDkfSWFtuzCWcRzNwMGq0V6vk7OkHe2Oh2uoo
n/ZGL8+GqTwYtfw26EqGMn+7PPChkeFoZvLVJWcXxYAWmVM8DhJbQDXU0RBENav52dfjYxy36mue
oDQJ4saXphe/VOS1ipZYXVVavp9FA120NfurdIsx7Ma8T+qk/BzS5jiLFGN8zrvyt7Bd49wZBlRx
C324hRD3WrXVB7F399s109s4V9pfiX5D4XUWh6WHbll9AvKaGnbfA5ewcNXTUZ9KNvw10q1+4mrW
m5l3lwwg72+tQhhOeSw9y3rW7eYqNbU+Nhp52lrJ6xAAi6DonX0j6MOEBmHaIO291I9hdj2aCMiT
CLCz3zL9qSarffI6bUPn1y4K8+QIaxz3MKx1SdqqIGPxLcD+capfpyHf2IVlGu1dPCDvKb1odzDv
7cd4WKhDDVMLV8OYHzNpbvyyvDuCCs7PXYtGiKXUZ2Ms6iAvbXkm6SdDc6OVczI3ngn9+edXapAU
KA6AoMJcodBPUQuLcL3PSN7Yvqk/TUr/nKysQAZL7TGJ9QYl3BrUFx4Lb7rTdw/o/T9ZnNbextXV
nvpOP+7XEBf1rgN2uv5s/xlYnN/M1PFecLXybVu33kbLWF5WVP33azNCcOSa1WDvqegtPrcjmfvt
fbhprs+1Xod7Dx148dx5xTGNhYW7Xas8kd8/7dcGz1KfHJwMP3vCbJ/6ab2YaqEia6Gfi7Zcb9XW
9OqEQ2evk66hJ4ZuPI6uYqNlpNu3WdcczrxL5ZPRQTNgH8Ryxr7lFnvMslTXSseuQp00rsZLv4Zm
hgHqZ3+/tDcUMM2uGW975/NWVdsh4t41pFGrKT1PI7LYLMYNPgOWTCEMoRy2d5vtH6AIYPPuDfZM
1QI4Ed2515m9uup6QTP89bO7X9GkGKPMKm5VOX6YTd5cKjJet3Fs/9OggOmEorDb4L8uTKo33+t8
lK+5veFoBorKWusDIEdaZLtL1pMMmvUcwQCMIx+Mwp2P6QiZUivV5IEnCZKAPa7LXQa8ah/b57mL
SB72rtuajzDuyDJs7/8aX9sO+SJpK+gyJpJQLtYO6RKnME5p6ryvARhDsZxKQRF5G8tMVk+EgBLg
HHb/Wln1m4jb9Lb3PG+JN2hlzWGXi1OfKydlsnMO0vXwqtq1fm8L5xuIkR7QCzOwjgDkaeIaQyeV
1JgqWax3e1frgXJAxiuxwuGqWOr8Ek8eyOGti4xn9bBO2ec/vA/Z1hJkskxw0mGCVU2kWCc0UfZu
NuEGZZtbInr/t2xLRHAxbCxpmFzqjvUooeDuvf3z9Yl+Lu1KPu6fvdpwXrOVKzjaML/dgEWLjt3J
3hWpuvLTrDeDm+2z2RUySDlCUFtvv1sWj4+lIMVLYZnSmqXVaqC0nYxsigUkkpeWtdpEAlu1qQwl
tla+OTNrdJ4kzk8AxFfJqxSGySNGTus/8hbvC5nQ7wIN64CifPpSo+vmY6na+CPnlRsIjvIsGjuO
emNNsaZTsjN1yPrcIOL5oFf5e4k82x+sfPHXS+d3xxV/6qqx/cYs5kgTmf3g5qBvyP1kfy4U4jsy
+BwMtMTNb+Vc5yBxkuRKifSUz+urvdaGjxwn8A1R2vf9OjSrX7UaP2+e1LGsHvZGwYbggWyoAaDq
p4PCYzAWMNDdqaWelrQjgCug53DoVDQ2B1gsXj9fAcuvF9m1v0RXKpgaV8urNbT87OZHLZb6u72m
v+vVxQOxuB8XER9TO/3bDlXxkOEkEGqloxyh6avvwso1gtb+qLm6/ZbaJ0pi5TdjXaejoWR56Crl
NVG834TraoR9x18za34Nc2pS3mmdswZilCqbG+YCobFZ5iUKTJAfvNQofkwUibBycIEitRQrHR7s
op29g55SXmoBAjw3zYmMfE7JD8+Lvs5fyh51YqoE2rd2Tbyz5VH5BPhehm2KPKbpAFaawMJ33Rjf
WT9cWN+3qdaeDeTOIaK32DTVKNY3ZMQs5C5JvMzke1Vic+kYD/P8Q+8Jkp6a3nbPSzUgfzgDUJYB
eUblrCnU1eA0tUe48zryILER/Qbqod5KMmAH9JXsQ23XvoFa5YXtEYlNO/neVq58WXU2bYb0B4fC
PeBuJyVjSqOYc3o3e/nvpVay+3lCO3ddxb8VGozode9HMiRdYOGm8ETxVkNu3kqjxKrJymfCPSS1
aryD/PyFxbX4Z6KCSS3obzYM2IM7Kcn6RiAOMfWDryJSh29uMj2rjZY9tqBU9t7etBauMxDnSY5t
M/YmFjpIl9nbnEOmZ2RUNGB/+RlsRJjbEwGPZqovC6XV0NOpde9dCyHFW5V793tvBF34MhmQsWd7
vNuHDNgHJyez20PnFtqLNxo9KE8ARFtvH8KED8G3viyi/Q3b7nMx2JmJXbJzo8Wb2qcYXpYYSKuZ
iae911RaEpZuXB/37szJhnp1j9cYUz1dG14ypQQh4IzL55i+eNpl9GobJC9T9oag5MijUT3ub0hc
ZQmLFju0/SJRNS4rOtWH7W7K1swTiT8F0sBln0Gqe4riBhWor1viAhUhvlp8fma86Zog85aXJSfd
sVia/tLFDtpyMo3KKmWna/r8n93b6EoTOz07qf1cTn+Etxqv5DSDxbDmZ/YJ41XM4ndaIDSxXyNF
qwaIU3pnEKPmq6314LlGbwr3ubWhJ1GLo2awX51UKj1ql1mn2HxkvxeAYeRSRV5KBAEVLXveG8RR
mrAt4iYs/u+YvmSVn7Qe4t22nj0vyQzKK/bQ/jZPZZoZL24zGC/FqrDog2m57N1c8YaLtgIP2ado
k228sIEtTpV9zq87ysgzKq1ne3t7m8gjcPcYQXS4ba0yOM97U+Qdq103zRcnyZ3nHm3025wr0Mwx
VgMFmcCOrlbyPNs7yAimT2jJcaaJ+zoA9duFfEFzCLD5P/eTw7+mUuIQZj/AKH1RnuHS6UdF64bP
7j7Wm/IgNfazvacmXXNaWwB2n1095l1rdYoBbjzsQ3hhUc4bcjXA1z552ceWNY60mgdj78leGc+9
JRtm8I/uzWgvDwJwyP3nECzIy0T87xtOnT06Lo95j3aWveimT22XSrExJc9746npSW2M9bb35hj7
nEy6p0YvsyJYuy0LLFvH3682Gbt8aemkzroiP36NGV7x11NVNr1RdE9aBrfsrzMcrblTn/eG3xEK
HiPV6q+x2JzeJI4Rdyj6qM9jEud3UrM/viYUnFNQ3ui609eYeyDtP3/etBsnBCuQEQqs2V7uMNJ6
7DFeubEHVjiaV9EICSLaezb2Ulg3bRe8Mn3WerO//K+x/W1W1/ySfZwcNNFWgHxq52lvXEmW0IEQ
AEOdMaEqgHSpxcjpUMBRfZF5LF7iQpBe8/LstI9VWU2uMgdintaNCJY2xos5q+LLPtk03B9Jg0qx
YQL/EardhyXLLM57mXyRq3juSRTeo/eKE1eByK2ZbkYi0EHxepiuzmCOfAFcTIFPHSikgpTSbPmi
LjJ/6HL3sl/chzDB0Ujed95FWyZxW8z5assU25V1Mt46cxKRN8sBVNCSVPcyEWEtQkWdxKHrHHnQ
ME4BeIQDkLl5vYybcUs+xsVdZaqhZbffOiNu4MOPd7EY760xQbE9pSYFL+FXPORHK0XwoLA46TRE
AJ7Q2vOcYbfs1iDY5EUdE5gTSgqmWx31Q08MEnREH7X3o8v1yl9BAgc4vUIkjdnN92of+BjY9SYY
dFWZIhATb5p0slPChkCCWwWSDkh5HPWruqI1hwWVQXEBdpKrnMpZf+fcxWIDeuEgDPVWDeVlURzl
rh0E9Nhxci/VCAHOMN7ybso5/rmck0F7VmPqvqyVpUULFW3yHT3JRKPxq3rp4Uz56mwMaNKQrYdO
1B08MRZ+v7JHchi+V8cnLe28x02Eb4HEYC+tCe8xMe7MDr9TZUIuuMne0XR9pSJ0yHpNHBu7d69j
hQsYiQBefjXLhAK8bbRXRMu+gbCYL7Haj0fhpLEPUiO+jfUfbpNGyK0YPrrPU+BgzHRcGkW7q4hV
K2tWn4ySO09ttWLTpr5gw6KHlbKGTaHDycOnptMmGckhlqFqutOhczC/LF25HtRe/5bM+AeAmBrC
BMfeVl3FkwX846nVzTclz9pzhVrjHTKJ4ErYU8Kyc/o70TRkSfQJ/tYaB0m7jHcACc6DRJCxl0VQ
S3Hyqtm71MbS4s8NIMoezRQHXLgRchzOVrshApNBC80JF3MAwr+QavrJKledTarkAd/WGACHGwLU
2cjg8buxOwW4XtH3V40WnQTgWmhJcGIfDHZ7w4Zto/5qC32BV2fK6wTQ4KJsCQ+je9ojam0LqwlR
+BkN1EHwpmzRYkUyIpt69U2vfo62citLeL6IowRl/gR6+d/qGm1E/U1lJywkmmtqtDSt9mzC8DD5
2VPuteVUgL9x2sCo0+xuqNskSmYijP/D2Hktx21E6/qJUIUcbicPM0WKCjcoWbKQc8bT7w8LtsHN
Y5/aN6hOAGYQGt2r/5BpvL9TWOyhd5bI7Q3L01tilcfQA00KJ/o84Q9wNBJiqHZV1+fQnv5wF/v4
0cVdnFBgGxIKXcEODQS3ureda9CHOEIEkGk0dDm1ol4iJV8gAuT7IY5+NVl5QxjZvPAt7xMQK8hb
1Scu6O86xSJmJAzP6gOmHG1lPREY0Xcx6LKDHzcv+K3BMXMbg5fYKK5hTT8YKyaef32zLztiAnX+
hKapetdHkXbXLhvHnCyW6qF25LtQD/yj2YHUCzWdGYridPS9VnMMksTdA8o6RUXwS2HlASWGCEUh
Qhk/e2so31pkzfloX7rcx/fEhdOkB6yBqCP0VI/h8X3QAOSZn5mRtHvWPavSfKjHNNupxCDTWA05
vWMtEOrDBLn4cfQIsNd6N7EqHHxCWIXPZ1uBUPJRii5RlrobQV5iJQ02i2AsgHEVDo/ZErye0+Bk
e4v6bNX/Clw/Q6DMAN7o6ikgBjMHeOifw9lBbx/C/K7ToDK1fw6QBiNgv8fGA85X2w5RZ2eHz5e6
R2i6OKpFB0K5UzBg0VQF+Uj0YoLAZ2GhdF+mavo0hnZzR6gx28/dhCha1j7CXv5EpLnZWejJX70J
F79I963rYgWr+L13oyS+e2MtOB3can80rndXRnSzZqPQjaVVdZlRWGq18PsAEPVcdd13vA8MOMF2
cFTKZLof8Cq6cwgeFwuBOEj1l9Rxb8E/TIyyR58rOHwfmbUT3QiAL8U4xxkdZlUFJIosrghUtIHJ
qltpXSq3KnZWgvUc0PUCUJxnAbrhY3CCzHzj5CxK6QWaW0jHvpRW5xLlKbRDEsfncmrNc19X3tfU
e4XL1Kmt/3O26wOcd76l3gKRUX5GRr/PrSy40cdg3OuV2hyYqXuXHuDZ2QIHCu6EJSnFZ/LWQbh3
sATsfNU8MAK89zD4fUoHNIoccojJJMfWDF7zTLFvt001FM6atRn5X+0ailg9Ww+Wz9jRGyxwjG4G
0LPyvJMf+N4+9FBf0+j69kyZd7oa8Cr6pnE71zHLpow+fqW5fsxx071RZ+SbEIp6xr70T2txiIKq
c4cFujyMzM74EC+bRTzHzEfshM26fR76dnpo46XnJueVQftcRwx1qzo9l4GjhvvU4TaCCbsqLfOP
rk8ZeVjRW5Lq6ByaxZNljPZpzCPm38vGd+9nr4OH1mrxsemeU6dJbkKmBzep70QHo4AAABs7urVs
81kPDNgb3sgThYX7AOKK+F58HJT6edZ9gmvEYHj+ETjTsotgwOxlRRqqMLBE01q8rkBg/rNROtaL
MC+/FB52GUaIpJZfgtQYM68lzIJfg4Ps+bIQoMxYbPs3SoXhFhyJ7ph4cKyDHjTWFAwTM06ffQmN
3CEofeVBLW4bc3pSw3mE2uHbhxFVmv20ZJEpmPa9yc0yUxegmROm8Eo6pCdnDXSRZxa3IDIuwwQj
BbjSQ2d2z0qL/xMOz8lB7yocAAUzFy4Efgv82dEZphxOwew+jKmmMRTsskePpbmbuKneZuBGn/Ha
AG1Y/Agxd/+s5njBeO0vt/B5uCVK4CyhgnrWmemkPFCO52r3spn4hAGw8pSDL63RAA8YVMpWAezp
gxSY6ty8kcMUs/Ya1UF+zeKSLnvsnENtxcBDWFIABFfM+wLFtMgpcCdW7D1meOb9oEHprQEKKB3A
qqThfEiO+PcxAdZLModvIVJwiI+epsAvD46D0eSCnDsA0D4kGncX/d9UQX2r/s28pr1th+xcjzWf
SVCBiZP4ZxVvWcKOUAXrqxN+K/LS+IKEPIqc4yc9CaxLOiifZoIAC71VPVfmYjwQf1c74xJ7Y8hq
/cGLZw+zeeshZiltn+rIl7ZqjvCfAWLcvnVNfbrT0vh1VJmlhlWAjGIIZXgxaap8dG2ShvMBBXpb
FSCCrO5ONgveYLlKexWOSKff3eBoL8B2XaSxlYmJgEk/rS24+jztm0OR2t4TLADnUZ1eZxB8TwZg
BDsP8LuNky8lAwPkKyOglSWLqZKdUz1jzFdmADQV5Zx0bsj4yUiBv1iHPOiMPfbi/QV2RPHamXVz
GWGL7CWr420N3ri2dmGjNJjrVvyftrMPehn8mmxlOhdxOt8i/PHUz4C9TUy1HwOkXB6DRqtZGUYK
0+md9GjVdnUuoYEbAewMJUFiLuPnLUwNd0Aq2AlZZCyCnTOP2ZFZ9KNBnINe/JBlj10IWAxPq1dM
y9prtmBmygVXF4KwuJrOY7TgRmtjUq8AI8IFSSqbSY/eFMXwj/E/RVIuzbPltatvyoDr6rXQ6XZZ
kbIVoGejg5zW6io4+KdJNRgYhq9xA1LAfxmbID0F0Hnt1oBbNIwvCJWjbojn3aqrIRghwQ1lJhMG
N3ZQ8l60N6Si81NIkuMfk9sEN+CyrPnIYJVfIkl5o60KLtlFkslMBAkWFn9vqAvQvm6royBUKudp
gRQylgU41AO3Dhq8HvxdomhLHIHSACzWkVWVb46SHxI8Xp+nX2Y/gGJeLlyzHFFSGz7R1hJ1PgpU
UQrHOZuyi7TEUpMrgywi3uxS1y4HkRRu7tPOdrL0IL8yQWuaBViEzxZXv3PQqGdRGHG8PST34QqG
82e33L/RjJxLjhq1rAHLJpHrL8mYKTJLWhjfSTbLqnNYKjr+M8tvysF9BnhnXOSU8jO84DGMqgFx
kr46emX5S/ZLxwCO+XIb1zsshYKXwvU+ZnYJaXQrG0u9OyO1gicToI8V+ytPA7RbVqjHKR2Pql7/
EDywbAZg1F0Nv454KpIjWTXYmBFVTkof7zZHWfRecV6hGnzvYS4evSbkjtpIiJ7apHmRe28n7uNA
3Oc01wbduoWL+JVw3LJSVtykDtO/FmdhQJN/3zSwwzoQ6iY4yO2SuyEp7DlZ1pWkPAVWqPusK3c7
r+jzG3wdPdBnklw2EBF4NpRzpTGLQl8wmQEiAHNOmdHMx3dJ2dvBkQIksmvkN2tyTnvQUHZ0kfON
TUOMujnEbfJlHvUbuXLrVYJauiusdDrItZarkrQF8/9WQ3xlwQDIPZE9JCVl6+MgedkYKY4hTRcC
0UT0ceg+yY1fH025NNvTIDU1kc9dBYb9IJdCfqTe11yfNij0PRF0RrlW9Ue72IYgd7leXzN3+hng
lXHKGA3w1L1oVd7CtA1P+QzRudWnT/rSdchnO4tt5zwHM0hgXPd2KnROlHAb9ISsJC/+nxO/+w2S
xPYKsrse6mvL9e6hJpODNDH0g3QB8n3vkBu/2ACyxk8pXN714q5windvzTtQxccraLCMV0SwJucG
++5cm4+xG35Xukw9bleYTvBGd1wo3VvnovZPGSaWJ/ktvV89pvasntBo7Od9k4V37aArwDyWfmh5
rWVPSf1nmdeVM8IBYXKQJ6GP0xNDGKYuy4Ogj0g7mXCst8dnaWBXMw1MfT8gwXaRJ3jsrOEy5RbT
kuqYOwPGR+4CrvzP89pFevVDsMJebgBXWAAp27M3x/euvgAYjcKuF3kburelW5YnSbJbWUH0Z+mR
LH12jr5TDWBW0icnUOgjpb1strf13SO6JqV+rrzh4jXmXp6EdRdsBc7KW9uwQCB9IRP25oxC93V7
w7dnWcokGyxPodr3pwaQ3jl0opPUmfKwS4tt/4+PoOTlrklq3Ufya/JDvWQ/lK2PbVnh9b52PdjK
scCfmtcArtwuBR5TpIDcehuE8/Lh0D2IpoHORHXST/hQsE7PuEDu+GDrGIM6j/ncPjuMDZgf3ulE
LGa12LVQJ3JAKUPd3VoLVnUey+d8cLuTac4MJRpdPahBQeymR2BmxwLvSZgFU77YRZrzUB+CqHx0
surdjZezynOwvk5bXgq3x2R7VqRJMaTtpcd+UB5G2dRLdy0pPYG+ZMZwnuTqy0EK8IwTmBUeu96H
Vr+XtwRWO6WSfFc6uMbX3EJESeYtE67BR0h132zhUoRcsC5W0itxcKgh8YJvGBP9c9QDd0fG5CjX
WDZy2+NleIJQLnPkKf0jn/QbLzaykzqPt4lZIlDmdRfpZDR67RbObol67iEsgvULYLS/IOVnVzmg
3HlJ0dO3CxvGjoZf8+A9YS/nrphlP7FffDzPTrk8EVtnoGqqc2W/7ffp7agd+gni/XYVy8yhJ02W
z0zmZtbBt6ALCakEXsBXcMkGI3EP+VFpwtoalBMDXZRRs46rjpkMtsDrVufJda4TwBzWc8/QI9Eo
jux9hmPYOrpaZ1GRFhSsuena2gnDpX6ojcQ4yfHld/l2NF5b/XE28vakmsaz3NXt1koq77qfsTFF
u7EoUPqHQv7XBG3rOBT59kt+HdgxPS1xpGH6AMb/qGV2Dju/zYd7BNnNC9C06kZYO0PUVTc8C7/L
MMvW+yt3YutjthvDB/rPFHqmOXn1wYIgjSwGlt+xWvASuPTgBxQCjyWXTO6MPNaBSuzRAh7sF/iG
/NOZS4OtR9/u5PpAL/39dhG2WklJk///oRirjbCX7uV9kpGC/BjJrmPxLS+ptXCOsP1gQIswgwx0
lc6+qHgsShM57TrkkiQOm7xqa5J17b9g9euHUn7nu1HGum+Zu3tgAXcsCGKPwYdexq8sjhC6ltdk
LpCD2QeT+R2tFeLJYZ9ciiYM1aM0X5P+8gWNAIPgHb6O4+RJlRHdttnKpjljyUFDKVIDJrYMwuTv
bJsVJSn5d2PZ9deX8wgT534s0HXrSTfA0082q1TzHr3egkWoP1z5IWZ9o7u6epWLLYM6SW3Xfitj
IQjN6wACyNZYzr5lt30ltd3GrWI73od9o/xzh1AHfRh9pnScSLiBLZK8vHlc8YRp/FK//vi51Ipd
pAzqu2Gk3ML1yZt/BBDtr/K4RrrqAJpe7kHYdUhuyJPy70nZe+2qAOU0F7dMDx+pIAFMkW0K94ET
IgQPqd0qtjmgVMhmayfZwf85aHV+XX/98iSvZI/tnVnHM+vDLKWennesn/zz3klqbSXJj3nZaT3q
u1YfT/BxL0VjYaO1X7UZqVnpV7bRg+z7b2VbE6ldx9mS3DZyP7aspGS//zzqu+mMtJaGH071b2Uf
jvrhTMHS4WM0V3chjL7lFcfDmbWKal7nqvLCy4ZQCuRMaERM3pcw27bZyuYMT1Dod7SpWoPk2ki6
Wzn41vRdjSR9MwAhxBL8+kTLy7K98R9equ0F2l40Kdt2kz3+s+zDbv92+PV1nfOF3F/EoP3Gg4tD
G8PaZSwsH65ts85kt/y7WMW/Nf9Qts4nlsOuZ5DjfGiznmFIvDtNGX6rnRfupWuQOaiktm+09CFb
VlLbgGxr/KHsQ1ba+T2CAf1PrUYSISlsiHy8nKy9M7yVR3hNSqnkZ0LZTKuzKjvpXvGyde+AqaCN
b3llXmjkkpeen7FQQETJyix3DR35gdXOe+keiP4jydqgDPwXXW3tNGyVGIL0LkU5Q8JE/O0gd1I2
W3crWXkUHJn0b222x2Ar+/AIbYcZgyYlZOHC9BrU2Tx0jp7Oe5n/JgAMCBcl42vQDtFpfePlomyb
tVvd8nK5/jMrFdurK9mAQMpf3bfkPxxByuYsATuhJbxGW2e/DqzXerk/254NXiVM3rKrRWDEWCIk
72aOWzPZVzYyMNiykvrQTjrRrezdH5eaD7sMXqUcZ+MeVOBTDZUC1wBpQaTc0EByLB+uEke89kW6
Lj9LsuwiV6ZM+jy7zKqzazLHusgd3u7o+u6/C2a+GypsTSUlNz8qeiJ6a6M1yJU7iJ4YcYRMio5W
9jB7JcsxqLlo04O8omucUp6Acdbj5qu8yH9FtWo1OGKdzdJJw+JgnmfXBIlgWOKQ1mRTN6xW7ra8
bwUK+mehtSsX3WFntjAgo0PeIh+WrgVnU/dvhbNtsQAQqWjXyFWV+1JnUJn0qngtY3gmwifXlxs8
t4jutGs888Pll4v67hatU9f1qsucRZLrax6xODl75nSUqyyn3TbyA7asXNgPZeusTmo+kjm3llK9
/SU9DPW9jbXeDhtDrOKC3H/ring8GwgBHnUYs2ShniFAWlzxmaTW0lk7MxxkepZazwPmqScJ3k11
8BJp2VlbjqEmdXZfBnW7k1Zzl40XZS7Ng9pngPSGodg1Ea+6bLzMNfe2B8BTA1N0lybuSY1CKz8i
GYThMjP7I1FJUMOTc230oHmEk8VaM6KxEM8zB/eiWL1L/fF1QbR/CiClfIJ/Ux9QjRtR5SArZRmC
R1nC8kQ9ogIR21X6KfYclAXN7n6K0UJwgC2cdNb2z57lz09p1fyE73jpTa18G3MTV63U/56XDMlr
fOBv/EAFKZ41r703Wz88ovWs7PoBCw5aizrOMOyCpq6/1DOYXqbk5WddTe09ijrAqyJku9RisQUw
CSXPuVWh36SqSBnFLDI1JThujBirh3GpIZSEmcCAo0CYaOemsMuHeUqqB0nJJisKB92zPEdYmCC8
VcTBoayQH/Kn4ZvJ4tm5VRcpv0ytDOxIUOI4LAHgneszc4uLGNVrFcKn4WMkqqJgeGizAkyQ1w7M
h5vCvQGpwfKaR7C9RfVr6qfoaVg2EF2iJ19NviOrqVylqMww6UZ3EVWuAuEzw2K1xgmeGtSwn1RW
Qp9SRdP20zgGzCCoiG0PaFVqcy1zLEUH5uDTMHQPWtJ5j/OyqTNgezbPFuxqWmwVoZ6le610cEUb
WJ0xJ8zmxlFHF8b/c0qi+WHNgeZA+dfhmdv2ryLLe0RlJtpXYbtD99Q4OpplHqapydF4A0xfGJp5
YztAnYG1agfd1pN2hxU8Mhg4gJdeWN5VUO3ummWzZXk+z0lBDHVA2siGm1bqN/lspsZeMw3tRjbF
FPxdWPSVsp88WO5emBJsRtTgtfcBjLr22H9LhvyrwVI6uHDo/rxbJnxmkImgFYoKlZh+/pPlzi9h
nujfpiYBrYAgzmswZsCu0cF6nDXWkq0psW4rN+9v9D5uL2kaFw/cAg3Kf6t+akaFhytLzXvV6F9r
VIPu3Sh5HOyqgfqq1J/inoUjB7HHo2SlgqXQz8iv58d63PUYd+ympXmspZjyxWC5lv1YwabIUaDd
0mcc3u1s5d+ddDZv5VB1Y2oPjhdeIIfh1Jkhi3big1Mdtl/QBsnvMJyT9bi1MbePTdcecxVZm72P
xXIfZC8YFc4E7YuGubJt3kK0aD7BPe8fCB1fJYfRbvsJ0zrIUNmIWNPSQsoco/y4U+K+qi56XLgG
AtSG9kPEYkkqMOju0E/r7+qBsHKZonYiFQ5KFldkMBPQbFwK3VTaM2Kb2l6ycnmyVF0+VQ6YsOX6
2OMI0KVaBnrx2R5/r38nTXL/bBc1nLPl+iE4DSIvmzz86XlmxsFEOUWSsqmCGYb7lpenbWyRkHxX
KNVS00HuOAyPAGdA4AXoXBOr/4F+KJ2SXn+t6yC89PYQoPEeVt/L8iT18RDWp1RHtamaFYeAteLi
Fk488NoEUXDXLZshQffENfzzu4q+T7GTeQt8Oz5CYYhvyzHDw3DZSErKTGbZBaQAFNViLWrwG/yP
hrLL2nrbuxsxB/y/7JK6A/gKVTt/PEzbFYjcPo8PpUo0cP/h10lrOclUlHpzl7YLj4JlR9NqYcCi
SHkfLZscgYl7yU6+j2Jh5A+Q19WY4PpSXaool++2RpLCQe+WD1/HOjI7xy5RlbCsPDwxJkW5cd4s
oPgoS0nth10lKyduUR29OAiBr7vK2d7tkenmsSsBaHysWH7VVMaQHZ/nwv6aYk8Kcml209t2qtJb
d4wAnGgob3YZ64wqqxXHpAi1F7UMhztXr//IQ019GexCfdHD+qGjg31gbRqmC6KDfP16A/0vp271
WxtoyZubcSgWc8r7FDWDt6hSvsBHDh6l0iyDe7+I7SepAyl8TCHUfcqXlmP9lgya+ar5UfFZS67S
hG9O9qI2DfTLh7BOp7s+0NL7cdkg7qcPOzOpSdrNvKPPBo23ZKUNRFMWcnz3TzUZcC91iV3CXErf
Mq9GR1sz2r1kjb4ZLgauqYfStFDE39lW13/C9ArpImvUjxGEyremxxZBha93XviVb0DByoOd+eZl
xDLzqbTHVyA03Ter/DG7jfvFUtz2JisjpJNsvfvWzAApVMfKnxDRQUs37H8Hjt1+A7KlH+YYF3G7
8V81wGdo2LYDeE9ScdgeZ6xh4Qv/XQQt8q/KD2W65YCKzea7cvDqI35tJQpzTvGaKZZ906TdhOZ2
X7zqMKY/Yf2+k0oFGNsrCIwvMHnVeymy/Yb1BXcoz5IdUZO4at6U7CVbx675NLNKJzk5Yjeo9ypa
bzqM6NtgmsElFFZo3NZoxUCLrn1U2Oz8nqB73B3A4iHribTssfIH50Zq+tb3jqY2WDx3uJ3MPj0P
gjHRW69W/R6OT3QjWSdSbWAKUX8rWRsjInwgdf9OsrMy/XD55j9IbuqzJ/rr/MmIwff4Y3AJo0F5
TrNWvY98aMShj13VkFdPAH2OyE70z6XXfk7iVr0FrDA863rLqxKjKl8l7p00kHJ0EU+lUmcPUiQb
E5WjyIbAUHc6hqsF7rGZHTxL8xg62lNuPjdNcXI7t8KwsD4iY17e2pNT3EYdZLlFLLi8VVQ2TVe5
yMyq0yH2cNHS7ah5DDUHK/DJekUhLP2mWpV3RDezvEgWjg6Qer14K80RSUqjB0uwNNP6yd+h6Qeq
Jh9xV1ZbgOJV+g0UdXaGju+cdNY+vtmWcZu7ivVihplzXyYWAIulWTupf06gJa982rR7hnUabkSk
3GUza6m/J4LXgN/9u2xrIilLaf+sel07/9v+egsAprPjx3qcm4dRqYBLFy7Sd6C6TL5Ef+aq/9kc
B/utcUb0gXK9uMtCw0bZuEpBxA3zl75yn6XpaKR3dWR4X+smVw9uHVv3aelhwFLXqKWgC/sZOtJP
BfGrY1zsXWBDd2rJS+WO8Y9OAyBmGW7z6JldcKPYTnKO0lB9QVWl3snhnfmrWnrNz451I2BEZowO
42RciNmWqO6W1rNnoznO6+4gbKnluySrC5Rx0ai6K+lT7+wyPPS+Ht/UiJP/VbG2kepyK4VHAvgZ
Gf+DOgdqfJD6ENzjnRwtdlwK7Qo6YeWY1zUr1bqnJeOJVztaWwaa/myZiXVW7QHu9nYIyzFvbeDl
N05oKcdUK3RsqQbnYoH3veJ109xphumc7CSbniZ8XA59qzafeRtVoD+u852x8zPaPMrvxnt1h4Qh
6VhYp+cXuy3Mn3ASEYs06ed5+nhps8SBpBLMx7qq6odYb+uLaVTDTeS2Fu6+foktQeegjwVYlY4P
ZqZeIovl9/63OBg/J5Gp/KmAtFxPlOUaUnGF9WtKhx+hojhfNbvJUDvW5pfQRhucIUrwCIXaPWeL
qLiq+Oltn8bWmXBA+uhCBQLj3FjEz+jIbH8Ov9EBf4d8qPzSA3yQQScxwmYQngSu+WeGMrLe9a8B
1hxN+6nvwCyjU9y8ei1zwq6vtEdwGx3wHByW4F05B4Jrvn/RdQMPqtFZJA3UNLudtS67lZTj1CwB
IoFw3yXIuuBf80lzBu81T72v2hQr92bveVwD5HvrMK1vJNsZKM/lTtxd9bhHmEpjXHbtSqBuReN6
nwMI6btqCNX7vir9z1E9f9OtQH+Q3LwgwB3depSmnubcRprlP0ku7INzm5bpJ7PQ/c/+zFpiYTUv
peE4n/3z6GfOt5hP5bkd1fbstEPwvdDP9VDb30sQWVjmVPVlCIbiKzZ3+96K3E/MI+8weSgeal9B
PD+AvNH1obZby5aKqGDFGWfdhckynhE7mniJEF4zIuNPsTu0EFMLnaD7vDVojNo4VHZnnQYsBR+6
ZcODMR0avJEPkpUKFmyLh2bGbQvL6lvATpw56CrQDRiO7ojdFQ/GsrGR4r11FeM+d6r5E1GAr10Z
Td+naAF6tPA50IFCci/Vv8bzMH0f68jaj0t5tJT/7/Yukktbe9/1OQ7wtH0TuAi+/X38rfy/jv+/
28t59WqAue2ZRzO34v3AhP25HKb6WXdM/WwvZchl1M9SkTP5XcukCUKRzXO5lH3Yly8nclaKd451
vomysRa2pVc16oknI/urTMU+2svN09ZMKsfY83Z1Dd8gKB+VrLUgTML5GrV6CI4O7/qhR8fmkI1a
8Sib0eR+Ff2bvtOa6qiHiXoXVBDx6KQkg0K7etcuG8nahgLpfs1n1aFnuobW49+1Ur5lZQ8pQ9vu
No8AtG1F65G2fEqnN4/uY8nl+tFj/4Eimfctgc/EQ1XmV8+HS6qPzqfJ7r0fBgJ0RAu94dFyXQxH
E/RWilSNWH2FTQzx+NqUysnQvfkLigzDueOoInj6Bi3rKucIM+B8fdVa9zhhew9+p7HQtRwb84pH
nav2GdyIheuAYZz0ph1v9DpEs/sfh53VXMcKC8i5TL6kQjY9Wt1HF5AVTPTeuZqpWSKu0/rPmZMo
zwhEdwf94mEjlswzmi4G2jGIkDvmjiEIvJh4rM9KlfVnJn/I4hu/K7P9jsTI8CWKcYJPurZ/jJpe
u6hxm139MTUfwkDHE0Mp57c0TH8DOsx+s3OIHfyNYpqoY2H9+4yfzNkYu+ChKprmuVg2hsrwMCyQ
S1waGPpCRWqAbFht+aCl8OKRTFaPg1d0D9JemmHwdMQ0csIADXGaZPFkBzKPl2yfPAeIdRzxpUyf
EB3CIMLCGM3o1PGED1r9YAVdcq6g1twnGaQKYzTnO8cFWQw73r51siG6FkgZ33pmZF0JexQ33jQP
N1k1jldFjcrbzCgw9vH76C5pfCSeBse9S8oJr9eaIEnUJf4pblsVBwa1PrleMUJ0RXQZAaj+ifWJ
8pjGTvfso/aEbjDYQXoc0EBV37/MHVY/mDuPr5GFPHJn7vouJCgVFOrnhjXofTiqxtvoumh5o3v6
Be+ZfldF03jv40OFBHWeHqopjFDCQj+ObxOEDz+d/0ga9+jjR/aV1esGXZto4drP0QtY0t+Rrc5/
KInxB4Ff6OVWQKA8cPVT1vJx9gfz3C9HcGP8O8CBlVg8jEyo7AmRTiAmfxTgEvXO/OGBNWAKmA23
aKOOT3Xi6Isa/4zoWn3vWVOHFDJvADOj8pI1GkIyiPeNDzFqLQzKx0tuKtGrr3jOg6PBphUj+NDs
odxZ/nDp02H6atrMnTQteHUL3hRtygtkA9TxawQA8BiUQ3+RvfQ4udbGoN3kjjYciCUWNzCCYqaq
CzLY8jDk8NvdWmROCCJKE0m9K7SXGin8WLM1HzPRJ+QE23GkrKpceGgs4O0zHAMfrLLFyrFVurcO
A8ub0Vcz5Cu4JBl628QtB5geSxZFO+84tQU+l0tWNydIS6ZVXCXrp7W2g50Y7zB5gCRnO0wKlo2e
h/g9leZU3o5eUuFgQUo2WxtJSRlO47RudCBKQw4a6/+w34xgVAlB/X8dW7LvTu3gI3BlJLR7V7bt
Iucfo3K+ydKvzRSGr/S5/q6IHeuq+3Ar+tx4UT3HPxtDqOznnNvseEX8ZFfFRXKyk2l4L22XefeW
pVyQLpofvK6BUtjm7Zd+dKqdMTjBjzZQXiEUeb9MTTvlLt0BOuD7QMv1iAaI8nZZ/JtgxiPqIPEf
VVTHfHaa9utid79PrK68J859qyLifg9RoLrPtSo8IWc67xJTre63CqllgPVXOxNLnqJ19mr3BkQG
5+blCLKLNNyyvT06O2eoWbP85yQfDq2MCXwh3X9LwagimLmcZDuAZNNBvbD4Fd8c3EFx7roxwIAI
61AcX5Q+hEKiO08mSo5Pqb30vloBwsAM3bUMpi+WSql7cQgV3DsqxiWxitT/ml3KcOoe7qNlI2VA
MLUjvmisgiy1W4W0k7KqVrOTOeAKINnWNvJjhCzMoYsnwvtV/UcEccEr1PqbFkzQ3/pyenNKJu31
1Pgv+Zz3B6Bi/bPexahhOmP26BqIqsSIuN1PVj9cClC1KDhGYPaxrbpaqYcmyNKLD44aPeSpWp0y
5rpPKlq7RAyIXqdWrRBYL7LP/LpwT8zb/ZLYKKBYs2l+x1P0q9+k9s/S8m9UApkBSjjwmpI6YSj9
uShbG/k+ggwsaHS/x8m78/O8+Gk08Q/FJEpNbwmAHtSQZfW4YZlILVhIemZzNnz266FB05wJhNSO
TljehhlUQKnNsfC88/u52UltnIYZnpdoyknt1NrpQ62Y35PlSKx45I9pXb1IXWy6xJwQWmJMHj2W
rao8xDgJkQ6sOXqUlGzULPg262p13YokhRtqeIjx8Vn32mpVJ3POMQtROylzmhC5SbeBd4o46H5r
t51HHbL7xizsG3/WaTvHuFLBRHoZE69kichn8URLtVvP7bRbFR4VnPVIO6czUjFSIZvRRTVoryxt
akWZqtO2j+YrP8u5RNnun8O8a2I5MRwyOfh2tB6bjn3vTOVhPa5U+2nMKd61nG1F2WOHZR4M24MI
thxeGWoogjBY3+0oFesp5QeGmeqfPNN8W8sM+QXbyScv4RH0nU69NmF7+Nf/tLX+67jaryxAt2H9
DctVkNS7H7v8uPU3Sc160q7MHmOEXaGKn63WVW+LpZk08M2aMI8kpUY2k1x+SZpuh3TD8IfHitC9
0g0nRhvYqY3NfZNE1b7GwCKIoJoFTf7DKpoJDT0wjb16tUN/Pjte9yew3OmQIqyoRj97PcE60rTx
o/DQB/OG7hqm7a86870TY6ZbFwnTqNKjg2ZPi5St99NWsMiOu51S05EjNGsih+96xBgb3K3cOnlj
nnmBhPfZbHpv1/PaoesxvdZ+Bbi4+6wFIweD5ocidvLQq82dE8O/rEA9EdA5pkS3ClP/ERbDncKq
51RgiTghwVAuC36FwqJDAt/3Ao+YaaqX3EaK9ly3ifKkxkx5S/yMnir/1mQsgr3cUjSMPTSpNLlf
yzRMXHZzMWTXba+ASN4hq5FcwjdVeZIKOGg/2hnGVdX2UDnnl6Z6aVJzeBoYCLVOjRZ6zpR8mIGM
IF4W80OCz0qJyQoOOdgeVJ2DskM77kaopqYH3tBKH3ptxAFs2Uyp/1wP8Piz4tYJBgvUP5uCaPEe
jtl40gu0xqQsR4HhPOOyRsD077JuZiCBpKl+rnDRK1zLf8yWDXIUXulUT62NXFPaooszMoZ5mpdN
lBrlxZ2caSdZehDjKUaNAsJQsxZt5Y1tfoms9n/YOo8lV5Vo234REUAmriuQV7ldvjpE7TJ47xK+
/g60b7xzG6+jUPkSgmTlWnOOKU7XT7laY8IlUwtxoV21vX7u+iDM0GRMBLPx+i3/5wsQ88Tc/fvD
109bZsV8d67K4/UPXz8XxtPG9noR9HPLxHr9J69fTDK9PFs2AML1UxZt9VvH0YIpitOHqt5WGILv
e8NIHpiZ/6qkCY+TIW4AkecXRVjV/fXBXWD9g7Wydv99Lp/HkhA3yPyZrqUalsZQkHk9nDIrs+5p
9lv/fnZI7O1ShaQfxX3nl6XLpi3MyRharNrd//uYhKRm11a59NH58vW4tszzWjynnXu3eFQH49Iw
K2oGee95mXZnJedo/UAk6f8+KKt9H+hanmaZr9tC/D6k/yHM+O/7VAblKF9Yeq+/yNErm+yK5J7A
u+G2rubg3xm11EmE1rjfQEXu7qq2iB4kTbIHM60e6zBS5+u3XR8oycwNsUD14frh9XsNKOuB1aAc
v/7U9XM4KnIsCdkNezjle3rk3eel8O7hci8nIYaPKGyhhKyfN51iJEkq3YSpi/P/+m0QMI9M7uOb
63dQ+d3riSHOycL5V81Jf9Aiz77HLOrckyDWbI3YJctALc799QtGD9xTrxnOXD+8fgFgirxtcgpG
kjc0yLFxzyhZCH9MWH+z0br8970xvVPCzDpnn5tNunNnFBPgLOOHGjdEQDxLthUOZDTf6ZtwJzwB
ORx+ywOo5+RB9h3eUJHRP1D0Q12REyq0ZplcH6hdFtKySPM0F0W1UUfE4WmEhYQrqS8EPPy/z9YP
4eu9lj1ZfmRreOjv1miVkHDo0/UZcc0F8+tTv7qEhlXCeH12fZiuQsn1gU0twsnrJ0HXDnvPZOKt
UoAv1fwU/xNerTpvnbK7fdPNhTZLzy52NT7890CNjNXh+nFxdT2MsniVq/FoWJ007fovkE2E88i+
+o+sBrAbNEiaAnB3T9cHs+nVQsBRu/I3/t9TM/e+ksyEgdGVYB+vXx7HBYfo9WkKdgbkf5Yy5gCc
z9AOyt6/I+bORJBkcEZS12aEeD2K/74M7OW8dmX2sE+IO8Bhhn1BbrVZaFjshp95kN8htIi8avaK
+K/AMh4jch1P1TC+ORzWc0Ic2K435Ec8S2+rVlVtxq+pvDMrTrG9vt7/jvb12fUdYIYVb2XEsdJI
STvrgxm0WSQPPUFtJ1tU9dFmk5A1abvR9GE/Sfs551VblsKhj6lD5x3mFDBaanIXIP2iWUHaYmJe
TWnlqrh21jfr+qwA2rBtwIJw3x2NUwfZImpsBl2ihsSX5eryfw4MFmWOm+11IBQdw9e0IqTfT8Ot
ia0vWcTaVliXamrVqYvt6d+DkIk6heZ65Ir5ozDM5oTltzl5ZQN0/Pq0dL3R2F6fXqNXr8+uD5kT
NqidPGgYq3a+WuNYatFg0KHo+P+eWLXnlMekAASwekTXl3l9uL7g/z4cCgFZxiA3M1w9TMuqUbwe
jurqOb0+7RcaXmXhzMF/78z1PP3vw+szz5iIt8LAy+JdwQnkQayyv/8erEHG+0Fa52zV3l/Pg+tD
sn44MeLYLUl3uX6qDi3CHSKXauQaazBeEw1sbeT9HavqT250LemjosQDtrrG/j11BnM6ZkC+MMlz
TFc+RCOJMbg+XD9MEyjERqL9tpSU05lgyH6zdM5IKoqWqrPjVoEgpquv1LyJCqJ1Y/KpA91t2MWY
erin9/Pt5erJqFewLvUIubEVgXNY6WdG51uzGPGNZjdF1cQbGGUMSpc6vthoYW6icPCZt3ebaS5u
C4NbROk1VuBBWT3rTe+zZNSM0Oks1s1wBDewbm0X/QH3vXlYJhKEbJdMWue1b/tyJxnCoGIfRrJY
umiX9ARRkgSujQXzEWSCATdcFo30TpqG7c/GrG1DrScWZjR3sP/B0y3PQubHsq7p3xFJlHTyvZka
MgvnfAd+KdlaGP2qfrjEUatvuDniTI6rKugwZMTDBfArepKUka6mM3qNUpoqeKl8oGzJbmrWjOhe
oMKlRcFw2l9qcyLf2O2CGkRF59JrHNVv53Bg3NEjKoWfX0bvEs1Z6icEbIVlqsM1JaI0MWhXjzrg
W0H++UxoZjP+piGObB0lla8Wy92HsG60uj/0ZsxBgEOXSJsjLWO84t0k0cVML567ti4JgqQe674d
bt3r2mIYsGMc+1hme6HNGIE19P7DpO2pKBaf+eMHxXO8dWf8+7VmZ7CJkOm4C7WnxJvjgkdDvskL
j0pvPmTugwKBdGDiqV8Q05Ke4ZLAoJe80TUuXTzzQwQw2I1cnaytQcKcwvUUa799SLZMq27WM8hM
7f4mj5cfiy/6ZceNsmGTrTnhbWUOX00BHcnkEvWNaSSsaZ6YN8YOiTl6KgMaopcq60jAtfGJ4eAO
ctoJQmIKXzI99+1+RYrAWt4os38NuV8EUF435DKTD1owwnH5W3bjJTAhltFHlTND9LJuhkbbFVEX
PswQ15fG/VvnpOpFevQ5j9qud9kITsYYrAXgaIv4jFZuZ3nxtwaHdVMpsokNtbx5DQ0LGpCG9uMQ
kQjXSCRHYdDJ81L9AeKC64s5D8J4fJoNd0cQLvKRGCmWJnWmreyQtOwra4xhtzRqCOY4r3ea+xJr
Zbmx0iLctnlJf2Ysd5atVZcl5hdOPZ3BxDDuIpX2oCnn46B/svOPfW92xu3QPnYZUa0teV3087e2
V78b/QieBUCSKwg97scXFLkC2FEa+6R4FhuqQcNf4K9uPAJTN/2sik3qxAdLavpmBNllp/IFkFgj
EUmC+cqpjxo9KFPSV1yIoboxHAwRWXxtfo288TOMmhaoU/WdLm+LmQFfy+MvxLlF0JnPRCg+j+gl
mbpAS53OHsjUdbbRq8EN6LWpeXBomSECtkPzl/YNCBP7PZ2s20oxtM+9izT5tsKYboRO9c+anm5H
Uof7uruEy0CAbDnviee1SZct48P8l+Rs+tVPWTl8GAOB8no/38uUyn9YVlxvRSOQaHQGfZIVugQy
OaAZBmwYcU74bTUABEs/Rw7Spq0JBdaEdqwVRVYsjcbv9xx7PcgdGv5ECpxFvWsLK3wg27DfMtpJ
fdU4z7YqAlEOLAQaGNo8fyPjPg8Mj4F31/bJpuuKV/SimBx79tAqS8hLQr1ptwQJrzmxKKPVttPy
F2D+D6DT3E33OtoQ6Jokw3c/Hd3E/K607LtIzK+uEYQFtpD5dfZQdLj35TTMO7dgWJAYaNndHB1R
PEdvBl1QVQD7m+bqUU+b22ZtVJXzOoj9EZ1D9MLEPxwjle1GuYF7126VZq925/pujNNNUtl0S1ah
bhOpY2VwUyjQCNnA+2C9sGrakZ8ax7ZI7hyEGJs6r26LrPothHNsGvuzS9h4KXkfu3kRSD0/IFSh
HxT25LVMIb56dzr1pJlFoKqDBgX6dhApRJ5pzAJbI43e1Pp5o1mlCkKhfbmQjeJwRIieiK0kVMrs
HXs/q/aJmDfG0IXc0wXYWwudzLh8LpW+k6R679zYRj+MZiWxOM206s3Tq/Q0+lHsrgyxP6OIoY3n
L/PS5wH8GXDhy1el7Fezmh9G2zcLu9nZkbpZQHNmNuS5jvxJw7ZvKjDWbtXBGaxMJmqyO2ZhiEzb
3k+JFrgJWffvc1J/eFH+ZNfDRdloGvXpJe7zQ4cGJ1OcE2nf7UCygaYZLzHgQARtgNHa3Aqymh24
1gai5fqEKm/lh6arJpq4M8w4+NBAA8iuiKyPuVcfZFMXGyfXnjsXkE2fmO9dkX1N4PREo97xl/0g
20UXK/bLmBwHWTzN2Mj9XK/+1APw8gQO05ihqOZ4PEpCxPYVYwA0f4LeUbfsGUACU+uO0TA8kGlE
hqBLf3zqnZ9OdqApuMOSsU3UeylB/gJQ3mhyIvJSL8E25RezLx8y0DwbY5msrfS8vbK943vRAeiD
NnSslNXD288Qy8/II2JyNEljPxOKUd3iG0bC54BNN7ki65DODl3h3vrSi/6S6dPbwD/F1u81QYQB
6TN/8VrtzMr3iLis3gyDw6GPbg2S6SvL3PfpdFBVuOsO3VTuOg4LiwQ7f2aHasNsL6H+n0ABO/Vt
Qpfq0JOnpncEiynvklWwPgeRMU8pd1PC1Tu54U+eE6GcoU8rVftqD/3F9Pr7wc198hwe6j76sAr2
jVjIiG6Y8ncHTz180mr0Gc2Q8iCJ/lw4N5gIgI0vKRtaY6KiUVtX6AiMh71kn3H02C1XxS3Roy11
QKLTq+JyGV7tnqbykrtqA4fnLk9Vt2kciIC6RHAkiuipsvOfulftpujzKWi8gcRITIdtrB9H3fvj
CIrIOYacXUbjWXRU2fUQfgw9190ymDsbmLfTjTeC7h3klCwAcWdrOdPQJgQlinYK5O4rDEKEThEt
NEHvsB0FB9nhMBJ5srCgG0UwmI6H4d91N2M6FUHx2BUwosZM03emgNnQtckfAuD7ELY9NzgqyQfv
W1fDcDEAkbEbsw5u2D9pcga76Q0fsoc0PmsJupfho+28XTSCFO0SMoq9zAtyWgQtA44cYXxQ6hoX
D0VYI1O/iegIDLpe0LHODsUyukdCJl+dBHgPd/BhrL+Nntp4nrg8K/g6aXKRWkXC3ARDMeV0aZI/
BstPgDsJVRP5PUvSXKKk+iVkNN5IY2CsJJ7DziWopPxrQK5zlxaXhEEiWJi45HOWN0PUnG2Kxagv
b0ePoSH5IqCubjAQvVBrv7gMLXwrWrMiTPU1W+wAMndUt67Hrcaeg8wd1oRB7uY2AVJpB0e1ec3M
hqtj8u120e+ssVAU43m2kS41mJ2j24iS35F+dn+2qpWQZSl4b2p6tqppa5iWorAiNCNxYDvYw702
qfqYaNm9iCjIyaQtTavcCzpTTbNMFLTxuMekLTq7CGgIPdtx9Be+FezUDM1ebDRcAZw02i9Nv8+k
yo6hLRTJwD3TytuiBmMG4l5uctS2h8WK2qCDiOlNqZ8u1k07eGhThx9LOxG1fEkIZi1pQgN8RHuX
1VusjPfpKOVOL5t3IAunoVwgPlcrovmjkQRXK8/ArF/Fz7V0qITQQLk0CTaNHlF3VgmYSSTopbtH
tGQRDelMfmpj7rFnXCHWZzqAgBynmcx229xJMT+Zun1pUq7AmCOcSUIlmEr+WE44BnkPcbjYxoa9
T2z1sagTypnnHEXqhlyQZlsYHCeixG9xYiAbWdiv23iV+nltwVuvGmS+VdvmQw95M7uzZuxsAo82
nqU9ykruRgC36yJVbeCgYoWaEVDvV7oc6R8ZC5smzqAD38dY/DVtbd6F5ggsGQspREO2p3kO3o6K
0PI4+ysN7wCFCbGJMf4Vavw+iWEkZeJX2H25sRXtfgtqEusmLUQLvKCpPySubkKVc4KMlNON5nGW
OJb5ScPlhwzl+jxmTK1NBvczUUWZafwB2FcESGUwUAoj0LPKWn9gm9AjDkyTwb6b7aUFl9ZQ6uAY
o0sdkNY+qLkOekr/lhoNOOr+rCWcbVUrN11eP6d5iR3JPgHGDJaK+nnqPVJ9aVJs7DzeTySOQ+1c
bm0k7LX8ng3vqy6WNEDIVnOaDg9OOb073fQFSfSwzLNvm8ZHpRILWvIEohfzRahaCz7JVPrMQfRa
Po6Z8zB0LraMtLgZ3YEBSqMzyPbeU6sn0b4QT2H/Z5A6qG4YoiSIkbijO2Gg4vImt+RFGjaXbtST
58Qco9Wdu5pdx1iVUxAn+j2BI8/mSCqmN5S7KJ7/xKE1ogV0HhioEOCShjCblzfX++PaGiIRc2Xx
Fb3y+z6lwKbABF8XBalZBTMUW2LON2M7MG+I91pd3pT5M9g8j2FneOCc9Ns6FluVGuzERoNvNZNy
q5m28N1TFwHspOmHdoFscG9Ac1I626nR37Q8Z9QymPtQwdxTIWF4ORi0xhn8aOy/4gbpvSWO1Bdd
mVNgTM7Goqpk9zXd6dmRStqCOpyTUpV4vlGNNn+GPITc0/wQbW7ZCMN33fR7duK3mDnlPA+Fr42w
AVPPnI/O/FrJJN+G5j6XDKRLfKh4UKOtTQ5MJYe3rIzWDjU7/zDlXfPs1ueGwKykNei0klen7VNM
pLOdPSvF3dsi1XtXT5Qco90zJuwYD8eERHuOB0P5uw7JyMji+raP4p0gSGTnzepcZ+bfXMOwG6eQ
31feUNN/oUh6ZiBe7TQ0KpuGK37raQ57Q49LaZq623LeeVCA55l2O3quJgizCDpbhS2wwYmQM9VK
O7x/eUgvJEm+qzC/6I4G1DytSRYKLUZPSXeIAWxsEC05m7YyvycBdip/NmynJHHL+HAM7eAsiv6J
h5pH1N9VBeoUXvc3vJlPKupp15jx7QJyGLJvlvmkwUIhWO7amAjXe8XdlEsRw2H5iSQG6ff4S77l
begRsZywRhkEnRej8+IZ6jy3wEjgzJElL9q7sZWfJW8WSJSHJPPMvbZGLsf1fMktHep7Ug67JGGf
plP71/X0wjWKDARR/boc2ts2mvf8HFPwIQJ8Gx+JFXrODFMLSMDav2AkDTdTE6Ie+vbUa+OKV3rb
T04xUG0iTLUWFGdEV2OdOOeZxzaVJSoUFLxcm4hs6fU2LfKad902PxoDLVWBZoKG7Z+Kg7cpJ/Gg
5RktQyneRuaWRjSNAek/K0/Fiy6xJZ+ixT4YOQW6jAjlY3WiAoC0xx7WNWG3NoNAaAxJmIbVvRdH
D/UPC2/I5GfCWani8SGX7NTsFj9NOhGLIvW3uCWoYTYr8qCmJwCk+Q4N133qjBfGChj9tPxW5lEf
sAm8TCu5dRaPxmdUup/O0L10OidmZr2QffFo2mUgI3IKiQCGAk6Q7HzqWq4WbF0oxA+d0N+G3vqr
OSN9ZZRunSC7LtVpxqTc/50lETgmxmMz3GYNHHAWAGRwK7zZeA/XzaurRZcFUiFI7Utm2guNu+6r
btSucbSXnEjijROLyZ8qCm/dQs0QcrZQxQxl5WEVl/rGkvmpCvu/pcRCEQ8LUErkT+3w6OTyLAq7
801toKYqkd/rAKpVqmmBXPN5B8/YYgUnij6tvuIiPgCuOLVJvNMz6zt2W/pULVNAklSJUkz25lzf
ZjaBom2TH+uRyNRBr7eowj8zo0MuapLQbSXbNGPwnPbo38IScLC15V84D/Gdk5SIhKdLqRnwnWwj
3mB6DCfxJ+yxUITh71JqTyZRQsqu4ict+4CZWFqL6WuRjhprMm9n2GOB6I0vZ+iPppc8VhOTdRyA
3324Huw4/5iN8TUr8VWTtgD9quI1J9PtnE03VYo8L4w+KSE+CVaNN0417qx6/hjq1ZencyPXCg9F
4FLBHjdR21Gbr51KtWeKFwdipjWrJyYB8CbdhPjDs0ikyLryUuTEKVXWn8KdJBN07X2JpovegJD2
yhuTJVw67r6vKtcvJiB3Zb9NpuQtyVvp/zZW/WWJ/G9Y12gtzeqhgNbYOwWLi92StmT14PHOSzlt
Q/LjUTnh1TbqMz6jR1MbEafj/MVlcZgnsIQx2aBpqtPUG8qRsxHN+SJFoDNThcEV4QUpJ1/3+0Wl
JCUm2W6JnDMOyk9bNh/5styNcL4Yq9k3XCGvdgatTRsCr6zQYLrR3mxT35kGBMcaaVHpcot56QS1
dtk3ltha4A24/xjkUea+a3J1jYs+Hsh0gKKPDFy5A5B1XlQtvD/KoXnj0E/ZCCo6zuLyRuQvg8wC
AlTv27h/i0dG4OspuMxETCEs0XeRzYmCf+J2ycM9HfG30Olv6dzehYDy2SXgQ8sbY0sK0TmXxWMf
m++FsiUbvZiyFj+V60F5kj03xjJ5vEoFIp2mDM3j+sBu7JFQ7be6T7/Y/T7hAu2PYPPJVF7CAN/L
m1Vf2jp8pzxAjxFTooQ06i8ag5zWIGxlmK1s6xbmAZURbb10FpQMTUQ+pHapnFq7Za/5qgp6u8vg
7MjLLoPKsif29MrbFQsomkXm2aFsb8pKY0DAL9i6mfbFvncz44WQSege1KLhmyxAVhKSFSk3Oo3J
xKYRcgKzfc2vU4vY4tnaz11hnLScCVaDE4FJhMNGzY117BnGfp695og9Ltm0MxlMyhDFH23ugMY7
Wbe/fvjvc2DoU67LLg8DBwsHIP7a5F7VEzbuFBVZBmv6k3pzZQKMmwAL21Gz33jzsXKwpGNy+rDp
IxsS/akjBu3A69ktBoXqIEM6fUDs2dq8LHnb7Ucq9HbiHja2NCCT/pF84c+hz1dnF3efRZuO0hi9
vRP+OmR2+nNufKIj417TIXdLdRmRc5y/awNA1UpQ2tuT8ROWLhcNFXYRhn9FKgefFpEbgA2QngDi
rJe8JptlyW1OybSWbLF2jh00fKHzFXvm19gh355ZhMMhPEJiBpBOx6r3zFcvA/pt7epZu2nWP5es
ExhhI5+aIN977gv8PLCHJckSS+mPc3pZdPtPUd/VqRw3aT49lhHT59x1j20taWk6d5mJm9xxv1tl
AfGPmvvZyh/SdXTgaQVtQ9WepR5NftcKrgiPFHhcZSfyMcqgiRrFDL8PKK4nLmtxLEdJoI7F7u0g
olgCm0DZodsQCQynhomaCQdCY9RuU6u+a9PxTRVr0KJKx30oit8pWbqbHtJGRHtbt9gpi8jjBjsL
5gNCbL1Yf0tm58aLfs1OMJNtyUNz2XDWiVuyPKaPxfQSigS6kMseLY5EtMFivVE9LAdVKd/1UvbO
jjVtmKnu00Q3XjOP1Rp2LLtbWiyqIB/KSM5yoPtij/KWPfaTrRevXeHmW62VCUKL6A3GCBZ219zj
ZtJ9hB4sg6vo0CF2iM4hTarBX9ue29HErG7yHpvrtHXRCIa0smxPkCk/ZZ4Fs7Cd7tqfC07+YqJV
GY4MV0CoYHFn4j71ij2cRu6SW+aun9m2gaNpfDJygIC6APkyVjWyKhpWVv2dpQ3sl3I65DN9ZiO3
vKMpj33RD5s5YjDVLTSfHCf7HGjycbeptE2J6KHLq/gYpeNaQJvvFhaXDd3KCNyJau/1omCwYlp/
q3X0FH40dFh8I9OoXftLR88SmWx7irAGDhQjD6HNWVlWNDsHHd/JeDvir/PRqNRbr7SgpM+MPew1
sWZo6PglyzAxL+OEgYyQ7dsYSgXl3Ua12fDQkJkedMQbrUD+M335m8hq/Hygb6MgahgTbU1qqfqY
jg3ED+4IcSNDvxkS/aaf9F1BTbmZHZzTyUJiudTvvFqKvdSHZgch8rg0qbOxs3IbmwS2LBE3hyiS
3Xmi3565CNzTTL3YJSJTvX9masb7Xy5If+jIhkmXnvKKtjr7Vji1qU30yriDxQBFoimTS+8wP21a
mva1UBqmWHiQuVdsl15wM566NxA929Ja688Ka9wyHq2MlTRPqpfSXsTBMSvUzLKaT7JbZ0Itchri
N9DwOVlLXZuTJ453YytjTgttkhiwOxqBXGhss2zrpcjbwneMMvRBrpRoOXG91qlPZFsJAGq9JO9y
xZ/IZi5hkbeWL6Vc8xSaiyXT197m2IZGbx/SJEPAxGWPzeeltXnFjcWfxE9EJyayWdYYydju+Gp5
FsLirLiA+lTnqHrQaaFwRpWbkHdlG2cduO+uZbvH3zbqeUfQyMjUmSrLYdaztd268tNoPEg27sQL
F0SsDrLcMywWMGJ23nhTxYS34JX91G3Z/ynMcDum86uYcF2OzvjchXg9kQG1+5IgGpbo/k4lC9+k
/UpSgmjrRH9rYQ+B4w6niBkqjUPPBIwSzbTN7fobfjOHaE7vR33QCJ92ccCMLrEbJcaEpkZPa9Kh
MwkbGUjYLDmTrRDcGhcSrv/6Rs49y40qzSOgkmqhrLA452RtfKvI+tTN31Et36BnCLcAFG4190tn
65BxQvrQ4SfwLX5amvZOz3FQMDKEXtNhMqHvoU3j7cSM2SbFJ43HbRdr714r3e1gtASuJVl1w+TP
2eaLSzqeZKbD2MvXDSod9jmYe6lY2dfuAftIHyZGFnDbPqYinE92qDPbYOsjSyQ5TlSpnQYLHh3y
Y6/l+q5172FcUBjq88uojMPS6XSFVfvcj0xE7Kn3zajsfDV5BoVivvDfRzdx17/nNiMy8WuOyb3L
bp9NMHfFcVRIjdgODIoBdOxp1OyHFt/4XUQeiVYRZk24UzB12ndbje8iItcrD2+yAW2lHL4nl4Z+
ndKCR1351NMUIO/Ng/tb2jQ/xPMYsj1MoTdsMeh8aqt7LXbms3KILijS9EGTNfR8a+aUW+pqUyFF
CYyRPZ+zMvG7uvzRxfS3H3UqFns6GKw9+xW6PVX5X7QbpFdCP2Xey87YdNo/vKKUsypOab9Y+T4G
gYvYMMi09FDoBDq3obhvOi89VR3ntmiCiIO8mWsPeSBDcKPxrG3cT9Nt7W4F6tnAVZK0jeFznqs7
7rApVbDYyBr7XFuV6EDq3Zyuht2efQehbQjkl/o7xWTFViF9NHUv9OOG1mtcWQnPaJzkUTXclTbO
XO2LXvv0oUUHpq86aCd5O3aM2RZVfjnOymaRbI3aDmHdyLti6Ms+8pbuLlkfLLpvBUra0/VTdt4Q
ZUTnoc5sXm23RtCE6lAgf0STa7KWEqzuah4U/3acg7phHQ5r4ykdkpTzQH/twEsEhmk6fiQOrm1b
gVy81yiJJS43etpVV0zbNmQjU0z4INJNq6rm2KjuaXTqZW+mItmObX6rkIwxO2Y6J9q82XPxEGzs
DhkcYcWslkkcJRxrLC59MBV0h7ei7YbbsXb/5CUHtFzyTVEb7W3v9TUZ3juXm75bw2TpGW9AHbtr
w5kmP23GPlZ/p8GAIu4wlk8H40XYKAvr7qNuILng6KIUKrZe69wVTMSCepGdT9G6DbEOjoxYYeas
QRvTT9rOQWiPPfGFp6wd1A7wN8rF8NZbopvIZq/CtmyXmXXsT1pGP8aYTgb5AxQ56oclF3iU494b
on1ohow2jB295DPzT8l9KYIg3WrzryI/OA2FcZtYYgz6soh2Wk4yQmO4v46FRrPoX1Q/hhsJBtl3
Zt13upn1WSzfUrmHVhCTnf46NifoUuRfjcJbqzs9tZ9GiFE5R+dJ1M9thpii5+Qyuyd8HGevReET
hfE2TFooHoO5cTz5tTpOKMShk3SeKfzQdC4myuuc+ct2jOyjh+TnhFHx2VhjxqNaY9pecQAc+d3l
mC3xEVU0X3cqdIHapDl5ycypTYeMIlggJ7ua70bB9MCS4Xt8jwKFVcUPp2U7mEj3x/ZmHrJ8jyzj
OI/hHXEhWF/oRWSGQqrj8DujeX4tSuunXdSNlMMdVSrY4vichXwHZ6eGIKjbZXLg7F6rM+Yod3Ya
S8rZrqBzIg6N1R8NRQ56oR61eTFuBrRAJjrgXZUcipYSt/fEj5mJYVPa3atW9Qt9roybAcfNxJnZ
IHpq3fjcM0uj5/Zpyr6/GITFprE777S+94JuqXxPxpwtyUMOmcGPWOurdg9W6Yhmklt5ppv4++uP
3CZOLFSCxGntJ7KGz0xmf/s2Xjj7zf3U8L7IhPBC8tZ39tJ9RIImZJqudvqUCZog48ms3MiXIMro
MDCxtTjMYzvuED6xwp7SPn3m/f/j/G3r1gsi+gW0aWn6d56+0Sa2VVb0ozr1pzOdnzrvX925e2QK
EfpmqsHJdwjO8iBKNSHbAWms6h3mqBqpwbZEkk3kgbsZiqVhy68zdXZCcQaU9tcIJ9dvSnRi6zSr
7LHns1PLA2J3jqOygT+cZjHvHa6gMqr2BQt3aGtvYkh+gZuVdJ4bta90ZG3Y3+P2p3S6V3Km6EaX
1V0jd0bInZM1HbqydyjkCP24/GtmLtp0tR3cBEmdLmtyGfCd1mv8jDYjsAuNb8f8YaDpbuPFu1FI
0oLSAI2A9DppdDS9XnxS1mJs0iS+qSuN1EpRXGzcalnZFPt+tvQtsjmL6mLyh9LeG5OKoI3VDREs
zR+TXwxhjcs/k6eWTWmEo5N0xxjjtdf0rPD7uU5/4qpZoVP9UZQar5tUTmnTxaG8ZRO2ZqDN04ux
xN6ZzoavOrLHXSsxtsopn+K6vRcDQRBgqvk3kmAq0Lq6dMvxe1s3dsZWqGFc7iezTnCVyC4w9R6Q
fwP9UzUTK8UQQxHuhHJq3/RavZ3qu37RjXNZjLup1KKgySjK6u5QlQZ1Kz3hpEx491S5dePlJilY
gMK4Kbd63Z8il+D2SCd2AcWR4Wnd1ss17MrjW67abTt2lAB9dK8ZFP1TWX3/D2HnteS2kq3pV+no
60EMXMKcmDMX9EXPsqp9g5ApwXuPp58PWdoqSd2n5waBtGSxyETmWr/xSeiVEWaUrq+EK2XUP1tN
eTHVZpe6ybhuNPa7SRNbxIMMyEIJiixef21840thHnyDVROfQJt02HcXjENuCmjunfuGR8pngl9m
6TyTQdkO2MDBaTkYHEoDn23E4OsXCCuXoFcvYd+C9tDuCj9JNxrhASu1roPuzlAetqNFiZHiCNa1
qPSXeggfQViyHUWHSjQdRI3MOmeT8eAZ0b3JmrJx7HYbV9PWLbS9x5McsuiyzUmQYU25jiKikTh2
RmG10MvBWAGjpOT4bHYKcDF1StQcLneYB9ux0zZ207ArIdjo4lmwKJTkaA7VNy/qvsU1uYpoWmjl
fVK2LT8aKH9e/kkPrG/hIN7aLkevX18ZalJsEb8nXzYirFByareCL4RkSdgXWUXwTLkY+fQYCPs5
soedqht3ZcBWVWn0I/I70D1MMDotD0RRO+3i+F0zlXWpFjwwkIboXHMjSp6wav+lypANjL+YhokP
W3xHUPdm2UTikiZ/mTx3VY2TuQ0a7cnFh7Us3degnRHxYXBUeoAUAO1wgUiHo0jxPc11Atyp86Si
4tZ6+QXBow7kVfdQdsRiGh8ybG5bJ4hjGNp5xX0KkWHhTuMxa91VOAlclOhCxuRooJNCmtXZCKe6
N0T6uarxKlNUG619AGlq9+iahJcNF1qBcB76RmPDJlYsuWSg0UgAhms+xRh0QjdBXkwY1edMbVcK
KNUS19Ah1C+WZuMZim5gRMy9Lbzd/MgjL/AyZbFYmEEGNx2qj1eKW2nUZ1ENzpJcI8duTOsWSmlc
k9aq1xmYnt4B+Tg0B70lG+yTTqmUryg5YPVIbHXRVyhIgkvVbf61PfnyJNE4l9p3hOBZG0Ot4Lk2
bVutfU5VQmCoIs2M9K0Csbt2LTYlbBR72CpzGhA9qRDZCdUfCQ6w+/Xqv0pH27SVeWxtGz2UAmfI
mDUbQQs7J6DZNqe+MJuTloftiQDERFqvV3bAR/pFrRTDXVqbxX1kKvE9x+r5XlbkNfxHdIp4bFoe
WpBe4GvLSqj19kczHZWhW2NrWF5kFXAA8hDCfP2YJOr9iHXcGdZiqot74jDlPXCxh0JFvENWGdi7
nktX3b13mHslGJhueLfB6mMiAumw9HtduZP9AFsPt6HEvn6eVV7gluwCCJWkrXlnsq626mYJwk4g
4/J3XRI6Sw1Rn4vsgXbXCNolIqAt4v5iDt2PC2e7m2Nm/f6PepO9AVI6PQmtv/trpYWKhXkkT6qf
P6oTrNXOPggjOamsT/IR66lAXDmLbAq99K4Rnp6PpQdwKi/6Zi+LlpvHswfctA6HqH10Kz856CWx
xMzvW54cjXPDA2GZQL9plpk9nHqVxVcOHSu3XvqA9e5kMUrcaAuxwVy9T+x7/RGvQoJm88tWCapz
sfbeVb6U4xYvZF3Mk3ylPsSycfIcn4AE3fu2THccp5WlLIYwT0+9qz+lpcL7UNWLUWr1g5xHYySh
jKo8yolEBqivzFxvI1ubSCxHML2wapL8Ji8iKatNXPHTQiorCJatlaN10af1UjaDaM5vvGC4q/Bg
ZhWf+6ThFIC6Iqn1MU9cjwPngWxLkELfNI0RXgixB5u8H5IrKfgZOVAUNyTq7FXuh919jKTmqkZV
4WGsSmvpwb55ZO9VLf3eSp4bom/87kT/Ekzo2dmJsD9lg8gWidLmf5lV8YapLHTJKntxuij9OhQZ
tMHI+JZNANkTJ//eDOwoUnIqZDjyZacWLByTevUGdjSL6ki0CkhuigqNaUXAD7AmZrvT0XvKtwG5
kDcSEQejmcpvSWXfbBD+X8I+enWyoPqsciZg91a7rzq520UcJeMmLHysUVytvGEmj65mYrMEzYbL
ss6PCyiVk8LmpyvLm2zQfM1mkfCKtSzKhiokOBT5icJ2h6ne+xX+sLaAmK1ksZknyG3dWXeDg6Le
z9fA6zkHPk0eTfRlHiynylY3iqGhQjz3kfO75AS3Qym697cqG7Laa7dZTU5LdpHzD4oKzr8LyPfn
JXg2GOm7qYuxiyQFesEtKN21pYiwBC2CEz8zZd0oQ/SAiEG4rDTR/JUmylkXRe+TI75Njhd8L1Px
GYC3+9JbuoMFcgNttrcToipueVCy3DjYeu9sOLx2/P5Tnby40X3qve6TyJFyCcQa9gD/oCmebpld
WK+DpedL3++ne1cL841rpcjtpHW3B93vbHFt9i7YmtYro4zVZxCFEYJJwbVU4/ts0vWzUaQILRhW
T2qCXGAbB+WZLw6JIj+PzzFHp62B1sIpjs1k25aopCQZCa407sdTLIxma2SgCjKT5H9raulJa0d9
i7KNf9Jc3dryQ7GPcQwRIGfB5Ve2zwCdbAuo/TtDRMGN3QhbOs22vvrJHl0J61vDOXxRN/54L7uG
YlKIyvzddejqP7oa0JzvVTy+t10jWH3b+AH0VHTE+2zbe2iborZMOEPWEfDcdmXRB+seu9BVUalk
/bz+luo1zsqRN631cOpv8oK9rL00kJPYyKI299M6mLi+UYhtwdKGcXdELBtVH/9OD8vhfVwQEVR2
dK/akwT/NuHmh1AVkX6w/temcJG9gafEadDZ5biogLHsIQPDS7gZqAqvAO0Ma1nX5453Y3cPRh/F
TXJC9JN1dm+s+hF5JlnqAy89I1G2kyU5Efw0dxfhngecmTnkRZjCw7iZ39BHHXjOilSupd+1P/uR
/1jpSNtdZFXhOhmSbtUur7BQH5KkWal6D7qCAEqzUSKT/x12kMEaNiJ8TGWKiWXp9cXmsQAQYK4k
Nhkv38t1WSHARxz3vacsIpxPqGm+fEwhG3LhNxeLlDqa0w4yMH190bxR3cnAfaYkvAm+mP9DpS8s
dadohPjlQNlRXmQDPFTSwfPgaSqAj8eudefPB9AyqIxzR/zn4qclsBZUA/8ialiT5BH5VS8QqhAT
fJy8JeFo2NlbpufuLfQh3rgl8XRZn9ruA3If6oM7b3fLElqMErT0z/JDXqAKJUbcpr0xK9eyvg04
EfVt8UIWx0acaMBeNSJ1mQosZ7WgVw61zbdpIW+bEefSbOiQMhfKQVZVUUyrLL/fytqP9s6FuJak
yvc/6mXxjzqhO9pdWsbr3iGGiu/VeAj08cdFVetb2PK3TiZ48TSwxSctgnygFnHxF0m7b8IsrM+K
nT03mtbcmZZhbh0tCtZuaqD6gQb8s5lrpM9geGS6w3rqa+gyVUn4guMlpsYsmKAylHVtjAcHlS1v
jIwVqHDWv2w4j2WZvo0Fop5trX/yRa2CIM0dTuy9su9fdrrWISuqkrpfqL3h77w042jdQO1y9PRz
4Wqv+JMr9whm54dMR2YwtCcACUO7KdMieelUkmijkmgbBQrXX5a3ZIJ03b50lV/stbJKNioEsbu8
9dNnZxzvCEZmn7XeyGE9ed4hDbro3jP97/LlJt3hP1gO+cXO0+7s+WQZhnnA/D5AUJLTisAGZpZv
bpGT/BIhSXqSFyMb2lNptsBrhYPEgcIpvQQgeTL00BwWsg9czvkWmDYcOPPwo/hzCtk9LYqXNE3y
3cfUiQEs2FS6Zt2WUAOGYbpDt8U9y1IWQ0CzO2TvZTGqQLEAT73rnfpskxBs7moiIKDD1HCZl0r1
MnbkVaPMLF/tibx1OCT15zxJX4B59F+xaD617Eff6s6CkpX5ONjn0yJ3oAksFA7yczja9eG3pAMI
Gcc3Z7p9Ck+8gac8i8vldonCnK4VixBr6a0sfjTEiZLigwzOsiPcfQmflQ4bcQNB6qNjBaW7qQsg
vv1g1XeB0e5lSV5kFzH3k8VyZheZvU+8rLFv4aAqd5kDryuFpc4pvUNEQYd8tQrnZtmnUjx1mSTE
RCsh6MNj9StHemX/PkTXkmWl++Ly3pn/01nDWUJUwr5BGGKSn6/xPr730opvFq9RAyk4DEXTb5YN
OOx7P06ze28+coRqBVbnZ51Tt80qJgQGdAdJOJgr+rVSHedY6lF1hMvywplYPKrQqtAbs65FbSMp
G4Ent/kiHmWjQNV+BQ6k2KkFOMGmM4ptZoN3TRrDfwq93F4XHeIIejTAo4LeiXlOB9VtSK3HKQFl
4+a+8rYhv+a9ZR1bUqNqxGPKXGsAsvFxEEawKqIEAhFIgQeimeuBua6GMMTDVHkETm2dEyYkO87m
iLobZhMtZKttkOkcG9s7kp5HYDQMk3NRW9XZBrFGCr0Kv5R2uq+ySDxXRmHDqfCRA5nS8KVQCCDM
HezfR5JLrQmqO8EX8CLvIy1WrGUx1vqV3BIRd7tMHvsEhhICnuEt8jx0o7QmJ0WS2Nt+tPRDxDMC
OEzaktGO8iPrW7MdU9U+m3w+azuOjVueYH8Xqor9OMySRejxLsrSdLZ1603jIp09GFp71E6kOhMC
l6huzVUZCP5TMV/e+zWVmeNtofwYIVuaccQhuTc9LAght5PjXoNIbO8tow0eCgvNihCht7Usygsd
TNtq79nZzywghIc+Osg6Omgm4UAiIP2d57YmzrSdf7CypDr1QZ+u4zRpnvUw+ir/1ZrxPRR98C3i
u0owfcToYh7jIFV0MOcxiU1MoYrM+nky5vRB772Z2fuYzE20he6kP8aUFriUOMkOUKrcg9aM7oGU
J/mtXichUUaZv4l5NlS4YdOUyaY/b9kEGyulDTfJUKYtJgUmPD5cdRc1fz0qz/iojz4iDAuhOlyz
ueLj0iQhBsCgXh8niLTrdsBxvQ4H45hnerwORaS8QJK/9HwLv4mwu5p1b7zAW8hIi9f/0tVL24vc
uprBcC3c8EfXP2Y1JxWP9byMCSN+1qvMeFK9qnj0u18KYfdZ6yz9vUVzf2n5c0zhFv22rjxAKFPZ
4SxeqwPPWBj/JERVcy1vYw1BgHC+FG6EwqRzUdHtOlTxfF6TtxkatAqeqr/XyjLK8NV+MghZu6Oy
z4R/gDJibhNSxXuy8spe1kN8J3gqK7V0cNBFnnuT9HOzhezVWlordrJDLWvlrbyUjiBXZrfRokA5
40d/2TJq/l+tWwWHkXX+6vPT2CUDgTktLbOrl2nZVd6xC31uSKbuP+oHz9d2jkHiXg79vS9o0x99
G7R7F2gctMgOO/5JXgRCn3yPUnNtlynaJU0L91vefvSpR9Idf/aRzZYqEGvpMJYJgRn6jwri74cs
a1Ti0/OtroD4knfyUvs8u4AnBYuPuk53xvL0UY6tKd5EKTpmcjAUR5Sa/piHcCVJmrq2WK4ccmS/
zMHGyV5m46CCryngaiHX17nhFSGD7OqrQXYtk9GGI+4ZK3fU018bdk2HgN9HbWEY9opMq7GSA+UF
aeXsWu+quaesqHvwYRZbji08jRSnmZeJdOMJM4RyIYtQmfJtbaC0JIu6CWVUgat5lMXQClc8IPXH
wtX1a5yaj7K6D9FubUw85KIxG19qjVQvRwj7TrYqQr3gpDndMMo2H+psep/aTcz20EdtgZ4Sg8h4
jGt0hTiPzm9LS1ATzIVinHt8lV50D2eSf3235vxu2YYFGzJJw8vHu5VTxrzbtEaguYSlv5VK6CmP
i02T++CiZ7H0d3X0WU/9o1jWAUw0FwiNbJUN05CwsstyomaviZZkO1ka0/LAUgnFJ9HWbsReF1pg
GF7RdhtWNfHs9VDbI1CmIF16CBWcc7ZCWCd5gvRDhXyW7P0+0DYCsNOlM/t6hFeh1OEVvJnP0aK/
xfhfHBGQP7TK4LyoOi8/ugOsI9e9ll38VM/VmQvPpopJpzdt7LwMjREtCcSHR9naWBGeGGP87Gug
pxsTi52hV5yXCtLYJquiYSNH6XpPOLKNorOrJO7zFB3lSzpKpx5ReiUDOL+UF0UkcqtM2criGI+v
E76zaFjVxWPte2v5km5DbkybcL5uu0R/NmGNxaFzahKDjIeqQi7GyOqEU7Z96ktB7iXSLA9cqPkw
jomJ3NDP5kEBw/AxZJqmkUUUiX3Bo9UQsE6C7sEP2u4BoyVChwngUM+niOQNBjL9+Pmjh9Z6T31k
JCfZH9eTemt0EC1lsZonnLO481xyTF+lYommiLt1DbFt2rG6DBl8ezYAQO0rhV+rikhma1j+t+DW
Bl3+DQ+nFJygP3sNmLBtp8aB6N9HT8Kqv7iGkn2LPR34i1V+MnRRrhuUCY9EI61TMWklHkiu/Vek
lCvZtXTI8+m96txPCd5woxryJBFVfz8VbreQr2dBUkw6q/zsFUAVlXJgM6bE4lBDqlznoeW8ABw4
ya5NpL92jgoHUbc03hQRHfk35F5fLm3OUX//DTFnqPe/IU/ZU8m/oYI19BRm5Rfgu93GK2Nzk6jx
tAMckK50hD2eZLGr4mylB6r+ZDb1j9bJ9Y1fimqslzuSRukGtjN5EkOJnlV80lfqqFZnwPD9XanF
9Q7ZZHRElTBZ2ejmfRrH7gUItPndqQ91okxvTckygQh5BKGc0ZPrVeeaeGbeIrjQG9nnPi2DLXpZ
KfJ3SV8cicxhGTXf/VFsEXnGZthslpwD6F2W/Qg7Ahtor0mtc6IZa29QwiNpI2eZEHddy/rS0cEC
QXTOjobI13nTYxnht4ww3BDjF3dw3ifo7wzbxFVLm+31bFs9miZY0LlURj4onrwa3xu7KtDWVdWh
SDA3yC6y1e30/EACARX9iAQVSmCbpPLFySS+ebLmiywGSW8dJswlZUnWyx5aSv6IpI+NMnUWQX2f
x/Y5HkeBSDcBrjdLKcAO0/WpQOj/IfQBTNYaOAsphG5P9ZPlOvED6fTgvb5I7GWr6fVfqG3ANu++
oTbOMwz4y80vTG/nIx20dYIke4h7khyNonbfjF5dIgDdflZRbVoh46idkU7FAa1Nws1QKvVzpWpP
fhX3SOpglDVm7ouI8FCJNDs+tkXZ4wFijKj2j/6VMwZk7My/QSvvj4beWDcxX0wd3KLIb2MUWrOi
WHsCgnmA/wfWsjLj6k6f2FZ89G/rOtyoDUc2WSeHdQEo/DFs060sygY1rN6QrRf7j242SCq7ztML
5E3rlpRefXE6ZfnRAWUZtmbR+PVjmtqwy20zQeqTg2RD24bDKk4CD8oFE8k6rckGzK7D9E4Wu9yz
NllYgIZQ8cZxffHicKQ79C4gAFmsxzFYo1Sj7mTRjvOnhnTXFTKV9wBDfVM3rXgpRh8Cm3uvDZF5
InWBBL+vfgeGpW6jquBII+vkJQyz+gjnCtoyfdUpNzbeVBV3TZe9ggWGeu56+kpTnei+HzNxNfUv
LbEFiDPYVdwhYwbldW7Mqzy+V81QXalkh9ay7r3BK16NUdcOsoSUori62RfZXdaEQlPv2LT+Ok+U
5CqoiEZZV3bXQSRt6lcfDtX7HBwugGuX0yvkF2dZuWSmI1L/2rwAhei9PnyUPO+9JNeqAZWLj7bu
t9LPcXKR+9lTjiPn1D/oPbnqeQH82fP99ea2WXDn34xzBx/0o9/f+f0Yn2A2xicRe/dtOnY75Fji
00e9vHuvKwcSZj3IBrp/VGcVK/1Cluup+5r4APPxZzh5qchP8k5e6nJEU0VPWgzE/m7wNDUcfimb
drjLVT/dRz0+lO/TfMzQ1cq41qJZu2+eX17kXGwKusU///G//+//+Tr8l/+WX/Nk9PPsH7AVrzl6
WvV//9PS/vmP4r367tt//9MG3eharunohqpCIhWaRfvXz/dh5tNb+1+Z2gReNBTuVzXShfXX4A3w
FeajV7eqykZ9EuC6n0YIaNzLwxpxMXe46FYMUxzoxas3b5mDeRudzhtqaGaPLqG/fSz32pnedTxg
gNfKLvLipKWzzCrwvuVCCXuXjQomAcnGj2LzXE3CeL+kk3Y2WVr35Ib5rFFLMs+g8outovnt4qOf
bCDnhoFmHiKZXIQERUW2KzOnP4ksHU7yzvh5N/dAOSVjGwfuNOBocvJ07a4J2/xWhEBpPXP8peRm
6p0I3HHznz954f75ydumYVmm4wrDsXXDcX7/5EMxguPzQ/tbhY3rydLT/Ny3anLG3WK+h71dk9+Y
a8q1GHEmA7YxIB0yX35UR5WLbGBZeyeF5OYqNVWB4M1Q39zQrpBQoG7wLAGcVO0CWH1/l4u2+lom
VYv7TPBcAte/hGTDn1X9OYmb9smANHUfg+WWtU7bRCfNg2Ioi4lGUmUwFMTz5zEC7sHaT+oK8n4r
nsFaJMvJzpKDbM3y+Jf5h+KX+RVDvevbCqKlp+F66nkNYh11dyL6/J8/aNf4lw/a0lS+57bpaFC+
TPP3D7p1MocNq5+9ERHp0Yvh85OfsJ+6fKgCKQuIfajlyc/4o7nPkUWts2z/3i+oW5jC6IjuA3Oq
joR14MPGfOFSa2wxzZwrO2fGD8tbzzPnW1v/0asQ1ltXsu8q/cK9Q7PKWHdOM31umsVYEw+fMIjZ
qKne3rWp6TwKT7vK9pRTDhFzvYDJ6VnnCnnjZd0502evjh8HYsyPrAF/TJgAP7hXXQOg4XJI0C2d
xHDtbDs4tn1xkiVEAsfrj/ruis8zCnxdkXmLzkD5EZiLsfLMjy4MbczsfaiumNVqYn+yyyNQHgHS
IUjYh8O96pWP46BpGLx1xJKcZv5bfOWTba/HVqivKur/O8BC1nvRGsNzBof1wXAwCQpzkWKYyuh/
N+s8vDLQQvjPXw3dUn/7bpi2YVsWPzNLF7qqm47xx/JHThltNXLFz3ieptOzqTnmpg4iYCF+smq7
1jsoluEdgq68BRBktrIk65u0tVG/nFtlOSJdDWy6MHZ9b7KZQIVskYGDgYoCPI6I81TfGZ0Y7svS
Kq7QZ5bI3oz3sooEb7fpFPRnZVE2mLr7YFWtfpRVtt13xxpvL1mSl8HTCjj2kboh3+uuI93zN+wf
7W1OkBVKQGG85M4smqYSWRCsni8D1GjFScensMOLtYxsjq4dtPKtieMJmFjbIRfEObEIEs6J8hgZ
NvnWNKuD3yKWIVI/3UZzEpl4+Y8LyEwgtQkUgI8GqNukMecR9jxCds4K64tmeBZ7qIKgVOe35UGd
7Rian3eVbJFl3IccB/0EGygHzrmyozKoZ7TVrtIaJh6z4CTvPi6yDq2cicPwUVbnHrDyj64NxlcH
COGQBABuoCvhKM8okv5lEpq/yFLbXHBLcZ7g16Q31Q4umA0oGGMFw0FlZwXsqlWetbENt9BR1nWv
Wd19yR7+fgI/fKv5h+D7Ix6wORYPZYDrJ3SX8iDr0sLd5k06bj2MtQ+Kp7RwPsbu4Ca6Uyw+yvLu
o48z95ZFP7bOgRuvdSSL8RNXiGQF4J73gVc8fTx/5Z0ZtIA0czxJ3p/Cvlv/0k/kxM0hDE5bZHzM
i8azEHWdRl8bc1Fe1IbMTWYWt5ykxX6sRGgvmg6Piwrc/B/dohJNMxXBme5enTzzENdVcJEXtKPi
szNeZWGCIuetHDN4zlt9usumPjUXssUOnWClkWTGFJqhLl+mg8MzB7ZEdE9oh4wZkAFZKrBqO/px
+CRL8pImbrmBWlbO7IroXl7MAjhfW0D/jrvglFXjt9rrjCeE3hxZkk/5SJl+KQV/l2rktp/wuP6l
rfMwrGQjlK78wpr2kF7Uvbxr+mF6v5N18dSjPdAnnJbbpNzbwkFyMNc8dW3ZLZyx93uYbfE2RfcF
+nyn3zklOVQ0HBAUQwtqWyqjd277dMLtwvXv4d+HKzMLmqdMsCH0+ip6HbrwLXKU6KvINL7OA8wr
CDqosYYj0nxQPu3YT0HaJCiFlorzxQrq7yhQOZ8yN0eWstDSp5z1f+VBuVn/5wUVuNDvC6pjGMjm
6POiymJK87zg/rKfjC0vyPqytp9QX1YXcsfYFy1pXtgLe7mZHBQELggzJXu5z5StaVj/aFU1lKxk
68dY2YqU0x10/eL278Z/DAj0xie6UOnjISvRiMwayJ+pbfqnSAODLu+sFtsl5Fg7rNXLQSPJHrkA
8vSwXiph2z8VpOWWKHP3T2aEfFk7rhRFv5hmWLxMTjjt8RhV4QxS9JDGXjs+yHtZtHybbX/ZlKep
0fIXIfIlGFfwQoK0n98E1s5wasyqO916gst8b4xV+nVsMOJzmrB+QDVS7GofsprfRPYT7Ir7ULGa
nS8Ccwflea/WefYqFAQc2b9rJ9NAvxbStFi7udU9E4Z9tmvd+vazazo7RMqu0Ay1964OoiN5Xygr
0ej2ySTjPK0QFYQ/n7cH8Przyo/870nXo/RkNL3zRU+ne4sf5RdIt292MFivgKXahZt604vH/mRZ
WFb3hMAA/DpXbx+SCMZk2VbDTVWgaaKgaV6yjGBWb1fBmVyPuh1aszlavWnvdGVw965DNtJQcrxH
+l7FLBHHnNFCn9YN83DbDoV9hmevEG8YpysqZf46z3GdyqI8AVHpNI81oeklYIb+mYXLgEAxaJ9C
G8GsuugVoCvTJ/6S6isbgBNJevtN9Li8tHmw99mm7cqeP6cjeXcZ87G8ZUX5BUadhsOLqUJd18o9
GfY5XN4TrKI+HRobjdq03wzAAF4DX+ygogaPfXvBBS7mSD5GO8I70w0rFchodRd/NUvoqQiXv40l
IMTWaguSy4m/0Qm/H6DVk3vxRbrG/sXHN9h67t2pfVPiaNO2MIStPNJ3I75vKNTE7X2ae8bGaNXu
YEdjzILoF+COgwL9OWi9CWS8L6KcNlpB4AJZMDTLAFATQ1fs94ssQj0Do1qJAMNBGjRbIygtb9U0
4lZ2er915+GgH7NDHP4yjezshA2KqWqe3OkKzs5Dzx7Xm1U7WtSVIYw46SMuKhCwFTN7M4LXfgqm
rxkPZna1mXrTyynbAaBydqbi61cFEZRZhan8UvsVoVHGZI7zvdXV/KlIzXjT8tU7CKPoT4qW2Sto
nsMq9yqVx2KUgm8YHiTKTXL1jHmXIuurdnr4qPqoryftQZbeAXJJWL/P8T/WyUnkKwxd8ik1SG5b
oSNWtmr4j21X1ucmhTWqRMGjrLJEs69jbbxgtRA8Om6VrgRCh1vZGAkn3ZsRigeyCFO0fMitrWmr
Ub2sgXTDZTgbyQT+q1Ea5DUwT0Da5xMIH4QzNSRAOmcYP3E+ich3ufWlxJLgQW/9X7q1Ywf2zn0x
YnvcFQTkcU3huKKXDmcYMf64yGIaj/z/OBivRssyrp6WI0cX7lXhwU2TVTBz/zJUt/lRh08zdD4U
iaBdM4BdRnH4z88TXf/9lGw6pnAIThB6EPw4NcJRvz9PSo7tUx5lCPE2gVESAjXGYt9PztZqhX4r
5+P6hPSm6zQ/SnPbR2lukz2b+bE+/NbzX8fJnmRnjaefr/BzXBgr1bavsmmBql2BNleLc5/lHtW6
E6fBsUaMD6mRlzEpxq1CCG3xR0NtJZwCxiqcnh0nVVdApAF7Cu8EHTa65weOgFLl7WRJXswaTQYW
imqpiYCQX9c4LawRZwSVjAqyZTsYG7XuxR5Dbx8a0S3MIvciq+SdgsHhqvUnxKd+NmgCpA20SBCY
br0Gw6bjZ8GGlTwb9t6xgtGKnYmHAGzSgf1DjIKi/qWa+uQx1Jy3CZLrU6WhvzXC/9prXizO0OeD
lZ749V2R9y5i0/6dbTTiHjWX4iEusm2cWvmLlfXRUbRY4cgicGWdVQu9nWrIipdx0sMlVqpWXrRn
JclIdpCyWyGnYPEz70WOTCjmXbV5TmoF9gGRK6hjWp9vx2n6LHR46GMMpMsXofPUFvq99FhNO2s2
7Y2qB6zZrR1JMR6u/9ojQUUXwVcN+ExfaJsJB5wDMYL0FKETs0bXMX3mWfZNgjl0/bVt2voK8NU2
d56NurNuFgJSSSKufZJr+6gKbQQOavFJhQAbDCL9qilgeWQP3r26b0dwRbZlo5VYQA0K0pgteFGM
n3riL2QNbHHQizD8NBrLUHH6gye3KV7Q+kesEo+D6pdIMYNhb5R61mNGwTMee/27r5nnXrXjLxXi
a8j1u96LA0d3yaY0fhy7UFt5/DHXJHSbTeYq3UkE6bgbGlXfj9hQH7xB5LvcAU0IEDbZRJUf3viP
tavOGAEG+6lVb9iDTyejHKdVrufGna8q4ydEn5d2MbhPredVp4FsHurk1JseQrpGMNBtXriGEsLt
z25qXEL8m1cwEhDM1qC3J7vFMbLOsfudR3v8YvIRasZUvfpJn6wTyyEUEWGwnGixt/STVv+Cjlfi
q9bXUEVffsJi5GL5rr6vmyrkzerlC56O59SKra9pkrxlSl892mVZ/P+2vuL3ONO8VLmaYeoa8u/I
vGjmH0tVM8Sajbjv+KSK1AVv9OwYLQtvBgNOdLPhaBKXr2kYFQtLadpLh5rabdC1F1kfTzGcK/QT
iwqpvWKI7+RBRBbDWvxalK1W3hzKsLi5k5McPS3sN0E1QNkhprkciHa8Gv+PtvNabhzJ0vATIQLe
3NJ7UpRUKtUNoiy893j6/ZBUFzXq7pme2N2LQiAtKBYBZJ7zm2QEpZrD9nLsbW5Yxa/KzL9CU7Rf
JFsh1d8pyRZW+q+6ruS9JFfpIm8Q5/Kt9FrpjvpYTvU+MV2o+9rwpUUoFCJZJ5N8ETt60AaYniKW
Mhf7fbH9R2a+Pwawf7cmNrQ1eAAZDqahhWsrbllZGmDJjxhZles2h6C0sTo8omu3xf4qJaiLMWd3
EGXXy7qD1xvNqnbRzvrQILqYuckQ0bGGUbtM7J5EjHlBV6x6KFO9fGgQZSBuZV6ksK0efHirhwyJ
0UUuq/LRtmpItvK0GZLlyRoy6H/UWE4HgBZ/WXZxDV1b+pyAIphHYalcRmvCvyE8tbsPBx74Npxv
7jbcNDz9VwmjZdQG74zqUrexAsxbka0Aa4Ew+OeyDGAlglhcSzi4f/Yt87VxsdQKCuxMHZywRPXg
pPYmjnAkFYPSgd2frpbuAfn2+iXINrrmJp8dgNT7wfRL1E0o9tLwKI35WeQS09I9WaFRPHlo6+w7
BTK8qPdS7+wqVfGkId6eOpBz4Tiu9LpmCc5K/lAN3fvDvQ4SfLfUs1KbiS73BlFsbGxccrwhFmlX
kTpUk/jBgWy0ZLkh86KctMOxSsUUGfkZ7FmTXYLVyl7jBt1oYdMc/RIGhuy1MMJChGeHJOyv6Ma4
89xOq2dUitwZ4cHms+yjppKgi/RVdatr7ecZ5JxqNaBUDi+PXKjhoaCqDS4RLA9FW4S796hL1d8b
L3jU2jENfyHxyHJ1Slb1VbSDKRM9yFMpswMECMzoQbQllESbNiWdfrdpU9L9z+OcqMT4vktVfFzB
cqI5CI0pI0qqT0jPKQOzy3IfT1UBA0VVGrhtnNfujF9k84hB1JZlvPfL4sR3s+CVWAiccDw0T7ET
aztZAwiQhKr1aJfkYycC10+0srn7SSAoaKONaipdbQWsDvo7wa73XPvkFaw3CzUeXrPC2wdOXB8r
OdLWFpG8GYFP7xeY+2SyRsbA4zWLauXFaqJ8UdjNeNasfNiMmppvNReAYyTFyAKEJJBjv1L2WqkE
R/hu8VLGX+IFT1JINXymcWggz+j+1yGyFHaGg495Qc+TpgCF65Wt9mD5ERqziB5/s7ovLJlRMsEs
CztOtFlQzejzbm9hatSlfg/HhgZCfW9nujL0s9oAQC0Phnlpu/q1zJ3+cwsOfWWlOrFGrxw+14q+
QMXGeRriDk0fOwvmcq0Hn5sMGwWNn8dGFJ2xBJvtdVdEeWvYIdEj9uwB95QWb5IaVIfoRfCOyKfk
f0+Nrjnp5KhWUY4oVT6t2Mwxjq4jslwg8gKVhDB14oB+3AKt2u4sStA+oMwh52tnEJviqDd2qWc5
az2veDLI8LuAczVPgK/MGYzd7kvt5Q8hvw4P0vIS2lDmzxBP3Q9a632rRwXfQS/Qn+XxdFsY4MvB
g/qTi+bnS14r46ZJUpQopqLjIMcloRu4v7XyZ3WpZ57+/Trd/NO7z9Q0AsQ4NluKI6vWhzi6glSJ
OZiF9AT2DaFXF0OyoRjbs9wl0a7qysmJy8+eXPzkeIwl1o8cbz6v5ia+9x0Msh8DZKvCoDtwN7ji
fjzLM828d09kLInF1LGEusyt7zS1gTIj7ou1Okfl34phlSOoGsfxvibi+5PM9a5vsuhLXbX6HEx7
egGioG4y9h0b9GaB7tlTGBTRxi/JEO49FuViEMK/EVFQU8bDyr+lmHMjCZ6gF85EatrH2fUpwvVU
JKNF2+8Sstgf26ZxtVNZ/yGTof15owSNRDN4c5ka/3T5Q5aL8I2rm3lvPWmqhKZ1M0T5S2wg2+OP
0borkOAGkTTmaLhyWjZSta+nw60lxbN2Liq7uEIiaBzsuZcYPV4n41ElhbnPk9Tci7Py99lfFbvO
QJBwrPGZqbmbtnoz2eRkrf0I55pFp902e0UqrAOqBIg5mYr+HCSosU67oJ9JjnBjZvwQgxIpYJCF
MjGaEW+DcD/ntvRt7dmKc5b68VlFK+ZH03VLW624Swqsb8E3pD8DxAwtGHSf0ZMGLK/JxhVcnrHM
osA81pCsN2MeydtIjvyjMRjZSh+hzzi+/snHUm0Zoy51IESHUdoUhJGSsXtKE6wXZGy8fyJ9FNY6
P5CMqC6ZGSRBUOpd4j70NohAeHAbxLa1+D1oUDL3p1UialsCvbwNQk6nPEzbptuVXFXqnmTXJEVi
B/G61RFOg9juB5/G2vuqGLZy6LQo3I156LDYJcpYuaxlq773NiIGWYBhmBnF4NxikAmeKdN+8znH
f6OTIxmlEwUp8fZXFbfDF+A4/aoknrKxjdCaqgstzC6eHn1GQs49kRwut1WlvqR1755ElTiIopPE
KwLv4eFDvV6p6rxJunKZDteogcUkUqJkQMqDOLsfRF3ktfkmSg88oeyWfZv8mKLTjQGEaxyUCSBu
mS3eLnZqYkYFNEG0Do1sHErn0Sv7aqsmkfYSjc6KJJ35KGNU/FD63WOs9iTBYOZuFJCt4I9VbSk1
fbDK8jLddMTfF+KuVewh3TgDnrKiKFoTE+KVMqyNvP5lTFszPM/J0EqhSRVFKVSOBYTNq5v90AZL
OlQ4Gh3FAtdXVoElF8fbmle1sbMgOq+2C4LTLGdQ3152iJeTKfGfxZKMXaaHLJnvH/LQTx6NMXxf
j470oU+N5HHqb2Ad/qqrh3jQ7GNSy+lz1GDVJz5RkORblv72otNaeWOOBv8BiQ9Fra4BhEZ+9izV
KIxPfYe0ybcJ8eF5F6nN49D7+Tq3tXAlEoVulGhAlXXcQfjKXtLwksvKMCXvn27r9rHItcWo4XPB
2tjaJW4j4SVWs70M6+KzUUcXb4p1tmG+M5EXeu0iWKYQTYJzgd3dFmGTah14jn6N0xhZqVwaf9Q4
EkTVr9SVjdc0uxIMRqLv9wmEtQ8175tAmaTQqd71SYvaekVs9JNIOYCmnnJEYBZFUiGtSBmpARrL
orUtt3WRDd9s1LMH9uou/51zcHH1KUae9dAAQl7G6JS/NkkJBhk15CSDaeEowK1jFklb/oeBCYJk
eU7q9kn0wEKIDWsQP9c54lxAEAJkwJvi2kzBN9HDQmgtN9rhmPNMW2AnVZ3L6dDJZofbW6IsbMWH
3BmZIZWWqaH+aIXPSR+cNDUuLuLlg9A/+33yyeJ3O7XdS/CX3pV+j0O1t/0PLx9Htv78/rdMQyPz
o5CoUxxL/dcwnWZIQHHlfngaHVw0FQyUg6T35o6jtwuA8eY+GSpUiqYzr3HZAOlqHCzCypVmHeD4
VZO6xg4TlWKhEJvYFyhxkT2XnyIrQgGSR9UaYku4Ml3cue982XD0qjMGLkh55sBT5LHamzxZPwEG
+ZTaEcoiU0n2kHlMw6cIwuRFMVN3x3Mb5cPUMl4HkMRWYiQPuVNJp2hs+4lvivC1IyFNFfUPft1W
3xK/+WGgCPZaElnDNqQdXkKklbCgiC/R4HWnDE1XeEV2diody92ESldtS3anqDtLoB2K9rFX5fEQ
B3h6jThZDEWqzkP8PlamQ1Yh5133w0HFUuO720RKiLWLW38bENG7JnoCe1b3wAIpTvlV4W5P1dx6
0QcdTWbdTNdmkTcPvpkfY7BYr3GCLM6UV5Lrzp8PXeZfrLB46CQ/3PZ9YO7d1DBuB16fXv4VCQ/W
mR6v0CwL2l+dyvuWDE1QOJ99EMvLWpPLPQzY+kxKjFdpEwxLCJT4/kaufi55OgHhKewVTiQkH2zH
R1Ciiayr7SJFoTTjV8WDeJRN3oOuheg2i4tVJtsvCFu232w7yGZFV1bLcGzCNfw0Zc4ToHtxTOge
pe633z1jWJde0fmzRntqU935ZbTSAzvpTU12fjFYDjY0kTqvawVJlsS311AOnX2GCNfGtCV83TOM
JyFQjTH+DTKUCHRlkJ5rA81cZW7DDjytz2puE0dLh+BbE3UXm2TrT1JOxGwsZ46sGwY3KJHtQKHv
nNbwT3RI0KPOWh87hLEF7Ybt8mTNLA5FgQCUFGnXdqqKJKlEhBDmmWCwdYL41uWfezu/4C+bP7VZ
+aSUTnwGwCQ/Z5LyKfMU66SGeXUcjPLShXp6yBFxZAv3M5Sb9CAH3hU532HrWQmG5WWQ6QeJ2LOz
HPEGe+1MosaYopUrUZQG82znbA9Nte1OjYkft4dp36suhZN7R+PvVac5KnVjb4GHKAc3deSD73BW
+NqPKPe9NdDHt3rRGBHEJFwzdRFlx6++SBY6ja07PJMZSc9FHD6zOqlOA4TLOcsnZYf0a/tJtnlS
m3KcrAmS/OC92z0kdqsd+97aGLHuoyVglgT0dP9BNOL50j20vWXt8jH6Ro6RHp1iDFsniJCyFOVA
xasNBmOM8htypTmR5U8sY5qlZjm81qaiqZlIejhKs029MV8FTj7Mu7qSMlJxWrq/nYIdZ5vEigvf
wqkWx9trbKvS3Id93/nOLq2GSzGExtlO6jW7T1y/tB/YvLHCC+tvnW60l7HG0BOKSrkqg9ex5D4M
2ekMTVj96vRH6OTdcxX5zqFwR6Q30Ztc9BGuNE3IIz2QGncjd0Eyy7mdL1gF5Zd0OrN05ZLw0N+L
KtHYohO57uB3z0URcFNykpTyG7C9fTbxXMtIbrcddFEUJSlagTcSeYu+hlJqPgXN0F0TxO7iqZRn
2CoGXouygdxLyGZzyKz07SyONBwJffPrvere7d7X0fKC1AZX/z3SwoZgCOJfiJrYu76owq3duM6e
+GWyCXTFO3ZBUK39UotOpBJRxc214jzapQVTXoa31HkXhzfzJkuyZJ/aY73zuf03TZDZBy0bcPUY
MPzoixqtLnAfV2QFkePRO/kpjx+QbwN1YI8JUidhuGn1styGnlOfgZujUufE5avqpkcZj+yfCGJv
GyWtvoQlBi2mpSWIwrExBEglb9q8ieb4hcdLhSjqVsHmftMZ0vTKgM5ho+74FTDsUpVL86edJ48K
a4h5RVDx0uHT3CGO/0vXypPPs/DVa/mEnR9lF6wMmk051CebW2kdqXa3xidxuMiWTWzB9NUX2ai+
qWYS/krNo4xyCVonvnkxyT2/Wj5KbEWrVNcR5Y1VgUTYwUasHB8PGBSeVF3QWWpwLyUTUCD9jVZi
/FNG9QIhNNYkJoJKqxaNwP04asYROqOy8J1O+awjZkIMxCZR6Sg8sleVDOEl8I0RIQS52BGmtK5p
1f1UwOB8Q/whYUdcmQ9J1YR7LUBiyk7a4ZQ40/bFML6FSu49OVBWN3juNmvTY4mkBMNDM6TedweY
HAKmyXAdEqgocYwISZm2zQvhCRIk9AimhbNdZMkDqhdw0PpqI1tevLVGhCqUEe4x/5fRepBr8+zo
UFOCrvAgsQJQHdQALbO8g2QaOO6ToevVxYL/GeUhlBVUvYpJl6Ov42MwFuqaDHK9FOAuVESzhdkF
xVZAv5pwAmeAxDyJ1qqBm2UZ+pMstymAR4yWcySsjbKN55redtumwWF0tJX01Ymtn2Rd+kvhhPol
0/wfwfTMNXCGyVsJ01+VOCwsSnPbBu2w7tsovXpq5xCvbKrvpoPKLSITP/Ep+lnIgfVcyPqI5k30
ag84hGSTC30yHQYFdqYa8kNF8FGV0DFBwmUsrXzpT970oqPjmEhQhLozu9flErKRpcGDZZpFdIuN
3rzYt7lvk8WmsvZANbTd+IJaB168WZ4CNiYASOiL9XOrxQcndL5YkeYcA439tV89jhqOnuqoHsbK
2etJ6e4sx4bZnUfafMSWD+hJ3W+cuFIRzY+Hcz4dgk06JOmKzXGwydkpLMB+qy8mSoRa2fe/yM+N
kLFZqLDbLqUYt6TayZYdsW8el7E34r3Ag1qXjIee58hGHqRwERem8myGnrVxIxw0+MlzvyrxZzAz
8WK0KxZcMr4+owt6JNEMaxXi5rboMNCGzz3g5Vs0TTsjJfdowJffiLr7QansP7pUtkpcDUEaVF8r
xLCr6sWusAZOLT341JZYN7eJoV0ix2eLChYCOP861Mbx0GttCr4n9jadWnTY+KARV2psAYlQPSbk
mWYF0glbUYfhgzlrR4RwAP9d0AG2fpKLWiBnX7ueffU0VsmBKn+VJWkApJyNO11iIYgAGE/3YQpN
FFLHQjD6DO0xfu1kXwVAAEgQfQ6bALi/ky213TejZs6j3i6XJmYChh+QkPQSjBjyHl9zPGrZr8kS
Qrwj8oi+414Hq7t6pnd0DNNDZyqUCLBEzRrdseyBeFr2wFoaxUCllhajyarJq73yGena8IjdHou8
uC6fozyzT06kP/H7QVhhmKMhnV7sxovOVkOwZ0gvbWgnt0PBLm5RtCSAh6mXaAhBwZ/q/LsomL4v
LzOriyYRg/ESeS4+AUrdrxtfGy+3Otkw12psg72YuogGdgv62ZAOoibvEGSSDXxgaqkBJuFYxaFp
4rezWMujZdaSd4XBUE3SZ/S5nfIk4ncVy+0q5k14LA1MJ9ByRStKcdyjOPAzcLZNbZ0RFxyPRmny
AkjCB8RNcTbIeCwK0Qxl7NGO5pvZGpNqhqir7WynRhD+stBWsX6s8LCJTbLwPY6NMrrOWQH1TXe1
izwMxlxDLPDB51OvB2uINxJby0L1xouNVCghhDMI1kVryDqvaZCbTq6iyRrquO610dFvfwxaRqK1
gdDi2ARu8yCydpVbsRabzuAOVlgzTqf3Q22dyPIOq7YJ6iVhU1IUuWXPOil+dSM/+mJIBPkR9as/
8bxX5nXoeo9gUYIlCpXu2ZT5UQTRVzZXJOAbNEfVxuDVMhXFAaE7ULWGQ3RgJprU3jJ3+M5JXaxe
tOoa6JUXzmUzlgknWefQCZEol3H4w6kRu5p0VNAky0fiAXpkxEhdStqDOBS+wrLAN5sVuvxvdWXd
wDTp1WLbx6V+69cpKEv3hKJQr3FWOepsKHgo+g4hznHmuEP2pPhmde0qzD/6JHvSsbl2Ill6mBbq
blMpLxqI1QMBAvdWNPIEUe2hC1eJmodINLS9tMwzHyF6OY7JxWbf0VrP9mEKwZ97LWDHrPcPBlwy
zNHicW04rr2PSumTH0IA67Cl0JuyekLRtHzKQCPlSAmeck8qnxwNR9cWKzqesBRt8sBrpSU049bu
CZ3d7tjmwE/T0PyhjGP44iVhuQ1k5HYLx4vwJyLdo3dVsBGtkd6jfezrOegVWl3JWBBxkRB90uUr
7w9gLFT3VpseYh+mgMlGc29JI4DB1tA2hlbBo3Vl89kgz7lJADDhPZ6ZzwmhhA1IfHlBXJ9WlHfX
ecbrXYosgxCLX+JjocRLMVZ1Wm+dK3mzvI1tAJ3xtifON3VmhVdhRwAyXrTiex+sdFistyIwLV5Y
CAOsROe0i8lv9hjliM6yhz1Gidbw+ja27/HkIaG9Fp21tlYRObXdW2tsVngr4CuLlx6fWQ6wgy1a
UkLiT4hGhLzJsEZrRME3huW059YbrBXSifnBjvagT4InnKtbRe6eJMVqn5Ky/+TDUT5metpvilYH
ua/13Rl/ni1CHM7e0qTAvNXVyle0BPPTraqFOHTSSTa7CNrgDcaOGaC5v0OcoTuLOdISqi/752Bt
p/08wUCSJV5godcSxnvP65VrovTfU4JTX/PcV2egPIxz4hrhJujtXV2PyaUxoudGjrwX00mheul4
EoZw7V7KCMVdYu3DSrQCHkA5soidnWjN9PIxqbL24gW29qn5WhWJt1F9iIZ5h4g5Cg/4pUoFut4h
SU7EkMZh5+So6mCZY/1xivbjsNMRulDn7zq8O9UTBQX1gfCBZ1zdofM+mfx5JGSB8faO90nj1/bg
xtlOlCSj088hInuiFI5pdsKz67solfzRB80K8BrqEe0ay6LZ2z05OjFrWI8QNUGmLEJcLM+DK78d
dGlrSZ13vlez4M93ses9i073etQZlKU/kCn+0JB5oYxEOGyBe2fRhXgEex3TxkTvj8u5LRtGo1SU
5yiyVkFXD6/2aLqLsQbUPCipfJRVwl1gpxd2yB7ZH0ofOWs/O4lDEePaJ86QxbK5vVPe4Vb5VodN
4h+tWYJ0UQuhRHS+N4jO8dTaNZL3rjWGLEUKu6uIShB7vc1aVShSVwhlhQ3y+QRYhjFF7DZ4O8DI
T3fxdBBn94Z7v3vDh37/oMt9+hFAfIRELRe+jxPFe5/7lf5Blw9T3cf+7af826vdP8G9y4fpKwRS
3z7+317pPs29y4dp7l3+u+/jb6f591cSw8T3obRDsWr84Cqq7h/jXvzbS/xtl3vDh6/8v5/q/md8
mOqvPumHLn91tQ91/4ef9G+n+vef1PbADGmuls3zYfJ/CabbUBz+TfldE6koRuHL9TbqVsZOMLvN
civfBrwb9pdXEJViqvej/v4T3a967yOTdx4xkP3Xz/N/c302M2y9Oz1kdX6/4m3uj9/D+9r/7d99
u+KfvpMaDoRRdDhu/f5r75/qQ929+PGD/u0Q0fDuo9+nEC3xdNEPdaLhH9T9gy7//VRg6hvUXBDN
08OhOjW9by1LEPFYeFDEw6o69XpagdyhCEYLbczCdheSXWV4L6PlCGXKYUU5NYuO/eCBiQO8ggxJ
Xe7UrO71hWj28BzDRPcI5hcGnahqRyfeFw6rwFzNVQxb0YfSSSrh1FTMSTMAvSQ4vTcIuO67HtWz
GQr15MOxuXk7NfoxwmVuqhUH1XobeK+6jZ56uPgkSPOyir/iwiZt0RA35mmSRGtyUsSj5CS7gsrc
6EVanzTbTK8S0ZeD4dQX0SZ6Fdy5yCOX/UKZeohuKtohM59gy050QeqRJVLK0pRZRYc4z8Bw6SFg
wekiouEfXh2F04tlqC5B1L+4sjN4h1Z1v3mpRgRuouyPILHAgU10fVHGxM6Hxuy8Nd8b9N9dTF2i
S9bTBYXx2zAxVhxEP+f3LAbGjKtMh7yLZTMAxDIkCyBOxYEooRVCnaHpfrh1imwbr/Z6WL8bA/L0
j+7vamHrYxTXazIOf5WfstfUzRPm5GgkTmdxFc/aFi3TD/UsiIIF61N+Qx8G9LV/aCNvdZ9D9BCH
nO3trMFWaX2vE2d+bLUbaJA/P9SLSfLK3pf5aO5Eo6iy4m6VyMMkC9QZYCbJExrTQSvRTzNL51Yv
GkW9OLsfgNeZe1Ec2yCFSzTNYpNMccvwbawYVmGsugi0EqeiJOlXQAAQtwxH1ZmZWKxfGEeQBGFE
iV8tEGrCdma/Cp2svnSeXF9KJbd2Vms/iap7fT2OT4gK2ew16CoOCXDklal7mJdOI0Xd7Rpipnul
uI5tecPtOqJBzsfPaAJVaHNC0xVn/uA/vPF1P1B3TbD2+ezWdjsXnF3B3vXrAbRDvXAKXK3J4e7k
WtNitOCKpNpJBS7yxcyV5PJfzmtMruS56O7WZdvvawUpAQQS0EcNtTfudCQ1uMnKE436ftDyql8Z
RPNF1bsuH5nXot0LbejY77pqktuJ4YKIXThIR7tN8IXoXQ7IGKJ0Fdvm3p9AEYjjy1+STMJ7pIDi
8LuHbyoKXjwdTnHbD6CfKAF8vhKV1uhnB/ivBgGQBU6eb9igykAu0PTIHE2xPe6Ua0AWdX+P/llK
lmzMuG5noi4fUXxlSxFfa7Jht35ALTqsYetqYVR59YAFebIK6jJc+EaIEAZIwRQ4CK49neuUD3k3
lGjIU6dMdQ2kbn9eEaO9lUXzh3l6OTyjUeptW7PqDi3c54PTTUI8ohy6vra3VWxfcERc3BoIPoEH
6K3mm6/VAYl7tZ3Lkpcv7jM0afg214c6DLm0vauePlSbciCtJRVvmt8vj3fvldvbBjbROCeGoLx7
w4gXy795I91eMp0byHMP0BN+3rU1dyUypgkS1ch1ZPgZlRHpFQ7x77MBuH01u5dFc9tFtxEf6kWR
HXS7Bvn/ueoaG1Fknf0uznlYruuBdLwfUrd6K+pePWuAiRxEo6i/jW1h48y9sRyX92FE1d1FmxfK
XBfSHnj/IEoLOn2h6loQAAJWkB63qldtQKdiV6cWVulhysY0qIptOMbFNtJiW752BrEDGVHPuehT
Th0jQVUYJunXhqzbXu1Posr2sSFgMdpJ7rxS5GTuIJUzG3tr3PCaU86QWdWzOMMqb6GOWMHc61WD
uyBRjbWocmRAtTOlz401Tu4dFD/G3w+E9fhLQH0vAsmZMgNTc6DjCaT8vpqoq6ZL9hmW79PV7h/A
L9Gdwm/5drV39WmMXSO+NTBY1e0YB8WaODU67k2CWbSENYGKmpHfJN03G1W9eQmp/4Lp3FvfQLPG
D30763PJZeLCP5meQgqgqWQfXHtFOCn1Nhoi9t2tuTADIpIgHd7qMohVWV/EKzHiNljMg9w/Qb3C
RwtymqvMwFEuxIxm729El49Dprmh1gZ7MUK0IkC+iFXL6k10qif9+Qr3D/7rzB8mLo25EhVffTNE
18Oo4nNRRtWuV30sm+C5PIm+Yd9+7Cu3o0GaBuiDpCLsaSm8kgRnoFJbCTJMRHEiFMi4ld1aBdtA
tFo2QAfRKsZmDXnINyEXl3nmOnlynNhsFfKwTgS+AD91L4rWAgmSW2uS5fug1AE0Vco6BOKB3A9a
/wiVwOCZzu4N9zp/agXBoayx+cN4dOonDl1tvTXA3fgxkuEbu44k6n2AuMSHmcQlhsksWDSIzvdr
x9OHAn1VHQtgTZqlY34yAMcLzD58hQfl1IP86vEFkCwM9CUAfOW1MBRAVvnwOGQd/DwpismEe4jO
pLJF8lN2j148ylcl4Ac7DRezpnVabnvivf9sVhdfJ6WXJMvCGjbZGp2NMbbbwswGn4VNltQeAjXw
XlCv23oF0f7aDsenrMjmfa1In+DPZScVeU/cWekFaZG1s4k7i2h1kGXkT2FK0SqmhJXXHURroMvv
pkyxShVXsuvsBykFjMld7JR11WqushTV28b2zVVCwP6TNAYn8R6+94gBfm7zwDJWfmWguai3Egpm
KGcVa7FOHjEQ2uv41H9YK0OqZAU+yrK2N8K31rc60RJU5buWoef1M7st1Un4bPAhwc0IrQWc2lDR
0asd7mZSd/pdJCnqHcVhTK0t5Oj8aEoOWLXezjaVYgdXcXAAeOQRWDxRQttCxQ6g3mutXuF4PST9
Omm6locsA0bu/6uFTve8DgJlnYVwhOZDLe/yurGOosugut3JtMf1fYCKrvCGJyisejEAKjNulUYR
3PrcrjtG5zzL/NskmlJWZ38g8Sk+hQUMf+MUrjETfcUB1HS8ANvUrfRp+lGy0W/SI+9RihdyKLeP
WVN1j/jAq/OgM/yNqOtB3B5ARf1AYrx7FFVFpiMVlMhHa6rqQKdjzGSyipyKOZs+zNg+izbRXUdw
fO4kUHZq2dV3Q+K+oh3S7R0scfaD24NCF6fiwONdkur9vcPHXjhBvA0VfUTRzWqvmImyzC93qRoY
0IuB9z5JFg64kP8eLZqNcnib7DaFKOeJ9SR3pbf+0MWsZN6onvPsG6W+cxpH39mtFIAdHGVOxeFe
Fu2ip2i2YsREbz1F2bz3vDWJriQkBsy30RkRncQc4ux+SXP0JG3+l1cTPdmj+jMfCbc1nnb92TKl
aIEpQ7QUxdbxqWu1/oxQF65zaFCsPjS4XYyCbRhvP9Zn/c7PEwWL7RIXaTFJbz+qQ96dPNWrAScl
1sphZ/lgykk5c8ux24qiOESNjQJkGx5EqcA/5aEx+kUa+f45m0qO7nkPEDPvQwpUOI4N0uTugErs
3GlqVAac5KsC/TuYo/EycouoyK+K4dOFe93vVlWQgFMqSsTF6u6htGT/ESIAuEr3URy00KxBEBnu
Lp7q7Aqg6jiiGidaydY359RTd4XuvA1QWyAMWMJwk1MFFS1ZWmObr0R/sLfpoc2sX/f+UAOBd5nV
g+hQtMUw91p/2IjiWOcNYDQzmIuiZMfaNc0/JVH8djV0wAvCl6a11fDHBHWTaQRt7ElvUQ1AjuTo
wi6kKs6Ooi7AhadnK/9HWd9qEOWOosKdBoleoigOWmCG4Ggyb/Gh4V5EhVlf+QbWQ+UnTbHzY49L
5gOsYpJN6LrNDYCPi7qrxhVZeP/RxYP1QQ7sGRrmyZ9axVi9cWaib6zZ3qMYD7n/43jRw9f5//pw
hd/XF433OQAFr8jLV2fHCOAH+Gh4RYgPuzMT8s7RluolzAwPIQGj+17WobcLJ4z1TPRuzAB3UV/r
L+JQa6V+zN1qqZb1cElNSB5J6CL+Ov2F0dC+upVRHm4lmzRaJWHUEomv43er+HTJX7TGhMTejW2m
sbjS+I8pcvcbctVYujbYhZZRXu6AC6ItBQD22vvzOJgS/lNNJofOzuzTX6Lp1mlyfIoLO1jex3iY
os+G1nubRzTI8f/nPPdr9//58zTtKM9xFSuWRWzg5VCp6xZ1z23taqy34rbVDkPBNCy9Yu0Qm1q4
66EAp1ODqOpE662P6F5AylkqtQOXZBoieoq5RVHqRxmIgIfgUx0Vw1JUiubbFUX3HhLSEvIVNl52
gDOveI7mAzifWa5rw6YZ66Ws45E4J6ih7wIM4oBu88yvPV55B1F2xPNdtBPLGexlXtT15m1d4/bB
liifdOIG8c52E9v4CtSItP6uk6cGMyhh5pTqrT5FeUe/nSbZ+LlVjXwrxotRYoDCz2fBLwVZlGm8
aOjaxD6Y6iBhS9DD50DqGqxEcRh/K19/KIoGUTeMBgbII9Ta/9xXTBwH3lfLRBGtNB9zRLzn4kwH
tHI7S6e6PJaMR3H2D/rZlo2vOKKjvh0vP2hjiaIKjFdKAwCzvzWzRH3pt947Ha0YaEGMa0KExPlR
sbz8Ba7xTNcTMM69rgFgDh+1qRpjkAibF0KiomgUUO/RSJIAMI/Zi6oQhCcKZB1FKyv62xxYMuqX
0PIfPchKLxwibltsYx2HoB5WVfI6y61r5Zrl9l0Rb7Vti6sjOI3KubV6iJU9hKZuHITiJV4eD8ag
NXshgulOMpdVIAVLufgf1t6sOW6cCRb9RYwgAa6vva9qtSRLtl4YtsdDcF/ADfz1J1HUqGWN57v3
RJwXBlFVANtyN0lUZWXGbDWzYI6Jm56gFTNPoFl08Hk2T6URzR+dNFl7gNKsKr+GOmvTqW1pxfxa
odFq3VXIk9mOA0kcbQsNcJ9XpSvnEHIoLAAVoaA4VEz96iIIjiM1zK9mUxzMRJhnq2t9aE29KPSK
XVvtUl1rnC133LXcC+IlbqHqkBrs7znSRrMW0Ol2uaRr3j5MFnUAhAAWUwHDfiR71gZamXWS23mp
24chN33AxMvmD3JbrnyxgtTbFwlkhmO9YyQVOT82+h2g/ujbuunSkdFSE3C3tF+kcGC+EakYlI70
BvO2xM1xs93WnvQyE36nELwZn5FCe0FDpfHUlgrKsp1d7dq8yaA4As4yAB9//h4wxv592ERIyxAV
kDLRJ8NB5EVkgKZw+cqt849DWw8pmLwUfBuS99Pc0gU8vQXGeknE3nkKPNAY+l+Bb7XCQ2S1FXoX
0NCZNRUYwInuG7ldfqZoOULMquHDsWz/zkrHPghQPB3RSYr/qtqoQLBjDCV4lLXV5ygqISVEXqVD
6IwOjUST1Oz5PHbjlh/c/mcF2W30Res4Wo7GSCJ1aIUG37KK3HIRpX2ONmgc+GQJYzfWSNhPeI4s
eweEyn9nmZ1Dx6+okPqM8/wogYhaQkkGsg56kvSzYB13XYx3q8Iz7HNdmehaHxQ6ADUZsR6CNUpd
AhF2YulBToa8jtk316k1szMa8F6w6yy/drkW6i7j8KXrAEey+lK9hHXsLEDJXryEXuYvyjIKnjsh
oaPioGe34+hoQtkgOFieFrjWjA12koTz0CKqhwq8c+Sl4c1Lwf9/52ZZFC+9AVvyVnd/8g7wGN5A
TCqOA+/sarYTlM+AYleoGR6HqF6TbQTkcoJ6i3brKXlfQo5Ar2CjoWsdWKxZ+41R7UCf4q9TtO1+
Y2nyLNFicDX7ml2guJAtyA6ZeXuVQ+5vH2hQL9qf8WpmfQ2nuj3gDyBXgGul39DdJhcyCsI7YAGn
h8por2SPWF5DRtl2kBjDRWLZbjobcKIWPJsv8SsXyfjXMEXhosRt7dpX7bSLQfi7M+08esB2EBh6
t4Bi+itrwX9CkaA3U1c3AS3M25s1+CbR+VQosQKFRYYeqAxZo0ZLYJIRrQbZWikvOwON512KGhoJ
RuTgafZ+FhVIlZItfj+7eeezZCzPXQFyrDhyrwJvr3t8F/kdHdDEbt85SWhu3YyXWu7oo4OG0Dy9
VlXu7yn2FiE4cmeuA8wp9PUeQO5XPFpNlqxDE7D/UqJxLDGqaun0XvazHZPlZKvxNYJo4HpqIA5y
i5C6RPI/I4gnKoOYah4L9WpHBho+ClBtbsFuk+NXZJjiEuodiBSBt3LApgwl31YgE0ubE09vQ8gf
QvAe6EDnGIAztIOwERzkDTIfPxpIlCmjatAUovc0H6bptVEDHo+yObdxmv9kPRK+vA6qBwVgIhQQ
DbYZp8p4RgZrjuBo+lnkCsRDboKWqAL1YYsb8gEE5t9ReraOYNZtH8CjqO4ib9zxAh97aZaq3ID9
fFhRLB24mX0HhR3kBfT0uosn9FSCox+b0ntsLpf9BHE2AOLsVau88WsrkYcrObIjk2zVFyjoragF
GvSo2A53wl5Rl7PPPGvhuy4I3kE5D5nt3niMQ6XWkW+ULjplQItLB+Ga5sFw9AFY8xx3EZwCW2sz
tBR0P3LcG1Ep0B4K1z3t/3VaRAokL2iHRd9rrcZrrO/XIPtyUMOBbjJuubItfk1hW0CbMVIgcMVh
Au72OEGwIvOVtyMT5xH+tp9CioSPx0wJezGBhWN1m3uLo7MoldvkfalPYal/MQIrhz4XKFdYsmpz
ZwWx4eLeqTJsNO0Uko4MGjeSxdhpmhka5ztz2jt282Oo8mDDenNaEsN8OubySrY26KfljXr+P22m
nosOP7Sm3mJorayRw7IDA/iKCo83gui5bPmhjim6wt2Ew/CFqpaze+aO/vf5XN60OUeTMC3ZlZ27
6cvuix+vQH65cNiYnQfV92KdGmj1BHX952Gqu4yht5GfwO6+pdF7aKvvY3Qze7fTijQiO0W8x5Md
uqry8h5Pl6TQ4NWtQcBUadZqOpRV6K5l30wQhvvHRmeaP/PMygA0thTj+OAlRL/+27zWH9AURJFD
WkfncUi9NRT3PsbcVmxBvLZFNeovt6/dQ107d/Pfg4ZgvUJbNP4At38RqmxzGJl8kjh+nzoPyfPJ
hozv9zCCBpoFoaW1bHFnI3aBSvK/AKjvLxGgxcCwgpJfk5XLqM6h3wOeUIqiSV7Ug31Be/89qZXp
+a1UYsUW1OftAu1uVarOjR2VapFW7ggtDYyjCXX+XqGUSDZD2z4Gout6jbuVlt+Ah9zICVuoLCL/
Buw1B/FQ8stG5W1vFIrf02Fqe2/lDRAju9katNehhGhGi7yAFGEOvfLVAOb8Cx2QrQZGokHOuxhD
MDhaZXARbsrvmvGVAj6Yu97agM42X5LttgZycsA9Sc+b1yCHW1jBmUV41dSX6t6vBxRQtpkmG4oL
vzvwzvETpdceesr4HOSsA/wMKrvDly9gOzAogRJG06qB1LC5claiz9qzL7IAyVqtDzqATBRAh8T7
aKJQPRFgZWee+Ptat+V/X0uV7dcgTqyDz8TCcx35QIfEKu1tZIUdxNfwsrhsS5AisSmw952ZtQ99
nwf3fS50jmrKlkM02NvQRPQ8RuIKtfjCeov20I5zX2Ir8zn6dj2aYer1yabsMbgfsT6Nusp6iXPx
Qrq244DXvTrlYk9Dat0JJg+qqWB7pB6ePAkgpmQdaUBBAsz06GW0n2II+s2NPogOt2kP1FTjoBls
2fkAS1sSvxyaQXPRgfx2qdtS+lIekrhnCoMSn7iGDfr89BomOq9OAy6TB7qyBRlnKEoJgCyA078X
eQ/dlUwdyUSHCqxOW29KGcgcETarJyaIM51OHVPDqw/1aCdevbHK3t3RViKlRxyd0gEcjuGqhcDW
grYpZKNtCZ3dbLcZn2y0gI2q38L0y24t0AAKyBBowT6QhqFZ1Ns3ZgYlBk0nhnbXN8KwUjVrx2Gg
yOwFyzcG+ic3jS6QTmmVb9BmkG5qXU29eVXEfo4WEDQo6cVL9Cl5608weRqSt0LJcfbe0PAEp0eV
VsxzPznmpbQ3nfBNDgI87AJ0EVWl8wwJ9m4ZWmD093vLeQ479hqCdelCzq5lC5Dksac6h7aHYmJL
ZpH77MwH9OGOLHafx9KU+wI65CvyOpE01lGQoI6mLxB69dsF5iVH79MFUEz8cIHYl/4GVKZAvaLN
pT05Il1iiLQLDXMHgD5lsWWW9gdDFf6pC1W8kk4MWWI0ckwM/KedY9ibgZUuSC3K9MtoNFcKAIDS
A9lFxC+3mRMajX7UFjbBQWh/zabc2bROhK+VA9Z6qJ6CHybG167XYJfbgWzFiCxvEhTbmz2Im2FT
AyiJPFeM5pvfp9LQIDClnos+3fLDXPWQxPgyOV3UVItO61PQwS07JKrotEkAwWr14eYmm5oiyEkP
SASR4/MS8zoQpVyOyEKvOGtcKKr9cxi6Xh76CtCld1MENNKJjyDaW/1zipbDfpIfYso2HrdpG/wg
7RpwJbNzY8w6N7N0jav1hMhe51sKIgudkaYQpIbYGe82N3Nk8Qycdiiy/rboh/Vu9t8WjSDy1hcy
9r0lQ+eU3lPQBsQJfXc7junrvEXRdjr7tP9Ao/DX3p2Ap9URwJexTZyMyBbr4S3W06vVIn6dd0Dk
nfczfT2sAHDyjwnPa6R0iuZRZmjgM40JzSh57YFHuPaelIvOdBDW/J22lf/Fwv0TOTwrPE1J0xwZ
BxAy7T3+iL/5sBBGa/5ltBeosYe/9BynZm9zQssIT5ASbY5TWkK0a1BLlZfYFSOj/dri/rzoQeJy
aWQPOg8zwu5L5NOr9MD9AL5ItcwkuBy9QZUrVFSSC6DH4971lbFlkLu7+lZQY+eDPiwegG5ZX17F
w/3YS/b10ySrbQywrdrltW3Ae+Ar5u3tIVA5VCfwAon+oMbbpE7Bn9NmvMuUn/1MeYpOSry9PYBf
s0GPKSKEYfLnZujvKH/2p4j3Nf4zAk1skPdCF/DK79Iv4KWAcLGGQXRrE9WtZ0fJBg1g4okAFaUw
3cMIjq0Z5pBXHFBPqGFs+Aj2qg58u9uKFz3UDG12ICREUsTzojS/XdGiCmhJWpQwFGjs9OZFOwuy
YAlESwAtxmuK6Q2Q6K2LE7QNsAOBYtU8RA+9vBJvrAUTcidgWNEmsmtTk5jFiZZ4X4dMiQPe48Sw
8GcGfb8L0CMar0DyEZ0ml6UX6fhy2QlR/Oz0Pr0NglcF9etVho3WHOG0Zr8QAOkEQNptXJmggeo9
nwo6AHkpq8yCwzMWivKnN6MDHuxFbxnYutBsFG3qBQPng34gR+6qHCek11SeX6CNbKHPGnxvXZ2M
AFT929G4BvYS2hEhozbPSPsA32LtiJLKPjEOHuLziFRVXkpTPr7ldwbu5ZsRBerTWFlgAOuV+b1N
X5IoAQdRL8xlHChIbALfdEID+y2g6ON1kxnA8xmJv1Vtt3HM1ju6KnS8FdIl6aYAkSJQRlY8u2OD
eccY/x7QD6XpJkPr3T5jaGKnfxlg1msO9P9LN4Lp42YHN87azlLx8od4V9tZHJRANkpwkZWg98jS
Br9SnZOkselHzQJlY2ennwnLoLLGhe3mLcQua/4iUXlpWiQhkRy4E01XLYhlU/kpKK0M8B3S0Hbt
/z2ptmyA8wp1RpKqBP2tPhjgqQS8EPoZ7fSPTTsSYbtQhBkAezKhpAV248ry61MCWcqr0IdidNay
KsHurkd0AODfjiVeOrUlgEz8pUOtmEbgcAQfB5B9ZzOMjjdTMjb5cejNb2Sig9sF5d43WTvPlHEj
9kXj/IJET3cE9ydkjLox7Y9OVHZLEKE7qDENFfLt2kgeiqSzOZzGdpT/KjLTBF4mHU/YMlnreuqH
BWEtrQHdN3gvh4fGFENndABLGngL0tPNDPpeADirrnub0MgK/bOTeUmZBykjow083JMNhr9c14Rr
VUf+Kkm5epK9QB7VCa7MBJZLjBXYQ13LOJJzGkwTDZVlvSWv7zv1Lg9FuCSvj0fN2VXed3QWqycH
XNCPkAMom6bplmVjXOoB3GIUWTrozq4VFAVpHdbgpyOdQa3Jy2QHWXb0u4INE58IOI7kPmHVgZal
CCAhQdhn1A80igsQUWLLWZ9oNeSsOpDY1wo0Wm55im0ISTtWj23YJNiXEM2sKHjEoImKB3M34Iu8
56DRPaMrG7fmJqqeapBjLMyhjn+U+KOFSPhEkAuSKzNKxl0XFQBc6NQpttNQR41FDVY8DHNWCr4A
miE946EEvpbKRrONYXurpE2sZRbmvwUKDyIAYZ1vzKKOF0Lr0Bm6BBdqkboMOaCgH9s7MpHTlSCw
MQN7gCgqIsjhdiByovlkuy1iOR0wunl3R3ZTGgMkaaCZhX5969R0dbGrRHgNJ8MG9RdRWkU5A5GV
BY7UKUx+5niWg1xFe4QMcAotmHTjNgWAT9oI7maE0+kcCupKSN11KEsFTbgKghdRtupySwEow0Zb
QBgbO0ockCOW9rgGiXKzwg2W35MjYxI179J6AUFGdvDKssCNL2BbO++Cu6qFrkHuxBBUCKdpaTZe
8tIOfrnwpjz8Xvv13TAgIb8Yp9cKGz78VcsWHSR9/Su182dnSIvXzsB/LfqX1RfsB3KIXmby2vUl
EgK2A2F2MU47FXndoTaD4RijQPb5yuVof7yyo69siOquUiXyLGX2iqL9xyv3XfqcVLm5TAq7v0xx
sQGJGdi4J9vY2qUyvvMB3/OgS9kj6ED8NSj+gxN6/vsD6ujWlg+JeZ+C0Gzpybr66sjuRYO2Mf9v
UBuh0jml3w3LMF+i3ktXDD/6+ygLjS36t5NDnCbyPLZQT3eCqXzyRAjCaGFbPyCk8fYxLHwMI4yi
Hx1HEvDTx1BT8K+PEdt++dvHaPBic+Z4T152I37P9QD5ChQh8idQwZZX3uK2okd2YOIALF8Bifo7
MuFtS64CybstDWm6mIBVomHLx3k6+ro9udRT0RiAHnOQInuTHa96LpzHsLTyK7ZaACa0ziP0BJzH
PtJJGIggHcnWRJFG/WquK5AcPwJhlF/d8G06JMFQT4wdZBPszjx1rf12kPosBfzdNXqgS/XIjfsJ
uZWMI3GqPSDngWoPFINNsFSuSLDBtpBdQAlkOoENFpp65k8yS0gPHiiKdGooqpiUOlW1ecV7S7iM
qwp8mGqwm1OvGVTowNoe0plQktrHoH/c3xyQRkC0+R6txmZdtuGuLbFz5sif7al4l6XgvgLDhA8y
VOCsyQvO62BPlb6cTd0SEgQL9MiH6xk4MA1CLCAj7G/L2Gr4Cn0+5Z2ljdBU8LemhyZ4pQ90Rl4G
FrdFq711C+xMN7TlvgBJ2GUS/IkRS60eKdd8Igpb8unRzacjzffI3+eN/6xS8YajkQywsHBw1Dpt
waFEr4Dz2yAZx7iCToh+WaRSOR3maLvl6PJFhf12CBTUhVWFt99BuLvENjhACrF6BbBrVWVB+qLi
pkKrH+zETZvGAZgs6my2+0ozjPmhetX2W7zF7F94fRtwD0PuZdSM7XRoU4ZukaGLkW6D7eaNdFzu
tRPADrRbLLJc3EUWHlxtO6DTQpd5giCMViPP2YGqO155P01KvnyKGrxE1xYPGXb/VwP/aR13Ubjw
Y89e+YVAgbPWe3wux2ut8F9KZY2eYc9G5TVo2XrXzDb5I1h21gaeN9BMcbqTkWG/Rko1LLPwOscE
moi0jg1kXwpA04U8kreFVLkCbcVDFAmb1iBzD2nRk8ixBi3JkQcDHinNF7koUyhYdeKxUnUN+h0A
lWoei8cSxP0ga/GX0wj22WXNe2gahqG3qW33zZtiW01TyfSn+TqCnB4a7NYONGkgAtt4baX/KXIm
MPdKuz7hnyJnznLTEc2JvJOujJMX1XEE67r5zUu/JhoKj32c+6dg+q3hrpaehmMRe+OycAPjyYjU
v87UyN5sw/vZpzgjiYzFKJtxK4uUH8Xog3RHf2mBg3hQ1agenb7lx6pTUCXXX84GdN8cu5cPdvoy
h//EDwm4QKe+HFxzXbkeEkQgMTlOUrCjYq0LKeWEL8h2c/xpiFwCVKxp3s3Ni8ldtQKi1Z8cll4/
wxN31focEl+GJS50yMvsCf2rHhCP/5joDLxuwRKc8tm6JL1MMlaJBG2K64MC7ffoWADsnrk/bmau
ovh2hdwr367gOcBuada4YMkika1pxi3YNfLHaMj3hgGWTXQvJYs6H5MNVJSxBfJ8tm8ns74zdanW
EHlwNDtADHSlF09a+SAhqwyZhRq6rTqCHLm09xZ6yOZJaC/uVhLiZsqawjvIkbYLIwuqb22FcqTD
cnHMw756gR7ZbG8UVIogSGSv67Spv1V4V7WssnzgRQi2olwBaaztvZ6ODqjoNr2G5Opj5HbPELko
V9DeSx8HE+kWOiPboG1K2+js/02cUSK9UJigLh9HYS0DPoFuX9/RnO3Uq/arzYQ6KhOYZbKmWW4t
xwF3lEpw6Fesuwkk2AFEeAwQ5G0amVhbErqYPH7nWKX5kOZjeh9L9heZKcqPfXNb2Lb6qqPMwNvy
HHiY0rAf8a6JbmYHNwHU451HspVCrEY0OV65A32SxAEVrAfU9ZYiaIKtkO7UArCPZNMTehfsrXMe
wGdRDBBfugZrt3gBXLrZh33D1kKnvjzYndb5aC+xLXrV8X+yD1MG9dk6XIhRdHdpMfiblPXluixE
/gU0hnwHXcpgKcI2/zKIBk3LXuQtjADDZAqRlNA6RxRscfD59PlwR860SqaHFCRkEV6dBuhsrfKo
ZE+sG+Lr4LXDrk9d30Qazm0PFR6W2WKwonBv863lSNn/RQ6jBN3VMWdje5jDIdsHvRmIUAE9VYOF
ZarGOzsuu5d25Y728GIasoXg1JhBzQTDqOo0w6QBGVg9hCppBXEFtLLQMB+hYBY5wyMq08HV79wz
mfHXBUNRBJB7lTZY0ocKWg4hmB15PUu9QqW+3aQZ9ne3xy2yI5laxMiQQAvgw2OYnra3h284rnVT
74cA8glSYIFzgszL/KymiQw56BhkSCcb7O7YQ1pQUddVtrwb24d4CjdtJ6ILmTrTh96xaP4iH5lu
k2623ye141QfrW74i+L/byfFVACkq3TSR57UGy9BEgHqUcmB1z9UEx2NBG+bj0XYlk9FGv5t6beu
2mvihY+XyTPoBPk8dH8fkvcWjIyVPN+GQ4qOMyuL6lVg7ENbdxaP3J/uMYqoz7j/44h7RbEYMrd+
ACSELZ1csKvPLLWBrHRzAhFcfxgkxHICz5cX5Jf5ygBg4stUQ0hDlXXzw6/FXlrA2y5KwLlBUgCh
0Jz/gPKO+Ooyjy1TlNvmJXtD0z56xduSwwTAUjc4b0uipfwU4bsbt3L4apSsBzUjzhR68BbQORi+
FhLXpLNB2/4YV/IJNLEBCEuXY5uLDWmDhUirnF0PFBc1iJPXNGy6BkLhUOQkpTDSDKty5p3f7SQt
5iKBgYdxmuBd8OwXkA1e4MQO8fxZQKpjPvno+h8xJgA/h36K+SbqeLcSkxfu4yBQXz3IWXdDWT1L
q0zOGRiiFyN0Pb5SWAylxz04gqGzaXuLivXBLklZuBVoVlyhMdlex0OF/+sqm7oVLzPoftBYtXYH
WhHbXo8QFYIuqDutueltgWX6K3RUtCfeeoCu2gudvdtvJrJPjjXHcw0TIZOjz0bY8VSN9mQnEzn/
P+2f1sd3/MPn+X19+pwBITre1x6YswnQ1baxDBdq4e+HHkS2inWXrkjB+14PPkoXRfKj4V6YroFt
R/6n6UAyoifMMXxKIPSSeFCFSXCX/vdSN8v7cvP0BJS+7phDIVyrIdilo79FsloGlp9tyEbaCR2Y
T++GzFzwnoEXG49SbkfWHqVRc8aNDX5mLxzpd2cPLPNf4pq/PYCT6i1shpHpsKAtuzNYQ9wv6T9h
Uzv+a7Xfw2h6GUb4f3Px7ecTNsZQYLq0lQNNel5711jG9hVozwH9w/iil+Ypa8FsQZHS5u3OdbkP
rkSGTYmOb6YYVIeiAdctxSjDcReNBJqOocYyx+grgH3Z+XAFczWHZ0M4nUAbcU/RtOwY4L7F5+KQ
KcfD6AG1YodGvsugg/lsVihJhF4YnWkIqr9tk7fxowFFusdc8ZXSPa5pxtnZr2S5oOE0WXwHMmZz
9majABBmLIodeWlJAcGNMw31kioDJx8tWYBeJ+ui9uxEIWhRjADJCrFklDfRB9nkgIlDDu5EuZQu
qiZo4sXRhoZWKoYjM6FZ1NeieIpQN3q0szmVQgFNDcrn23Qpa3MZeN3aajlUCqMkuI41WtVYpPKf
1dCDdsJrATTuerA//Dti8NtjM+JR/ykCyCmkxXXJ4w9reNi/r8aYQx8e7yw5WwOJg5SKy20cJ027
3yfGhoj0Z9vsB6k+SPbrBiywTmFYW6e2UZVgYDVFOa0+eTREyWQeEsKGMDVicGbTDVPzPonQOhT1
bqIRhb5PZGhHOIkIrdQJKy9dlh4hP+g9AhrsPXqMPaONqzmDJNaDZHntr5HfHtfkbD0jOCukrFrt
JFNRZHellzGw0mJ2GjvJGi31zYam+6a0sBNtfsyz9SRIaWwB74/vyWT6PV6qQPy8pU8w9n53FNAD
XpCX1mCowRUm669kGioDHUSDl+7oI0Bduz44zDUBAPnnE4HZB6pfxgNZWjOH6tP0I0zifk8JOAmC
3O1Ud9WcwBti3t7hQXslJ33JUI2F6HsirvQFE2mLto/fp8u8qlbCZaBvLlJ/H+M5AOyuv2+DOn9y
WFI85XhP4mM6XqKa4zvuMHvpMCF35ARCetpxECUsacL7dNyvcpC4Km/tu2Vyx/kjgSYYHkIrQHon
sO+A7z6tUVRuhjH+ARrc724HfR8QjQT7XECN0csy6xUTyU8TVWX4KycBaKZYGWbC9o6G4FtGrXYo
i1saeiGvqAs7i7Bqso0P1oIBMkhfuzTmYDvNUMHQlcVWS7loO5C17IP993jUDM8saES3R+vyCAhr
CqSCzvx9ygFWXlwteYyCxs3xIVnYUCbQG8CqWcS4h/d9CS6NIbxCxSu8uhaqLHg9DrY9ZGyv4AhA
zt9F69fgByeKYGFi3Y/d90k5TrLMAuFq+vBfoTe4ydLR7MCNXpJiaQ1a0qkbaPbpK9Q9Q/K2g3p3
2KPpTe/scF9yIeMXtXsaNsxcCbDCfomx88Bry7/D6FHRO1DQDvL2j2G1Xo2AzO9heh8zr0Z2uqjR
2fJ2UVqt68Go3KcDgBMQJtu2U5oeoQuWHXPLsLcKKISLGErA2EvLf+xCpK5r5pTfWCy+xWKoftUJ
9O5SbxQLPgIC3YjyVxfU35Qhim95XSSQxkm9R8XwY64MkV0gUPF2ldoaP17FteNkjTpYA/rj15qb
b6wxUJoejsBsEUfMBzO0IWdamT/ZaJKm4PAjCxIbgb/OkHt7hEhMeXBQnYEwj2M/ki2SX9vB7h8G
C4+DwIHscDOBC+sWD+krQBqlibfUxmqu8+GlbyeIlpb2vaNG98D1y6oL7MbGSlWCMvYkLyi2j87i
k3EWjycj15HJ2j6M0vf/KlPzZILl5HbiudZsCf45+S2mTAL1HLf1K70j09syvSirHmLzMjT3ZB8C
/yK4D+xDNn3rIsgO3NK7lAbWdptB7Nx2ow11HqjhuYqgVAGpCGsVo84IyblkuuOhNJcU4ATPaVvb
S1GgWb2RUbaUkxltptix7wwgbueDFTBxCqS97vMQ6S1yUMgAuaVlgR/Zhmw9+v9WphNHEKbr5KUf
QBfSOum4KQuJv19dGkhASnXAS6P6CvZcDxKVjnHo9JCxTR2M3ksF8pqj40O9T2jtaCufvGUnQeE/
eUYBJqzqV6W48apP/LR6O7HAj5tKCII4FqqLhZVZz7XftivRSfsyWNAWSJs4P6BgAEaHcArWFYMq
QmKFxTKrQL4T2VODbyDOOh9obwB5MDYtFP2S0bTW/x1DgXRIErCdCB19W4zORP69KNoA2y1+oi1n
X4rpnhnTiWTI0oSpe+2jHSb5GoZvi96cvvv+1zzwoYDlfrRfG8gyLEB8JB4FD/2N8oGxGUBjeGZJ
EK+7WlrPpdF9z8sx/MVi8ODhre4n6J75YtSTDPbPJIBvxzMaehIwaxrm8zSO8yTIqs6TmhIJLcBN
jLBPj3HtGMtsGpIlck7pMQpHkLSTpw0T9XZKrik1kUBx8unARxTQCt1WWRpoBI8tCK9DCyw+BSEY
NIxcNg+GnVTLspLiVeXDxXPQ67Xoh++99NtfaJn6W/iO/+xlHDzM/mhfUs9MofskxQF/2eqcKs7W
0va9R5bIlziMtpOuH9FhKFUAbI1A3ziNM45yceqMB4sqUB9i3t3CF+pAo9aE4nyrgmlLkKByhE55
3yCjNyOENHwIlCx/tkkXDBQkSk3BFDe+zyXUEa1Hcf+5Hri9orOftifwb6A9xfSM1S3D0tvmE1jS
gbnRSZrCBiiwdFxQlWl0tD7QpBDaTuubbUqCO8t4rbHtPsR+UGGXbBoj/obRah6OQ+5e1JAn6NyN
A6QLQJwU6wM5wGQXLrhTiO2HaLwtrxqV9edbsONpYu+0evwQBiH3eD06eQMu8BcQxARnWVYOX7TI
B+wDHr5UjIV3SmLfsgL8fuNykI/NIei5mhZJHBq4u6h8BTwRRA1u96eRZRUIrtd0Y2rJbqvOviuy
Nl8NOpg8YYYK3MKUAAgmcg7+dPOj1XPGLZAtoi1dsx26mh4xYgX6MunUJOLDm4uMg5XYQPUBm6Gn
kAbehzjRW6VYUaATW2gP4pXH98weZtu8AlfVroFMmy0WeZVDbsKy7Ps4neqdE7fZvuCOukwQgoRG
XFJ/GyH36BmR8csf6p1bMu+19fJxSZNyN6l3Q2aBeSTo1IVjyXlSbrpnuiPYRbtDjsidJ4XAtd0H
iVozKPQtct0h4OpOBTpUY71E0io4c3uwgKvRW3twbQjQX6H1AISMb3HYNYG5RFY18OZI+SzeJ5tl
PGyhjwZ5Y5RzLsAMj5c8Heozc6FQL1nuQnwHPCpm3KhDGZhXGrnaRGfgLcl2navbE/RUWoQchRGl
G7MC/M4Lm+JtlSDL2hXrkEmNLT+M14WNjeaYMhAS3i6F2hI+DRA0O1ptVMkuTBJ5J0GqsPb9IV7T
L6rUPyszLh7NoWInGjVh0J6LugPvH3x0CGpzWLtAXKyTMnizoXP1GpaGP/8W0VVbnKuJXyiefoog
j5frSAz1+rbQEMp7DtniM62D5DDoN5SXIMkESpVK819Zafy3HBLv3ukh3i1DsNaTXbqOt7Qaix2b
qBi/sERsW+Vb37LBgpJ10agthaUooWcWNvbN1LPDfy07MaNauANouGjZPByKAydYYGN0fIeuwXCd
O1O7IRYyGibIrX8YCj0kyjKzqcP1zRsOSEqYxd8RHgtfemgKHWSKfyUNbYFseen6aETQ3sTRHJGi
Ai5RD80E2EOpafppiJJBfE6rNp2HkRrMc1QZv+aVUPG4S6LiO40i6Th3fWs+e9M0fWkL2V4M6IiR
T1hc3DdZcEe+EcjF+0ZxcAbgimDUqK94wdqFIFj5EhuTAUyR2pAv75n14IIwkOZ1Ttc8qjZekq+a
ovjJzf+u8M3bDgmw7l1Y9I9DXqSg5cr6o6vJnQAb5ruE2RW0dMAXNYegm6bmjnOlUVJkDBjA2NrQ
sLfG8q5Igzsa0aQCL+gLJAj6Iw1pSc/vrl6aPClNe5L1Tfpg6KxtUQl7+39Y+7LluGEly1+5cZ+H
MdwAkhPT81D7rtJu+YVhWTZ3cAW3r5+DpCzKvu6+0RH9wiASCbBUKpJA5slzsMBoIXcTFvsetfsX
ckFSJrxAg2I/D2iyWt+iEAAICjUJHWQW1dMkQVa2ewvQ5QUYJjyksgu+iEsPaObCtrWFqbEQIlu1
t7Ll6F+LNPevqJZMdxHkjRY6+ZQmyuxEIS/USwdyHg7CC/h1ckoqPFwq/AameRMPTEk6S4LdPGi+
llCXMWJQ2HqJYCsUXAFD4gW6eWT4cj7WAlkXAa1N7U9v/z4a0rV0EAQvGn0by7TdcVQL3Qchewvj
MfsudA+ZAyd/zECX9jeHpHIevSEvJge8eNtdMWDTpWZIsVm6c8Ajs4g4NO2FERRnJ9WsZ7PejH4W
PRdlX176KABOW5ml6MJtAuD4Bsko63ke9N7Eaj1GJGsc8+P0ZuxND/dIFOYo74M80qeD9AF4C9sB
Kr/oqNS7lc4g8+5csOGJrN5bkcUzTaxzkjzf+qmAGh6zPci6pvWa1Wb8WGdYCkZN0LzliFVppm3/
rJHGKpwhfmENghop8NnYaUtsD7H8PhhFhWI7NdyH2M00fHT16hEpj3Ydp1jtVwoLwRU+oq5svC4d
eaGWo4NNYWySemkMBvAdqle63XtvEKBcvmQ5EFNq6Md4z+3FRvfAYBqBwhqxABTCt6pGJbVAq4Ib
5B55exdcUdgLtI6pf5XdA/X74HZbmZY3HmlgqgY2VNwy9g9lGg0HR5VVlI0rLkydUTPgPu5Tvz0Z
I7S2wcIBfsYy707kRh6jFuTbRoIsdg/wkVy6LCuR8Ry0qTbAT+N8ERl6dzVat7gA+6IBzYrUKe+K
HL/PQomT/hphBYl3C0JAcJin9nendusjvZxkFXkXyKBtmxBv+mVlBu0GTHrVal7qqQG8S5sjmTrQ
9G101wJIGuHROub9Vz8t9iDe0X4YzDhBuHR8qcEssHRQ738D3ixtx6Te7lBeCtSmGuQw1C3Gerkf
+zC/GX1bLJJBhOdUVaUmEeDRHSSBptaHndVM1Kusyw7CApfiTDIDWCh0fTTpgF1VFwfqSPHzWuep
jRy/6UPJVerDuQRD2rP8WXSGfA7MPgBHLljRvNKznmvwf21io+s35ATW1vcxJi/tZ+O7HaS7rhTR
rSyt8N7MLADjUx30VVUc3ad1Xp3wxHmhzjEMizMoqs+i5+nJGpJ0BWVcCCyqpifxBlzQKR18LcYj
TPUMfYIeB8KdSqiHr8nYsldA4tJbe3DKSwr86KJpPf1LWPXaKi9NsadmgowF1DG7x8RQWzDgbBch
mGG++HHZA1uhu3sndOMjqk75EsuhhUzq+mnMgvCsa4MHAl3AACAk26y03A0OuWoqt1q56UEZnhGv
hCZaUCEZBhTWClQ24YGaH26Gmg1gMXCjEahgrF5R2QGGrSL/5nHE1FXEPNarDkgr6V56T+QnVMTx
1YcHUhIoAYi7bsmVh9+AUp48oEmUfwvK9znIQ4PiHLiIwJGMB5J+1yCZth5L1ID0eWncoZTeuEtr
b1MhSnlDHlkUW0AceP0C0Snw7DoxHxd42gx7crYtFGbXQwXMFYbSiErNiXBktbbzbsyWBdc2fcte
TGhq7RPQMS0axQzDRr84UhMiNdYjk/V7M+iHaBOhVHnVlzXfFQKCYbRX5/ird3XeRSvayFMvNWm3
PjvbTecfEdSJF5TVauwGVMGxaDdR5WoAKWfyUNuWe9SB2pqyY4kPSq4eGVYaQHZKnVVDH20HYICm
meYBf86JSBFUCVdJiGWPmQLoFmZtcvUSvNH60bktfQETMATH3nS/zqY25pBEsLNuGTSpjJdOmNWr
WGuSzdQuglFxlkfWfmobPl6+ZS4uNEWe8eQ69BL7QzUYeLtp/hQltiCp6w9pdMyCLjlhtfN+GN0Y
YJ8/22FegHm9OpKdRjS+Z4FGVSeqGeviKLD52PoQDHZQS2n5mrkgG1Md+PfnSwFQ1HqmAaEzhNGR
RgXSLoyy+5EN7KGvAZMZohsJyrkHsljauAd9hLzWytRaermIC+kcyUMgI7GqaiihVVrFsaJCqWRd
gkOKhoaQkj2gGMtbUBMlscbl31zJsUp5jQBxqZCF92TKUCk9ltmxUYeot9CWQ5gBMzRmRzqj7tyW
PciJrR68jR9jAnKnfvIsxgJ8Pn+eUr9WteUaUlrR1k6DZEW64ftMVYcV+J2szErvzhIA/DNL02SV
6qZ17Hn+o/YTeTI6+X4IYlueyMZd8OsxOz1S56g8JNgaEEf7cKGeHhV0oHQGr1qm3c5pqrF1wqM+
lC/1R2W5jTQDmShNRQetAUWl8qIWudLAMWymgVNG69dc8/S/z0X2jyvOc5m/rkgzm0JYR9Ri4/GJ
h1GZoPKWELzuRxPbHfMxbvBYmXuxnPjcpF4kxMPUrM4207pzb9b+Hq+2Q2PGQOyQbTp1AVDZx4Zx
IBsdBC9Qz6wOKDMASelz2GAHAd6u2hkeNcDv3Vh7LpoyfxWW++zih/AKKujpBHjS6eS3Lt3vnSdI
ZRxUt1Aj/80U/+M+kABDlRf4u9dMMnYqe24viOghC9NwU0GndmKHsBwouxSFzi4N/uQn032IRtN6
/tsg3zWriR3iXwf1cWE9B5YdnTqB4kuZaf2VDk3kpNDKXM6WEYG4K4/UgjwJleirrtgsRWFsjQh7
VN4Zw6ehqVxqfpn705StAa4OvVdBCXUFFdO7ln5obBMfRLBks5GhXFSNI0ANKop1CybSve/U6dOg
jVtRmgC1KrtuJd5s74L83e6AsW1fAl/3xHLsIT/ss//v9rxE/Rplr6bEl8pegfISmszDlCwrQVt7
kl71MOfP0tYsty1z++WcP+uQwkQUNnI3c1JM2sFLGtj9kUyTPVzmPirKKOc2an5yCq3iYb60xANn
W5bhsJynqfz289TUMRjpNDVNpIPK+Sq5uRwNVAjWfERgMAUk5ZIWnC+1qs5QB9D7l6kHT6hhj7qW
x0zZyK8yfSgoAkGypRmmsTTBxywd2H1Q0KQm/ThgeTrNNJvmOcso2eJ94xypEziwu5il8tSijH/V
Zw5W3GohM6088OIrBhupWWVywTO9y9MBVF2qScsVJgLk2jo/OZKNuyA4ACj8hjonNzUvRyp8M9uE
+XOeVhvcz9PSIE9DMCvu6gT7KCyDaNoWjNbUSYfmY1q/xlZhKLCq6huN7YsGKztaz7gBcBDUpPUM
NbnbdihEQmpiblIvatlwvyQnN8Cup0UF8dbvx29egy1R4OjtCYTiWONR21FGOqND5AtIxCbVlob6
YFnHa0MNofY8g5+D4N9qq7s/7NPMny4ypF60cFzRbRDiaPe9E9ybdqt/dSDE6vks+p7JuF1Wfexe
IAHcnEDjgXLCIfe+GeWZHBhUiZe5A075si+Ks4COyIo6+NaCxtQrlJ3LFS+76OyFQXYJR2APkNqK
vnPzoS2M8ZuFovQVdGyFWjb7W6SIEXuoIdyJd+7wNdPtehElVnAVgtsX6sAWALUVqkNDid3UUWjg
X/ZN1FH05cExwgG0RQoC1dfdHdm6hgFlN7TDXYnI4MYKtO7GT0Pzxqj021otamOkkqjVNVq40cCY
D0VgFLQEjmMeEFXZU1HLXOhCTag7swPIz6dO8ic7HQaklg4s4rs/7WpasENrh9xodp/8P+pnklEL
jyjImTr/GI7qXeSP9W76eHO9DbkBEimOY5Fu52lNYOrPsdstS63uz5wjodMDk3/T+nhdo9AsuqsT
D7DfHIoNfeWJpWEbxbNTVyjj66r0q+sCBdB14ruXgDxJcPlT2mKVJJkD/dA7JINi7FLSell4lv8T
qTPAuNPktY/eUKNXPtpSDusQj8ZTqYv8aCC7uhldG4tKkA8sgsxtvltmsNTGNPsJDu4nyQb72dN6
BPcReb9wTdf3UEXVtg72ZLexcNtl1+jG18Fu9x030p+6Mx7k4JVfAdqEQBfYDx1ZL8KuHe91U8Rb
3y6TQ+nUyY3thsHK8NruK5D026FI0h/6EH6RaTw8tV0/YPdpiJNnSPuEOztfO62TPzsS4UDlajXj
PnLc8FhWEVsWQSxBgc3qY+Qa431TG/fg6WBfodEMNSffbk7QDyvuQNP2Snb8MYjKtGV3FqCtu63q
EEDqyF1pHorrQIAZXLRMROfSCLHZt6z2tWJrHkfiO8A1kMlSDmbNhy1qKMN1bCbiiuIXcc19FHgh
4FAgXs+yqwHtNXdRZPjEY3pDJtRwachMd54VLnot3wVaE286BfrAv1q7Nd00WiBs3B0s9d6bOnxU
C4x+fqVWyP38nJnheR6U5njrD2EEEs+PiQQSxivcTPFGI4gIFtTvE5OPExr1InOr70T2Nio+ziKR
w7HJFoIpyreJ+G06kg8dPrWLPhiPNbCu0nAPkLBZMA4Wjzy1LhNmYYQ0BoID8YYwDoEw6zMKNJ6o
k0w8NM6m1b7710C4I00WsKNWuWxJdBR2Xn3JI9u4MxE0O/3F3pbisz02my8srd/9SwCAlsRegd/N
F8+Pzbs+QDXVFMkSflu/87siCXJyOLhBCZNApWoZ+BeaqgH3hG9f8cXkjy0kmXYNSrg3zWAZX0Y8
eAPphK94hYE+pU600yDZeAOVahdEGShIViOR080fezWyzhEYCngxjSQH5qMIjEZaQFTcyBii486v
kXRN3QFEkUay0NW/1AAfkQNWeqi9CNZZUNl3QIjHG/wzvFOXROAbhnj1zqqtAnmB0IJauNShR22B
XtUyk++QLtoMhTMGqEkM1+DoMr7HNioLgZiNn9iodyvP7MybvAu0bTu2zYGXzXBCnh3i405e3pV4
zKM8rxUvWEY8+AnAvYvwbpQVGMMKp1CqIvZLreli+bfPNkrrXz5bUOifPlukaRDZVbVfVLoV9nW2
rK2wOUzFWaoJQH9zoLKv2tTuUEdS74suSboFIqugkKNwnVs55dqKwBgwGTnStmu3D7UF0tgCu9bG
2fQQM1uGvY9vnYx1HuEdHbDTqFS8enUQUnc2dQCxc6fot1bviIMGSMi547I/0xkdZJyDocznfDV3
lKX/GtW6v8gqp99YcWDtXacI79xBlbQNoPoF8uSEEs/imTwG2zKR37QeUf3TLaHHHhx6PEqsOa3/
KcY/nZLTCCdKAThxxDZdH2LbDza6AcFd5rioQfHTdalgxbVVNwujATKwBSzogTNApO1k/EJuvg6a
U1YUiMC12GtEUdNcGuXWBqjlU8P/5tbjzt8KQBEhY+XIxyrLtijlRl4Pd97GZOG4zVSzS4tlDN2Q
50SU+iExOWTHtVF/0Vn/Y4g994pEc38DNm1UrCt/y/D4spYOMldq2kyKLfkPsfM+bY648W7MUNkO
am0w7G5cYMaWyC5Ge9raUrPQ43g/bXxVLyo2ok9NxDKjfVzqyESXqC51CbgaRKxdGEbL1p7w9BMj
tCteEi3foDzj+n5FqNMcgwZxmnQ0mxOKTEAvkYGo+gSBTt/cBAWKynOn7zbUTwfNib7FvDC3vTAl
alhwiETQnvO6zFHKnzIwyLi8X5Axyut3H4tLuSzqGtlf5U0d0gl68F9CaSEpkLyF1ro8y84HmBD6
UiCVg0RjlwDNj9Q9TrHyajZgfGsWLkKT/YKMleqhMxdImX1eOjezvTBMUH9MvdJaGQWAhj1WBgyv
8WNNNxpuofDcJDbuOToN3fvCSmMonCFuTgfkqNIOId1f7Qb8QgK8/mT5NJLaYxIZ0Cxf0lzzGAgJ
IRSvDmbmWGu7T3l6AT1Ys9HBBX4pDN866/LRUHAvOpCZzsaws5Y8HsQ6wkrFwR7Ed09jkC3JJSHb
4IkK+j2hvZ5nqCL9EbuTEDR9rhQLDapkB08d6CxIWCPApMBhxH7OW5O1GSsb8F3lxRwbSuf1sCMf
Mtks/zWappzb5EPNPM+YvZx7uOHkK4NDULLqkDDqRPR+iBGNrFAvj3bauyUIh4Ifky2lHnJnlZNv
2kz7SRHIT0HKJIqg8hOCPL0Bmv2EvePnaOYfwU0a7LLgUYu0J6CgrbOpgR+ws8IBSvFDfC6HVIB7
SWq3KEIzl2UTmojxpMECjJHirQ+SNUCKAtiPCMI1zA9/yLh8zQPefKkG5O01Hup3WPC44J6sdfwf
82SPl1YLFpwK1fxOsuZ4ueJ+YALfRdwNp+lUs6R2MCqsqURSopJI9dCBd0BmDaDF67EbbCITRXug
w3gB8PIWYp3VvTsW3gnFgtWS7JoE+WJeheVN4lvj1WM91i9qQAiuAGSMcna0UV/84OaQ0+108Rjk
Y7Xowch3osPQadlJV4fZRk3ZyXrJUnOTjwCEd6I+1zzIHz2gYO9q11/qZhUC17KquEgfWd/kj4i8
At5YyDtyDPL0ApSUe0OtKq7eelEO0yTQqwOtahriPlRz5mpDiwdRt6dmOrJxBSyQvaVm4xZIDyLA
vaHmEPk1dmOVu7LURcEVGu2R3bCW1ItMvHYoc9BbUK/L2+jcNFihUq/em9UNQga31Imla7Qo2KDv
Mk2zRrAtJxUKMqpDg8UBQklZ4p/x2/LPdKZ1xRfwZXc708jZuDBLv0UAfgATvJFhY5hBmVmd0SGA
KsDBj3CYm3/zm4fRCHKhYXPzvz/VfMk/pvrjE8zX+MOPOpy6k/vWuPdDiCxrUAnJF3Q6H0D8wVa5
VfQLCCWkx7nDiUBJX+bZryHUnrtdNePcpLM/L5A2yEgaDlgO/+tpwvLjg9FV6JNMxvmqZORVaecL
bhu3o4ywd1MfYh5CzcmFTmlIUcTPUN4s95oV5dcG0pAMqaCTUIyddCgGBhSI5hfLwbTebR2dxclG
g6jReVB3ALDRst5UMkGtxMdYGpHHQMv1jnme7aOO2u0xxZOIrjp3DKDX6XiXXIQbYmUuw5avkyLy
ltMVPyZGlAqF2+Dw7ujaqRTYJZdGvJqmosGhfEmdLryZpkqlUazDSCsnF0/zLhZIiLZgmJAHLnV5
mM6ctH0/+4uNXHrXdlLc2BhHB/FxNtu4mmaelTpmWwmW0GVs444HvZt3V7QOuKlCMKlT02eJdydN
SGh3iXkTKo8S8mq7sGHtkjpL2/XucsRbsrLTz9OgTkIpEEU8iHwBIipkLW5cy7qAJqV8K0Z20bhe
vNnSuYQOTgQsrh/XJydKwc3k6f7eqfpHAqQTDD1QWHREAib7bCIPsmfleIMq84U+YEOQsvgKAj37
No5i54IH0ppadNBGsDmnVvPWDkGCTF8DRF7hlfXS5T5YDJwsOFaprfbzJX9pPs6S2Hi30Vmb2vwl
DId0oeeZ8zL1Blvd8O4TKZNbxlhyC95rfqqb8UgmiEMktw2A+Dc+nmVQzeuDJbm17W0IMqYredGh
qepdYuXdmVp9FCe3lcifc0eASUPNTKa+BmcF18xgP9va3KqWbqwnW3KhjlRmKLrIUcRDNpozLCEn
GjR2spqvGjjS2iY9GKjn+QIrNfeO0QOvZbj4wHE+ukebN7c0jP4k4CJKyJwWn2Y3StDwxtNHmP+E
BDvKDuxfl9kk/Orae054mj+ZdPxoYYAmETWp+MLIt+aVv9A07nz6q0rTB4zUBF0VudDBG8EBUhu1
Mf1VNKnTehDdyzK5nC+rN8LdaSVw6/Nf2latdtDd7sv8xSFACt5/me7nT9cL5t3kwQvNNf0Pvb5Q
UdfhZmqOhX0Aw0animm6vWNCJEHLs/5bXDcPZpolDzEkGw+OrgOhq+zQs7O0vLmMWIcD/OnWmwZU
Rns3K+xHCaI7ctK5aSwbrlfnyGLaSmN5tpAQ4Ltve+OpawZx7lSLF964AVYEzMmlZ9xXvK+uLkiv
Gjcx7snUGqD2CrIgOpKtb4Nil0W5vpwGMDO4742NL6UBJk5A9LCubuM9TQ5O3OSAqIixoCYN8PBj
0bjR35KpHRFKTPu22tLkqDbJTrElflAnfVwtMo5I4QY309UbqwPaLOJrmsx1ku6i28WF/OngxfG3
PHGME7V6LA+3vmO2oBPBHzRqfXALpMqKOsmUQyJzYVd+f6BmMhbWzokQrCMX+ggdKuP08Z4MmgON
F68c9R19ANB66IdA9thKYk/VRc96ZLW3o+3IazF2b37neV8g7T6soQg47IIezVBqK5BuAaMZe96p
qDIo8KGC+gt4Cm1Q4mbNsWgjQNfM28ncQoFPliX4QhCjWb7vuEGhtptwejM2P0Hq49iKYvEJqGfF
NcTEDetOw8cuAv+Z8teBLl5lLfOHAkm2nawh8YMorfegHCi1jTXgq11/1RDkfI0ZAJBJZ/9MrPSm
SQfzRcbNAD1QU9xyK2q3bmn2B7/kCeIUiQ7WQLt/SAYo4woIdH5Xw6FRav+MMNzJEAzGT9Tf+FaK
n0aqoyRB1ZFHrgZmCyNB8Vka9k/QqACXM+yzW6eqz1PPQRoRAbXJjaP2ntxQHfE+26Dc5tmi+LtP
RAeQPB5A843yDm2RDW+ZEwJd6pnPkB0uAUo0sl3dN8lT2donpzDCV9TzpMsC8OiLdEz9nBsDUmvW
EL1+jOxSiFHQyJwHgG1blr7S4hgJokCkT3QmAp5MZ91fbH/zC3RDx3OzSD/l2TRuDUcwg+0+ZfWm
HBsb7jU28j2l16ZeB1myNdNKlJl85OjImWZJy3pH9j5OF2JEYvdStEWx5aAfeDazYuKz4qlrrBPL
rfZAIUGcN80nPiuspWGPGxBom572pPxdxMlQpQaYAiMBcbPozLXCzi9D7oEHuwyT/6TdLWO58CPp
H70EsiOAyiT5JRsZEi5Gt6IO5AnzSwQNQWsVj/0KGCr/OLv5Aws3Q5A6y95GNWcHoMZRZm37EHam
WIOlrN9MzRFEbDav8JFMp32QnTGCwDU9UScdOgeEYSjquqUWzdYnxvtsttG9zxZYWrBppWgQ8XLN
ZEGcWZAfOnWuUV2oVetpvYu9rFpSkw4I8oKYM6gvdukBsKk8ahCILW0lJUK2v8wxeagBv8/xt6tY
JbRfixbck+FgF/daYhyJm8GHOukuQa3Vulc3BTT6IhWL7m5KiHbf29141CH+usbD0TmGdRAuG3e0
T3WSW0866NIn2jop8gNYKItVANTcF3Lz09I+GXqwdc28RVE9f6U7pq4hXFEiZnHb6HpzbILWXelB
Er3K7JyXlve1TUC7OjZjdNCzVNyrgdRfJTk0dEzAhawo4fskxTy8NvlbgIBPGDbdK7Kl3bK1vfCa
uIYBMdcRLKNWPkJEOXn3ZVBkkZBjFCsDydMWDL3g/rD1VU9nFraqnZAuwgU4m3rVmRV+Y00PFXcX
ZULqAFJMGWxrAHq3rLGRlJV4EjVYRoDf3xm3Hp4zt6WD1LriS5v+GWEzrGqOoCv9L9OwjW+hLKc0
uK7M09nXFFy7EFPsvppjry9lEnfQ0gu6XcNbbacj03nToSR8ibzc+FL2/Yk4tD0B9s4o777qZQo5
SNRfaF2cPQiU3qN0G2dBVUA2FI/kBy2W77a5l86ErtfrTlRgBrLxoESJRnagj+zzND3xsvo2fWL1
p/ACZF/kkYVyB8WC+NHLilOea95DDMKnA54o6i7shq/Knup4W5hhaB+4A6qU3+0jEhmL3KjLHR5/
/RkL/v48Mt5BH9rOt4lZRItS7yFCQD1OGI2LpmThNu8G6Jpp0EFwPRXUUs3Z5iTpsAO2rbpt1aEG
sT6yF7BRkzpmW1479ab0zXZJKDfCu2EPfOvY3N8Tvm22a048bnVghxcp0bTOylaeVd0it1avhcTT
I9AM80YkTFtH6izgw/sZ2f7WC2Ap6HOAldzG+PUcXKQONvXoFI9VJd4sRBnforLeIBDXfTUyP1kB
PzVcpOsismfk9UakDl+aYtQWvpsZJ5cYEShQTG2GiBzWOcGBTHRwVBSZzpCmgJZrMUKIFuDVTexI
VCurgjsCcZENBADQv7H4GYGc/OKpx6+Q5osJZbldbDM8kgutT/a2ruEtUSbQQG/rwIaYjhG/+bgr
XJOzb4UXxiuDseziJbp7DMe8XvdSSNR6o14cap5vdp39HPK2eXDDqNn6fp7tg4xBKU1NRh6jBcX1
qGbfENqPV74zipWju8MOFIKEUaeDJ0S59h1mrqnZoXjvjr872Bbb8iwDXHxo7kfho7Q/ibI9choo
MITCwy2UQd5tpXPW/HgvQr7+m2aFb+FVqzpHlYp3RKivAFnstHtE1/AtdFFQrKj2P0Hqaodcr4lX
mFPdgkixug0RjJls1KQOoNubnbXUHBAgtHZrPqIMvD3YZqG4qV2EDytIQ8xNDgJFfK/WObYCIKRd
7i0TxTAOqdYnXlfBvcOa9NQOib8kRm/+yy5zKz3llpJnQgR+DS7fFKKExQK3rfEKvg0JzL+ZXh3J
B3C94B+Rsqi9190KhEPqUTuE775tCEZjy5ThXWiAvFr6SGRhbzh+tXUo8/RyeIZczLudgBjgyJzs
5D+K2F8H2ogag6ZJdnYXhRskOZDXc0c8F5ErB7sNikKSNN0ZSdZ8IY+wiextDHG+BRZb2XKinm80
vd/+tU3E88iXoUqGud7O5KCGC3kN9TP6SmX1uUm9iPh3e/r+y6j7l94/xs7OrZqqdDW5HYPx0A1I
ukIKvTz2iABsRGVY9wKQMMgci/Et92+KvvN/WGP502Ku+yhTAzvLoPdPQIFX0xiZFdpaDKhUovtN
H+xqG2thjtiTWgNJteDp1CH1Rmup69/mmum5rroAmcQ+KyHuY6PyuuNZDYHiQb5XYs9+0GTA2rzN
Hm291vE77Spw02TWJmUAF0dJWZxRBC/WgD2VT5VjfKfSRo1/x2MreZvH6NEYrjSfvUiOfyZVrQFh
XG7mplf35QbyyOEmdYLgxAaUXrH+mdDved5Cmi70h4tru93JlNjIRKVvfKuTycHq7/XeWCBbUAIh
glsixwoTYWG7OJEMTaaaTDWp12pR20m92Cuaj9T7t7EJD5G5yAQIVDVxwTIB60oI0Jpl7x5LqWOp
qexdxUEYMDQvpXRz66dMHPcOerQrMNwG2W0YqAIGGZ3A1M3s7wI1xCvQatg3WgHVv0Fzkscgzas1
lKTGM0q+0gMvEr4di9y6WnHBli3j4Utrirssze2fKOwHvtGTb2H5a7gTSsA32sQEkT/eFeBH8BCK
8bITa1of6IH+iW5/spu24FunqCb1IW8wsytqu49CQBhpFiTKirDZMhmCDHeEINHcYRQ2BD+0Kxhs
wERVALWP4MqiZFF3pGYz5O9NKj3E2+Fz7/B7k3pjHeVh/+nYfARGpxTZCtS2J1Y7Yu+pBRbQiFBk
c8ssPFObDsrFz0exjxMnOhlYfBKfQSy7Hz7LwyvvevtOH5MLkSFYorO2gI3GG/IasvEHqvSCK9a2
kxeZzcGCV5/CS61cP+YCf8XkJeqCb6RbW2tEKAEQ7iv9ObLADYf72r8VYQ0+bjz8z6iRQQ7Kb0ME
XTrrPAIqDnHE2rpr8rpZ5obov8Se9a31nOSHWTYYrvJQLC2xVdKTN+5BaLUPmA5BtgD3dFCDG6Ub
kCZpjejsG9q3VPPtaUHZJkZ2yuPwGy3TaIPgosp14VptcqDFmmfjN4hi+GJNbF7E6yV7Pz1rFV4V
ivmL7E0vUdqh7HbnLmdXskOmM8WLwSsXIOwdtyiayZ4dyIsLww1fMx9l0A642C5xGnYXFwXUgBo0
4WsMaQCmg3vDdCJ/+/vIxIjGq8isZ4GVzRkUTOKMVa84YwcS71ivPblWFB2tONoEZlbep2ncXnni
ANDSQRm0R8xlWfm6vqNerWXNKQjcr1OvPvC3GsUfRyyOsGvhtgbJS0TIyJcOIK7bsE5oN9SKSo+v
/vmP//3//u/3/v8EP/IrYKRBLv4hZHbNI9HU//FPrv/zH8Vk3r/9xz9tz7VcxmxwWDAP7COcu+j/
/u0OSXB4G/8rbMA3BjUi896u8/q+MVcQIMjeYuEHqE0LSoRuPXtneYpVAZX0d00yoAxXSucNqXOk
z8X3VltN+9igC5MjKla2Ca2wOsbaHaBmLL3wMcy2LvHKQS7VXoRDGW0nlcEkan5ro474EgIIMy8z
4oTFK2RjMgiEgJmIDkHif7aRc5mlKx2/8QPkiYGeVQcmsv5sqUMfN9Umx0MPjEy/etNKfgGZfrZj
rY4VO8t4BTyS204uNJacaQKoKeiL//qrt81//eo5tzl+WYwhB83t37960OPlWlc7/L7pomGHJHAA
1JQxrjNbK1+qBEkTtZzoRtRBl65dXcmDo+YJpdo6YGJ/96qErx2y0P00T6crmg2rlxAr1g6M1eFL
GlXmKraS7uxAEvNYFuDJGJCbehpB+oyvl78pV/BPA+OtXHUfSiNBOpzoNjOq4UaGsXWwbRPPXJQ0
OP/md+lZf345to6oL74dG9AQzjj7/cvp3KR0AZ0X99MinRcMdfm5/YQMRX4LRdn2FqX6j/Q4jGqh
beiRR03lBbiWuB0KaBWbofcNMWC55iwTYE3DgykUNcQaGGu+mLI6O2qNiJfinYj1/Jn9f86+rElO
XOv2r3zR75wrJAEi4p7vISdqnt2264Wwu8vMIBDzr78L3Oc4Sy6SG9nR4agkSQkk7S1pa+21DAnJ
INnh1qHg18p5CI2iegDQ/oADe+u5mNj0S3Dbgu4g8a/na6AMS7xagv9x/nb+QRX1B2vi5UfUDKq1
VcSRt8eyLYJT8eXo5GDt93OkPPY+ODNYl1Rb5SOLMKyfoV1vPWv3cvNB2fRSQLlDW9rPCnO0sdyr
6ctZfm5sA2QndQh6YPlLbkwevVWdm73U0z+IFMrKikEAhg9ZZLebFqmHV5kr8xfamNXBMMdiP387
/7rr0p+/LkDee/8z3sglJXvK6+SIXL6tnckrm/Vh/qKkJFwZEdx9NyIsQoSJ/y0oZjtIQ3bYZE5H
ngqehQ6gkgmeLUxRkI8j/V1ngl55zjOMyj9NV9Fv8yKMG21/E1h+f2eELpZoRgUpyDi5nSVgf6rE
zuKxP+Vh5z8rV0q5qSe1twggQGjvlDHEZZLyev7R/MX8cfHaz8ICkvieUgIom4GJ9MLpRvOacGFe
z3/xPmHlJo8GoK1wUEQuuIgvf3392z0/L/Cq8VZ8z3u3PzUmCKBsTmzhUhDRufb7xkzCiphpRvwn
p1cDjmIzd2Mif+GBRoYL0Hdm7tvUzb8WxNrPa935jqoKkaXX8Q4MtyCexTGiFMg9buWFwjnD5Ger
ybse/YMko9u2gXgbbpgvQ+MDQSczRDgtGPNtlZigd6UkezTdJNrMwZb5C5IZ/3yB05kIUQLQuhu8
ybexlOCy8d300QbO5XSruM5vQ4xxh1iOSUG5SzjTWgUrKh7kdWo/Ecjl3rJJMAPUJgkgbA54q2ZO
1MCO410vHyN7THdH1MsFBA1muuT5GvjzkBgrQCU/Uyv7zgAcXG/XO1XFBri4M7WdoYCFBXoOSCEH
19aEGIwDz2mk8/nXXcoGOs0hkG7sptCQ9GOQYkRGcDF/bKZrnUCGUjiw367N98kp1PTz5um++dqg
BJba3PhaTfTeGycY+TPcMHRFaBCDqcsuL+dvohIaW34FGa7526O7Xa4UBHK5exM2dBoCwyuGkzzE
VI0XuQWgynSdFL0NH4GgIlhTsOMHYb8AGN8Sm1a5/TOdEkgkEpFxdIud0vRp+q4boKCU1gjLQSIs
DHKQznemfwlxb3nX1BFo5sfavxaZ8yXNm/ppvlRg6tqlOMM4zB/nL8wUKVTE/HZ6jFDrN9Nxobfh
mhAXcC2OXfj0/ZEfGlyC6W5g5VMYmlPUOf8cqyr6nncAHfq9TR5w8hMBngcAMPj1wu8SjBg43/e/
ShwrHaCbCpYMx45e3v/SrVqCDcxw42ZGhBxXcLHYXVwhJgW62vmjiMZ9KJvxuQ0dsIoE+SGahPVk
YRS3oIkF1HT6iB1GfSGcieVm+phVIB8thdVfzB+RaPRPkfNHSCHvI0DN9oJhlM8ZQZFP1T4a7foo
9RrZ4lgZVdXPxCEEqsbLlCPV7WfqtZWBSAJKYObP1GuozRX3PrOOUq9l0Kt902XNzyrmegYk5gD3
TRPnK6VO82hTN7hPWuS/9kji+coaCqVwQrIbIBScFzMoL/1Qml/BKlIf4FN9b74tjsF/LnHW1dUC
eKcWO4j5us3rb7+KZcGICPD087lY2RQBQvHyRjV8BG4U0o1D2YYv4FznwOcgWlc56nJQOBFAWoGz
BftF9DeWT/kmG0v/U9KOdOcbfXqfAxt60RQtvZxLsmqcAP4qqSNZ8OTKHsnJ0Mlq/X5LIRqH4DRy
k8X0z3zdquphryzWbE17/Ofa/MV8X49fMULYzzJE5EHESt2LABGUnDfZKwjgr2ZlyDqur61+dL8C
xGhvY2cIkT8B+VSnrsyLPkLA3qSM4QlE9ioidaX8/BOSGZJ7Anf4OGBjBM0LCFxbRfuCc64AcnZB
8VJko4JMgGy9+aNdps2lagEcnz9ChJk9KEUOccOKR0TYzV1BUueJlkV6T0rHM4feeZov9ZFf73zq
jwc2XaO8VFDu+Hm736X5HZX55RyshWgQ2A1T+3IOGIXzCdl0re4dYKNbgoRwLJYEqNu+Grn5GFUW
gnqFumR+Vf5oafKNxaNAzqvyt9im84fSZMrjqTKABxpB14AszoOMmuLpo3LS5LLPZOkhYNHuyxaS
eHkkn+SUjQIYJFSSp0SU3Cgg2qjSHCaFa/M/FoQD5nvtEV5KRCXO5PvhiyiK3TgUw6c4QYKGKG0T
Zy3YsWN1y5GgUWAincgNrVTukFjUX3VVXeEErmu75FbFRblVJnEfwU8aekzICIozxXCTUETnAUl0
nm2KgwK7CMV35FTt0yzgP4LGvW5rnMjMPwccwH3kQRh5ADSNh9OekOmzJVYNnDCCicE2TRM+5b0j
RBiqrGlvtBCMNxFi7XwcL80pA6CbenDDxrwAVRgiIvO1FtpRYd2+jLVdQvAGLPm2I83HuM2xHujK
7K8CoxLgMv751x3A8Ac4qPajC2eiWJl5VhqQrGL/07r7mVSlCUB+NP8FCUcI424DpbKf6wgG9PG2
4UNy14Q1fZi/IDgBeTjdDKa+Lp2awSJYN0z/2fa8wz6aD5y+B85bkObuH0y7406ZpDB5AuVjkHgh
DMDoCL7MX0afBmzHe1bqzmD+hUwB8p+tP5Tgs8NJWbw9/cjc1NY5jilMIdBzAs6D/7bzRKapCaHB
KL77uaAffacCE3oQvSImnE5BebDtJF7p+sT7z+V5jq9MQKl+vxyAt/HnZcKa6BVSG7/uVnHt7Kyo
zMHRtJ/DnJnjRp+oBS6XIt0PoQJxMI48dnlihk9GUP7zF4QQ+K5rkOaRBybfDdNfv+7LIZG3sh2f
9w+/IiEW5nRsgzk2Fsx2OcHn98O5G8Y+qkYruRh8pHpZWwZRlnaE1LaDhSYCSM5TN3YQ1J0STrom
eQDorfrz1x2+wUecD9F+0wU+VBspUhmivoeUUwiC6RRzDrJAi/DZIll51U3fzh/nfwIcBA92H9yE
nECr6r+/zzsrQZ6waX4n3fXpMUCn6ML714XxCgcsIZw6DnKy3r8uUi2yASdZwcXPHC4mtz8jMojt
u7c0yHFwCQ6VavonGQMFHnBcb4ccOW0gqN4kNlgcg6YFMR9xELYOKPMGcDmH2C8gdffo86/v55ww
Uf0czf/nXQxLzTGtvwo5VFEQ1trH//Xeirtv2Zv6v9Ov/nvX+9/8L6Yr/H/yltvorwoT/o9av+td
uaj9n6fbfau/vfuwz7ECHR6bt2p4elNNWv8nFjfd+f/75f+8zaUgk/Ht33/8VQB2MZWG5Uf+xz9f
TbE700TM5L+xvqn8f76cWuLff1zmf0dY2/4s6r/3v31T9b//cJ1/IeRnmhY3HS4QZYFP696mb2zx
L0oYwoICo4PhT7gO8FfW4b//YM6/iCNM7ggB78EQ9/vjf5AwN31l/8uxsV1yMZxwyGdDmuiP/7z3
PzHInx32cUzy/cg0KKrgjk2FNp+4NGptlfbOHuEVJK5D7G34HFK7vztqhg9Cnu+nrV/FaxGl2DGS
oetzZ1+pPA2uVBoDvOeQSr0C2te7m9zsfLhBcAyEK/52KvmXqf2qUTMxNxsTiGD79j6rWjO+p+kk
+RSyqV6WWk61sn1dajcMi+MNibKJHQOEZe/DQbZ8IyMoW2/CkRav5zWcFnhxQGMpgfOz90Bp81sI
ueEkqcbia7gZRJ33nuGMdrXJhlI+na5w6YWm6etoRpWCAHU9VYgYhNNfFci8wyGvasJof7qCaUR9
1DHaFg47qY7UDbP2AjwM8Scf4cIa9GBuApHcipVILMTRMdzc8+nqzPdbx/8OBGdaQhy/kJOpxFKI
ATRB0EKfnQqPZX21bQc3Nb42jd3Hu4FDAG/TDI5xQ4E3YOnWCARyZE4/wsIbO9rkluKctk2tztp3
gmJqq4ofoP/DoXKb4oQ7uD1dyUK/OZPlHb1mAWPtxFBb+2FQzpcAkvIIgpH04nTpS6+guYdUxJGt
GHLHE5y4vBG48RuloNEDEC4IjnidD4fTFS12l+YpEJW3wIRtWXsj8KEM2tt/IoPW2Qa2m21Hl0Lo
OmiCXWo37YZmIGmr293pmpcacLp+1IBI9JvCW6W1rwtse/c4bouDnbSwDD6zAs1V0B7ZeEMK2JxN
grTfJGA6CLbgXY78lQoWnKy+GM7AQGDFTeB4NTezZmcFAB+BEaAyoEBQji4YjxCSxYYzKJh9nvtz
NPdE48HICyUNLy8Gx36oCzEaz44BUMeKG194J0dzRwpre9L1FmzW8bkH2EeNM8Y2TECfGZcVMGtT
/keMLfl5g0BzTm4BeG5DB98DS/CYHTpAZltkE2RF652uYGFamib/41HGeOEL0BChj+qG1he5XeRk
P4Itv9/LqO76FXtdqkZzOUiBK33WZ8KTNBlfkmoI70vwyDxgZxren/cmmsPpwBpodsRyPWr00Z6b
gORe49Qd81NiiaQ/r0NszfGEIpAJEs6Fh0yY4dIA1+u9G5hVurIBWTB6/aSr8KOBoIVsAIJK7B5I
3POv9ljIlbluqRs0n9KAsMER2Ld6bYpu6BOwS2Myz1PQjDbyzBZi70dUE7F8SIdYeFy1SbRPB9Eb
G0UGwB/P62jNxpFSaUEVYuqCsmLuoQxBnraPhGzqq8RIAZ87rxrN0h0AK5Rp9LbnA3kBpZqxBIug
y24HyPSurEIXetvSjM8Z8PxTzM1rK7SZF1qQP93lPQh+V8xuYZq0NLMDZzHEqGiF6JsRMGdTgPHc
2km38YsNuIBagawCXkUrlS24RkszwCEA+jPr0PEIAkvnQJrG6G5SStt2VwROZN4lFvLnboRZm/3X
0300NdQHazdLs0bkifkO5HB9D7uQ0LwrgBRTfyk6hnJvjFVhP4LMOg3gdNKwvoGgkaRIP3GZ9Xi6
+qX+m8zsaIoefBvL38TwPYCsICrIU4qcSEfuTpe+tPSwNGsFnLCPSlq6HiN4mT0C3W29h9pUOniB
wn79MwSuuuyCjyK3wPHLaH5LsWGLv4iEWtaKtS29o2bOIo9BfdUBtygdXyH7f3TfZN935Yq3WBqh
mjGnFdjUhz52PM6QbQiGdmgEiTR/MkQxen3mNyv7lqXX0KwZp9m2iOMAYEIyxq+xKI0HHwChFV+x
VLo2TZcsyGPDcFzPSjsSb8HfkY0byCEM6jzbms/Dj0aaisrBon0lEIKDxNAld2porwGowQFnihqZ
gerblgGoOkdFV3pmYa7QQ2Csy1OMo8r2bOFnEKdzXAR2xyQo39oBC7mV4bVUi+Y0Rj4mZWNjcxAi
+r23IRu6y2VAd6EJIfvTdrTQOVxzErbvkjwu+9FTkBb0oADZ7lJpOYfzStd8gG2S0ED0dvRikNtu
aY3UZn8o6HkDi0/vdNTv2EUVwgQtkUfVFDUNzc95wP8Jmr2LmR3jvpYaRjNt0wZ1aJ9C4i4CD8xj
1+aUIWfE4Gtr5aXyNdsO46aWrBpGD3o+7iV048oDFuf8zKbRLJrJ1oKyA0qvfZDL8wyz2QDAxcq4
XHK+XDNpAcSzaB30q5moHeuaC2b0t1kWfOFu8twLwzMS+wD6oi3yGy5PD6WFCZRpy4GYGBWBugc6
W8ZfCRhCAK7rBxyZgMHHH4Ny60Lg5XRVC2bHtIUBBFxC6HQandcZ1hu2t0l7AIZH5qDmd+yVJlzo
/vnI6GjsshaMWcBFdR6DgT9BHDXeIzEmWVnuT0/6wdSvwzPqHM6vG+3OM3kJTqpyfDWS5KaTHCR9
3P+iihTckn68MtiWumZqx6N3Mess9YHsbzxlWQYITpi1C0Z6kcgmQ/440iMkjoBPd81Ss03Xj6rC
jA/qS5PVXlnEvrkFGROUa8I+WcNQLXW9ZvWWH4BUDWqHe6CB5FUNVOKmzaAH6OZJvjJbLb2CZvgI
3BqtiexZsEwEnXr2zSAJbmSTp2+nm2jpFTTTBwy3LYOW9vs+aEbkYY8vjiPdTTolw52uYekNNOu3
wDXLhfBx8DvlKzAFAEvpQmL7dOkLix6qGTqTMYfspGj3Mje+AjcLAKFy76WKryAOvHrA97GBUM3E
EzlWhqFA8DC/AqclBYcQ8vpPv8JCA1Ft3kbmh98IiGrv3c4lGzqVrs5vIG3KTkgrffAN4tlH4C4s
OTyALxUpYwmkcm0an/kOmlGHwPMUhBIEVDh9KxhIk3xujOetOuYjtyMzTvosFVGAwoUS2X5EWvw+
6Ozw6nTzL/gjqhlxXyP8lA4JHp1WF9ytnvuaZxvFx0Mr+WcF4buVNlqqiL73RlkoIWnGSLPHSYXX
KXIXJ+UDqFC/h4xd2FG2Ei1emm6pZtIK9BSyCLtmH0DKCMD3G5G4F0Zabu3EuAgqsg9bDuFQqPYg
ieC8NtRsnIAWlg2hAXBTAw5qCNmJmPsb1UffOCgUHLc/b4U4YwaORkIJQFuMRTqgxLY7YU+n9K+K
OitvseALTc3MHRYbwPG5NQCYhn0IDNAK56OCxrATpCuDbcHWTc3W+4bTnDsussNMHJhujDFL0i20
XZw1oPfCIDM1c0eykps1Mmg9aL3IJzDF2geZCfQFH80NqVzrFmwNmXe625feRrN6E6C2qoDAhhf4
Kr1yY1CiqASqdqdLX+qOqdajzm4qXwIjazVe7bJXZfTXoNaE+qgwdueVrxu+GuJsGIzai0LjDl73
K/ODx0Rmj6eLX5iZTM3c3SjKHDN3ag9Hn8hO6gKoZRfhUwvlGDeJ2ZljVjP2PFFI4xFN44Fh+Las
SLFBMOq+tvvPp99iqRM0y8ZJdicV1uh7Cu1jAPyfo8H8TK1sBTax5KyINn+LCDSuWCIMHvdHAv5S
HBUnfgLNMBMolqCIIw9Sg2zLq7q47aMx2PGmylbabqGHiGbvIFJtQjAtIrMVy0NosqX5LutcegHO
d+cgBUB5p9twqR7N6BukD5DULxoPss33SQaZGECzPSapvbFL98d5lUyVH1mLD3Cc00ZAtHdg59hA
MeE+y5A271D5kIbReTMx0QzeBaF6JI2s9oQZv9mNFV3B4TgPp99gYagRzd5pTWvg9CJ4k7a7M1Vw
z8b2Wjb903nFa+Y+8sKNfYjseaSC5hctwFDSFa9pKc58fM3eecd7EG+jfGF0DxD1OnRxcQWm0pWZ
Y2kQaYZedMgZqllQY+ozHltS9uANBoFEDcpsRdgaamth+iCauZumBPOyQQ2sFlsQbfNN0BaffAdE
0mV519ByZY3ycVebrmb1RogtR1WgrZIGCzp/3FOmDn4W7k939cfzkulqhs0Bzmc9Thz2xTjlytFr
bq30wtKDa6YMXsAauqjYvDKzvpSquMiwXBh5s+IOlx5cM+IorfsQrFjwtsUzkThCdt/Oa5HpfY68
Q+rGYHZI0K9mIZC3BW0817k4r2jNbJsSJC1DZ9feoGLzZRxqCoojpnanS/94QJpzPtvRgwsArWKS
urVn+vdJyL2iTq8FlR5go49U0ZWZYKkWzXYDWkPoEBlxe/hjKCeZW4PY30o1QhEdClXSSM8cmJoR
Y9SXZQpcn2eNndzi6K3c8tbpVrzzvIr8PZBjupr1CtU6NbdaY98fhNdfhl8432BHHLyCXWW4b/dg
JTJ26WP1CVzMa5G2BYsQmimHAUg5oTxTe0gvva1J9Ar2jHQD3fHvpwfAUvmaLXdAPQwDCDr2Zigv
IpxxIEcgfopCMaz0/VIFmklXTUNw1okKIPH0AJWg74Bt3IJG46xpwfwNfcdBQ1uCnWZfZeyhp8n3
lKa3yrFWil/wGGJ6qyP7MDsQHzPkB3puxyB9AQGTi5L3q+nMKOWDASU02w4Vb1OswI09G0EWkTXN
d2csthCBAKc1U2d2gDYx927Du8SFA3EoQU4USYB12lkCvIA7qN8Bdn7eQKLvW0p2GUcSOGwv4PKb
0bWfO6v4Qvx0Zbm/NIw0027B5VaBZwZcHTzCqcg0JRspluOsGesVX7hUhWbeVdg6iP732FHQ8KYa
ndc46m79XHw63UALQ0lH08WZAzR+iLSOoWS3yKeLQE2O1JjThS88uw6Ua4IK+NamxWbLGnacVJfC
Fvu0G1dweEvPrhuxZeRDwDLlUWrRLa3Yq9ub5XkjR0/IGEKwIImsRr7L0F6HKbsquuIeLCkrJvzx
ys50piY7MmGKY04ghg1Is3X+UyjAGxuTlwKPvy39ctyfbv+lSjRLLsB24LYclZRuxLa+Ky+ECL7a
Rfa3kSeH03VMgOmP3IWjWXIjqUJCTld5kKL3MgXwr2VS6PBl1t+sM2+Q+ePuQDZ4icOZZNtNpJoR
kc/cqEsv88naJmVpqGmG3hkMHpc36C5oNanaegIXy4ty2Z+n33KpeM3Q646pEEo1CjJlzAuodQsR
q0uSrYXvFpYijmbkrS/AyYEUCK+rJ6K9nm1bXz0GDNJKVES3yqpWvMmCyehwtWjkvqr6RHluKLcJ
H+4yceYqWSe/AK8iRfayU3nQRbWaTeXYYOOH0iI4XSkChGf1g62ZvJXkfZ4UFhpqqB8MONk05GD1
Tl5OF7/UPJMhHVllDyAsBJkhmAjUjbrIBoijAqfKVhp/YRDp4LSAhhbWMlBWTLn5uYvjJ6D399yQ
K2N06eGn60cPH/alTCoSKs+iEe/2NCmgqRDgCDlZef6pFT5YGNiapfMQbCuNSCtv7I3HKKMvaSkf
+ryAekiz4rGWmkgz4zSykAZXowrlt7cleICKpr+oo7WDtaXiNTNOxeBnZTtUXsWcv0grsOYXtH40
gy5amZOWatAsGcyhYDuKMECbDiq8ZWpeB6UEiXrsruy8FirQMW8guTDqXoV4BY70Y2bTez8k92Hl
/n3aBJbK15bedQUhNu6iB+BQr9uBXidh7gmfnjeGdJCb2wXQMYaQppcn0Z9Amz+VlXy22+Belmvn
EgvDVAe14ZAfdBY0qTyCs0ArSbFtL296EEZDZWJ/XiNNjXdkagi71r7dGSUkLcRnO7BvBhz9g4D+
y3nFa5bsg1o2CWSMKRVtBQl2UO0ElgiQgKnO86OWZso1A2VVXLjIznX7T30/PlY0eWwM99PpF5ge
9ANPYWlmTAg2h7lFSk+I1I5A5VfC0voiez5d/BxO/6h8zY7BiB2PbTzg8Uv5aXSyh0qUt5GhvrPS
6PaksD9FDgUnW8msDbjCmg0iNia4s+Iz30+z8ja2bD8TrPRGt6JbU/E7KMSt4XMXGk/HqjVGLgoL
WuteYEGHOdxA0LqQb8IFt9fp5luqQDNxPhTExal5CWlDVUvPNMtSbaBFWK4d4ixVoM3SAyjsBfSn
pGdZAeggk96RzaZxna5aWZwvmLgOSTMzSnjnGiBM9bu/Ebm8AR0IWEDM+I5URB5ON9NkzB8MMq4Z
uYNkZEFaIj2WVJ+sCFKhBNyaW4Z9/cprLNUwtd+RGwE5ijkoliOwNY75Wzv2w5U5Iu0+GXpIUZ/3
FpqlIw3XrroeTVWEcbGp7WonE/rUp+ZZcBtzJuY6egdw4XaZAaIVD5Q08mJQRB066D6uzHZLI0kz
9BYyjINMu6mjrfEzAQ3DBXIq5drp/FLxmh0zeFmLDuhiN/dBses0gvGN5Rf22i5yYaDqkDScjiZF
Dup0TziQGFUIaYIY8lOR598sKEnuzupiHYzmJBkFTL3CMOI16LLVY1iPn12hvNPFLzSSjkML/KFj
aRqUHmiDX/OiAzUr52tHmUuFTw13NHzKbHDAm5pJ5DgZ1SsEH+hlk2TtecOHaSYs6zqMHWYVnk8g
xYrQzK5KbXt/XrtMr3T06NUArQQJhXhPFDVIVXPrMslXQWxTJPUD58M0sy2jHvBMQQsvjofI+ASZ
LrMEF0NR+ezJJg2rro3Qt8ETDp3I4UE5viMvS9BTSajyNpaAEgQF6fmWu343eEi6Yd2u64a4+gY9
vwzqQYh3Y6JM6jy+zDo/qK6CHglynjHGofXAVIKTV5dRu30ldZJEz65fWPWFDX5OAVpWm4DBrQf9
B4jgmMq/9g7n/kPNbSP+TkDm3fyd5k6ISF5Sl9mdjRCBCeZmEKlcQ+cx7/adrPphJyvTtZ7cPqPQ
kBn8sjqYORuaC4RhR/AvuW2WIzFAgnm1y/3YvSwc5vpPTd+HYAErfeIjyNAwka9054Iz1gFHZR7V
yIVw0eJIVt1YSflnlZfmZvCbp9PjZakCrUtJVCGHXMjCq+rSCnbuYBWXFJjIr9gWJme6e0rfD0oz
j8zRAKmsZ4M9u9+HRiTfZBP2fzuQBC1XHM6C0epgoxpqTL4R1hj5PP0ByOiVZajzEhpMqrlk2XTQ
tR+cAhuEwn7JZdZ8SUaj+DvjQ/cV3LPFj9O9sfAOOgNe1vMGA5UVngGoA4jYckSfoSN/uvCFrp4S
/49dAwC0kLYuU+mldvza9vm9C/5134nO2x8wrY1anBj2KYQNQOALgjw3vXIK1xuFu9K9C0+vwyut
FrguM8MYAu0daLgMN9n0ffw3CAtW1gxLFWgL0IoEzAYRh0QkDZrgBWYs1hmvdly9nNX8OrgyRsJ7
mzsEpkyIC6C5AZ2iro8uClZn580sVJu3QjsiTU5t5Tk41QMJpTCx2a/4iqtYiAfSqeGOp5YsaNtJ
1cQD23C8BU47vsYOZ9yXfUUvBwYK7MYkK8fyC3Xp8LrWKkfWNjhdTUt3FCAbiSBwCRwcvSmTEQSL
bWRYw6ZHA3473TsLlqcj7jqZg3K1D7BcEcVrUzSdF0XRmTO+jrWTTufHY4BJmQ11tXUb08a835Hz
lkI60K4jSMa3IkS88iJNr0IB0bQ6UeTP8xpG63UV5yCLLQqYdd44V2HOyCs2ucNKPy81+3T9aEw5
0JUeM4WlaOKn6WWTixjn6eATOv3s07j/YL0ynw4clU5Z2rjR5PFEJq54Ku+wiHtl0fBnA126la3M
0hvoc1tl9k2PzbFnDDl7C5FQ8DZmTVavOO2l4jWnbUHqMQ7jBLtW22mNy8TNzS3xu85awXkswN7M
+fpRGyEz2Yekisg9ILbq5CHKh0FsfSen0BlThfESqOzOEE5LD3YNB3Ml7KEarkLDsoqVMbDQS0Rb
gkAYlQQdeEa8sQM8EfnpXh7SRzsMbo2Afjo9EhaakWi9VIdpFZhIhvJcS0Ae2WyhgB5U+XmdpEMH
K4dh9RtjXdwNZSi2RhYjCpqFuUwP5z2+NjfZhI3YTmH94bMqzm6SXgmEefqyXjvQXWqfyQ8fjYKR
NBUyu2nuMWZGmFkhDs8RpOLg7jz9BguzK5k6/6gCW4E7LaeoQAXRFwV1jXBsPiOl5K/TxS89v+al
0jobarcZc09Wudr2Afsx1tbasy8VPl0/evagHE2lIDvjtYQfUppcUarOW3QQzbw7B5RQOVrGgwj9
CCUEs9+NtRu/cBHSlbGz1PLaukzFHHzZuZl5VRbcOe147dvUCyEMcU7LEx1AF/Q44bQhku65sQEe
eT+MLlIJls7TpX/88ETHz3WJHYk2YZnHCxV5AzRDXoqYtxeh0+TnkTiRmTP4qHu524OqJCcZVk15
DCiUuPBN+lwO46fT7/Dx8CE6E3Ml8yDw3QgtxMMOSkgu2WEeog+nS19qoen60dNDpXZoOxOzf8xC
JBGD0dYawcMY82HXpUbh/DhdzdJLaDYAwiRf2CyAi7MNA5SsuSu6bWIQtzizp3+bBSJVtm6UeTRt
ntLC3DU1eQpMf3/6+c3Jon5fCxAQmL1rJ3CV1IKA8hTZ3GonDPcC/IgPJc/2JCwgAd0fCovfDsz/
AWboDfKJV+pd6h7NwPNYCCMBlnKvRmZesKSGCt9gyOc8tPKzDBxqwe/fLI1ysyFUpR4kBuXBhBKR
JzOoStWRJc7rHB1aJ0cDTOJZnnrtmP5VlOk1NYD2HfxxJfi/0EpCm9+aAdxOzYAHx6JfhFtkosvX
yLGq+zF1wcV6eggsVaLNcaBG8n3Q06TeWDnfLTDBFmH4LONhZSW1YCE6vI63BEfpSClFYnThx5uq
ZOGL09RrSIaPd0REh9dFVOV56E9dwGIfuQeyvBrC+kvcsWKfJoa98fOMr4wo+2Nb0cF2BY2bfqzw
KmZl3sYRiSD9UyFlzwQzFlh31qIqSy2mmbxrj2BNV1jym11tDruoAfZ1I6BxrFbSHZZ6XLN50Xa+
xPIZ7xHaw85MGL9XklbbEUQEZ/a6Zt8DBIEyoyuNXWCCqPYqhgTqHaXSWsvYmKMzH/gtnYzchvRZ
b0MqzTOQ5ZAhn7QkFlhJwP2IRBXTag9hLwu1w/k7mFtjSMEjryoWYfEZTMYx9NUDuc0cbjxBykXg
qGsAMrDeO6FrpF8kRMy7Qye7sNw2Vtz/xTLOr1sZ11dDFLbI2IO6sDu6YQSd8Szi40toIlXpsfLD
cbgPCQCxd7EMDUhRZkaobhnEuN0to37RrizrFjpQBwJCHrakU1r7PvBxjNa6kNjt7Di76DiJP5/l
FXQ4YGjErB3bFvoesfWn8skO4+8xMYbzhqDOmIfN7JAZYD322KgmkUZ+WY71F7dc2zwtuAUdEQg6
niwYVZ8gXJGnFPlDAyTBXVCbV7sxK43xykHOtrhUrhGfh5YgOkoQ0tGWzVsrQZDSsPc86dJDUGYH
ECeDLB8pUitzwoITciavcbSwCRHjNlnFwDssgwhcoQYcEB2uZJ4f7E6tHdoujTDNB5kkiJqkahLP
TpvoGZh1fi/CoP/Wx6axEpVbqkLzQsR3nYDKMtmrniX2DjTgtfihQNddX0QdEhdXPNFSe2meCFgJ
kPXaYL8JIpyOHBoLwnRdjISBKBsF3Yp29QBrIWYAGZ/3XROEiNv4VZp4JPvhiy+ASe/rkf2QMcj5
K3mZmGIPDNBdXa0F0D4+eCI6QtAAATdCEnnijblxEZrhDlw8G1JDFrSsN72Z7WkKET9x5qDQUYMO
8xMxpo67AzGOU1+6qbIOhXABRbCDNiUrA3xhXPwGG0TZdgSWll0PCvGbvoj4tmyK/CHFCntl3bYw
w+rEdqA2K6NowBGaA+3Ngx2BWT0yyNrGaan06cWOLLSNEDBljRl6NpRwDlU0RNs4DX6c9stLhU/X
jwontjTT1En9ndlCc9lnG17YKw2/VLRm8xNjqUL2jr8bR46UKazIzdI7/dRLfarZ+gBav0iBZXaX
RPS6CusLt3yo4vNmQ1uzcOAoCWi+weQp4668Qn5ifOgj4ymATOB5T6/ZtW854Iz9f5xdWW/bOrf9
RQLEScOrJDu2Eztp0iZtX4imgyaKogaKlH79XfmeDoybBujbwUFj2ZK4ubn2GpDDWiAFN9ol2iCF
KYCruwqq33+/wnul45opCAfeUQrY4NxoPf6m9fAV+sQLLBU+jZ7tZRDd+6VC+MI6/0YYZP73i75T
Ga8N88ooLoOF2vpGrVTtl176ExlQHSdWkhwTyeSDQv9OlbqmEQarxyy1G2vYbrJbxLKc5SLvHHM7
wRjU4uYO792WaftvtpXhNafQN0gNmlifFkAyA2S6vilXYPyYbMXf79s760Rcre8KVN1BcSTVyjW6
KxexX8Xw7d8++mp1r5X3ZVeisVOzhZLeapRyJR7//uHvPYer9b1AIbH1ZS+LzsTP0iFgfPmaTN87
YBVM08dltXmNENO/X+y9m3S14je4VU3LbN7iDsuwmKvV/pGjTj/i3b1TUMTVmk9B9+ZxK9Ii4f1G
/xestQ968scuEtna//YTrpa9jbTUMRI7oDnfMt9+Iv1Hg/93OJHhNW2QRxu0gRBaICkmYMstEm87
9iOOEKKUgz8xnqpVgNUbwMocvruImE8/uXnsh10MYe78o9rcyG9mNOjjB7OGd57Wtf+dDwYCd5j5
7bg2zsgIWnRXI2BcmeCDWvPeBd769P9sWxrx1FFCqriw6RaIU9Lq1e/hog6V+t8f1jsN/zXLcJxb
uy0SGYa2hyFmK5eHWnaXVo6/Rej2Fqlkf7/OO0XzmmiIllEww5DoZE1ToccKz22DzIjJBoeOxx+A
x+9d5KoMmHjhk5xxkcW6Ngs6cqFbfVw38pKS6ee//ZCrasArC3cWpLrvGrrttd4epnL5GkfiN8CU
179f4r2HflUD+hZRLCGT826hVZclQQBHG8/DD3bl9z79qgSUydqGPGAwg4FAN+vbsUSwFJuf//7d
3ykw15Z4HFAbI9Ew7+Zw0lkdSXDS5hQx4wn/SAb1zg+45hvWoyM9ZtPzTsL14IupRzh6ReEWf9Bz
vYGE/w9Ccs003ETlhtkucD0e8YLaCe70oTjTOjloww+6TF6q+CPx4Hs/5Wp5Q/7NNuTtIkAtJW95
tVrnwHc/8id8Z21f298xR9mm2nnaDX25E0RcOAPVOp2GP5ZAr9asv/7+zN+7ztXGbt0Aw7h4nXaS
qMc6Kh+6uLpVZrjn0/r0Jgj6YGN57zpvd/E/xVC0NgrYgCfjCLkfMULGGOpRuaDNYi2Ltf6ILfLe
U7la4sGGSHOpGHymoGUqUuj5chT5jzzX3lkh16SsDdITWS/jtIsNfa0V/wSriz+9KT/oGt/78lfL
u+qqru+RLbsTaRVnAeXg7m+y3/39Ub9TYa9ZWQrh8dBc4XjWS4vonnW0K3xYbVd3+xV5z+Oej4Z+
5Dv/zvO+5mghwFVy0uCnILDhJ6z0z8ALvy5UIGl6SY7Gf6R0eOdHXbvgmUrG8xzhOkEHUG0Q7uIN
so/bKjkk4Fb905275mu1DQpLstFxlxg/ZnOzYIMahyVLEDU2dfKfBsDhNWULCZvh3Akx7pbWLnuk
OtOsDmJ1V67E/dsqvOZtrR2Lom10444AC8ggUPi58eauK6t7Fy2vZOg/csd77/FfLXdkgPOtB9K1
S1M1ZG1gTl0bNlAJlffxrP7oYfngAP/e879a7zpe4zlOpNnV7VJlhosSgXBGZ2O0jNnoww/Wzjsr
85q2KjlXI2kiXGYeqlyVLcEcpLH5398v8t7HXy18S9ZN2rEEcgJOcdxi2rmyfVv2LodB8J1zUI23
gX8R3B8hZ76kNR/2MEAdMzKI/Sz8R3Hl7z22q/ZfMlzKgjW+Q9rfH4TF17CzM0/lQM4GFoHR8G+q
/vCa04eRBQYDa5rueSCydAl+9kp//vu9fKcFuGbvtYQS2bIh3g+R7XI+OJ2lTsiDnDp7u2ylfQZj
nN60naz2f7/iOw/vmtJHFEi/G1zs9pv0SiDGkcz9bUSUTj4oDO9d4O3d/8/eaabE4qxi0n1SJbt+
GjIV/mNDSa62f1jZDfNK8dELpTfIlS3SeCr+7ba8/Zr/fGsktdSyigfcljfLr6SENKkbbPxBJXtn
J77m88F+ByISpLYXHmoBods7PZqHMIo/WJHv3fKrNj4UoFmxruMF/Dn2XtB7rutPf78v/3sT/58m
9X+0hP/cGAHXrGpkGtmHJvlNlRO/4F1vT1bK9LGflq/MNd+sGS/RuK03vlrsYdBz+9jCLGlnuyrM
/Nr3GVF2yRXjn1ga0axJ24/8E9+pqNcsQG3I0CDBMMZoRTdf1aAwF9wI4ogDMpw4DEWe/n4f3rnO
NVOuDlrDEyejfWeC6QBZ76p/UwvlzqHsNledZ3Q+H4EPlP6P3PH/3PVrX714pVIvzaB21eSd9jlR
taJm1wsIq6ZsVILgLa0GSPcQeEvTmGes3RC8nIWGSwom3zwgVaNXJqq6vSFl03aZ2loEa1VyDeQP
xhyomTjkN3ObrWPpRqSg1zUjt2mFvKrLMklHoqOH78MAVp1wRn3hEBcheJfo0WcLRZQR/IpC+JKy
pgsHky9kHrzZr5shcVkgbNghso6nPQ4asu6DzMdJc2Itm3PwAcwXgaS9TKlt/Db2G/+DuAIovONt
COJbOHR3Mmtw1N2yVHvSn2BHVp2Mi8LzqtMZUtS19jj0dUiknm60kLz+7hJigpPWyEm3WdyP9QkU
rOjGaa5ubFiN93RaMU1sa4hQtqRqEVrRMTjW9vHa7YHu2jJvvCv3Ith4VvP6qKp0Q1Y4CV80Qayv
L/cq0sc+GZEfLWjKclU77wspWZdHTZhkiQ1zFfEdo2l9hPHVcpPoie5BSy1aI36Zcb2roBDKSezP
zA170YODLheHcEp1M9B0KMJlJHmdxPkUNhhJruqximg+Dr/odNv0bsh6P+Uc5snIgLuFMyxSEfbp
UN1Mgzr59RHONrkmDeQFt12PHReO1FWbIVE461yPncvCurv9zjd109Jwyu1ks2l6LbHndCP+apjv
p9a/+uDnRJpfiHN4ZcErRF/nbaAXn5jMtDpfXbifFe4VjMMsOEnm+7L8woky8o+OPo3reIKfUjaO
9bGmuGNmzKL1y5Saotqmu2R5dmV1wT0/Q0VwFL57DdNFoDp4vMZrnYl6e4CcYUAYPKIOZxA2kFJa
P4LnC4cvGfUHn0KIjGDf6ULmmecJk/2loqW8AQGbqSxq1XjkRrC1wLsJDXPZoCsFCIko6xQ3fjLF
ug3pBbcWWcbY9fAbMJ7te/6TrcjK1v6paWyUjU6culHdyZXncYOI7ErtwzU5U7l8G5fyS1Mtv1kk
FCyzTQHFYAs9roMoN6he6Fp+tvP0IDa8csOAbF0MyXZaVa/9Jn4QHbzwlL9OW3pWcZ33q7u1oS+q
gH5xLIL3c7fmYViFu3ioviYwzIEkumjpfFF1i/eiW34GrpkyJK/tOLKcpX3qkhL947408H1aBLTt
KzuE9fTcpuSJ1UjzNWOcrb15ZBuMbFN/FvSFRPEeWQ4734g7TWMMknj6ZXHqnIbqsUQkydq8hYMn
O2EWpGwMRdC1GDgcWZTuA0IuquoMHLanywT7oWoai7IKj33YHGBosattcnDE38Ct5LasdDY05HYo
53soR8qir/udrcojghTzuq2/Ybllm5L3Zbm+yHAqkKOXb+Rbu8UPMXRxQRRn4NPlK/Z7lMEKlDeN
/27S9FLDWi5Mlozoe973hxlB6mFrduBxPtgp2NvIXEq8UrXRO4T+7ByCKsiUNsVo1X1ZjwerfsfR
T8raZ+hmbnSdQKWGrrEVJyqnPBr5C60rnGirjHVHk9ZPNKHH0CDtpsSxCqEIN5SPTQGl4h1l4b5F
nlA21HimyejU3eRElVmavK6k2ScIOWcWikOzsFdYZQNkS16pMZftLUvDL6eS6Ls1rfcjAgqyLtTu
rWJ8RirWg3bboZT0qfPYSqsVIkRoU9HOI5N+x8P4AbsRPGGcYFnPhNlHNpSHuEKSaBpBq2GmDmEE
asNLYYsFZ+fCR0udlTP85WzA+betlfoJ+W2pyfTsN7mzlurPtsG8KQOVJn6YacKfGu/TJIudtk+a
1GsxVD0efzuqfEZSc7jKX2Idx1zDbiTK8W9t/7R0a/DAiYVvcj304JA2AcG67sIJ6vgqaeObmrPq
hXeIE8mpSHuEFlQqHrJI4OY8pw5ZpxlECfARrxsed1DUGzlnCZvtZ74s+rlLS3jcEo6SWmywU+uz
BaHUu2gKa5UnnPn51tXr+iBhjct2qwSf6CT6SP1AALv4msRA2fpxZBfO5+BMfc9zpL2jhVoGX+r9
5O0Y7DqSop0RG2lvukDMP1gALnW88vobbHxpmYPq33/tdWXfVP88r5ZN30lXJ/nadfpYUXxiQb0K
9ZGpwYqik3A4PUbNuqR3ppOk/R0FYrKPpOn4ky9T8FCoChTLZhOYH5Ov/A8pqX5O2jlEmTD86DE3
PcPQb/U7g13/96rMQophMukZIqevbZcGt3OMRL7dPA0CS2wJUluoKYF+FFwsduKkF3s5Wz3uGzWn
qOWWPtc0ab5tsuqxbBQ2zKd5mvrjHJP6CbHT4c+yhAEFEp8qz+6WLh3+lN3Ewh0ioew3SCL977pr
xkK6si02pdlxDCJ+aWtPfzG6cIPnyPpDScL1UuMpfm9BW4Jt3DxeFuSI/pShm/nDplV6M2Fjeuh4
NDzCs0M/rd0wHLhNR6xBHiU6n/sIGJ/0Y3iQvU+OW1WSbOFd8lLjo7BK4xF9A5+2LxN4F80poVF8
HJqhLpCLgwhxPuld61kdPfbpWH97C4SkGbKoxc85oHY/2XSix3lCnsO9hdOwL9SCjXhYeY/1xVON
jWnl6j7y/bQLkGL2qXLCfe0S4r/wKYw/9zPpTpgAiH2ttbsxc1Xv4cBND6mI1wsK5vIjWoJxQhSF
a4p2npMDL/Gd1hX8tbdA5DxNk+CTWCHJWKMGhN4YdxH1IwjWHNvc8mX0RDdF36xiwSgoTtndVi2d
yOu5V3/8NnQPoplWeKMv1a12Lv4as7LLg6oiOWiWLHeCaFxlwA6GE2CVIC20ZXDL+h1VmM2g3iUa
yTg3bhjG8VInnPh80yNK7+oVM49wCfFBDhnp8Gr9koQsQ++YfB3TlL+oWobVeUBYcQl5MbLdXjV8
qesCiYQkzpOwJMux9TUVO6/R4MjMbwgWOXgos9fdBpVWkG2LNw8C/N8pIz7205pHAk5he9ikY9pa
tWFZZrGpnPyj8KK6IAvVpoYSvpOxXexu7QwgyaPibrbjzlC4sXTKgYSVVigQDzUsx7q8jVpsYmnS
5brWUzfmCLoLpiUfTFDZjHNBKRpezR7rpqHfFSufBFyC8rkcAokD5yCfkGu1LJlgMkLtc3H32Xuk
kqMBTMpyOJYSDN0tqgQaGBnUZBeLdQ7yEC22umWajaawqIKPeixlfeeaVuSp3/y471Zv1hwRw2Hw
Aw2PXc9hV6b0Jk1ETJscCh3N75LYpfa3tYgwfHJtAAGGI9OcnjR1ZOSgFsFCecsX2qX1ba1sG3/q
OUJ7+8z0s53u3ELXM2pMsu5p3RC1c3UXpKfBOhEUiHpk4aMbKgcnM9zsbwZQYoIekS4hotZm9gXB
Ac2Sly1zQPdV1/wo/dtRzsU0SW94N+g+q+GZtWWhpvolbNFaFL6SyJbulN9EMXE0jF2IRh70TF2n
lxSedWuhpRHbuRmRt/WwNNzbHV8Rir1LEBbocc996Xdtl6xxUTk2tgct4fFbrL2uf0OGYpuD6Ugz
vODZrPCOQbijzVldhTaXWPBLHg4ORmplOKHBImBIgkeLFMgWM84lknvoP+Mph5a1Z7eczok6aAhP
bIF4to1fELQYv6pJo/iYtan6nTZR0GWLgYh+79yyiFMwOUBfIuxnXsC9MmkO09jboRBD5aOspgT3
kPJq+x7AAU1ljd8quRMbnf+UjpEUyToiUj+3vqpfsLBEXwxw1r5PJtZsgJ/dpHNYynQ0WyCh0kc7
2zjME5cqkyPjL672EP/26xmKnCnJ8acB/zm3XJscog2cvA0fly8IpUTplrApet0M93/mhG0vY03U
nNu0gREfHkyiDwh5WuM8XpsADgwt3S6QfJT7GdrxqTBLEif7pjKqKrY3e4MM7waxN2kZ2Kjou1aG
twxieZFB74V/UyJUoj4GcF8adz4161BYnyBkBp/o2j1DHAmokBMWHjmVw9iwX0LMONgIjFa/y652
OBW0LPjVRANbb0zULcGB10hrPCAuwX+SddSaQilat2+W+jTM4o6ivJVRI7uCRvXA74lr5YX0S3AC
12v7mSoCywcHr4AFxg9pDpoh+jsY4ifuVCaO0/0wEyky+Kiyr6gXZbeXNFLwL1bJcumHOf6xoi3S
WYWHWRWeSP5bx15tl7I2gz3EPKKfRwRFJLuacMR0Oa/m5YItaJOZTvvIFyuxfZQHaDPkoZq6EqQ2
YmOar+USv25jmwhIt6shhtI6ndoswVOkh4oFaLRKeAQsdw1tYnK7sBZvrFe8NfttJFicvUpkf29F
itdBL+Xgi1IGtN8RBprmPjBrmOBAhM/GCaIHdbrZUNLhpSYHWDMvLZUZRiDpeql8OE45pIZ8261T
NG/YTTs1PcL1fdnydguXEtTMkHZ7VjJJihiErjiLg2B7qdsplQX20hmMfp6Q57e38gHCJHitN0Fn
yAl4WvTjrdWkGRpyPmdTHUp7QIkDebmq0sbkadIaULo5JTSD8ihqs00KIm/adTTxTTylYAk4hxuX
iWa1r5PqprmYHaw/i3nS8MWYWAcqfqTQdJ3apprCgmP7sUUcVeN8h6XL5lNpIeEDITJEOJ7ArvQ1
Tnylc44DJU6uNJUP/VyF1Um/ma1msQRzMp80n/5so5URcIzYnJNREnSffsIrq6LKw6Q2xsAqD2O+
wvG91OmrZfOqM44zXHdsZanj3Yb1rnLe1PEDUkHn59W/icMDZfWLC4z41K7gQVVB0MzZQJyIAZ+U
IbAfGKVHR12jS8LRF1lNqDUJKT8D8VM1iG7tBuoBK6OtPseBDqZsRSD9KAEPzbHXGdnMWx1wkay3
NmukeqvSzi5MPCM6cwSMgszwtn1sQjsRpDmbt73TBsMc2r3As5l/hMFMG5/Njg/trfNTWanMIww6
PcA1BOCuhz1DeRHYmNVjWloXnR367+nTpFA8j8u8ufTGdvCzLgZH5XrHkLb9ACvbcvrcGyMxaVkx
uWewlUGX97OqeRfdbkufhBfgTqPcax7Q4TSUlqsEZ3U1uyZzniX851SXtbonDI4ZRw9W6njuXTTX
kNkjWBXHpXTNBjem5EhYOs33YhoC/YPWPlF3kWIToC1ddar6Zdw49ncWtBEFecBabs8yIM38SbWd
qC5QfjbsCPehSJ3tSJF6vWttqCKIWQImf28ICvI41I6LfV0Qx12jB00Ib05VM6/mYMAcomUGxcIS
7iYDp5hswZtBnzSakBOjHRuOmJIv9ByaGmHa+UiCFi0e9BKuGLoYTmiIWHG/gUt02HaRRDqbrINQ
nmHzrqn62dKud5+4SRD9Wia1Ik8C85nwTwgBBD2KgAMEmEcsx9cyAaW7yeK2b+vXBTz1AB0UG1rv
8mmI+XgkwRJurzC/ruajNNVM7+0YIrAXnUJ6jvtZHyeMWZY7nBGi6jtb+ki+hKNg80voV1C4UX8D
i5vuWLkBUDObgV9tVkVkG8Ns0Dro7pN43vyvABGYDKQcoqEaLWSqa6Hy2JU2uq2lputrO8amPM0s
gUIFCK/TKTyBqq7da1WXyW8xW0k+4wgt/X5Br708hCRIgs/hRBN5GjrVjOe0Fu1WwMPTm0cVeNEr
fC+H8JhsiqA5Sc7Nhq3UZW6ME8DbaWMdEKUpxWaH4h6Ex1lOYacwnQ2TqM8StHEL4BSkCOLQwYCL
8kMpXKQPHgxrXkRVFbSFDhMjX1VkHIAO5sNuuJhqqGiaIUvEG7BFoxllDbQqQ24FqflyT3QIc/nN
VEn62RsKx7WEtNX8OWB9gtcuDgMQMuuoauBuLNgG1BTlf7s1qu8DD2hPjAqzxLJt8A8En8bzXI/4
Lm8M2LY8D4h0Np/RmdLSZLxBDT3BbK+ZQdHQb5WgHAGGRjnSNiO2G0NJTY7AE9u+NC0IIt2dtnJc
UyAtePGeDRYaex6bcWVA9ELs3iyPFevDF9iIrYoV5RwLlMQ4WhQkOGFogGoGy9gtN63HavgmwtEt
exq3iuRo5SZ/CvpybtAOlfYuRb/s5owR3S2nRLmk7vMu6jBUdqDizQVLCLGHYFo3cYv5cyy+hCw1
NsyskmR5hDdyM3e5m+BXcseD4S18EWP2aH1pHVptl3dSNRhTsxUx9jdoDzmoKTOmYPcDjSQ7V6xM
3QOhzdqArSSmSoHtw+D3NmWLNm25T9H9xDcQmZUzWhQ1zc1edLpuNPYqUgPpSPpOix6odju6u8X4
tMzQUrN6FzZkCPHD5jndQe5mu8y9gRiIRYgmsxM+nc1BcRUAX2XDXKJJMjDzqN5w0WXC+S6jZV/T
T7XbzHS7zFHITzCfsBuAAj2gi9Bt2hWzFDU7gZDIxh1ghfGX3DqWnNCiduEF4U/TvG+33jfYx+FZ
fJJmq4aipOA0PpGJlux17USQ5GjDAnowtan5nQlqHyBdZKXrkaaiBUhSkya9H5hlgNrmwIodY6ws
yEDYAa5mc7vfsAxgcI/ZNkbPHTHVoazFMuSChlUEKd7U1uc+FPMzCBc4V8oGiEfRVdMQ7VfMq+Wu
K12P1d5ZnCtBueIuC5qo2z5JxIOTHdK8E4wsgGAMO7tKln6GNNWqY7yFVf1r3jjwhpZDk5tJLNH5
WwhpCd33jZDzYxvjEPAlJiTaniqyCbIvFxycj4hCAx0DcgyDvBPNWYfOns+g2Yc+ApgKH4sAu/yY
hjmblnV+Bui02Qt0bYwUlQ5ruY+4Wu66xPvpyGCFNB1qaCm7ewBd431fr2W7U16QdD+V8H7bY4ML
poIvcGpBMPmWhPk0oRWuMter1BXxmITLL21N1O4wEX6jpWCOMuMIl4jxD4CottmjiZl9BqEb07dy
RvE7VDp25Nw3QRI++z5I4+dWtOmR9xY4KUC1chfHJdgsfmUlvyuxjci8HXUdF43vBSRyftwa4ANI
OTtgOBToDP5dnb6MdYTJzNIHEer1aD1wRNSMl8jBdPw5cSiOX2GAicNr1sdJBZ8NnJ7awqwMmssq
VfyrqrHH7yQMoh4tXEbQb6RqcZ/AMW/75zCuxTMOLTiD+GoGlplKpujFDV0p/yALyMsvSVouP8Ya
thQ760vX3VjMmd7475iu3M4+joBLL1FS3kmLNvu2FUkyoU2Qvf7iow44B6ddSb9ErlwNz9J2lVxk
qmaB/dFWa9IfamJaCRl6WLkDB6r/x7KVoeaRrZ1kBum+HzFCAUN1zMCsUfc2rcazxd9i71BsBYcD
seQPTkfA7hU85R7LscOoZZH2qNc5vsAdwH6ixDr2iTqKkQAVSwIsNBpFe4I2dhsAu8Ts95RW202y
2vSug4z2e4TD8l4sft3zCqAdfD8BC9MKUO2cThgdEFhVDQJMfZ666Q6TA3itrGN7TqDQ2kf4f8Uc
bUlhphXyZKeQWLkxMNh0M7Ib17EUKCXxn3rwC75ZzmIwDwKNPwR/6FKpVAE4tt1nLVeoKqBt/c1L
X52owcjJyO2b9OuyQ5SVdllkUvmb2aT+Xvuo3QfxMOdAhbZ9UNX0LqoAs2Qbdt5zm6RsxmyoE2wP
e6TlNuAhO2pN4cq0DhzxdxC65mWayh94nMH3RqadBEqDDGKn4S7t6QbCTGXI+EdUGgnLYrP6S2jn
7r5Xo78J4whHqqrnnd8HdFwabAyloXmZ9Ji48RIRraA583WXxiI8gaMtjiFd6gOtmbmpokFB4ii6
r2bY3L526bBranxM1kDdWwMd5qzBMMtvx2DtkjYHhBzC+bNsL92k5ruU9s2h0RZQC5z7hp3r2VBw
dC5lRuyGGG7T4Thgxym4F6YNzyH0A3eAP8lupW8g2byRJz539Q7bSnLbUUIAeDUs/dV0EQ6uYljD
PSGd3CPLJXqKt7q+b00EG0lK46Jjvo0zPrvtNMbE72ql0h2i8zT8N0vB8lnrqMnCgcG3t5/hhYFQ
qrWFD0LKONI2puZm7Tso0ha8O69TOUNQWAOOS3FMy1KYJO76kgIUlD55xCFZfK2ask4LlASl8jTi
5EEEVZJkZDHxzzqAWxhGzwtOdatSKhtbn2Q4T2ikPaVLVbQgDz3N6Rgu0E/Q/kfAgvWM+YH8njZe
HJstMQ8dXNPsboBpYtEOM7q4BuH1PgrCM0La9B9avs2yejxnbxx2zQSNM46dgi1HYPwUjCoHKAJT
WwaL+8zYcgMkZeDeDjciZS/YvBHqSBJaHhoyx5+5Cukt6+oJemtVrnlMloS8BWQCh9StAJ1VQZgI
5aNwxYKMpruxiuPva7Kas2wwRqvaLj7RYCV9JtGk30mQ/HYrHMxO5QaXZDiWYgarYEKWt31dnhca
k2+A5HHoHPu4/JWosslTFq7FjFPHbZCQ6SHBieVrxXvY2wfweGAQ4dRMrUXUkDdxE9A+nnWw6r9r
EYS4ZKue0LpwBgv8IIyrL03Qs4upk3bIxipa7mQcY/Q/6AWzBWz5nyQjwVPIXDztgRxgcgqb/gHj
HOXmA7C3N7CV9mhlpn48T+jDDnPXussSsf6Ta0QNNBhTUkJhe+RMfeYzyPUWe8GNIF6Aclhvt8G2
gbsElJcKvIWNqtEB96wBhK/IvklEs2QjslLybjXd7ZSMdr9M/ms5gTccAozBacEkxwjy7IdtK3+U
6+JBMavg390M4iZw0Ma3LllykBHmncU87yZMuc0N9te7ZlEY+27B84zL7FqcVEIkRr1uaLpfelCH
8hpCYOgJZbcnYkPiKpQq2ZhM0QE2hhhtBwohwmG19jeDise9ggj2YhfXAVSZ5IkIz/54qYMLpLFv
ve4YudfVzeHJ6ibE+D4Jd2m7VTejXeibK4t9WJNmuURxSoHpdDxRWdg3uohE+H+knVdz5eZytf+K
S9fGMXL4yvIFwg7MHIbhzA1qNAE5Z/z67wElW5uYLcKSj06paoLYeHP36tWrJZvIU3EbIyuuRqPQ
n6uI/DaVOfUB+Ns6ICJa3+n5PB4twYqI1eYMZ8hqH4qQ5rB10JMxmqNw+m4oVrez4Kc7k5kPTk50
6hgdnS80xaLqvA6Eg9BXpS0alsQTK4aAYFPxQyq6B5M+9VTRS8UuBK1/DNLJtKsARNfmIvRJmoOm
ynXwQeah3Yky2XR7NkIpugHAq+iyIsZFeJ0jJaXd8XTX5Q4N05eGmDiYXOTwwnav1lnEoPs5psDX
TrpQDRQPT0qTjyPQnf6iifE07wNdnLobMVFH4WVMhanYtbHeVxK5Vn8MPhRGO/rXCt2TiO8pqg36
Y89936YuOcFJpBNsAQTlzjkES4DTQDWGzKbeO0f82dCC5JtZ4l5+RgC2n7xaMxtuvlCeWCIzgrkQ
gU3sa6MDwMBppwPoFYHMGF0zB5nszQ3tWVUoGT53sF03RitdmiM6f0+qApJ0MY3CiIdf9bkWHaYq
D+N7XVCD+Afd06lDFPW8pttWS2Yq/UrUlDaKLU110bPDIwQt+7aqpM4OA4RenqBapPreh04yH2XK
8I3LEK2JmMe/aZTk2jd8M36cxUktvxthF2TfVasv0siWLE7Zj1ztlQwvfqCDy87qa112x3YWFTpY
yHQqGaqpLGL4A32SHnTT0upDHsdlglQhUGTsFBGXeuHQG7qZDz2RTHYfzv4w7gtLHHJ4AXLoX9ZB
WIaf0NSt1a8DdNZSAJxOC/9D3kTwwOw8T02VECwcDGEJthPja0YWYOwOuFJTC9VIRKn7VlRHcmgg
zeJYHBpaAJSgeKnffRbksU2u2atJdZhpDjDBXC9JRmqgq9Y3q1TQwc1ymf2c0bchcBRNy8XnSmgy
8n+TNHUCogjFmHwBw6p4DOhshJp9ZaDMfpDVqmqPEg95+WSNNd1xL1JRJeBs0q7Mj6wAzVxcKRZG
paAqqSiqbwjYNdnF6ONkRrZArFR9VNI8M660QhLmZ6QkpfpaLsY29dgYLKsDW5Tdb1r8IncLldDL
jVEYGC50cYzVp6KWuJnsJNBS6btozXX0xEks+geKx5au4oGva/WFjCQH7AOdNl6g0uZkGZ+Enqfr
M8LBavaIrsok8bDWRdM9myLQNPwVME9PMNjVd1KB0vC9pkRNmdk4+P4ESCDmbXpNSFsJlwX6VNPN
HFjpdGWMZVqhjWd2ZdssIStdf5RU7IJnefbzxst9Mcm54HtBvlNJ0BSGTc5TMS6R1pnK3aCgRb8L
C1rNcj+Xid5dV7pWaKmNnzsLOCapn0THuGn16Wvfg+vinxvNKD0KTVB0h1AdDCjK5Nv0eUf/+cA/
TGpuAIOScJ+lJ6QWrRzeiaYmF0WojD054a4dnixTTLPSESxdDPJj1gx4i1EyWe2FHymGYiuzhmRI
SORR3pOeKQFDKzPzFbJ8GsmJCmAxiXPZa6gNa7SbtBMHa7hm6SDd7ZoQtXF1pxlROn4UsgnhETuU
WqXodoBRPfhFMetS8jkMmzSGR9sHnM148oPgFr+6GSaIJoqOj6Mm4H8GFLHCmnTPqueAs6qBsBBy
QqYoSkgvYRmjTQX01Jm3qWUBqh+h0ZUkC2YlNurGDXqrEyebZLvZxd5gqJ35iJpJloFK1GqXPJcC
TKY7sJS6uo/r2De/Axpb/YOWRIr2FEockMdy6hLpgykS4HOeQ0TJfkOh3R9HOJpZA8SFQMZoKi4F
u615OZT9GFwlYWLqV5I6R9W9WHboZ6bFGA5emjZpRVpeFH3RSfKyay6nyJzia0OGfnLva+Uwfpy6
MozJ/zYqKe4uM8koNy3qBJkmGv3jnFIc5iwEbu0qDNVZ/GZKS73KAag+MUjw+1MNqSMVQOVMuSsP
lRJp6k6mMe/wm9UMakxqyvLVy8pPekgfpdJoQ3+EqhJYXMK6qPl2S+cnCeiUpHTt1GUTjE6dEgAD
4M3wyS4gXqjd9UTTrTy4zSk1Sa4are7M56oGfLHVMZsKr+radvDQKM1zL08m8Qo+hPghTkNIMlYN
8cuNJGH8nAktfKNxAH338oGIyRfm4EEh406DsCkjV2xFH4SAuwYEVpYHMji5RDAIdzC/XDCSowpc
NqEZ26nJfmCfV3bXUsB4ARKmpJeTbALbtH2lFECqvty6+jRALhzlUgAQTwNN44kAHLurZTDPGwvY
37orM/CJ3lEbGkYEtwRQRp1docuoT7QOK8VpFh0ajOnCkzwE429lyj7TnbCFZ3cjkGeASzP3aeHC
jxp8WzAi4il52aep09Nm68oswpn4IiWwp9FwLEJB0Wm94KBWl8iEFrn+rU+tQLwH6lTDXQqh66OV
IsRxGwAqF8S3Vjm4sDdyuH71hKtIryhZbmkvAr8nsbM5yKQ7P1D18TrP81Y95uEcEayStgP7bSaK
wNTJGvrHQFLKz3TOLO6swOKbiGqM4Saejdw8KNTxRTewSo3E6XM+Zz8rvOj7JDYq7SrRGY9NiNzo
H8JcEibbz+ZGPKi8MOTHooZ4JkiH4aUUVD+9Tipf+linBJtOEDdCZcey38m3EoFVelXVoZrfFaJi
xHtUK2qoGBlchRvfChXfqZuoKL8ldCQBSB4R9joUVZRQfV1VxEDkmst0b7SBpt8JI+RSR6uMAWYT
uaWidAuNTi1Om2kZ0jI48FzCiaY/qKUhfiLFn8XAM6Xu2+mQdKjQCZQB2V0eSJFba5VPhKHP04Nq
FlXhzIYyJ44P6qfbE7tUPE6Wr32MDRXBt1AVgDwFKgOEncZljm5rJfUvudGAOIUlZCPD1pspTBK7
yWJN3nfFWAwPCSqZgU3kidi9yrsp7EIK5Y17LTdDYY+DynmNxtjvvTlSot/meRxLD1TbF20NcQXx
kKdtOX/l2op9R1cZsVe3ISgBor2S7AUJTbmv/aLh94Wpyj7pU9sknq9xblIxgxoB7ViECkk2Eq5i
2HSzI5KLsTyejdFwaajR/dD9qlWvWbWEwCOOw29qKtHDA+5gUDmxriWyM9T9lDtcbz6ASAbq5xBg
1/HFZGmd8WMcKvmy00ODdyWPyJhAxZ70e7PnNnQrdZBD1yQd019qoz4GblMAN3nFFKmXKh2gSK0m
xczrWDWLz62IegEvRk4q00nzORv4YBD8oyGl+mgbxFPNIw+PHLthrafqbVnDQ3JSvCLy3Rn/gQhh
plEe54ZIysnkbAgOWiGIv5lp0XziLVCknZrC1XRQy+8ST2mD8rIb4f26RSuMqUPqxrqFQJcJ9iDN
8feuNIrMTsJysu44ZNE32v8R9hh6g3yv05JBIS7KTDoRhZZBt4Gib0RodCA+4gclQ6IAYFar4NxK
tUhz3nRA8e2qk/VJpDKB689TZ79f/PVWUt0osprPvDhxvANBViHW6YL8LRxp2AgldGj0eN+1QPEO
Al9WelnT3QWxo4HSBjcIOkH2smGYa7pnTPUl6jp9cZQCYfqtzlXcgGmqiMUIwefwljs+DS4KKeRp
GyQ5M1xYCnGHY0WCnv1i5OOtAFfQdDIhgSdHf+H+2iJk0jO3DuN6/hwaiXpPG4Dwux6MAG12RSFf
5kgUcLVfOnKl5qIrSZu+kY5r1Id2PYw1WgAF9WOfWKJ+4QO8ky6bM8Gp48boYcKYiv5A7ScpyEKZ
wpxmjpU5l+MnYeRdsgWr8JvJDvSo8a/GsqnK57GiPtTEW1aswZMy0OSRoJWsL/nuFqg7tjUeY1L2
qo8jnNtwyTvqMgexKyrLy0dVDz81WjdRh9UNtAOmYVHStynYSgDhzafVo9ELklsrYdJP7r+jkm6R
ujbMPQz51OGJmCHDygb8lYDe3VVbPeYKbYK0qevu20kQvSyMSFk3gubRJQd+Pa4OfCShvBum8rM4
mu2OxEz3QUx06xJct/80+LJ1lw6ilNji3IPiJGLiBaUu7apKng4QgfL7OUVfuW/gvouGJNqxYGlO
bE6Aui1pDrhqwlUHQeVer1vNERrIMlGckbYvyk6hC0e54LeFegCMKp+pQi8f+j7r3TDojMsKz0ax
U6X1QXoBP9JhHMDCo/oZelVHF6GhoZ+gnh2UvvSf1DkIdqYo5dCB1cnuiVrsttZAOwo1vJgNnA0p
KIvnVLSqj4GQjHalBlJJfq2YoOsq4KSFkjhpLwnOaIKrGVqoO42f1HCix+uZohqbkHh2fQC/O5XG
HI8VbE40HyP/8O/1bKalnyvpAQqbSifkwA8Uu6orDXanFXOzvF/m8lqJeq7wZKm1Oyn30XG8syJv
Uq/dBQeq+g7WTn4WPVl3VE/e46Tbqk1B5j5xe8e/lC/NA2V9nvq1dLiSEN7e+I6/KJhaqy5rqdKP
5ERSzw9eRLO2i/Cyh8f3/iD/qoBRXNWRFbR7sPzIMHYSF6OnQzilRWgRwfGkubEdkpT7CNdVOppS
1Xm4eYld5tQaD0hWFrYBHfnQJlC+iKC2v2kpWjw38asCNBqm0EF9ohLQGmq52aWtqYZ3BS86uKtM
zGUDSM/aAWl49IT7NjA6B0pDaDkkgYtuY2b+qspJebv6wTi3YyTUxo6Ykt7RUYjXZfiQvXGg1APM
Ut08vr8Gf7XAq5K1umqmRlUUfTcD6hkPyGjGmStl0BQOSVSQPn3fzF9Uxq1lqkmyV1Y2yNqOhIIM
U0jKvYrM5j8cxKoAtay1vkGRUtv1RgZjQQIKCDLbKLeaDJydJM1aS1S3VVBlZeCjXwQmYVMhc/St
+AbB2S29uLPTg4GlLPXktLcUf0J11LWdqVYeNaBwqymr3thMf/XDV1eJP5Jb1Qj2dwFEAduse27I
EMj2H6wsn74qM5WTUoG3y9zIc6bbRgs82szFw/s//GxlMT98dUHotZQNVP2zbUJQ229NHi3OmT4h
wUrWgNqXsqNoHMyq1cqb903+1Wwtv3+yFKEZAJbRF2oHYKx9VKu6uYklUq7v//TXEtmfrhdGtDrZ
Rjwpej8F6i4zLbyCxsqX7KXEP98nXO5ntcgtfidXpVzfR2X8GM9gwWLjB091EfnVAw5R6NVT+m3s
lRAKX2vMYEWvX/cfX8f/F3wv7n7/jua//pNffy3KqY4CUrpvf/lfj0XG//9z+W/+5++s/sr+e3Hz
JfverP/Sm/+Gn/uHXfdL++XNL7y8jdrpvvteTx++N13avv58vnD5m//bP/y3768/5XEqv//6y1eS
6O3y0wL4xr/88UfHb7/+smhu/Mfpj//jz5bv//UXu/4yR+n673//0rS//iLI5r9M1dBNUzdUWo0Z
i/rb8P31jwzlX5apiLIKoZNSLWuRlcwLoqFff9H+JYsKuSFa5Fi4gKLKQjdFt/yRoCj/MjTIDQYF
obB5ZFP65b8/7c3a/LlW/5Z32R3VOW3z6y+v7Vn+3EqaLllkhVXAIBlKuq6u79bO78ppjqR7KJne
oNuhUzntJUQmR901V+pOtIkArrdepreF8rpimpquMxu6LlGWYSirY+JbChdiSwqsIwsoPgXNF4lt
aBII+P69rm6obb1Ww/85RsxZoqxJqmQtkwZ5dWVuCDJTMKuisZFYd3JSVkfV0Q7Nd+FmDGy4zpA4
H/OL6Fa50x5PdsIf0306vW+vnsXykvNn9TXJZHJZqzf3wSRJ8ZgSxwFeQ3A8+jiekwyqYQiOFpTu
+8ZWa6mruiQrpgwt15TwoxnpW2sGKRC1Bx+z/WvtpX2USMI9F58rgCB7dEYPJmTtUOKK3MOGZfmt
v7NYZgvL8pLs0kRLWmtVxDmgjxZK9/FV5xnu4LRXwSF0Ytd0YQVd63fR0boYbmF2O9FuS1P/7bv6
u21Tk03gLuJVYy2hHIA/hsLAHKftDIyjCSSpaC2WUN+xde+eGSYHU2UfiZLE0eNeOL3eSQimeRIa
LwIJYmeeRUBTiX70JPli4h6g+1J8nixc+pke0ebWQF+r9E/2sWpqGrsJbW1FozSZEuG35o0kl8KS
qiW7dQev/JRd9AfhWrjwfxPcLbWh9V6CE8xmYlb5FyVour7aS4OM3lM4AJzEaND0ATAo1fnhaHeJ
ZeukrUlE2dTI2OgteFkyHlWKWHKgnKw6lPl3uDcbc7+c0ZOx//E9XJIaLSQ4yys/ZM7m1lBDi6db
AVUpvtX9htLF+pb4ycLKjaJhe9b1KNk54p6XMYUs9Ezu3NilbnKtfe4II79mj+YObePLrdl+KxWp
/2R6+fMTt6GWJYjaGYPTdcMLZ4ictXWTtKFbV6YXgBcksrUb+tb7exfG2u7rsT6xWyRkyygeZVIf
ki/WVzKulZPeGjdkUil/JEqESs8DEOz4K++bXl2Mr5bhlKiybqmiKq1bLkBv0CstpEwhpBEdFWH2
CH1BUl/aeAKc2pL4X5+cn8ytJhhipTaVUdU4DUX4Q1F+ShpS0iGkxGF0DOj5WhlcURJ0M6NPbGtC
d/g/DXfdJAP11cbQC4Yrm4NXm7PdIIM8U2scQ7oKNnSJVhHx79uJMMAw2S78e93JPE3IoWSVzuSC
bO4mL7qUDtRhXYGM+F9ll7Z2my/6ueN5anL585OdRA6DR5Be0E7N7pXUzxFVeO9PobS6fJc1JBEl
8z9dk3lsViZmuNEpMgyNI049OWbV7C9qTUz3Juplu64Ywi9T32jEDwBHqp5CyJ3FDf2U1VPz+gma
blHrpSgab8DqUmzh+Uq9GDNK9dmMb5rkSe3u3h/mWRMmboosK5KoriVK8j7MGn/kKmh7Fe2vyZ0F
H7rNl/etrCKI1y1C3lIUoaYtc7rekKmmxSYdVkH+HsLH+JsQ2cqBtiGm231q3OrYB7vY6w7Jxw2z
K8fvdQLZBrQBgo1jWusHlOhaFkiHNw6BmDM8S268E5zkMvKSJ93tveRO8RIcBB2McP++6TMbVNEl
XASGK0FjWXliFjkAc5YYsDGKTzIV13ZQNZ/ft/G6/qtHStFNzaIwBJdIXR88wEW9FKmJc9R9cKDW
15mux8N8Mzu+DQJ2MDfu73N75dTc6kQ0YYGeVc92DCnpweX+1Mr6Pqbk9P1hnTVjydwjigU7/6e9
QsKgFFXMFJnqFI1FV8+neHr5+0ZwHhE00NQlFlohAQO8FVmFWuOMofwgBrw8ckxhwyTVG1v/3EYg
Marh2VhwJNcBD0zDUk10MO+IzslS3SMwMO7eH8uWiZWfBudAaiYZE1wjEZougXRMpnZLd3sl5vT7
GeaGECWyDCqCuCuXyNLJwMDCaJzWNWxqmf171en2ZmxXe9O1rqddclfftM4i0eH8k+NEWEpDCkXh
mdHWQwwF2BYNWjSIzby2eX2GZHv8B9N4YmN12xa6ohWUmzdOGRJVkMAhZfm+hXM7+3QUqwOUSCN0
8Q4LlhLvxLmEcGq40RhumDnnfiiiphhLiCSiALCyY2Qd8Wk3NU7vSzuDqtam9y+SCQWSsodc6Qfi
oy9ZH5es6NBbu6TM/hYe9cdWMSBP4tVbCiW9b5/nvNfLccpn3s7yThBeMmPr5jt3sSsiaU4aAvFo
6au92MztrI8+j7P5OZdt/Gb0LPYUfcTqIdpD7ffG5/k6vISy0Xz0P6Qb3uS5dYQVayI7ZkiGsQ58
TVAV1Mg0dor2zdepDUacPIb6/Pd3i8JhU/A9NJ1mB28n0UyshN9ljFzz0OI/WYRDmtq571s5u1lO
zSxTfeJKzYpUakmKmdYVeUK4dp+CfXwD+eagbmyLtxmC37eFpoIliZqqgkyvRtRLpjolVO2Qxb5A
qMGOomc0guyIIrONQS0/af0ynlpaDcqiQKQvQ57f8Wv+iHx4LjvEzLorvrRfoDG1TvjZ3JX78gI9
9H+wOZaYUVxAGFMxVnufDoUDhbj05QzV6kbIa6QcotuADhPvD3GNgfzuHILWUWfIhSiu4WZFzYW6
k4rfH3/lYN6Nrsrqha7xAemoj9FVdUXenxIiJ7ym3GS437C/jOOnKSY6xveg4gIU6O2+QZ3FalCs
aZZg7rl3BTvzJGrW3eQi8ORPC6SX7YM9ua/wAwUdvjtQbr+xd8/up5NPkN9+wqRTz0sva6YguEZt
xqbY6xjWX2ifsxHibBlaPQ1SA1USoieKD/PNED50yseovm3GrdziX6zpn3O6urjlotRoJ4qd+Ghe
yBfqh55wqrtJPOEmclovvo3JH3syNzZibk6wCcOc/wCeDZLYUM5RmXg7o/E8ZBRp43shnbVrj9Ac
nfGQX2ZPljM65RcQ/D1Nw90aQEg+GBsPsLxM43pLmapIoCADYYuvINHJVYR4WqpB0KodctVXxq1l
s6H36iftMHmgezvTza4kT7sInMSdjvW+2g2HesOXOrfSp5+wuqICKAE4g1PtGBQgRcZjJXqK1TvR
uBF3vUodvzfW1Q0VDUmozSpjTY/ifjm6BaQOx/KKve4inONqzvih9QZ3OcPTJfp1u2W5yyvruHVh
vUayP33KEu4Sw+PkvDbjO5l22Im0bJgNRG2Owq5/iT5UH8D73PJKb3bqU3TfHlO3cAyvuNIVh5Ia
6j0X0amDdWdu3J3L/l5/iSWRJJB0qnSkdX+3sWyVLIHaDD4ie4VP/ScyChv31rmn4dTGaoVNuCLo
pos1QVN8h9LAi3ohOxkZe9t85vFzzE/SPtpr9yqI3De0ND3fU46hN3qI1LlbN9jZ1/f0a1bbIC9m
GJtUC75GqM0NDXsO6m19I9qRW/ytVmnL60tiwpBk1VBlTVPWPhPCvQh1SPoipQmZVLvQ/Rtt+px1
HzcmePnkt4u42KGs2oIvTby/uiwr6nf0iGjBqXfmfrzSv1yjh+aJ1Cu6iSd7FHu66gMvw9F/gJkE
BQRiGqKK4k5z6r21faf9/FAtIK5ERkTSRVn5SacdPnGhIMjBgtfH7kf+KF11+8op9rxVh3IXeb7b
7fLZUXKP6hGda3UTS/r5VnnzCWtdemQlQ9VcPiHvyHsh+vaynPjU9Y+LS5KOLvqYTugVW0vx84X6
1u7qjS6kipWjuaWj3xtH4zZ9DJ3E0y/Mp/w4u/ITpE4it8+D2yLx4oyTnYP1O+GFsUGkOIMQvv2O
1UMN5Z5aPJPxy5o9F/Z1cGj2vgtrhmS5TXp5Z7nSxmNyfspNkeCDmo+fvGeKLXVxFiKq56zxdgSO
oYCzdAURwRilQEf9/U3/FyP809zqHGcAPlD3kp5zbO6jg/ZxPFhOdpS8xCU+2G/vqa3xrSDmWK1r
6lsR1urb4WgM4U6leWRqKUez3Xiqfr4wqWyzrCXO0shortNAfRhmQ19UzCTVUwVimCFwUwK3KBf3
g7YB/vz8AiAURPGnTlglco+sLo8xRTJOM9vekRC8UKaHoq02nMazS2UtqWxFIrOjr5+7EXRyIGhe
lqqt3fEl+VIfm33oRo4s7JLH5rHdb3o2P4PJlmZBpST0QXNQUpbVPHli2xpEpcu13kEZcPrQIoDx
1foqermLbIOj7WF1Ihf0Ir9k3+iI4KbO1ht/blpP7a8ePcjada/HyGnHXYWgA20erN37J+DnmPjt
CFcHYBhobUftaO/UiXg7dc3Xog3Q6qpQG3nf0JnE2VtLq51PQUNULcKpBKwm2p0/jEPqhq5+7OER
6Lb8Un+ZHpqHaLf1Vm+McN07KGlLJWsk9k2VT3aNvEGb/Sizr++P7rwRvB8T9UPVVFcOuIyUAoxe
in71ubqlpPOyH3XXD63H/5uZ1X4cEGOJm4I5VKgYr6kVQrLwSey3Av4zaV3WyhB1UzaB38livN33
zdinierjQIcg/l/rY7krHFo5cHskznhPJa9wgZbmRzo9jfHGPjm75U9Mr4YozdYiXqX3aJOgVYx+
nORKXbtxmZxdLnPJK5L3kkgxvB3fSAFEjpwYRsL8oynqeyGuTbs1ww3fbcPOGhOfphTEAfTYUSdK
E/008tJg+Bzlfz9xSN0b0v8MiFy8KK7uiV6lrexUIWxJ15+9HiBwhpYA5AMBSc+SNXx/F8pnXDNc
Mg10XMUxlddA5RDRilqmqNdBqWlyRld46faBB619p18JzrAP0L6wg33jonahfNeoC71EdPz9jziT
m2LMJx+x2qM4sJSIaXxEUzr5UfWq61a0/W/9hfxVcQo3vPCd4LY6vG912X1vneTFKBkB0BNN1NaR
jkrzlhI3GV3MAl608G0SLEdvjr3w4307Z1B7DKmyqVCVR+b7pwc1n/MMMdvltUP8daZsxu4pJdxJ
h/Yy/Nh8lS7knbozd9ZzcatteA5nElQY16kIJtVC8fe6I0EgJ0YIGZmpRSIHtygl/Va5DRqbtzIe
b3m9dUe/9in6aV5BZGWoXhL5ltUzRMFIaBQa8yo8SLvQKW+lneilt+on85vxFD2pt5HTuZIXvOTX
9bVxXJJk04Xm9jvzZmuJzz1UALR/fsvqcpgKI6REi8shPvZXML8rB74pCqIuXS2AV13UsneTm7nb
YeWZ62IBjCWKWZeM/LoTsl9FFLci3OC0lXCIp/K3HiGQEcHP9zfXmStWB4TX2VmkyJnwt7efRXOL
eUa0wyn9IyKatlk+vG/g7DhODMhvDcSqFocjwl5OM/upTVX2D62YnjOj/HsNR5fYmI16YmjldtLk
wleMgglLdet5KIRLMLIEvcCtXndnWAWLIUTWF4yLrO0ypSeO4AwMQxenkhvvyrwoLvyjtKdc4zp3
fOf9qTu/+04sra61dC4tCpmI/Rr6VdgCBeIfGnoAPMT0k7ERzAdaSu3gU+BUt5G7+fqeX7k/x7l6
fVH17ruK5sZOiTb3cB8bl2iQvj/CM3EJU4nqzkIsWC64t1PZS3HdK2OxmECPcpDaXRUbXlprV5Rl
fVaiMd14Kc7gkyzewpJVWCayxouXf7J4EczOeqgUdskV+OfeuqVpygJq+K5yM99I99GRMt3gKL9Q
8nttOv3LNySC/smZO/mG1ZkbW7mh4AIvFM3IQ9kkX+Qs2UC7zx1rSSVv98r7+yl71zTRmIgKxzoQ
u6MYpBeoBH96f+2k5eSu7+lTG6uTHZhGPJrLgRvAuelkta8P83121JxkZxy3mKrnNuOpsdXpplrB
RMOVnaJH7V5ZTkGSoS2mbh25Zcf9NKiFUwAXA7GtdctyaYS3OtfsD2ot4kek5rzg0AF05JeCh6gS
Slu24iBO5AruFnJ6dojkgRDOQ9qb7O/brdlrEcd9IvzyGzqa1Zkjz89Ts9Ued3mxfhqgaTCXsipp
2poTVVpi0dE5idsLl47qp0Fws0Sg0WIrU2ou1TX6NIV0j5xv+6FrIuH+/V1zdpAn5leDDBadDTkj
OPKlTymypmnwIm2GLGd3vwVupJH+gIGyurlogDAPCAAQyL4gOvmjPaKn8LE+9JMtU1TtxF5wuxWd
nxsXlhRYiOSTNWM1LuQcJNXoEPGpcwTdFOk518uLUt1iYZ3zOfEAVe5MsBwW8O0eaVMVUVT0SxGU
uqnqmzKLqA87DMXG9XHWoYYxC5NXhYVHScFbO4kW0vdqwo5437v0mnKE32K3tyNnduqb4YqmHc4W
wHJuY56aXC2a3NBIdgik7pUJRYn+Xtmj+rhrNrz2s4/qqZ1VfIQunTEaKMi92mlvS9GNLtpLg5GN
nnmZuOmerhGlm/8TAAdU7M85XT12SkvhxkxZLgX5dJpb2MLl1rKdu5JPTazc1UXLqh6XsRkP824J
ENRjcOxcyrB32x7q2dDgT2uEmm83STs1tVI2DCi/Iu6zu+8jkABlos/6DkFcx3h8/+o45yzoqLvq
VLEslMrV4EbFCqrFKaEzk+jFVmwjx26LiAn4KDek4Y/3rZ2Nuk7MrZnOVHp2khYvcHCNaMiNCtEZ
pM9rPhd7y2u97E5Nd+Q8ZLemz6q75fudu09Ora98hARJvKafwIZp0D2gPzUQPavFb2mcT+7GQJcf
tX4RTk2t3nEkKyS56Ii3xIvsQ7nL9gsG57+gU+RuHb6tUa1ecTrBizF1rL2DuKC5U1D3prkKqLQZ
bKL55x5yXSN0Mvg3JUur06Y3VMxCrOocChx35hdkTefdjKMX7mpkdZ8Cj9YepOHHalfvt6huZ4d5
Ynu1U+tWUVTQ8Q65PFow6ZbdpE9z/Pz+up11ZU9GqK2P3zCgNalhpWGE6NpRup19WdLskh3fjtzV
085ifwJGGw7NrWzR3mYbnHtpl5Is4PCFe6yuLm3aRgyJOgncaXJFA4mcgsyt0sWzk3liYnVfGyYd
WCKVxFPWo6aL/OCk6QjCbuW3li/96RScmFntF0VMNXTGGUn7kh6D2cu/LdVI+hGJ/Quzdvsfokt2
3dty+s6+tKczuNorFlruaT1gV70nIPFg4Bxo7eEOIDr1foEW/uHd8udQ1xunjgdBkKFjorBh0hkD
SYXKnq2NCV2++535XLOnW8EMWyXGCP3+dsqhPWg85/HF1lE7+widzN+aVlrSL0ynlw1PHjiR4hZ7
+i3s0ah0lmysscm02Njwa752LhdDMUuYSzoIJgg9RtPGxJ3f72T4CU7x85TVHYlK3xCYCPk7YJq2
TwPNuf9CPyn7/dtjy8oyzpM4uATjtiY090CJo8iJFbk+ZEZv3Oi6+veKzH8HZsDWl2iUIB95uLem
KiNIwkrmKQu1bwjD2jLidu8P5uzZhWYuW0wbONbqDFGuirIdPWgdrVZYkOupAQ6sfhjB32x9/cdY
/rS0ZgHEhdIChmIpPhJV7C07/QQFwO0Du3PlnfG9ftra4GcX6sTiyhGIuiBH8B2Lbf4pGlBU7T78
k4wVCO//zN9SvHy6GSpUv1Qt41kGNDjI2k3eoOaZ/X3qNGH1iZXVxlZpYyXVwsKgCAd3UT33aarT
bs3X2QN6YmW1scnwsLVz5gvxIvqCIzzbP76/286mPE4HsizZydmR6wFxOQsT4VFG3NOVdpnXPKkX
ipvf0ozOU19Ed7htf4yejA+Fo7r1aGztidWrK8ZJKzUSMzlpnSfmqZ0PhYf+5caxOovwUC1C6YO6
1N4Yq7kc+1YslHq5JPbGy3DtH1N7vui9Ggphfr3l8Z59ME6MrWa1ydvZqiWMpcfxaon/6BGxlw/m
BoH5/IN7Ymc1eTp9G+jrxuQtblMbefnC18p3Nc5gfInEQ7b7kV6j5fv+pjmXRmX3/zmXq1uw0enG
jBon1/qD9XVhqym/5ZCHpL36Fa1kuzq2jnhZ/fa+1deb76dX2FyImPD4qZpf+Yi9yLXYRdy9S7E+
wt474TY6BLRjWGLDPeJP0I3Hy+QidMXj/yftuprrxpnlL2IVc3hlPEE52dILy5Jt5pz5629D3l3x
QLgHtr+3rXWV5gAcDAYzPd1QkUvsypc8MG/exFf1XXc97f7uK3/8ICqcxTqoveR5Iu8aEMovxu1o
DuBnSTyj/SGjvysKayBKj+e3gfnmBxz1v22gAlyag0NPmMjT8b6yX1QnO8he5pnPoNXzur32mB7u
I1dzOVbJ8Ti3+XTAaxoQJqbkDReM7vIN4+b/PK7inXaYLyOARDgWyV/8ZNHCHCBo9TQNMeo0Mmm9
Kscaqad3HhJZt9+DPtWDWCM4og8F0KdiwQkRzEi0MUhtLJSz+khcSDk90XZJG6r2qIPJG/IUnE/I
jA4bQ9RelmLfgncSMXetb7P+paofhnkflzdWczNPRyXhXVbs87oxSMW+XA0hbETuXTUorirRKVAk
kqBLeT25mIe9JbmltBf2vN4AA1RMuAJkjB+AyRFYTypOoDGQ6zrYOJ3loPji7fwVpG+gRKgcUIOS
//IBE3OVILpJLuI7UmvHHeP/Fq6V5Ux4+iNmgSMCLQTql6StLHeFjPIOduDOBc0OcOT6fX6HwoAf
OrwCP7OttjVHPcDSzCiXRXs3l99g1s7rd5NfPUBOi9N+YX5alAQMTFBBwAK40tNTosbh0ouCMjjm
pXowZLvYNUG4tzpbuzQC3e+u89vycTjGwfnTSfaLPpwGEGs6qFhEEVDeU7PQrwEBIliJnQys9aDG
jJsZKRB6ecPbEv755BHcaGOMSon1GekB6IBRj06Vr01WPo9Z/agYI+exwjqWGzN0PowWawRhV3hr
eaH46JPswZJ8Ie94mBZmJkLahBjYAkewSVdzYuQ7oi6jVKTZeCU7pSsdCdpv8RUvv+VVqVjwQvDu
gHyFNEl0xaBuTZDoNuVa47oIL/MH87D8qB4zx7ic3OVC+pah2Z9x7un32uUn39hYpFwyXK1pikiX
HIBGNy8cxa995K+pWziqO2CCACzOqALaUDTyIRfOA9AwXXNjngrjoZpCbjdHw8QwXucMc0C5DCrO
IgA/NMSweU1Y1r243V4qlsvRJArJAGvl0NjC+CLEu/MnjR1EN+uhgncldzFkIfGgkW+lr2Qv2310
B7S2Px7r++xR+jIeE0cJmv20H7HLu+ECAyl+eJe+dJwON/OA6Cq6zZjxQguIWms3FssCQjSAWcb0
a5+hELIA1pg0q51VwBfrFtR3RR/EzZwtYJ+YjWFqC/q2nVMQE5OXqhmo3rwDWwV6X6DTAZr5bx4k
xsYYSRM2L6JU0hYIeeKLjl3/s5hlaJRM5aUophzGFabnoJYAKKKE2cP3UYyNHWGCXIMxAI4Dzvk3
dNuCMpU4G8czQR2FThrAI1pg34TsRRb2q8rp0TCPmolKiAlMlYSh0NOtgoagtdQNllA2RG53TBUT
o9hg+ngGjV35XdP7Ut9PglXwXnPMhW0MUyEGUqRjZ0kwHK/HeEntsvmLO8fAPD7qL5iZREGYunNi
LQwnCG8BJjWo0BSWvB5czNBL8M6fbsbADT49yeWR4YKbS6e8LdPLeZwNCPu1GHet7qRjckmKi901
v77NtUW9Fq3OyGYVAmFIguaLGk/F7KLZF27s8QHejCGu03UR19l4t0KImwcJtka/l/FWG5G+F0G9
KwLtMr+3vOQHYeWSnHjXY8jGerAq3Ab1Xwzqn/4MKk+pILcaDVBiBtRNfETL0jNX/f78JyRfiLru
8AVBh4L5dgxc0NQNolasM6ToIVAxh5BFXZOjsQqtnXRp7p63xOqSnJiiNjUuhqkyVKwmvdAPpVtC
eNcpd1aB/gjkgVMn3I0eppac4RVz575+F2KG70gGJM//DtYNf/I7qF2FWlMm4CWOd7gT3kY7PCde
QbR6NwWrrU82EZfxrGC8A/d/dy9AGJNjn7XjuoUajkFYAEHCcOpb9aSrkaCuEMMcFHvVazDrBqHh
n18kzwh1MMXR6HpcZ5ifKeI7iCi+SF39o4wWjhly5mjv2a6FOpNGXeFunztoUJmd9ByluQRFG928
lzEU9BqK41/kKwBi6sC/gqcFRWbqDu9TGRrtlYK4Nr+aHWSYJTH4843bWqC+ziAtjYR2CSykO6Ha
AxRuQynVPm+EcfPg44M+Elw6qGRb1AXQZRrSIglGVhBohavxRZsGiEuukBjUQzIXnXCyWpY7GIBI
6oAZgTPjE4jELNK8FWGw0Ge4RG5XaumAd4+zLkaKhXV9mKHcYUiKKAazOwnRZCgN7+T33hmvsMzy
uq0ZKpAA+T5msYXVjHiGdNGXEqpvIwCKicBJGXmGqEjRg8I+Aaq+AMN4hIlipQUtEwRfIRDsgiK8
uCuQiMXOed/gfSrq6l4LaCWuNRYXgt2sj4/gmb+3lIhTez1vBTw0p0Fohc7QKCyworREwumxWu5D
7dtfrASTsSh2gr5TpZ0u6hqItUFZCBQ2uyq61wfRhqLRX0RTZDj/GaFcToIEQyoXMCKWFeCqs6uH
IBUTOYUK5oHdWKE8rqugMAVhWzLjpl5qKwAvYYz+T3qwFD9SOak10+s2xiivSyOonqIZCdmFyRqv
E1HKvWKAOgYUlWJHVNtu/799J8rjIg0AMznHvTcbr2FlOGNSH+Oi5HwoVrUfX+nfL4W0+9TlkhlS
tvKEPYwKL7tCu/YIfg2/38mSrQ/2BGjUGCy7hnOEWV/Owhy+inuDzBRR/gGptUEcQRPklCoU4CH4
3Ksva105S5i4CheIyzpWW2uUn0wi6OkXiJSjH1XZGES+bByAW9CR1L8S9Ad/HptpEGOQoMdF/oa5
gdNNVWsoioyFgNpoAXGIdHG0OdrnUOT7QxdBrUwG0tHSUacDwR35GZt8WIbOfIeYVNrp0kPwI4aE
dy7ep93382Y+fSyYwbgU6kca6pyqSbmImKtQvAzhiZBZsi7bNjlAdK98S0Yju2yKRX3JoJYXcS6t
T1sIo1gTThTcA6ME1BZG2VyseQUdzaRuZgA4pdUd9LWF3puecMLIZyQbZYvyD2iDiGlZ6EjLLtsL
1ZH2OhLQ6kBqIOrb6gHudW0FmvMbSS97lQAyaBLIxj4R6QhFg/83wnK8R5P0W7aTMFLdue0RjURH
c5RHlNE5TvP/rPbDpnzqNdoM8b5lhs3pgCkp2SNj+howNYajHFqM7AAXcgWxT2/a8aogKv7ySV76
vs8flqk8caiyfkQGjot7WjS/bEMUlatw/HreXT9XdmAGCQ8mMtV3um9qgXLUzWBgUgpIpTeSBhYZ
tfIFYQSJOyQKbbUxVq8zWhTxCqErd5B5Esuvc1o1YJ6qen+EpmHPyR5YC0dRBmxlCAmAr1MnqF7L
Mqt0zKSo8QzhO6ibQ4dJ45wY1jG1wP2gSQDPoShLRYOyJidJgMCNXGX1U2LMYB8odaiQFEP6oCT6
UNjF0piP53eb4cHAygMKD+pZ0EWLZOmbGNRBpQ5kGBHQg5F1lyUQRB/NQ7/wiD0Yi8NNgYWhfoJ6
Mz2G1feLlsRNhAlNDVzq0s0s9XbYg7UHYluJ+scjr9gqjMdjvAwqpWiDUB6EoWVJXCQsKjVTELU0
ZnaEkFXihprFG9Vn7p8JqDrGofEEoInUl16f9EgFg9XcahBnP1ZpIBUWx/9YRmTUEzCygRsJrF2n
H0lcBG3GZBmY0oXChwbeY5eXV6PV3v65L2zNUDE7aaxGl6BYZ4NOCMNXBejZp7yRIVc2hv55U5/r
TvhEW1tUzO5SNIosvZidMlwftWj+PhrLXdqXt23ZP4uz7K+r7EPvzq8V4yDVf1wFpcxT2aChttbS
ShnMgyB9qiNngEzR+SXyPhqVAGb1OIVodsIz1B+GdpkZb+nCqbVSJpB3YRBaktHHISzo4GE/9Qtw
v8+CCWUnd8jvM8E4DHMYzNofVj0+WaFCxJquUqjOsCJKs+TPyXA7L5bgCYl580c79skQ5eYQe4+F
wqoSV1B/5PnXRL6BKsx5E1Qk/2SCcnERckcjNFYTV2tXMK28QICVc1ZpwOYnE5RnV8YQmW3UJq5+
awbR8b21jamBCTLX72NVvMkc+r78ZJDyZd2MByspp8TFu/NtIYQdB5S/e9sIoAwE+v/g/BaynQ59
SkxygSGRZouNIWodQRYc5E+4EEFybUvDazX/PG+Eftf8s6gPK1QIBxkPLpMWGo/GvXmrAICGVhpw
TPboQdIqaB7IhA5vZXRf9JdRoEssGbNxJgjeTs/TGKGx1lTYyfUNbIFfYwxEFM5b+5OwFbcHfi7H
9EYZvLto+MoEPXVqT7X6auigY+oq0mznyMbFe842kgiwSdn+WdGHBcrfFa3PJn2GhdYdftb75QW9
EbfczQ4Ga0Hr/hsqCSQXOmeRcv9wymrI4WmJm+4Vn2DPyPQwZOu5sxYkfp4zRH2sdUgXfYmxNPEQ
BkT4ofXqK3n3l07xsYVUHJe0XhugW5m48gIad6/eF2g2SndaZ09vuW6LFy1ajtXr+Q/H8QyaTCMd
wmjuMSfpZu03SKzacaq65y0wj/GH79HV0jTq8kV8F1GNMeCTqsk1Upwj1JA4QZ142JnPZFEHuejF
LGv0MXHreLxV1mMYvuV1fgkiCE7g5RkiR2GTyVpJPKdNl6Ru04e+Uq5PapF6co0sWuZh/3lfh/z7
xpQqCNPQtHC9GsobbfPW8wzQHBHv5xb5EVrBqGMrOs2OUEWrWlQ19InHt+gbiepgovVCiPQAYkeI
aQYfYwBHwzOvo5sVMFxQAF5hnOle/mK5lXfeU8hBor/g9rdQJ1rQtGiBrDNItWrCh19BujZZ+gxP
Bhz226KUhv3QZDLyqD7WDM5XZbkpaDk0ZL4gJ1eI7NN2q2VjSQy9HFN3asfc74dM3EeQvdbspcvj
8C/OBJgHAbMHEwnYSKh33iIkGZxnTl0j0hxoUEdAbuaR3fTF3fktpbtlv77vxhLVqyhNqVdGsO66
aqD4kCwu7wWMxgjISbzEsYLKbUq7fcyD3oGcNcRGOLtKQ8T+sQ9WRwI2QGWIWmm9oifZVFmK4Kn4
8wVB4AmSN+aXhER1cSs3rA+l7pRBP9nnl878oOqHZWrlQmUuZjLAstz6SQV+ETzxhanwz1uhqySf
FkiFHXFFcTeO2twtL2pMb0IhyPAzMJfWnnLI7/ogvpKAFWnBpMgr0LDiEIZb/ttaymOHtpuBU16x
tSKAlL1iQ9llH/bSRRtXvNkxZrK5NUZFoqZFU6PJUJkchd5bgVPTldrvw9DtllvDQpMAO9zloZ1N
Y2C8y6UDSTDUPJgsCQGfQsRmzeSjbwJib0YqajP4qGGj77NuvKqG9XZIdKdSsemx+sj5umQPz9kj
32BjL4ICsRqJWDaIQ0gNbN1Z0G5FdQFknfrxN0aBWRF/u89UDMwaHcKq7ft5Gfdy5oGWMvtRfyGg
eulS+iGCJ7KCDtP/eFaoFEdftSlCPRcQSj3bg5LQEfrX0viLC3q7NCq/iaDxHqYd9rJcLXeB+HI+
RN6UaXYk8hrNPHelA6ySWlKSoVoLMqMM8+gXYJF2LVxmY+GGkNn9jXSUnPMznkIXnqDoApWhacEW
gqZaB0NzMXoAWTuKVwfac8eDVTOjGxoGomxAmQw0F6eOOQq1Ec7AhbnTCPyFAuxHA64L6ZXj/0x3
3Jih/H8YqkSaG1wfcmDkvoyZSvj/7fJGZlcavzzwp1d4FukDsKwoUOqIamlhQnsb82BgFzy/Kmbg
3CyK8vZeyNRyybB3ePmBdz/zVulhIKjl6c/Ul3HloW5ibCxRLm9OrShPMravXe7NMnInC6BXeeVU
ZzhbRufws2VVZoxGqrtWkTMbz1H3cH7DeAaoq3TMQSic53rtLu33qnyexa/n/z7zPbzZJzp3b2Rl
jtJCwHv4unrqvhk7QkQM3lMIkr1h2NWzXJ5kAG9J1OVpNvEyGB2+jFJdV2MK5XoeiI95VX18e4v8
gs3VUSeYWDErbJrZ3on5zai/Vopl9+33fuT0pTj+TLf3xqIfan3ucGQq8wJMLhdRrr1Y/fRShSvv
7PD2jQoI4Pm3ijrD8ezrr3UGjYNe5KSM7MiGFoFJAFZoW57um7aEuhmq+DJF8WOVW7eo90rMuYrY
qyBDrmgRaAYNRCqaeM50cj3keF2ocgS2Ns6ZZNaV0HH9zwT1+Y1B7+KpwSsRmYM73Rn+5K3uBK7t
9rVzF7ct3eo+5qUrvHVRt0IidGbeq/g64eOvGRciYGabki1ghNOWHPS39ksdnD+9zGfbZqWUS2hG
Dp6xqcQFWypOnV8Tnbg6nyCJ/b1vjrnknzfH9vaPjaX8Iy4SPbIWfLuqXr04VHalmtyarfisWdPT
eVNsV/wwRV0UndUIkypU2M6ifTHV8jUPkbZUonF33o7MM0TdE4YxSbNaYgs1MMPqj2gvo676y2Oe
6v27EE0wHkUoXdjqW/zUQZwLkF03A1c4D9/IfjH+9zmhTHx6/qD/VUfKiN8iY2zhq34YQAdtOdUF
IDPVhREUQaDaw4W+W3bKn87j/nNf/rvhQCaf2l76QZXFrsa3RWixzLdplINp/HF+t5l17I+jCWmP
UyslyiCFZuGU/OL7SFE7FKd3mg/JE3chlxeGdSqJLJ0GZj7gqD6VFhYjjMd+rPAGB8Nwf02GURo3
vcqvUO2FRti0401IvY+U0dkoWABhUYJGGWbPTpcoJOAZFlYUw0bfeltdcOw/JCBqqb0EITu3iweS
A0vf4wNPF48Z99AmIsLWKsobGhWCIlPvi5E0CbKn5Gp2DX9R7fDGAudb/i2/Gq8KX3guvpz/oqzj
A0tklBxCWxZdTtfFShjRMa/czjhW020OopHs9i9MANgCFjRgaAC4Pt1QKNEIjZ4uuJXEdbKtUAh9
Kw1lT1PHinMBMv2TzNP9a4vyz2FWzFmSE/gLmEwMPzmQMlwKrEXr/MbDhRVPAf0HIBeQXEyGUbEn
lpZWaEZ8MDXQD/K3wkP7tz+Cgdc27flbBPIPcArlB+4kGvm7n1z0wy49G6amjWl0EeyCBt6IvGix
Bcm23t5nqqHnA+ZjsBsskqsVnhq52U3pRT6PCYt5MpFjABcF+fVP8abo4qgvZ7FyswUEcEqbgdHI
UDjpGU1z8B7VoH2JJpYOnTZABU59p15TvU9JDa7zJk/z23sFHKT2EFSXgtN6AmC2RMdnDIqb1Fvs
9JGX67KOhyWjow8YHbjUaQYZvUz+yXV1tQqaYr0yx+x6HGdeFYF59olMJY6/ShTpiKttUt4oieUI
I0ykQWgG70RKq5tDERYYJTCnuQBJJ/e5M/KG7lhfcWuWygjEPgGpdAizUmb4RlncWIJxf/74v6uo
0966tUEFVEOr5mUcUSefnOqp30u7MJgONTjcU3BVAAeJ9AqhNb5aXOhX35rHP2a1/OVFhAUffM5o
w9NZPkaCjDZvUB0HptktyldTSXdS8e38OpmugsADKAs4yAEOOv2CppFH9VQaKGxh9l2TgJTVINo2
7c5bYXYdMFf/nxlqN9F1MMOR5Pi9O5LhejwpXayqCWI/u43vBcxqEhZB+aKEiCaYBJ35ZrjBTOFg
D9f5C34W5/ewYiAZYwbbO7moaer6sWtBjGUiIygv+n34NF02PwRH88Jr0V1txSU6gMWl4Vm3hEcq
JymgPWIUcmo8PqkU05s/fgv9mk8tcc2s971phxs5SZ1EzZ7Pr5d8xU/OvDFBXWZiVKdj3GL717V0
lvJbmV806VOSiY5UzbzbjLO39Nu+U9olzErsrSXZ7UWE/tJOspOXEZIR9py7Wu2g1Q6BxUgLhj8E
h/46MyTVk0SMTpj0IJ2+FMZqhLAt60cxu5LU0dYNXm2c/cGANgPbgIVTQ2U8LSSxk0mBkcEAYZx8
WfAVdciN//mDfZigAmuhgvGnLPCYnJzFWd3OXo8mJIPI1Daqi/vz3kEO3zljVAzA/HRnDgoJdQ2o
sZMKr42oz4/TNP+IquGYSPLTWMmcS5LZRwGO6L9dpEIC+s7DLCXoo2j26JIlJp65T+8BAk0C9Z6g
MURbfJUEu/F4Q+PM4wBsxLvGOSR3qHxLLOc+SQ28KMVptWPprV/2o+KbyVGTeWKcTF/ZmKJSASkT
tDQipbpMqsHAAZLIKvfPfz6GCZD9o9MGjXSLMDaehvBQkAWpFrTanSThpcu7w1TN38+bYKRuWxN0
U6+sw1WsxLJ2LT12zAk0AnrlEOmKAhG6ir8NXXQp6yVnYaw8SpLA6YxPhFkAiIycrkwR+7AyzaR1
QxCKZ3Z0NXnJ8RdjY+gSjaneI7028zq76W4Sn4dKZqU3ErC5qOgSHQeAzU/tV5iszOu+JjnA5GFK
AKfd1a6Au0MxXN11++Y35mZp4iESwgD5xrVEFHbBQ0F9zslYl8is4wLJo+gYPmgbo9ae/e7buk+8
2JVvlIDkxuRhULjy9eyRssCMXHIERBuIEW7OzDgt2x9Ef/xYn1ahmdTUVbNJDjAK2d0PZpk4BmC2
ENOoIxAAjcbknnc5lldvtuHdNzapZSZixGUpsA2R0T8ZC64Li+dfjLiHhUEPEPgTYF9V6vM2hiAm
apo2biVaezlWHpN8uprF9AFXS+8kaw362NbkvCuZ6zKAAABPhoyRSMqnJbXUyywCeYlq1QC4/ZR1
Xi+M+b02Fqi7I5RiqdKWMXfF6k0BMVXfR7ZVA6Y1XpVLxLntGfmjJG+MUXvYtkosaBPiWw7uDb3+
Bv1UTOa3HCssVMGJGeqyAOliFEsWuqRqMF504qXoKDCHke6d4cVXleq04m6AUg+4mnjs2rwVUudR
EKdBjFuztcv0Ls8WpwvBXCfEHHdnFXA2K1ToKlwjhVraSlLqLouT5/78tQdNyw497gb34exENzhh
aX9B8lF+F/q8Uyp0sSNN1160KnzFIYnstLuaQpnzBVk3CNH0gjAAGTl9X/7mOHem1CRNRIIIYCnK
TvAmXwj4/MGsUgpmqwDqkTA5CxUn6r5VBNxjwqwAUrTvnmSvCeQbMjGzEOJ17mg6yzXwigBlA0iJ
8byhXMPo9KKweqkC6/mbaI72POpuE3GIghjfRhZR1ANvN+oVGHM4vYRqOW7FZRVSNwIryYW6WMZu
tEyJ439sKwiDGuH9Bw3FqZUI0RaTXGHmmtl9G7eenlYcCyTsUFmmDGEBGdUXCa0eugVjSWCxVESs
o+6/1GLuZeND3uVO1q2ctIEVLE4skbVufE0I1UFKTUxEKtcFxLnJ8yN6Mbz5QASFFx+840HCJXJh
buBmedRn0kD/WigKlgf0KMLtj4SXgzHC+smq6LAejvVoYODETYXZq0E9K9eJHa/yUey/tvPz+duX
97GosK6tWrqGptK4ZvWkQca8zx/aePYW3m3IagSfrIoK7EpfCMsqas17YWC6mh5jN3PC+xBwm8Iv
rkEZwHFDmtaC5FfApUH8UjVwmD4V5822MNs2MkoXPDHDz/y75a8XBI8tOMrl4ApE/jgI7TkAp6tT
PfxCcvEeIKzHz8mPoFwUgk5lC6qezI0xd+ond90V5qMyJ5cBWxGcN8jHYwee+zs5c5YjD0fGiMUn
xilXVXMxbC11qJFhmocuMPdaQCizeWRgzBOx2WjKYZWlMsPKQj+8ShI30b+vXLQF23uAbkdqDsEe
lDxPT/qwtHo998BYCIAzIkePnfaeSOvqkh3eQ2MMWTKPA495DDcmqVJKrGShnqkCZiGA3xSsV0N8
LE306axgCTmz0MxDuDFFPVOrqAzTXscGjnntmO1gj+3rAObfMeWyM/NWRYV/fW5VaymyFi6R3K2Y
RHSK2/JVOWJIAYwJEiZO48xuI4AaefN7rBsb3vjxDamj0EeA+MU5NlQMBm8BVpVwfaZfqn3lto88
UjGmT2ICFPhn8AjKtCRnbc0Q1CoRpQXlh7iARXC5Ox84GSmBjPeiChwIyfFpKSKwwUVpVxqZaxSi
PQ3gIB9av25WTlLANGOhXoumEaQj6XX0c6wvOqjBXdDOle31hJb1bD2dXwrL/TAYCjZNdIqkT6RU
iQ41ZD2WMreYX5ToOEX6fg1xsHoehQYr9wW7Cq5IMMSgiEFvWpSZCmgKTYgGaLYORZLR7q7Swn8H
1TlvEB8aRrvM9tpPRGOu5AQLOnhinY5TsZlVhZIV7gKRSMHWHXBaurr71uzHoORKmHHNUVdrNGtp
OGpTi/mj5EqD+FfoqvZ8UNAR6nG+eIBslqds95a6YAmI1+rKOHPbPpVuRcww69jjrL3I05YX8Vke
o4jQ9STa1Rj7pS6WODbNtV3n1i2Xq1Jp7RX8HhqEPCxF8M77JitebS1R3ywtpT6uqjh3AQ25NaVd
PfycwzGQo9BRBF5RmaYXe08ZINJh4LgBpaTS+AHZqhaQ8wNKOvqKr1tOnfrgtXwhGFN0Lmx0ChwR
aSXUl9Hez+eH8ZGkDfFLyFk1c383v4OK0kalttIY45y0YXqXLk8G9nbs22BdCuf8/rItgdYBOgpg
WXjv52xSaC3p01Zcm9LVtFdNvbBaAL6hvaQbvFlW9nFAGeZfS5R/CpPQpLUE9jI1mJ50A9l6E5iu
fK8FLci2n+Qd7z3/DoWgHyLKxiL1alsTtPutmJwId/LAaA12E8u37BKTecmd5gOLeLCcJLHzL2YM
KpBmb0ECpg5yL3LXHzlXpoB1JSkSxv8tlDhBp0F91NxqwJ6FcXJ3MSCahy85psnu/NdkxoCNCeqK
TdQ57lozBF5QMoKmHLxG6j1xXTnuyTND/n3jNNMSz0JUTGiYRfk+n8pDqlh7AFM4WL7/x2U+dow6
/J0OgulxNdBgGuwmt62v0gW5KghzSwY++N7DRML+/A6yzwNR80YlWoeA3OnS5nSOY82Cz+i56lxX
md/rx1LiEAmx6s0o+P5n5Z3oebOBBkadsrLATdRW9gq9PdyA6EQ6cAmn2ucohSKqJNe85wCr1X1i
lkppsxjKgl0Ks/Kt2NrVVevLmN0hA4lEEUmC/p9wWZIaCnkgSV74yp9XZbvOx8qpVDfScjmKpLRw
6/ph1XLbjO9y48v5b8i0ATkOcMbgrMF9Tr8hxjpJAMUp0HJwf4jd97xbL5Ku5KRmzPMMBXEioIVz
bdBLQT996nWYybLDMqWOFPJkYdh+goo18F4SWJLoUoquhX1lZDrBs4Fh3YJW+LxL0FUFPPJYXk3v
LJs8L2HeuBubVAzppXiWIT0Gm60iOMBGokkIIgVDhCq5McA7ueOxzO+1sUiFk0ifQU2Xwy17xGkz
w3RsdFAfcrsuXFAqzF55AISp4qv3Ej/4dD9s7FLhRdHaBXA2tcWcMcF9EDJ1yfuN8V9ys322Ay4R
lEWhNktrbfaFmghrLWR4+KSjXSSO+VNeHzNPAK8QCDZrjDrZ+qv11IT2cJP5vP1lb++HeSoPnRot
bbI4yt15VA5rWIFMs/YkLpsy8zig1wGNMw0VTBrdrUdd2HQLMjXzcX4zg9qfd2vr9CFi2vvwO3TQ
9dg/f9KZ0Rp8QRYeYMjYDOqki8mSx92IIxhOl7NwbHrXyoJF482mMZdGmIhl2YDilE7d3HUxS4tE
iFfTrjJsuYQQszxKnEyMYQScozKIZbAgUAdQpyAVi1VU8qRxE2l5CpXiKZ0VTnrAiieqZoAVCa88
wBDpFAT432KccILR5wQiJLElV9kpPeheZUhg9k/VswwqQKfglDdYzz4wA4mmpRDJBiA2TgPysMxh
BlAa6Qm4SuyO1TVhoRS85s3QyJNP/xqBgApwID7mhrlkfDMFE7myjsYE5f2jVIbJuEYkpZcdFRJo
pNe67lB73Am39btSAw8pyzhwWO6HSSrTLWJzAju2BmxKhsJDD97Q4qrl1sTYVkgmCZZIvN6pTS3l
QkTNc61cYHUvyih5WDvhWLe8oQ1W6U1FiQN6ovBJXEFU0jBp9ShVgpi762AX35Kd9iULrMvhefSM
W1JN1G50DsMKC6h+YpK6WVu8+dawRruld9MHNXZmGZ5qfckOGJl0Eif/1rgTcqSp9xBgHnkpICvt
hHm8DWQD5CQKfUqmNYwbq5SAs3A0QKynAE0md47Ah9JdlF5m2jyHYR39rUHy75t0UJ7CXlWbFoq6
Qmqn2mHkPvN4FihnqQW5WQsp62whuWvSNxWZ1/lIzN006jId82hRkwFOT6D3UeQTDkkpAkJ0cnHK
NDs+8BIV5gHYfCbqZC+zZWTt2gE/IQoBNLhuC6W9S/ru/vzKmGYsUca8EsET03KGZtVAF6TQMndM
o6t4zr9J4fTUAQvxv5mhfGCYpzCvxCx3I5yzxLhqatOpq5XzmRipiKoDBAEMBDqZ8O1TT0sxR7Z0
jYJJXeieNvlerQc70r4o4Ze4+xlpL+fXxPS6jTUqdKRal+WmUTWuUOuFjaLgU6GEvDuNka+eLIkK
FkKZ5Ilexg0ZCL7qL5T386o/Z4C5j56FSqK+IwSfS3B+bWy3+NhJKidoOiGNW7kvXHVM91NXZLaY
CZCJLJMf5w0xchzVkEDQRZjvkFZROc7Ul9EcLeggtUjh0v52nVZHhZzzIGYc52AtaWOJZvlMy1TO
sxEcyoJ0Mfa3bSLbS/bwP63GpFxiSKa4zA0LqcAK5rSmdPT4TQHluzD9RT10u2809q+Fa7choCTu
0OZOX4e7NM/srOHWtMmRobL7EzuUIwx1Kw35grwtf5f4zg76XgniXRvw5ipYpwlEi0QNABkiehqn
Zxfyk1pcaGhpFIvyrNfdBbJwXgWU7QIfNugopNZK3o+w0WKCtrGNZRoOSZHXgbSkvKya1RvFzhHe
eA1EwJ9aKCFKMPUg9DXSQszxd7b5LU3tJrKnxs6CFo9cgj+MQP9qiw+osh64Fz1xts+f7uMHUHdW
rUpSWOuAHaZ78D+Bk2kNVqe1CTEY1xYrTG0XS91WoAKucxDDlKi9QLlixHtTJqLlrqy64fcRkpG6
XweIkqYaQA5z5c0sM+9nUPAALYMJLtTsKft1mdexMZAp9SfJj53SjzzjznhHSaS/AaZivK0BzVEw
pAbha+1TDqXOeg9YHd70UIpGrv9L25jf02EExxMzlL9OpjIk7UBKB3N6GUrXzRC7TQow5cDLScnp
onzlxBI5OZsczVJSHQV70s0ZIJPe77PDO077a3OhkGKdz+PkY5zEE3uUb86LWixZiud0V92o60MY
zl4+/gWLwYkRyinSVVYXscP2mVMNYN9zWnR2FvN8jxG4YAU5B6GqxruTuqH1WM9Rq6twzADem0Vl
30saD2RO/gb9eVRVBoQXDy90FqmVaIYMgv4WqLrRhxDhapPTjOrKV+UnhP/ueS8U8tfOWaNeeFm9
LJOVA6W4iII9tY9JKdjR3Di6+qTE8/78lcnyhO3SqAQAeC2k62SoVcgnG8yJriE/QAeWM9bO+kgb
K3RJOh2KHM8uoB8XGdWoMLLbkkfExXqLQyb3v4/0zui6OUOGHDdLMuEjacuVNjiyEztq9au39qAF
ivIcYWb2NxSKWMEIlQfIIRGK4k/1mx4U83MFdQA3Vxw8J8mo3r/xr9gX3xXThoaQBwQtoH2k8M6r
wLHe0EAKWKYJbB8q8HS/NDW70SplggWGzCmp4852/A/Fd7za2o8ys0uHF0G4VqkQootFrk8JrJK6
qu7kbmw9ZOnbclPsRbe5NpVdl19qCadrw3JXVMrAMgyYqwpF3dNAiSAwKWFU1K7WlJYNPG2wGsDN
yK3AOfOMtwwmgz8MUbFfsFqtBq9i44YWqL2drLGMATR2IZ6hb31jJAFUBcIYPOaRptYvqK4tvJkP
3lLJv2/82RwxKNxGQuWmg2WnQmCqE9iAOQeTZ4T6irlptYmA+jGc90noO4yxXEfp7fkQw4pn262k
omeO+rQut3i8a7Nlh3gadmHqRMO1GFmeKfacdwarHnjy5ajwOcSFuRioKuE4lKOdouw9u+D5POpu
dZHfNX61h0yehznF4pqXRPN2kwqmeiaNDepztSuDVm1RD/Fa2pH+eH47mUbApkwm5TF6TYvFr8UM
VmUDGOg6vYvmbhca3f+Rdl07lutI8osEyJtXmePKu3YvQrUT5Slvvn6DdWdv6bC4h9s9GFzMQwGd
h1QymcyMjPAxYLa/bEUUsUGF7rLxbsi48IW53CPUNSly9cr63VVD0Flj+OcWUMjE7D2QvAigbJ0b
/9YqlwBEjHiNowYidMRHV4rhFV3cNuj6gReHJRDAnduYy6Kq1RK14eraPTH1OG3PanuQecBwqEz9
WfRhtsa4TCTBRHw7GzDWmpFdmgcg/I61rJIjgiXjQfO+JC4CDuY4LkCOITt4UxRnI+965tPvIKLS
9hYwBlmU3M1VUMqow0QewXqFwBFAt1fnR2lI5mgosOCeQ9dfiTEyoaySXESUb28tcBuYqUlF5iUF
11oDdb8e3fjql95Dd5XIXqKitThQjELZGYps5lsusfE9tUb3omCcctTSgkYnQWPKapaitIAR4jvs
oEJmj4sFXQWqIMJe7n+miiUCPlobO3zRLQbH1gj4Tf42Xcbk5HM8cAPU347QgAyNr5cPrfDad9Bp
BCEBZBnwCDs/UXrb5r3JsLLqCeKSZpSeZsdfASxlYj6sy1LdNJ8nTxIrREdra5V9z833gmxz16Up
mpyu3bmBaq33lpNZ0IOjPyTrE/kgvhYG2W3096EfdG6pBT6+NQ2UDdRTVgaW7n8DRjeyoQGcPfav
CybV8CCTZ5HCBW7McpeW6ia0NUywOzV5cbPE1svcuTu7myX7+HZI+bcFmwi0GPsfm4c8X15vLlWu
5uhKD0tQHwZwTJUgHa2yQD/Vt9AaRqaqPMR+H2QpcITg8Ajb3eUdFq10+wu4Q04rJ4H8JaqNieFE
dZE/KrrpJ9UswU8InwNbO5yjtmVaWrqR5KH3lN+uIXizbtIbKGSH9OA+QVJ5fem+91JGAPavcvuL
m8bTgHUzMDbEj0CN+WCBhxPgJQgf79YwfzBCA92K+XN8LAP1WF9/1XcT42MCLX2U7zCXvPR4DAWX
91gQ3lDwYpwhJgbLQRR8/pXtpVCbuUDzwkxv8rEMZpSCLlsQbS9MIHaiuOZ5Oh8HepdqDS0BtUHF
YoTCTxUS4jM6dQeynvNrfMVOiQw1L0jKz4xyYcCh9qAsNrzXycl3CyXqiioRehuvXZcF1L5K4ufL
yxQ465lB9vdN3EmL3BvTDM5qldVes76l5rDPiMxrZFa4JDztdKWZnbgI85j6rnXb1qCv7J8uL0UQ
2M6WwgU2YgydbY/g/6KzFRbECafpqjfAJ+PJiA1Ed8SZKS6YkRbVSIy0MTDmeA2uzGJXBx5KJmbY
Yx5/6gP1YEjehezXfzh3G3fkblvdGTCsY+KCoBS18mECqgjPfcbyplY+tWTQEOEXY9pruCXAE8FD
eReliqt2QKOhTsDdDGgWWUtfHaQQLeFH29jhDnIKDZ007xBOqusx1MJh72Jlc9C9pHvGBmgFjh2M
v4o9Zowve4uoSw7w0vsKuaOmrTS1Cghxg5c23ldh/k3JAtsBu1L94mDqUovavXOPXiKAU3tqB3/R
tD4zzx28FqIu+sQ6OZgY/zko6X2VtLKEVugzULAGLgbsLTrP3gKh78mkkPIKqxLvtLxz79S8PymW
S8JOoceu0o6STZVY5Dla3GkxGmUFBJPVTNYjPWrXVZjd5XviYjrGQDORRMpP5V7WzJbZ5W5903GT
sgU0J2wdN1K1Q2J7vgb5wGJ+XUzZtjLP+HAU37eVJ25BQ7HKmh69yyLtLHDdmOWtWsWz9GzIFsWd
Dat0k0RhkDBGq8AI4gt6Apfb8LU8MoQrY1JKd+148Cx58Yv92/waAUUDMgbMCjbgK+f3Qll3mtO7
rNG478GnsH4v0h14ojEYCsHHu8IOclVyIEW7urXI3RFzPTTuMgOtPJHyKm/0nVu+XPZOUUzbWmD7
vbnrrMVY0J4FLLL1MMRYamHbf3fj/nDZimwd3N0wGcOYlz12rp3b+L4HNPPRKjuZIN7byN6lD8Td
B3aS5GCEhRkFSa4aVbtV9VN910LI1zhaic9KQComeBvVb02fYiwaGia/aL37r1ZrcogITbGq2mFR
tK2eHYpropDJpIjKXegN/euKJn+2V7u2TRMmFsCsd1rYfGP4szlI74to3Q+hi2S+3SehIlmaqBAB
wxaoKT2gMD4kmVZdKa3lAMzeRcqdBap0h0b0MAbKvr/NomJvYYClCGSTHqJTv7XK3UuVO696UiPv
HOht1WKuNQU5rXtfNm0QE5nkoej63RrjjvkE9GdnxAhlULE/VV0eGHVz6us8NOgQXfYUmSn2983p
KzJz6qcVz5V4fDGSU4WiXrJqgUpld5A4dL1/Nv6Yp12eNG2PwWVgp56HfQKccPPF9uffa4Q6krw3
zR50H4/iu0HuxEN/cMk65ifjrnouIRLzA0Lkzy1MJaHMO8Qx7N0Wd+zLNqPzwhrDmnqrj19X5V7z
ZBePOIL9a4O/xOk8N5PT4TJVSHlwrObLbM0/LzuDZBl82bLRy9Uqs7QIBz3fWTbZe13/w9NkrxtR
7QhH2IN8DVr2ENnkrtDCabpJq+EL+sOId2q1I7s58ZOjsi93iBh/tap3a9zRhV5bqycWLuzZuFb0
l5YiOjiyNuDHc4RYpKHUy16lnsEXOAxIWdutYiVhAy5kfbpuioiuvU8xCHP5G310AxgyYUNzwHYB
sovzA6sSneb94jW+bQAZ1s9RqeREYuOtL3p+dgxIuoKwA1U86GvywppZOiodXr1MOnZ1zMA1pse8
Gl/MbCWP02i79wldwICKERKQR9puATXouR/pH9/Z57+Ci02DXcz51IwJ4CQKlLTnh6SxX/98N6Gm
i7lITOGjZsHtZot3Fo3rFeUmM/1MiBnocyFpdQlKFljGu40PldLSXXFbWNCBQpxAkdS26M2iqfWT
Z+b19WQZyqtdOvUXhdTzTWJW6qO5dPRuwKh3lGcUoTGezYM+lN5NU3jV4+UdYGFw86nRa4HgKKrq
kH5lKAP+zFOztLIqb2aM6M/2rxWVsbBfHeMaOlup4U/ZuhyVWdWCkRXHL5vmws0/pg0MBzAxLxDQ
sL9v7p61Sbo+NmB6qoH86z+1w6uRNBJflhnhnMjOnanTUdEMIOXm9+ADNH5Z6/6/Wwh3t5FuGKck
7ueg6a4151HJntxVMm7AxZcPe8XdZqlXgU0sxjKIMvZIJp0DRMRfOlLsW6WSLIcnGflgjDsVdbYs
pkaGOSiuDd/yWXo33EBlLYLAfOLbIWANEdjAnzQ8OwhSrqT//3T6xUu2PB0AB4sJvp27x6S3iddM
M3Y1cu4YQa92SG/SU7onry7gbFk0XIH2Q7LPfBHpP2v/X6vgQT63mpdJCZaFCWpfp+X3Ehl44KGz
YfrWg/LA5DXTnSHruP8f+/1uk8ulnQ7RwVFgc8IMf9P5LcyAPKvcF3dKZN7Vz10G8KDfYZoXbE1+
/IgwQutA9lznrpYPS9e5pVfgTEhStuF9AgWGNJ30J81UWol7iU/k+2q52z/HODYUKuFdvQOZB/Wb
YZ0gX/dXsYUx40EfD7+bM+K6md4NfQs4roeZjvKh1DCN6kpip3gl70a4zKLI7BjAnwXfjUxBuXyZ
zF+zjHxYZoP9fRMkWSpArQU2dJo9tSboCJrym+bOko8iPGxAMXkA84AP7MM0kwtGgmRELG5X5xUC
89dlFVS9W/nEbCSmhCvamOIichvXFVFtRMtCaw9qqhG/KavPmdlIBpLFdmwgFQAw1/FYPN85QHm8
VWFROR/cK4zbBbU73Df2H86N/3NqAAD6XzOcE5RKNqlpDk+rXdXPCuobhumT2ZI4NP/g/o8dIJAA
uGK8opwjrGYNLs8Vp3Ow/D7UWjQ/WIj4UZrhcj8H4+/perqD9tBXKS2x0DcAiQDuA+6G+ePzjZzZ
UEphYiMnuvhz/lWpf0BTRCO/Lt+iPHT6nxW+2+HReq4x1kUK3l5cOzNW1+21726NHlZx1VxrQXGY
b8AmdV8kQFDIYGVCX8FLwAQNPKhSXd4n9S7zFB06hMmoDX7v1ndzQ5D0FIlkekRmyDnfS4ekxEow
exnUuhoWax+uU+9rmuQWE34xPBMAVrNsKOFx2UIWp4nSsuVoCHtlrOydSdlpZf4rN18kH41dClz+
iBE6SB8ZSCJNh88fM3e0h0GHW3agP0qumlMKCDYbQ2x2EF2VXZWCbBV0xFAFsD3GNMtPsTVuWgAw
Sit/wBTE4HvWbKdhY0KtxC+abv42k8Gy/cmN6ecJ8+3SFhNzdX61BnhUVBXRgzFBnn++ONGd2Fvr
JfAO2bHsdsnBuMr31o35PEbVI2peqs/qseRAHyAfYP28vNky69wF7TiV2lKTLkF2TIE/TyHFQA7q
QdYEEfgoO+h4/7HUHFM654uEDlgPKIKCSFPfq9BDwZQEZk1kU1uCbOPMChdVChvjkGVdLoHqoL8z
ksiQjf5ILPDxxNapYqcaPpbRQs7e0OpPeeJKLhke2cCCFojagfLSNahFguj5fLOWSe/VJcY3GXfZ
fffZOE5B/IDpgCB/wKwJyhpsIL4+Zgc28XH47YH4+LJTCL/W5gdwX8tLVGuI63QJwMxb+gPiNNrT
8U09GpJsR+R9GB4BL6mqOR7AKucrHahauj27gJzm6Ky6r7ZtYNFTmn0v2hRzd1lQdbJ+v+i8b21y
d3i1NlqnsKvHIJi1I78UMz9YoD13i8bvvVfdkNUp2efiD/jWIHeb2/rqVEqK5DSna2Anz9U4+K7+
aqgYKRwl4xci/9zaYl92k9rVipWudYORsXltjuq83Ayz94fFhzf3BAIRcAm8sfHG57zDnDuv9gp8
tBzVz9f2frkBV2Tn4469pVcgf3pGjQGcfLLpCL7o8cEud7rbugIPq4r3av9lKfzxmZGPe2CbAh49
Pao78GOGYAuLLh8FwbUHFoB/F8sfeCvz6nZMkCvbS5f4cdF9qpYycjWwfRdE8vHEp4E9S/E6BVkY
9/FIbLkF8LBoeBSWq6SRps9Qr7Otyqt/QnvSUG8SqsRVuFj1OB+QwIN0uSQUhMiX1yw6/mgig7YP
WS7YdziHLfuqqYsSH7i0Rp+SW0+vMZ7/cNmI0FM3RrjFLrVHdBPJZ5DhXZiQR7eUGBA9u93tMrgE
bB0UlM9LFVTRn9DV2S039Ut/VVzNJ29vfEJX9Wv++fKShPsG9kHG2gMxJb5FljhasVQLOxiT41fD
r3b4vkoRNsJ9AyrcY7zRjO7m/IT3Tgcx5gIO2RfjblBR4ZKpb4mX8W6BC8o1RaCeVRefv4c0Vb4b
Jicss93lvRIGRRtkFwxzxerc58vQMWTgEhaFh87wc3X16/G5d6dwIFd28vWyLdGCQH6N9xjyD0gX
cAsaOrOjxWDgQWPq+0xHxYegCmWqkntbdHwtIHFBQIQhFpeX88pyK/fyHGryyDX7yEpBjAVmrnZv
DCXGHbpBjbq5zA5qa7tBYSnF4+VVihwDBU8D/7rmocjOndoU6F0nUYol0DFKWL8Y0/gXYQGZP7uu
8QhAHf/8k41xW/Qo7QNfMrwo5rXWdX6f/by8CNGTFNwBpufqGhNA5WlIWnysvnUzlvtMEevjxKjT
H7t98jJf0YipaM0QZJt976tMI0y0fzZ6YbjSDJOVr8+Xp5hFlzIORR+PH/PA9HSiSZ1NiS/KrHC+
GM+uk036vATKkEVm24SNTLxGaAETrDbo3qF+wuM2a3CdtG5fgjAtXipfqernIbZk6Fu+Zf52GYPE
CLNaTNYN2kLnu5WUqdqldgf2/6g6lo/6awMeix+EUctP11CTC+PbfCerJuqi2xgTEJ76VurD1XRu
1dWWue4oMuMpwGTKvjo6T+21GzDwLwmMq/nY7PN9fm2c5lNzVL6tEehsIkZvLnvPCDcZvCcIwVCR
+iBFVo5WC0xXs6C2hca9+mtoDpcPgsgA451woc0LX3vbiU0ip4+LWhQ1HhoTKC0pIAGDcbxsQRQV
txa4V0bTL1qT5ThpMQaLtMI6dIp+D0UCSaB/g8/y6e/WDpcuKtUU09klS9Dv0JNhaqp1YB+tmwxE
hft6l+xkC3vTtPpoESI5bB7CgarIuZfEK045oesSWJjQWqznGhlb2t2ywkWmdgBzgcMS9F7W2B+H
OjI7CHKO97qi+m5WHJruZXDIzmjWXWMad71OkWklvrXe0fjXPKdB235H9fSqBqV2OTy709dmsp8I
AT2mVWEA6I4Mub9U91X+eWkHXG9Pa//j8pcT+8b7+rgXTEzYmLAK5Q0UCl+cgr4MXvFw2YTQOZjS
kIEEEI11zoSeGhX08XC8Y3MO6PwtKV7LSuKAoocYiIMYxTEYO0DzeP6ZzIliBNTtYUMBr34/1YdW
qwmSgfYUL8YdNfQfXSu7xIR7tzHKJYXO0nlLnYJOEoOmnd8Vse0rVOn2f7F9Gyvc2VJytzP1AUub
ByWcshr6Bz9XRRIiRN8ICpNghVABfEBJ43z/iqKzOzQ9liB1qE/tn2T+YcZTcHklov3aGuFO70i7
oVodrETBBGJpo4WDwZHLJkR+sDXBBfW+n9y+7bGOBV8kHWlQO4ufDkC5afeWWe2zTlIwlayJ529R
C21o+hoGIWOyi7vqcfKkPT/W0+Nj0GZRPH+L0+jeoC1MOM4aizxyxgLPVNAjZa+glyATGveZWgRW
1es5qCyc4nUtavIMsTJbBiAUrhaaXXjLOWC04GEksWkmtqu0S0CN32V5uw6ynrvoUsZPRE8MjxK0
3rlzrOh61bgatnMF9br6S5uHYGqjTlJ2EHr7xgp3cGOnzfNJhSM2be478de6/6JWkklp4V21XQp3
pNJGm9K8GVlWE+/dxgdbEYF6AmpFwfLUEX/5q8Lo1iJ3vgq9t5YEQy1B3dza5v2c3uitpHIvLJxs
bXAHbFVouU4JbDB4ce6hx5M9jQdoYB81yHlmh/WGRKqshig81e/fi8eWIXHytGSBUUJeR6vzvfm3
lzZBujR+Nj8Y0/PlICJyD/AG4F3CRs/wgDgPhkvpKpVWsTNNn/X5q0Y/GdqXyyZEB2ljwuLa+E1v
/OcgueUTRaztZHA84YfCta5BvgBKmh8krzwABUbLxK3bQhQ2o3cQ6jlAJdSnn9oqMhYfMN9ArnUl
3LqNVe7hU3jpUscWO1n684BXoza/uI4knxDFiO3KuJTMnatWKWKsrPQVaHd0DfUd71pi5ONCwNuD
RjOqCbgP8Yo89wEIdigxpvBR/m9RU5q7bGcYY+U7Wr+77Ak82hCvH2bJA14Yt68Haa1zSxqZ5nx1
ddzvq+buLUIy9Ovn9Fg1pRbU7aDtPcUmV0mvKCHEbNW7zNCa53G0zZsxs2QvVxaVzu8adIpRP4fb
I1kDqez5r3HVrHJHSip/Noa5jYqCpLk/AE+Ho2bib75m16Xnj91C/xx4AckQvP9YDuIC38dtOZq4
jV7rSKeSia6aEkxGn49fKoK2hh4OrtqWXy9vPS898Lb1wHhqDvhZwT7JPzxTrew0Yy3XgFwPEcaV
DBKN96DsCM0jnqAhmOU+LRAXXzCFUkUMmAvIKWjqh8Mf8qa9/RCUKFQM1oKr5MOu19U4KZAEWYPR
QAF6JveYfL0DT5AkOxI5NUTTQSqAQW72f+cf14bSqD1mBp7VIE7ZA6hbfgWLDgpKSf2nPB3/LAmo
RbgTEn90Xs9tqZneEKeZ16AboaOg5b5ugAC3ziU55VvRnHNY6M24aCBohg2aXe6aTVajHy2noj6q
C54RLrSYy33lxeV0GrVkJTu3MO3h1PSpSyPUkNcaQ9LN4iU+GFMsGTT+Y1wHZ6WLRgaiBlrOPOlM
AUnI0mvcNYAy7c2cdlfV6klGeAUnVPfYnDkKBiiX8OjkumjXpLepGtjtIxg9UEGDJNrc7x00eWsZ
X5zAY6AEAhZf1FYdKIxzb7dCpyRRSFb5aeW8zKA3qK3i62ItknKnYNvOzHBH307T1igcQw26yQx1
ECHZpYx2S+QoDCPCKHXBXQ2Az7lDkqRDamlYapC2/YNeFzfOZHf+1KWz35IVdYQyfchaKF9Ocbkz
kkoSbAQ7CXYKF7Pzbzp9Hme+qoq867NuDRDhD6TIn5zZiLqkkSRoHy9HVOs2ZrgccKWLZ1cFIomq
TP6SgIEID7pMATMseP4uh0/BR4NuoscUXtFvBWnv+YZavdXZ3tSAaLzLvo99+Uir5XjZhOhyxBQi
OJAxtw1MOS85ripVBRZDwO8AZ2gCawdBtXDd6z+qWyuge1mDTvCNttb4pktvtP2cpCsIHEp6bKcv
eT7uHMWV7JsgNUOQeF8UP5tkt2md0wJ3bDasehMOiU3NkIzDAhHSwlqPgLZ2pz5RkeJMNIk/z7RY
b0Yy1Jicr7zhMTP0GaSN5rKchqEsH+KYNrKX3seUGwWTzWnh/KjESPScGTiRVrpEhY1RqRFRYO5q
MImrIISelWBw3efLn1vgvDCKKjBkg0Fbx9OHFpM6tlVmq0Fc4n2UVChYNoFX/44t2TSm0BKDRGDE
FaQtfHpnZDk2Pcby3N4BhnD2l/khWzGzO5qyr80uOu6CgiCOixK6iukLVLjPj4lDy6IYCUxNJ1CS
p/6MiUy/w/Bwvc+BxUlOdlh8UncEOsK/+hfZBLh4oe/WucgKRu+2TRtEvULTwh50QqubBGpHfcwx
S1YqOD1gAUQ00AHUB/kf+ymbMjMxaxtMNVjo2H+xy+/T8CXNJffEGyE/t5k4OiBgYlIjYObl0lMd
055FpdtrUP/ur4vjHMaWH9/Y0QCtDlTt0eMZDxAWwnYe6vbYooUQ1TvvbeZV9igVLPfsp+jny51B
/5RZswU1Sc/1Pf3o9XgnTJJniODznRnhnCetPE/RenUNnBG8buQ2qbqwxy0se1MJcEIsJr1vLOcn
mbtqjtIUKp6LwMm95mB8/+pcQTQu81OUScISAryf6h2JJt/w9dP8Sw5yFNwnumsa+J+OsSuwEJ1v
aAoGEQiSQIKRuokVNEubHMtat6LLMUZmhfPS3LCIPbpp5XfLmKKTn6dFstOMTjoJJcAMvPGXo+ei
wlUhy3u+Hqh/FCRpkW0bKCW4ih4lenKkGWFF3KAg7b5dT255T+NP9axeFUsXxOng10MsOZeC/tr5
D+FS8UW36y7LcGgscJKsIePGUiJX8ZUVgwNaQG97SPaOWWQ9X95q4QlBlvqfDeCv01VZjWmBIGqg
LFa4ll96UMCljfQFIPyiGzNcTOgwFwWeCSwPMmoQUvqEEdEouUlqf6r91nd3WZTdyOQ1BDMR2NNN
os+d/ppqHab3nTXwntx9dhzBX/xT89Mof1GfIG82Qzq9APVTFY2Nr+/Ahxp2B/oia2IKw8PmV3Dh
YR6TRkc0xq+AvgiYWNHwMIJUAzFi8f3ytxRu8sYS+/smuBs2SXLw48KH7H64TWjuRom6VrvLVgQt
ezx/oZWigysf7Wa+4QzOsNRJCT4jcRyAOZzFTmPfTpRM9w0TvyDQSq3t0PBOldSfSGsXwZTlSxYQ
PV/A6hnrSxqoEIvOr4pad5M9UYb8i0oGulwrTgO2jrixk8fLv1qUK21rJpwvTGippjYF6jeLuyEa
WxfI19HxfGvq8quqSaBDqabW42yN9OWyZcH3P6vWcN9/neZFr2JPDUy1vplK9RYv5S/GOH3L2+aP
a+Z4ybs2IjNjV8RFce4AcxGr2lQjN0uKDjRnxHjqjOarp6iHy0sShc0zQ1y0gtpq1qS6i+IeAfZ8
hej8QY/BuWClEAyMNTfSivkbePKvYnPa086kwBVl7aEw0E8llofOiOKFl3+T4Mm9/Ul8ILMchXhN
i59EINVrf1uc1p8M0Ei536txlDzvBUETao2YCkLDCKOtvCRRo8cVqZ1pCQa93if0ptTAlZX9uLwg
kRG8qcBTB3gPY+s4/5gLiokrBMjRKYgbn9TfML3nl+B/uGxFEDMMC1V01pRVPZzqcyvqYE2VQdEB
AbYkUIvvLoZFL1sQ+f/WAlvnJio5eO0q0wILmvLNUO6M9Bn+P8kuUKEVA2AvaK+iJ8XzXHeLRoqh
QdfL7tNo7G8cY8CT6DmWNVeE+7Wxwx2xpVO0dU4X9Eeb9nsSl58Xh+wvb5jww29McIer0+aqrFgL
lo5kFxefNK0KtXWSnBeJFR7oGmuGUlo1NqwDt3mbPVfxE5K5yysRlQbw2EBNj8EX0fHnoq6LTZoa
h72RMZXIGB7rX6PfhAwHUr3I9u0NkMY9PM6scZG2rkskrRU8jeVQ+ifNTzDpWV+TQ/FNJlsgdIPN
wrhjo+V5QicDbhB337Pu1pTNrRsf+8m4ZE3TwNQZqPjA83R+ajx0hmhfANPSdtHQBGu4PrtBHzpI
l8J15zbYS6i7/bRBuh8A26LcLGH/WJ36K2Nf3VaP6KjrAGV5YR1d/qTihb//Lm6PLRUCUGMF55wK
bVdpOpA1kueU0DE3K+e2lkABFlx5sID0Yk+nFQwS5bFW5/9yIexnbMISVDxqNzVhZqmeXONnKxuK
FwakzTLY3zf/vukqowVxKbSMiOvb8ws+sj86LlIkCYqcJwxiVXy4CkSK30SnXb4fX5KpUVI0e/Ac
i+h1ZgZamEYk/NFpEPG27/SdAjUwuEl9rx8aLVoOsgxXnBFufgG31sWMFxLjHREYd9Nvcj8OQfGT
wD9LiJKNSO+/tFcYM6rCfv+Hgtv/rN1CX+hNlvaDhEKcKN2QN7A89kq4tvlV43inooVGqwxlJt5m
sDC84SpAeMCFZdOYCG1qRBdydMxoJSDuwlPihl7pd/UPoIqWyNR988B4g7ynDAResm0WHoz3H/AW
MjYe1fTrgtQPP8BRAPRUy/6h79EiweDOp8tnXJRKbRN8LvZUxO3t2YVD1XYWAJsZQqAqb57VyduV
pQyCwf6xD0Hb0TCK5+gQc+L1V6BvZDYrqq0YSGVi1GBeVEACPDMupr1i+LKKkNhXN/a4CzwzaWYN
Clq55j59VNAlvQYsLCjuSOgF1e/iVmMVlCv1IEMICePBxi7nPlmh54k+wVMpOJuROAS6tYbLeGXK
sGjCCA0QJIPn4GDw7aB0djwMkwFx7BXgi83VKzB2SDIU4b0O7jiAjMCs4Kl843BY0wZQEAS36eTu
jTA9xSB5iOI7e5fv4lvZzKLIHzfWePyW7kKZTfewdYUOuUNUZh3roU9bf1wMv+sl4VR0ymygIKHH
oaMnyledBzrUdCkNgAoa767E3I/e6terIwtc7HPzbs/E5oCqxH+Y/jm/HlKHmF01Yge9IUdNsp4f
p8ocGVnKsbHiHXL233OrUz+OlcfLp1vkH1vL3MVnJg0xdLQH0beI/Uabfcu+/wsL4PBFKULzUFDn
jlicjNCyTl3kLubP1n1MB1fypBBmeoAg/GuBO0yW12vl6jnI9O7GMDlU4fjde3H2VVT9kmmUCLfr
3ZTNoYCo1Vg0NvGhai/eoTl4A/FSicsJn9Ob5fAjwTNeyyWx4HNToH3Rdtb1eiBhcr2eGE/q/JLu
rPDyFxI6+WZRXITXywo8hil8oFzbnTtpp0JTQzCI/EU9ArAc9NgBWEWawrkaWSoFSMQZaBFbDbPE
DQBzD+qiii6vRhRat2a49IMWQMnMiwpAounctWX8YLn5bp6VyO5aian/w/Pel8Ri1eYSnqD0QNbU
ZojB4RPdlft1n9y/KRdIp3LFnvduijtG01jRygLxU9B3N0X2hVIZ5ZyoyWlsN447Rn1prbVJ3+5C
79B8mp+LJ3pgBN9O5N51929MpDJfF7se5Hkx/w4sCD8CDNY2kOqtLPwE6AxBUQV5on2kUfKsBS1U
hhYfzDSyW1/oIaihMMJjiHbwQtVOPg8lhCmWIFlTzx8ItNTj4kQoOlPD+nTZG4ULBMEGKAbQakM9
4txD6GgQiNbCG9X4c92+KEPhp+bhsg2e4/gt72UsHv8xwr/e7SEzzLXG64XxVFO8CPPVBx8vcpgu
VPbZrRqOwRS2frOTS0dLFvh2RDZHQM0TEEhbKEwZEGiin2v9tpglgUMcETfr4wLUuHgrmVqsL75J
Ot+6bp+LMMZzpgvL2CdX8dX/Y9hI9OTe7in3tF3wmEtoD5v63jyhXPspfx2ZSB9aMQk4q40TurHx
ztlbQfy92suye+Fp36yY/X2zq+WwailwLtjVEq3KfvVXNJsue82boNyHpAOM9xpwVkCd8iNvsYvi
cEaxwi4i94whRf1EjivI/tcjhqt3TLhvDapb5yW+U01Gvfqn6n3/+C3jacOsDhPr5MKnCUyUU7aI
aUv+WSeHqiJ+bEoa0MJ0cWODi5tL3i1tk6GyVYyaX0AHKwdJ1JCg85DsbCnRKvvX+D0FeBdYJXTT
bejLnH+3wQDBpbeiEqQ17Utl51eg5d517vrQ5/3XodePGDiQnA7RAdya5A6HVcepu0JLJ1DMOmwM
AqT/jVdJatyikLk1wp0G03RLqhQIY3RBWF6tEDrMQQPI1/zn4xlItFmCwJg8Uezmvpc6OA3tVA2V
Epo95EDMuZNsx0SHa2uCi8kJUaduIXC7uR2DuAcewZF8k8sWgCM5dwMjM8mYuKycGk8P8dJ8cx1F
Nqgts8G5GvoRTdxjFi3I+zXK9fyYeURydoSBF/hWzI2w0V+Lr9g6jTZaZY3PbvnFUal945D8gt7Y
sTsuxzaoAOcaJFFJuCpQkTM1AgtXJhcSpqyfJ4eNkwwFqrYL3v6LbAhM6MsbE5yH1RQah0Ckw5c9
cwAYsz9kjXtrEIgeD9b8+3KUFWZVaKj8uyDO2XTapND1rjBYvE8O1mE8VEZ2Pe3WqH9gl3ECoxHg
UzmRuKDM8FsFa3uFpGsXFy6yHAu6MdNts4+PABUBamPswR5zlYdKaB1dWUVYGI3el8tfKi0Gg3OF
4FKZ8e1G0wjtfPTBaRP9zbZiSAK4JRu1DYfzft1s1Qwsomyu1NzbpzV0DumJhNatAXHi4ejuyjvr
Lx6yzsYkF2hJbjUZ1bG0xaz9ZX22uyy8vCqh828scFE2pmrsZgZCOa2z1B+LPjBz7fm/s8F+w8Yt
hjzWLAX8f0GZtX7fFQDufrlsQXi+NqtgLrKxoPRzXJou0ByeiZGAKdkr9S9jwDB6/v2yIaGv6ahe
eHhVAm3KfRDFHTuasDlLDTopOprNnWoHKpC0l82I14NhD1znaPHyWUq9mnmz1rguhgYSR3HlN1Pr
a/F17Hz97wxxgUkFKGZMWX/MI6afZl8G1AaH7iGVVlllK+JikjcC8QztMWCcbpw71Flfd3mUnLzA
+Qb1swCpLYRtRplzS4zyBWtqzm7qsUFPUqQnFyXPUnuabLqvEIQv76PYL/79YHyvfNZGe25UWHLL
X2b6ZcjREav/yvfebXC+11W0xFATjmqS3K3m1ZrekFT2OGbH/UMyaYCYUQN3GlOAPz9IHak8s3WU
yreLsD0yUvN0PLDmAljNGdoik76MRcmys7HIrSr2aqfOXAQHr+zC1l0hkfjLMpcwzl9GRTbwpjN/
/rg+AFwYZTsYc7hAMQwaHnUOCg7JKz3WEQN9jjvzNIfN6k8vbJpHOzG5U/PJ2i8YfkM1OTJOBqYW
AYg9NJIvKgy+GEj531/D/HcTtsD2odVJhWltxfKCvv7hTMX+sl/K1svlNmZR9Uoa43uOFKzUoBrr
/PJ/SPuy5rhxpdlfxAiuIPgKLr1os2TJlv3C8Mhj7vvOX38TOt+MutG8jWOfh5kXRbgaYKFQqMrK
TKcJE8AQcw3ru3qw7tVkloTjzdNgIjoCp4l2oJiLdi1Oes4fz0qOirL+vUE3mMoVnja378SM4KyT
RYsejRTUIB7xXvY7CNSNR+u+8QhzjkVgf1ol1/HWLBhK8h8LE5y1KS1oqHGLrUeO9sPwY31bflmv
HC6Zxox66sDaiKVfgPcFh+rL7FceuJYPGCmXXBA8XF74MShxTPSsQMAjQuDAPrxE7w/p5TiCgyS6
43TW6l6KaNiyg/EssDvgbYTRCsF/ertQh6FDxg+hktylx/4B9Jhu5UKyq7/hXTLNjQxv9oFs5JIU
smVuOdKpeeF60ppisqeE90LW1WCz2e6KDqMWiSrDFG650qkh4XpqrH6NCG+OkYV4WgMFYksmrry9
FgzVoSuGmQKxZRUqnapmMdYSjqFH6x9rZ7Pud+UL3+sbvBFvYhAGZDniIIGV6j1udDyfbICxLfN1
nffXI8pmkn9qQcjmrDYidsGBIZMbP2e4GnI32edB6NmYhNTt/XKbg05dhqXd3r2PdfG/n4TK2jIj
2oz8aZFELRuM/DYt0m+lIsO9bDv8hx0hJFu0ivS5wgXB1am6neIbu+6gSw+WbDnCuQoHjYDgEs5A
wISfDgT8jDN4xB1JmOD/jBgmTr+VeH4oiPsqEyqFarf+NFOE4bqZf9UZaDVoUns1VIgkFrcP0sf+
CQep6JqVNBoeSRhAdhOkQYsMnrOV1J2sSaw8J7M1FainIKnrGkwiZGoAoajBVR0wnU2Z5Em7+Z0w
bQtiQr6m9wvhxO1Kk6xjPiH+qWv4s1G123qug6iQDVRvrkkD/t9EawBzlMKZCqtJrfKcu4MOla0x
3FWqHpQTZotRfJacX/7NL3zixJZwklpFIQXEMXA57wnqA8nN9CW7QfXVy+7C/erWP/Kn5Zar6Zmy
OdFN38DMK/p+vN4m8sc0MUbY2xLdONAkWZiVjtVhPoRmN5FvkjXKLAl+v6hxOBF+iju/+jF9sYN1
77hTQN7iJ+gsQ5/nzz7gx9IEt4/p0MSLguJ519qsVR5Q5nEn56+ylhRFN/0RlM26boNgAzfJeRic
Y9Wq0czHx1v1H52h7UN9NFiYyfqzmxsIxC1YBS0gYywhPlnzAOkpC4fMyFVE+IQ5mWQGddMCUBOY
dUV7Flj+85UoNYLP6PQlKyZwJ4y1eQ9E3J+cXgMs2wT4LDAUCq7eD0NDa4jZubX2SU97Frd/z+Pz
H/ga2hlg/kLBDVNJwo0R5SkYXJQQ6Lf3ATPdz73x64qSUPSNK4vwJ4bE4pYTnFoUPk4JkYNlhn4j
0G7zsNNd3dfQrseUzjG5pQ/A9n9pdzIUwibi5tSocKTSvujTfoowQKOFkReFo8WUdrHcfMr3OM2q
3yjzLraKY6PYd7OSHDHmHjN9kIlTb/mNA9JE0KxhPPYCcJevta2WHVgTWzA29Z+qFGL07qgtqrq7
vs0bu4yZLMwqAiOjYtBMcB5zdUjcxuCfT2LCjB7ck0g82vDndSsbkR9WMF2K4jnWIz6VKmua42It
SgBvKOH4gb1WpodlCBcW05LIXGfTHHjnoFeGCjESROHUDZmuVXW6uumtNrjmr9hN/NALg+UVNCLe
esw+9dA7/IPqCOhpMUsAokvQCxrCWaeLVi8VZGndcK29vnxM9NpvFslObjjGmRHheykQZM6TEDup
TUPiGqvyTMggqY9sbx/F5qFNBJIM4eT1wGBWdbuseKwnB7udblItvk+taNdYqSTSy0wJ521USViD
pb9kgOZ4KhQpBxsJ4sKmXDYbx3+0kBBg4z4WJfhEptd5qioY3O4hmliCTwQULl6ytiwvwERlOZIE
ZPM7gTQH8/qg+cP/z10wHUytaloN42gmao095uFkRMz8B18s6MSC8ErPMNszFB08oR6hz1fHCgaZ
1YxAOgurum8nxTk6wIb48Woau6TApv7BmT6xb5yvEDpXepGnLebTxuE4pj18XfGM+bHXZMTZm06C
KXjwP+NcObbg8/WgjrqSgy+iKneL8bWgN0px01WlJGxsfjLMT2CUnysFiFxXSp5V2uKAsCRW7qrp
mcj01beafqB0/deAyHSlABWDU4UJ5j6gj+AAR+ERxXs3/8Vlga0v+r5TmQzvsLl3gK8A9IvZfjAJ
nH8lmq5qp0I3z10r6kKDg4XqF5qobp/IODA2bxJO24oSCjHQORIsNRUAjyOOclS1ngG9FIwecqk6
77rbbX6lEzNixMDzDiQbMAPh1c6fQd10aEJdJqwmW4wQLVatQlt+AB1SM72s81uS/FDt5z9YCIok
+CamCWJz4fzMemWYmWGiaBmiiGGO4bdJNSXhdXMZJzb4Zp487Gg1WyA1R3+5n+cfvRm/LBlpWGnL
xrVkdvjfT+z0UVlCKxFrMdLJ8OpSi32ritGCmHQZvelW2ANJNih8iQYhG7FWN0xAiJQJRpznDkyx
eeMws4ihtZUVn5Q0/5pw4p+S2r45FfvrH2xrkaeWBc+rEFEL8HKAT2bMmTL+vRafHYhCXzey5d68
4IlUDFTn0Ko638kJBX07BMuuq2QY64AQYqVKfEJmQfAJTK8WmpKDq4bar5l2M5PP11ewlUNDK+Nj
CaIz4MGzdgsMlLf9reGt+3qvHVFBdWsObJAE7e2P8mGMx78TzzMonnBAWZQMHK1e46SPVhPvKkMm
Sr7tdR9mhOCGRiUYRCNc54XSB050b9GeOeFuamOvJM/J5Hhttru+j/yfFO93SNVwIloDr0dTyCCc
sWkqsPCA76JoMrwf05Ghgv2jcco7PAUTFg2KxDM29/LEopBRdPqKnKgE8H8kk+FWWv0p0hTTJXP7
fH1pW7hKCDqA3QbvVSRlF43EqbXKhI64CTGNYqMW5DqQ3nFxJe7pA3hKkKODZDxYsMmec5DV27c8
1AKnjwnNQYqkUNSrRFEyC2cDVErZF/PIyyaZG+7tHSdIkeM4N25gGMMAs47sBbzjwomuZlOv6QD2
t6rC0JIyHJa6x6Bd7c+xTEZpw2XOTAlHO7YVq48zeGluhczuJ2gMYcpnPhZTfOtI24wb7gJrFJEY
+RKwIoK7DGZSdEYLToumfquHfaWDqIhKahvbm/dhQ9g8jU5g9oeOhVtFkOy2XnR7DSztkCqyuCtb
jLB1ZDVWK1rxlTpbPZSGyjSIuI9VcN3xZcvhv+IkWg3NDNnBRilYR1Bx6uvsNh8Bjp5Ce0/maJLc
JTJr/O8n1rQhxhG08Y4ryKsBsak41pmu3Y9rJAnCG9HxzBOE6AiteNVoDNC7VCHZg4rW151bZy2Z
Hh+LDGjplgaYGfyDrTQBHMGDAIPPYg9/CFc1tgZk66FTBHr7w0yTHTV/5UXkXTe0HS0gdGJxIkPI
hwm54DJYXWn24PvoX43X/qDtHd94NN8MCCMlgazstemHH8ZEcFmTrI4JNhEYy42/S6VhFQhjSG5L
HPG9fyDcLpiH+ndRIpzMoEUSrpzfrV57t54tr9QAK9O+NkV7EyufMpIzukKj8jcl3nnnDq8QiBAC
XaZZqM6c+2SeQiZ4VMFT260q5NdBg/61czJ6G6OWLPEQfmQvlkhRRbPBiAkWFSF2LBmUimoFXlk4
I1Pnr4b1+bpnyAwIMQOHeUp0EH2xLmyDsR+fC8eQichvHq2TRQgRQ7PLAXAGkOuYu/n2o1MnK3zK
liKEirlsAMrnN+IIBUFMcUAaVfI13tFcF58Dn58aSNzxGhU+R2yVutOmIAmbgzlh5hNGGR+Uh/k1
mT0N0s3FTv08ePYRGqlBGEDknAGL8loUyBszr5QqKG81ePnwJq8PUriiyO6Lt7ie5U7KWb7SZ8jJ
F0/ErR/iz/1x8BY8YTztv6kv86TtbBMQrlBqhU62jrwDjQHB/edlAUJ7gfDFQ4thgOw47ntwI/GZ
cdknvVzhuS0RFza3uJt1Clsgm3XRfA3jx/wNuuBu400e1T3MQTraXi7ichlbBMNC5rqmdQpNviZi
yxFDg6Ch03YYlkGXQLbE92h4sZ3gEyPoKQIJTITToY+mbYUOpht4HunoXkwJSDYmP3+2g46te8UP
96Ovuc6Xcs3vdIhj7kqpIu3lBYH1QmRUIwbepBjGFDxbs8N+pDM0NsZg8cPkTinc7Kj4ra8HffL6
X3zZLS86NSgEHnMmObFVGOR8+rnhDbtxP7qzn1a+fPb/chYPXSWkypy7jOvGUmGTLU3v6mayX81d
9mTsyQFkXoEZ6Hv52MpFFBIsCVHIbEnX94P9WmllBtHK5CvIeGSD8BcX7LkNR1hN7KR1RPq8x95N
PhiyCDpKnVvg7cHPPdggTZUtMUsAIb9+W1xEcsGwsLjKBOCwgNYXC1Mj85ayGA4J2i8puLHQE0Fr
r99rSaQ9hMYa3tWlMsqufJ6Pnx0W/gNMGw8ujpu5EFdSI+jWt0vWvx+W8AgwV5Ds8hvrWB+joPp6
fbXbXnNiTViuHa8WaiWwFt8iZQ+0PX3ODnhV4oX1++85YWVC/hlOXQPEB2xxJYaI3tTBvE9ulyAL
d9FrAqry62vjP/1iIxHFwYFEEMpFufKwXEOy2ParZbR7qtyPqu2HU+ytuiFxmU1fPTEknHPoHmpG
1zmvWfMLIhal9Uyzx/9tKcJpAIXutGKg5pUCpqUne8gTMpU8GZGM/0q2ZYI3WFYzl+lqv5Za5c12
5bY9+nFxxWJFZunqngH8KlgKO3NYQhs9nXb95BA4u62yqJd4t8yI4HAYxLbiXIORZBnczED93u58
kybe9a9zSVfJHfsfB8BihJLj2lXo7eu8QRUMX0DsnoYBEJjmAQLv3nhvUzf7hm4LOFImFkmWuBmL
T0wLmYrpKGsxjjBt9l/mHApCiYwg/jJB4atD3xmNHQNXuCHcm1bnoFUQg6UMp1YH09JgohvSM2Qq
zIDEXPY59KWhYjMKn9gUjpSyOFY+Z/Q1vTWPsZsjSxgPWqB53a7YgUXHj2+aw/C83kHyVnKYNzf0
w7Ip+Mw8Lpj4MrChitaytVzYOn6TuMtmhD8xIbjLFIEtagRjzXsc5Dxg61/kE1i1b6tgudFlQCcx
74F+GQbJ8LzCbcKldR3hqMV52ihTHr7mtxNYenI+F33vfEfSg+a67D7hP/0k5l7YEnbPUFSqRWr4
CnlWVocBTSy/VJ9722JN8my1L5KdFD7WhTlhJzFWrzVVEb6qx+6+ekz8qffqX5MXYnK+BGNOuRtk
+tkyi8J5MxSSpq0evlqZyWbyTfndcp2wJPACnD89KsXuKqUMX7mEQRTuzQepuKJwti4sCHl/14WR
M1rha3pAdgHFSGMX7+XZrxB7362g7WwYHE6lQizzfB3GXBkkm5VXhfb+MNyppGPZ8uv69+eeK3rb
qQ3Bs/sqJ1U8KK+ZUbt2f8jrlpkUE/GyWcLttaAyzKlwbFCJnq+l0Mq1ndToW9yU6RjMukaf8NAB
vKiriYxNU1Thet84UE9SC+oueK2Ib09tMJSyi7XH8E4Lin2DnBdJsJc+QR+eRdKkbMufUeWBUgUy
JChDCgd2cBqlKxLntV4tpjovaiGrbr7/XvEjofYHmA9vj6AVeL55ij7Ejor1ND7d6X73wwI8zL6H
Duad8wSShmBkmKi903YWxq76l3lXPBSQxVy/JUG6U6XsbBufElIaQNBivBYoIPFTAg4MslIEKCd5
csyHKv+ey7S4Nnb0zAL/+0k5dwJMpu3W8BW0aN0I6fBV1sG/iLHGu/KPQThSkStInxtoMCWpGwkq
BXUyBuG6M6y/UtNgdCHHibbuSCT9pvcvdPYF3w1SmyPd0O4U20AEyVq9Vh1hA+hq2BqglXDsXv7q
IYnox/h++sP4C8OU+Rc+YpI/8ipJfLe0kotZ7EahHMXX/fEzhEZGZ1dotk34GXr1uUESkg/jocoT
CCa2rMp0N0opK0m+gxzUcZ1GMCU6QUJVlhngHKnNQ9F9tecfaV2zoil/c1L8Pz8OuvUQuCGcf1D4
cXpFhzIpesLMuyhnauwW905AU2bWbNI89CsOupdDuu/wmxGQ78mJWeFwRSu1pymGL+QgjxmTb45t
epX+1xrZ7LqhTac7MSR4dYuQ1OoG1pd2B1Aa70jOR8cxYtgprgo8op7JAsdFcAe0h7fi0OkE/xjw
Kudu7nS0UXoHQLN0bBhAOazSWn9ab3Lny/Wl8RAnuDde2vhmXKIIFT9hD8ul0eyhwo6Zaxs9jdBD
cps09SwtSpid5+lntaMS6N5FjMDaLELeAYjoVoikMYmyjFWCegIkWJG2pPf9TCSLuvxe6BroGCsE
kzGUycTeKcptka0ZBcGEHVRJytTaD4CuVGQ9dmR8AVv1fsyy/fWNvFwVbPIiH17caPaIXD/WYAzJ
POWElegUr07h1rKL+PJTnVkQxy1GTosexVhVZ+kvaYOxtzi5SxX1mNDmXqXZz+sLurgsoO4GImhE
vPeLWMRK2T2chjSNxdKa3hEbrX2KvlU5KLl33dDGzgG/CQQi5lx5s0+4haPZoiVG6Cy0KPSXykQF
xpBhf2QmuMOcXEsZGVueLFsM8WtiGVmDIc7fri/j8shCyJiPA4ADkVL00s9tALICWIKeW4zGkeol
RuhBJf0WEnIoYa8YR/xNa5jRJmhSQecaMDaconNrkUroNKSDzkgz3Q9hFUPCrNop49T4HH8rsWbw
CH4WJtDE1OHaICjkgliqkNAmk2FUDdqZKJeTXX0wXWPPGV3xn18GULwOskfnvjque3prPFI8jtvH
JTBc9HJvyhf9PvISBSRCstr6xWcVfpUQJaF9HetOrKpsGNCyab4U1JAs/OIQWEB+YOzCpMBxgaJM
2Ga7HodhajWVVevKsix/0oqfeOX9uP4xL9cB1QeMk9tIEEHWLwqmFlmhOCSHBdK+VU3BdDJL1nER
ES1QuEDMCBPACLwYwDh3l8aeG2oWVQvZPfJpHrogjYYa8oXkiKnvZxzqm67RZ0nScrl5aKBaaKRC
qRpJgYgvVrrMcBKagJ5h/T6H3wgIJpNRVku7OHbgj0KTFiRSmGPi1+X5ypaBKnVMgFSdonxvQF65
gniv3f0FUS7v+lcSa0FQKodMEtJmUHNB7BgVhXNTqgnSiXoxYMoNH+lxPiTH8Wu/r8GQFzKdtXfp
zGTkoBt7eGpTbJA1TetkJreZaAccQTdaboZkkXyo9076+fHGyjD9AIwncTDFLBzvqI3jqE7LiWEY
ATPwb/qPApMs1V12R37a32+N43C73C6H8UX/mu+gYC37iBevcr6zMK3pmN1Bmia6Z2Rw/lBu/5Ds
rZt+nx1IoN/I4sXlKUCxEBNIvKKHFr9YDCoVo9Qm3mlf6zK5G8LI/gIpxviOZP3yqTWVdAfVP/MT
NVvZ+KfIt/buO3gCIl8lDqa4RbUtU1lQHlLgpstu8C0ufKVCldUFWW7y3QFT3/vQhz/cKsf+Ud2n
d2hvW4kn82CezYnfGYoIGCbDYx5yFcJhifVqgDIMGRm5WwM+rDQy2219aB4BKPJfND14veaaPeG7
FpORFRmBPYuBlxvnJdoVeAvUO1m7Q6xCv+8vxhigDocOoHmRRBhRmCMrx/72Ht1VK7gkM7946QLV
QVWYWTv7SIPppn4rZCXTrfhzalhY4pzbZLQbGG7NmK3mimEhSNSpzxDGkXy9rVCAOXLw6gOUeEkv
F1mdhd0EAgvUqet3JwxtsH4pnaeGYyV5WV2WTXEgUR/AfY8EgxOQnIe6bjE6bQCSmDXLNNxSEtk9
o1XYgZ2DWE96CGx7k9PRNzq1CdBX1nwbb8D7pKypu9JE+nu2dpmAgRmzMRgTQBZy/nvSUbGLtUQq
1QbWZ/qIRq8Lyd/A9qF6gMIXoCcBOAq9+Zsk5G8dmFO7/O8niaOWLVWlgGn9vVq9vtePqQerzNnl
fhT8Jrr13YtPzfFE4cScTepVVQuYy9TvivXQzV8hsiZJBcQRjwsjQrDXl6oFzR6MlLfz4ILVEiKd
pY1AAJwaAC1NyeSUlttGVQj+ci5yDB0Ld6dhx9XaTMgFKCiu32bPCoZddLT9dMHhjD6l+/hY7SUf
j++WGH3wgPnHpkgWXppZoZkabHIREKdiBN2GEPyyUwWNLw6MA2x3d93m1kVGAMDHi/0djiD4y9jr
fZGGyEKoTo9hXnqhnT0rRbHTUvsXVfpHC8x2M5SWJR91c6kndgXHaYcmr2nHUy0HfMegeltiGepP
tjTBbcxVGdaiwdLKziQMoqdHTKRRNiv1bTfUnNm2em3NCPPruextza+liw95sjohz8+1aTLTCKYN
a2G59fcYmswaXx3Iqqq9lNd588yjpQlUO6TGgZg5P4Rd0ytagiGR/zvzhZ96isv7mfzMKwciKYds
hXXkx/+aEz7dMhRx1xF8OmcufZqC2tbCssrYv+6Z2x7yYUb4fGWhOl2dYlVzlN2scf9dB4JT4oXb
p/xkLcKHMkFdO/YWjIxBeUieTD/ytdC1fBW8327rTijm72VqHLKFCTlNk0AyZwSVEkvXr5nx1Gl/
Xd+4y54E7sLTDyTc8EayFJkBxBbrg8k3gtybb5I7DO+w5lBAu0h2B0g3UQiVjTOk3WLDIVqPPs6e
4UV+f1PfNF6F1Ams2HtNQqYks2gLbbewojhKBCtEpxL1W64ac7TAK8Ryprnds36jQA7x+q5uez1A
aUgzUNu2hU0dqzyFCjwWqSxpsCSPnU58q/x83cj7s/YicJykDYI/DnO1xBpPGwZMcWiB6eoNcwDs
RNGi2tHDFCxIEHdcqiK/m2SZ4eZ78fQ2FzzTNjNnaN6Th5Zl9yGmON77zyCyyRu3wQun3TneIrmB
pFaFnZ3CBiAqfr0vj1w+dNqpIFH3uNbW/Ms4QgELsj+/KcvxfykFlAYxpM9lfgWXVcciScoCqWka
ksijYe477bSzjPobdOJjlteWbBZi89RzbcP/WBQx6HVLMtsZlJFpCsGsxTDTWydBKeO6A2166YkV
IQ0ummqloFnCxVM/2pEKGqeKqdrbHxjBbAL6kMCcQw7+/L6JpnCa1yREKzAqGjR2itEdR5P4DZ0n
ySWweYefmBK+U9gWKaEdTNUWOklAv8Z9zAh5AwkdS6e/qvqzUstqh5t7+GFTDC6Z2Vla1sAmZklZ
E7YsQh1o/d2hxP+4IOG82yg0YW6L/4yT1Dm16kxtUKBhi7EEa5fdOkP95Q8+1IkJIZqQtR3rboWJ
brbvrZQeM4AiE6K7181sh+MTO0LcaNQoj7sBdvLbNojuyZGzP5Kfo0tw5ai38r7w/8ciuu/YOdCi
mcLmjUmTlxlahwCctgf1Zd1XbrKLbtFqOLSPXDtukFV8pCaFzRzWrp7b7N2kERgeeFMCHqN6nzf7
axdlpkfJtm46Ikq4/yxS2FZVnwAVq963VXvVcbUVroO5OoJBvgFC65iZvR139Y76/6Nd4XwvsWW3
XcHtJpDiVnH3oI7u+AP0A7qDgXk+vsGygsjGYqmJ/BtZM8eeG8JJN+LFXoxG42yP8Y4QZV/n5r4y
o1/XF7cRhsFsh2kJBH3eHxAcJ8V4zpzQesG8dqHpvunUa+2bUbQ4Ekw0dwfhJodeB2TtMBOJIrbY
XYFgdDHbEA2GXCwpmk+NYy3ablqN3rxblCiN3rSkSGQkLRubiNIHBjABakEbUST/VRLFmkjUQ0Cx
y91We8vV1jVS2Ztx0wrAzmAbA5kxyv/nkSvM1lCHsOvC7GGhrqI3lm8uteLbjr4G1z8Xd3FxFzV0
RIEkwFDahVgX16+1USlb0KNvMhhQ1ddqjYcdBVSUJVbY7Wd9JJKMZOvTvTshhORQpBcRFIk9Q7a0
LmB0XnZrY7hzVBwiFb0I9fX68rbKVs6pKf18Ky3U4BwnA27RVjCQo8d/W0N2DLv2Ba+EY5IOd0mT
fh2Bw2aqPfqZFpeu2beNZMFbh+L0VwgPyNpUFaryXSZzesyI7RWzJnlpbZoArAgVZZAMqKJnLlUy
ZLmFc5cuf49AhWh9L3GVbQvUAt0SGo3I0s+30kgipZpnWDCRJkSooSp4yV3/XFuOj+k+MEihU88R
SecmkjyfK1XD12rCr2l1Z0c66xtZo1RmRHCJbAgVuijwPszOMlt/UaoI7D2SN+LWueJ9cjAGOuCA
EVkDVb0ZSrs2ZpaDLUXT7nMbcnTKT3uFJuvq+L+/bejN4xyjhs9nFc+3LR/qZlUnuBekp1lCHZCp
/UymX9eNbH3+UyP8UJ+kUx1aogblRtaw8AZaeFMtGZve+jC4mNAYhDISumnCKRkqw05VAxbmuHMt
4I17czjoeHb+wUIcCBti9MpEa0lwMohkrMaUoaGqJeFRo31QqjIAw9ZKoKBD0SnGWcEQ0vlegbC2
TdUWYwlGnD3QZDlWIcgiwWJLvOtruTQEAkAYsS2I/uFQCoZy6MjEo4kt0yfroVSHl7To7vLW+PwH
ZngDAPwHiGPv1N0n356uUdhhPGFhfZwftWXeNxRP5CKXQOs2V3NiRliNnRDFbhyYaZv2JzWREdHh
kaS2BJ3G06vzOw+bhiIDbnLAjkwR9BirIKtV+fXT9fFrYqdfiBH/jIYmsLIMZDAO8jDzt/Em1rlN
frpOdnCJ4nGGZjMneV2AiovzlUUZkRygy3sVRgjcmrNEcJqZcyM0brslzZE3hD2SVyCnj3PbBa02
P0GDWybdvvmxMKQMnA7UYAzxwilRHrKKFLGaWKj55pYXQvY2HCSVqMuogyU5INzgk5J8bP58STUn
BxtW9ARm1BEfnLovblYQYEru542KHp6LPFu1HJNehh68DvtRmY0Jzx2wTllBAvmD2SVvw62BQV5F
yrq3sSzYQwxCDgkYiZgl69EaKQ0kX5ne5qxchoBDVa+f2Y0GKF/Thw0hYNMo6pyyhg0DzY7+VvMw
isMZBTFd5M85Q9Z137pR0Oyv291wQpgFUBFXERofosCnUvcG5tdNFEez7yX9O+nprtYeyBwe/sCO
DppJoHGA1RaTSGtYVq1BJGdZN7uWAyG45nNUh65TyrgUNj/WiSUhYRj10or6FJZiM77NwXIUzbJW
ymW6gG9lYhHIiIFGEIeK1Dlx1MWKZqYv/U6frae8sPwmaYNOazy7zILreyfOOcLYuT0hHIEnsaVt
FM9sATMP4A/DlGiQ6s3HmN7V1QzxCjKuLxHgVMwk3Rcn69Oc2eE4mV6WKyWVfMuNHca9AtpcHAWg
aN7RKCfRcSgSwMT5cSiRMUVEY1UpQ7RslBeIDv0wvBWBDgKfvPAV6zVVKltVJygvGUHZgOGp/5q4
g6d6xt9o1PMCQyVhD9i0iZF5gCt4yxGvrPPoRZYOWgB04WEF0wuYwoEmqInedIe6ykHFuO7yVUad
J86x80+rn9oUIiZ0Vay5tWCTs6QXx8rNXD7SUjzIXqmy1YkVV63oTOiDrHx13yef98IhTMus+87j
fbH8b9kY3LsbCBf36dJEN8mM1EgwaMybSdobei836k4/JvuU271db0JvechMr/WVHfgBCpZ+l/ZF
+A168Qsw8cJBJagAmEJfJFVAaKVO7x+UE0DwpkGBZnnOrOO4Sz5L5765U17YM3UKzCG4R/BEP3eg
yamKslAmBLmc1c+a17jJ9zliM1R54v1YuTIA/dZB1MEuxVGB7+DDc3tmbJrjmmN9Tal3h6xIJkAC
nUGSgG15zlm447nFyXnP7cXm3B0zGqpaoPoQ63rMdlxfUnPDG/3GOchQm1uuc2ZRuAz1DET0qQ6L
85vypiRMi9lc3s2ZO1m8m8YwT+86x3Rfzj7t9yCFwoSqetN8VSQhYWODz36H8EHLJipJwlduUujn
DTBsSepiG3kZLIAbHCNGPDMT9rYB+CisF1gASS3Lm8a1wXbq1LJX9HZ6cWJH2NEEd4OqDbBjDMgv
IPHiNi/VzDinQ3Pb/0j3VdDeIaZK0ot3lxeOxNn6hB2cawW03nx94NH0FFYHhPrxwKod8QZv9ZfD
fIcplxzEfVIZ1o1qEsKrDUg6HqkoUYjjYV1iEmNZAOrEsfDmQwYgAFgzoICIaZbHQbJSHqgvFgpg
KUCCMAlw4vkh0YtmDVEl4dGOy11kO05gIYdMbx/GDzsioHRcuqJuO9h5pyN5Tb+13xJfcYdgRCBV
IfwkL4BvhDV+Kf6zNDF3K8N5DgF/5ibHdx6d/i8b+TYwOCBa0L5dT3Y2DwR1gDHCdBAQpcJ7v5sV
K9RTboy+WevbOGTIab5ft7GdUJ0YEbIL1QyrguYwYu6S/XIXe4gsATRsH/8L5hb+gy8d42NBwjNv
NqN5GquQ757q1j8NEMaggfzUPsrHvzedA1O3UKzRcf1gYPrcCctyHNOpooAv3eXPoNdadUy5pQEk
sfzMOWg+khipDvBGwxpImxOjwhHvaana6AT9B29jAfTwCzxmpYeWl0cfSPsInQgvfZFGtC2vxIgu
Zieg2IvJHeHAFSOmIevW5mZVV3djl1Px9Mze6Z66tw4Sj+E7J37FE2tiF9TM+7wwO1gL7+guBdHQ
N9039tUufCYgAdFwDaE+4SaBrMa6GbhPDQvnIcprDOY1MGw8UKTCKObyBApSN1/AK87lovioafki
6z/xj3axXgzfY6oB1AkXsPwMhJJlEytANa2flPktB8O4Wpa7ih5zjE5KNncjTwNW68OYkHhXrTaG
QFfjyXaw0KhB+Aw97V5/sDBX27vqjQy8snWtn9oTXCfX+8xINBzJmq5sdL7W2h/MGnD42b9LuvAX
RVnMMISJefxMMDqc+eHBKNj61LwB8gpKgcUDgtGTvSe2ouepWcFbDJqBAUjjOxmHbh8BTp0QNk4y
EtDNAHpqRwigVmErBdS38JiwWH0o/GqnPcVfRozQoqrkS9yDp+lXfFEk2av1Jm+HCdE6PYyH/HPh
vlnA/NQvss3bTBhOV8X95iTRTcDHiYIfVrWYQX2og8qFjvqyn90Kfd4kKGXQCokf2kLy59B6XdMU
9iIj8mtoLVR5Kds8fnaubZ5wJczqP5vXe97spd9wH3xOIaVXAOTOFg2Pk9k3ACmKOjd2vsjCl8wf
hbvBXOshAycBLtqifiZ19SMa1seySWQvBqlDCiHEWmxzmjM4/nBcAzuAYPJtfM+pNOQX3uZVcHK0
hegRz0qTNjm+WqsCbqN5E+Q2h5D6/RxJoKXb/gHado5itZCtnvtjY87VkCeo++jWK9ESVpoSA9t3
N9fQA6OczRUmzy1o7aKPGg9TGMbfZTftg3Yz7iOwaqiB7pEbfT99dSRtg+3t+zApOGS4YFIuTfEi
aMFRO0J+pgNX7JQXbhxJLu3t7fuwJDifEReq2cf8bbWEQV31PpT8PEls2r4nP2wIfhd106DWNvyu
Nlxy7BgoL4irPEV/g0trYctryFQWH43UW3Ft7/5H44InLpk+5JMD49oDuldl5Cf3HKMYfbdxunvW
vHYVSAWYGfDMRBotJR9SnHrEgLtVLQm2dwxW4DNBWpu8QC86A+HH6Kt4iESBdVhupHY3E78PnxVZ
NRPFxGg93/LOX8AJlHoEeOvD6JsBdGW/SquC28nJv1/YEa66kqRFGPNiL6eQUn9UI2g/qNfh8VoZ
wHkzOZv3ds53skLh3DsxfGrVsUL6PQGu454PywDv+uy4b80rIK9B6WefpSnu1kMFZaR/YoGoiFYP
djTGK6zya7YMUi/03paABNWDLP/aXqCuAsHCpwLQezgPO4QU7WrwJ0Pj54cW0MKnDlKoQOmz5U19
i+91LwtUW5ZmbuYRJ1aF4xIh0DRNjMsoPoyoReAlBsH5d31bSeDZDqsflsTJFXV2lNrm68PUHDC8
HfQbWf5APRNzR/+PtOtojhxnlr+IEfTmStNsKy+NRheGxtF7gu7Xv4T27YqN5jZm5zvMaSKUXUSh
AJTJTOznPLIL7u1lNdotMJmrn1VaRqRFwBQsFJglwUnDivMFeRDMVih7K09T+gGH4SFMvlk9r0q5
/oBdGMF4/tzXIVKoMKKhpP0xXq+UMo24wzHZJjjNwW7PsemSmYVObiwgqdGLSx9IhC2MPFCjsL8t
8aaQXeVI6forT0yOQXoc/djNHNkfXoLuN0iMVk+QBT5zBPcghgnTDvhoa0pQzw6/l1mLjGau+0Lb
b7WKdwBzPzJzAneGHqoS9U5xLzu6A7LxG73YtJvRo0/1qMbJbGevnLNqNYwuzGQO4yaW5zFLqHu2
+8BHHhAkJQ/6sYzt4di91RHiKK8CwQszJhNmsmpE36YKzNGyG5RUo+8xOH8sVFja1qNRdDq039ot
ca7bSuPIxZV7YSoTZ0bBFKysB2y/oW/ZfjtsaI2DW9Gh2+0KDnsAF5UEtRgBOODtlm3MmaAMnmPY
O3TGEz8T8dGXdAmnQolchBK5ZjErKI9ZMZQx4FpM0bT345aev2KLOBp85M+6F+WXhikhCwsp+wQq
G2TXnH5DtXHd7s8fwiwr2oAxK1d8fF9lA+Wz59DLHfVR3pSbVrT/6Akjf6Ixq9lNuWJVNKcW6Ica
dJhx+zWJf1z3mH/Zkn+DXBDnjULbiQLdkjSrW3w1Dtkm9GhSUjMd0aU9DVDa4GBe/4zo1zgPfOn8
93oOzvSRQMtQ72ygUaJ46S33rrp6u/jnM6LlkUFr+nEAm8RgZ7tw2zyONlo29mSX7K0db8VWL6Zg
VkH/K4ZZMAV9DiUJfaaUE70WR4rbQd2lP0mGV6W8cbk1HJTB0fKCuXWwxDE4Qt20glpmmIZQWjtX
71Fh2QR96BjCw/WlWjt30SxK5S3RowH2t3ODiJp0hhyjkFEYWyWf3UbldTRwEHSmUhpkvdbpQwqE
tvLR1+9GhJvlW/tcCytYLpYwGdU4noBBS0G0OBqZtizYM9lkBzQU08iBkIlrJ3JyvEzLWn4A8nRQ
8wKtJrrvPlqKFqd8Y8WNOpToJ6AMFf1jiJJJulM3wZffyMLT+MMESmBRSQgN1IFoKzxfrrlIjFox
JjqOR0A6GzlqtI/vwacm4Vn2TfIpsblp2ELnprKX82/XKxv7DJ+50WjEUOqKoPCewdaYvld0Fy9B
yZHtQXBC13q67p4rC4vZATB+gy4TlW+2byJWEzNBDhl4ffhdMwNvEh7AV/+j7HNOtXTtRAcUhhXQ
Z48WVo0xrUz0ijQKWk/6vnYb0XiwChD6iL1ki0q6K2Rla1rZ10bKvoK9dQu606cszV5bCMQIaJMn
pnozqP3P6+av7B2ZvmLgVBiNhwTi+XJHJJCamsD8aho3wxC8BVX9/TrEWscbWpqQjUffKLo62bfZ
GNWiQOKP5g28eY8SSh2GiOcSavCefBADhzeVu3YiARFrCs12EACxBFVQvrGU3mz/Gr6fjwGIBdA6
od3HT/OLDLLfwh//4HmBcUDZBB8WkEX2VUi0aM6rGZCiXNnG8CxjyIfzHVfXagHBRNIkIVFsTIAY
nGLX7Lq7GFeHysvBGi950BX6k4Q8KIfQIA2CPmxKtg4gWbUSWVqDS1P/ng7Gl6as3CYYtxy7Vh4R
4E5CohBQGClgBzjBhINO3K7HakFzGNeyeJuhZQoxDnTTkzsQNBHOXuIN33jZmJUE7xKY7Sqy0lSY
pxHAVV3e9lZb23oFdoSgV2LOrZqHxFxXRDGLDIMAKana20wErXYi/8gseXP9U671npxZxGznsa9M
aeoIdZHmKBxlHx2RSIYYNymGOzsbbFFoxmwcTPHtS3fYSrua03SyGk4/15LtC9bjLqsSHYYSTXT7
Ac0LRQri/9eId61YjyoLJCaainOYq2ENJNrwFjmtj5PiTndHx9jnm0i1uQ+ytZNp4abs6IPZ1kSu
UcvBiwU3d8mONuaPCg6KFwsGu12LF1HWHvdni0m/9eLYB4GZlc8VLOxfkbzzCIUF513q00lu/WnY
KPvJle1W9viV/9VYs/i6zHspkbKgiwYYO853Ri2DaYM3RL0epBcQzEsoUuogB8cd9VVaA2+d7BEV
K1vc2PoWJE2c03fdIHC/gKnNwGHP7gxFAq0QHBJyf1UF8Tr9oW6ap+vb7198Ekx6oJ6TMLfEbHNj
CEQ9oT4Z7aimBzjznUnDSUfT2I0fgFaLh7geOz8RGbPEwZirAHZhFwR+vg8PwxtR7Wqb+70jbvKv
03F8Kd1pO0WcULNWb4R3fiIzF8VWjQdhLP8fGUrh+0wCKSNxJa/xjY7bxv4ROdiL6RKPLvBiNyik
DtKhB958C/owJw/RYd5vBQgRHsYtZTGrj5WtOcmeHJSfzUlzxN/JylCrrv0KJuGlmn0U5DN+RYMR
P5vcIP/kgAjaR6c2mtz5iYv1g+PzKzMxgEzi3Gr0iJrFwkm7H2YX+2Aq5fjtqhfRHlP9g+CKZfwV
yRiXkaBgRgC8jMj5Rq9VZJN7jCZ46Am/V/aS190rIQoxvAFlHjITZ8wSrDDFBOSwFG8g/bhpS/mW
BIXmNlO3SYXS55i6toAQ38Z9F3MrYKNjLlGmQLqm6MDdMMxau4Hi2gRq40j3I1UMN7kV5Z7eh8Fd
XY6tnZhEd3F17YhdDCTYkrIpHEtvC95eWlvlxY9iX7BJps9WEOJH0Sa18gH81aUDHerQQ0DECQMh
50FAc8Kf3H9w7bdUKFcZUOphwpVilXpjTRESN5CWmzK3RMtVz9U9X4u8SxQmRGmQGUzDEiiqUKFv
ujPaUx8X4QNnYde/4acxTDwqosgSpAgw+ql+CbfDiehO8jiiTAstGGzOn8bP6Zvx4zrqqm0QZ6HU
cCB2ZLOYStBrZklChIOxOJhyFIEiPePRzq8eK9CRpeyYaI9DYogJfZ0YTWGbY5O8C9/DEPyCodcc
eqewy13b/wa3LY0qbJRbAjJRpzQ7cGX2AOwTvNist7596TLIvVacRVtdM9hDeTPAls32g2YkSc06
SgbbCH1DBwVt/YSJCvv6Gq2DIP+EZ66qiR9fd3FwtBo4R6BWgeS9YLrC0Gyl0RDsligyB2jVGbCV
/gai/78AktpBmnPKAptWkT93wrHVy8frtqy7wgKDcQVExkrRe2C0HqQDkTU3HkxQZUwbsov22q7h
+d6qJyzwGE/Ih05vERXx8eTQlrtxV4/7DFfdLOCpka4hYawX4ysgsMZwMbN/SZMLiWqMeAUSxU1V
0c3i4GiQb3XVcNZpzSHQEgxJBUoziRn283WaSK9BhQX5CH3I7arSnTAtN0GtbzhrtXa2oSatYLxc
VkzM353jqHpRhk2qITi85i+Q5UETTIsmC6jl6O7wvW5cyvzxYr2kUN3gVf7XfBGFQbSOY+4Y6h/M
uVoRqHCYNUbjcjnfgbz9BHklzo16NS25xGC+YxY0JB1TYNDio4quWUqxqvnmJrrnnVQ8c5hPmRl1
a0Ufc3Gt7ijtiwR9jz9Zrc8vpjFZ5MLU9GqscROhT+dJ3EqBXXUQwApcA4Wp5H1yk63e+t1Nd+K1
3/O+JPtuCEM9R3zFl1SQdJ08CPbs1TvaJwhaZ94FiK4KG9sXq8aymc6SAAVvDVlI9T4Fd8Orvkc3
gVuj6V93u71wnz2kT9lD5hU+LzfAWUSN2eFTVGRSKlMri9qu+0MicZIPaxt7aRoTgGvSxVViwbRw
qqEX3m5jVMB71eDArD59ljhMEMZBNhNphCHhjfqL0vjEKHZBj4pWoENXc697Ju+zMSG4V+OwKxOg
qVVoz01qlwlnSIr33ZhgUcdxVeg5XB+D1nagQoQS7s6jMlwDwXgJaIEQcS/HqzGaWExRi/iut4pd
CLKjxqITpDxyklUYTHtgwhNx74J7yNRSoVF0vPPHoT4VSe0rQv1ahrJ3fVFWk/lgZoTOB9i8RYXl
BCrTeGxnC4lz1W921kY7kNo23Qp01gXao0d/OmDAn98WsJrhW+IyQbfJKzUVhQ/c/EbBSFBu55A+
6LcG9HQpjVRxA13o7bBNXXKnH/4sKbz8AUwo1scot1CzwC5W6l2hGq4u9F6Y8tqs1rzewNcFWTjq
EsjYnB+eEfxoLnPAgLD9WVeqR1mreAc0/RtsKARDL2oSdBIDDA3nGD3JKykfES8w8pi+UylmfRfv
IjAAgNJZPQzbnBc51q36RGT2sqyDdUbKgajdIl3zQB5QSHQtr/NyKulI2RF5J+dqsFoayW5uM9c1
pQBkcaQ6jtoh2qRISQ1ue/cbWsg8Axn3nJqmU2IZaMI2uI++VmhmpgYOX5EYcuYW7aT5F85OXDvQ
lgYyDtmPPZEJJR8QtjQxlB76ws5HJ7ktCjtwYzDnai+InJhwwXY8mS3n4vDxSPl3L5JZ3UBVyqte
HYDfb7Kn+DFwKhfnwn48jkc6hF15RuLoOxDofW/dcQsGb6fEJqVy3+EG/p0ge6s+cL6JfNWzMaN9
7tlCbMyiWuM30dwq7eHTOptqplgYMAJ9Om+WdzXo/rORoDBwDicGaBgc6UbSlBB6KLjQ6qBxxQ3q
ulnUVa99aSYmENkKMoEWUK2uTn0tLxI7LjMwzGXEzT9eDfKP64irI+6fzgX293PLQDzRDXkPSAhd
QpcCo5/HctffC9xam3R954Ca6hxpCop2KMATaMt+cAowUE8eWj/EU2Hed+95ZafcJmjeqjHBqMvB
rNHTYCRo2UbTkpu+63dhJ3F65nkwTAAqtCJVRBqAuvDbLOP6kpsYzOJWS64Hc5Qrz79fgSiAtmNs
KNrZNbx1dPN30CyXN+ahAdUDf3aQh8gEnpR0aY29gKvGq7ynghbNYfZBbYrZ2cRDvs6/7ot0OS68
n55SJoZLQY/EeL/aQu4zpyfiPHwh4AWUrC+a4Kty7VzHWT8xFkCMz0tZbillCSDpVvne7IgfbSCr
nNmYMfX+LAlpLNAYv+9zcWzEAWgq+tHH4Q69ce6s8q6Fq7trgcL4ugkNNiGJgBKGlh0m0DDkcs3y
IBg/r4qEkAIaL3bWVLaMdltV2XJWhgfB+HgalVFi0ZVB06Tb3lB2+PyEYs9u2KlfYrw9eEVPns8x
Ll6Hoax1IQBHGf3MMoRxZYj8ptE2FHmkrKvH+OcKsblAlCbSWpvQ5KTEoj/ld43U2aW565PQLorW
1nOLc5r8i5+jGUdVMIOLzBMTMapEGImCVqdmM26UTephpqc5kI3ll5vhG29EYTUMgjztbzTGPSxN
7ZJGxfunqHPVVsuxeapiw7QLU+Eqh/CwGD+RRUgMiTIswzz/sYM+FIrH0nYEX4J5a/3qb+pbyPxw
wtOab5qUD8xE+5gFparzrxkkBUEjUYWviT4tnVR2yS1TrQVcE/VbDawhYJ1gecDmNDfTkvajqCCB
gaD2rSjYUmjnr0gRGn4BfQRz4Bxea6kZA0qE6LvTwdd1oQ5FBiGf8dSkKkK9KzuS3T7TNlOQ4T/z
amErDgmRY2So0XkH1ldRZ65RQpTKbdmAIwkDbffGZj5AUvRIixe0h5a3tS/XC2BoQ4MuObpuLoak
DbMZ2lwGWCckp1DAc8T4zyqOUEeDzpOCbC7K4aDPPXcJXZ4T1ep1QJjfg+qtqA6ZWnN28WXYAIaB
RCeIcgDCDgGO1lAl6oz1KWbJVYfYgwrFxpxBtHebSsdB33FCMP3N56fwOR4TNOJhJNPYAg9ihPtq
E+xCTG/R7kRc513eZCjdM9fAmJhRt0MdBg3AEvQdK1vKywFSbG4z/mW4OLeJCRflWGmkoTalnXET
NLUHFtkI09E8EalVl4P6GbYw2JTBpnbuDz1JhBSdp8iEh/FLL4k/hEB6vr4+6xAoZkI7CuQpH9t5
UYNRBtxf9QkFuaD9EZmVU6av/xsA49NgX4/02QAAkXRXz0u7Kr5fR1hdDfBnw63x3sDnOv9KQixX
IpTiEeW62JmDTdNA7Dmp3OsoFx8KjXYoC+goO6NJUvzIMy0+FMTYumyMtcRJtNRPx8SJVM27DnFh
CAPBGBJb3f9DTOIpjH8p1Y9Aeb8OQTfA2QahEAiXKgjtPmT6zr+VCW7zbp6sxJms1jHE2O6M+2rU
3SL9MXR317FWzbHwrUAdBwo59v5N8i4Vw1DCfEg/250VuyJqOlNVcK7fF1cuatIChi7cYmGKTAe1
4AQYfR6dfoCetXpjpZgGF3lcvjwkavACqeuljhglkBTch2XhZVY0R0KX4Nhy8survrYwiYmZtaCO
M8pxiZMG7X0q5/dRxKOg5C0OEyn7rjYVyRITp21jd7CMA1LAu7HQNtd9YM0SFUcZMioSBJHZWnIs
CKRODFiSI6MkJ2+dxhlqv8zvYvmXCMzyS4qYjlKpJI7ot2C217wocsVfkZO5uR+iNPUrvrN+JTd0
ACW+EzHmHru8Os3atwQlMnQscDGgQ67nfiGC19USCxhZN7ErFZI9laZTtxLH0S9lKWEqti1qAWD7
geQ4cxwkgWKqcRAnzuDk78lxvJtvVV90lE0OxpFw32y7PaThSOYEjyromkx0fN3ybL283zE/grm2
DiD/maMoQQTZJ3dgzfAtR7+F2JGduvrDdee5rBmcY30kmxYbLgr6OU4FGFwcha3mtt7wXu7Dnxb6
nIej8DZ7nVNw1SnXVhOd1QqueSD8xGXsfDXrJkrRfN8hbOmvXfGqjrozxYrLMY3GcjYQL1EYt52E
WEPNHiiY5veNTXkKfVAW+HQw5g+urpjAggglOKIlNC1ZbHE7Jlo8GWWdOkRtPbw0RHPk2bMSG88g
GN8cKlMADXaTOpPfucWT6pRvcmLPEWgDqU108AaTZwcuXQxdDeY7nuEy7ogpikkrkxZEbyDA2qSH
+tSDMDB5p6+ADrO83PIAXZgrgGzZO7RC3ewkGApAU/Jp02rqG2/jLwiSQPOleugwDXndWVY8EnV2
yiEuYsII1dJzj4yVOlIzAkJEQUVquvkJdk+71v6zfgZ1Ejxw0FUEVxFZ/kw5NcrSCKbU6eQfed/Z
TdS5Wca7oV9Oy3/AIHzhFYU3/MebbrGn5TFQhGGGMeUvzEvldDbMF5zeAW8v2YB+dfehbct5a699
QZglYzejzRjKFudfEP31vSVoeeZY4/BFq7pDF4rvsaJyIvTlgxTG4fEGVlBcFNEwyRzcrSInYHiV
U8d6RIeHN29VZKP/2gGFw3PFtaMPXKdgS0d2E7wxrF90CqlEqdNTRwTTan5Dp+woX6ZxbxzCvfo0
OoI/n6BXsyu3xh2/1XZty6sgkPiQ8cUADxPC4mqupQSDrE4/yX6kvRTyexX0eyv8ed39V3Ewg4zP
iosedBvOF8+US0mUM+DknenKoeTkSeZA7Ws/6yFnAdf8hLLBQ0zBAB8h29dLCgiz90RAVI6V1zkP
tpU8+WWb86IlD4fxR8iyVZmgB4kzviZPopceou6D0Y6WGcXezr+Pz7HLTZfQD8WGrqV1TIw2zSQe
J2QvnGQXPcXb+QBpMRTBaagsN3zqpMt5DOwGaHiDOBoPAPDWMrthSqMMj5GMbnVLcrvdcCodzG4/
NUiLeuXgdHbvBa8YQIYyRuoUb7wq21qoXuIzX7nNEc2MEfhR+BIqx9q6v+6Ya/eTMwOZD5qTJplH
BQBq4IEzDymHg7kz3gKBzjs7U2mPiG9ecR9uVF4V9bKxkX5cKEYhhyNh3pJtgdK1UWmGMAKD9K26
Rwe60z4LD6pt3mLTPw9cIp7Vb4lHtomMMwbPWLi2saxMTpMU0gWxr4HtiMQ8co7VTWFBkBT/PiYs
z/e5NsZohGlQ/BWqr6P5VZbvGoOTnVy1YgHBvLCVROvjdABERwR3jlVnHHn5rrVoRS342womWiX6
0BQ9lCtwZ212kov6HWVsVVEIsJW9sDcPyCQ7zYbXKUF9+WJvL2Cp5YtjNZQELS4CPXGy+MFq3ciU
7Sm4TdO3NONWDtexwNlKh3PpLPw5lgKK04koSCKoFRoZcQNC7Er3GpghYqcDgR5UGl7UAgVY3uA6
/cOskXgSIEX6cZazjKc67g0YKjPp24M2n4C8bCf4aMrgdJ18aKZc4KiQ7IHejayjX+ncwKRCSkTS
S7DCuOBlOcj7xFds3VfvcV8ZN6NbP1iHdC94wbZ4Dx47qkgXg3wVLSkOyJp+o6VtbbcrGhKAioWW
sMvuKbnJ0f2laOibw9NvwkQ9uMfin/V34iYd1LEFl9umsbJVzhCZ2NaAWlyLIx00he1LpB9Iz3m4
r+z2s7/PONEcT12UaLDIbF/Q5mgP6PZtel7L7YrHIFdPp9Xx2S4rIFGKgtUczUB5JhgJpNxaQWL3
mMy3AkfE/NNNjxeK4qD+rLpa55a8qsElJzYm9j4U96AggRuMzmzMqW1kEnZi7BSZ8/HS81EAl59s
ucD5R0XcZbu8jd0q4RYsLifAAA3+CAU3Ucwi42Z67sYRejuLUjRiR8Uzpd5TQuwRlO6tUzwKjnnM
T83BeM7QqJu7ueBEJ+hG5o8KJwu4Eg9RKsSl21IRvnF/O/8Rs9aU4ZALsYOusq2QVR4UFj2phURZ
/J1zHK+5FJ5HVKUMO1cUGZdSwj4EbwbsNW5xGqsZ5j4or9l8I+9ky6b8kKP6GwxuaztlActmKSpd
ViFQY8bOJBK7rk5Vwzm1OHax+SVJH9QxFAFQm48KegvquwT0INc/3voy/fPt2GeZmYeZnqXAyFRQ
TyaTM4pfk+ipqwsOEM8YxinxjNXTWAEQNHadREJHUmu5NRqcr9sj81aF2XdFM6dS1wLHkGzxIc8x
padto6fmDswGu+KWctIrvvIyyHb2zToNrgYeJenEJ6bn2Uv/f3Ewz1UtKY2M35EYrd2LgT0Ek63N
vDjDM5e5a/dVJMwBAUyn6TYJccOWHjhfVMYvZU5FWvT/e3t9RLqFJbhpm+pEV065tY7dhoDYRXc0
vHVBJrsptoJm50+jX0A06SbHBG27Ve+TZx7dz7qdVLBFBTEVBJrOP2elIFEyJziWxEKx4a+oxnLs
5CEwDipkY5CLMw6mvPyWSndN9Xz9O64lCfAdP01gPFOfCkmKM5ig31u26hidjY5PpI5Gbz4V9/+5
L5geAgs0xv9MRavqmn6wsfpaxJPTNKF73aB1D/+0h3E9ee76BudQ7PTJUQlit7TAbDfw5k1Wl8XA
8tLCNRUuP194pWpGRWpU7OdZskMi2qBD3Vw3ZDUGLiCY88O0xlIbwFvkSD3uBBDb7sh3ofsairwh
sXUX+ERi51f7WjMH2QCS6ofb6nY+IIX4XOElrm+mgz5xFmg9Fi7gmDM4NPWsb1A7AFNbtRP3+YPq
UcoxwdO8wa8xdB87DWry+R0usZFdbypoj/Ej4cqzAW3//6wg262R91YS9DH8ZMQVTAmOmBF1ivJX
aGRO1/LIJVedcgHG7OJBmpB+sGAy6Y5tdpNBrqv7ct1d1u6WS3uYfTy1baWJGOvHpSrc0iywBrKn
hluPWL1BmiAcgxoiFd/8yEIs4m6BXFFMug9nUTanwoUsam6H/rint8diH9/qD1Svipda/2BzuYj3
C1y6ngvczpJyrQoQOVqvOypucdscRU98Lv3Uke6Th+BWBJkGNEHuyONvJKvWN+On1cx+H7up69BI
hAPtO+0cIb5wUxy0t+lr80HmWPl5ydkm9C9es5fZ/lOnNpZAN6UWpYeyFI+tVW+VLnGrCJrqtYyF
5iplry8untJw9o+WOmZr6moihg3B9Zg4xDP9/N3c01srzYjjVQkpNAfUw0jO8Z7Sq/sDeSOoh1hU
55DBjfJmCusIh3kb5/7QEjvsVU8qZOf6Hlm1D8rUmFjGYCctYpw70dQWo1JU9F7yOuwntNaL+8nD
SOJB8KY7NOWOL6HTn8BjZF8HXnOfJS7jvKSCqmcv4C3Qm6ZXJijKzLUzFgMaRH5dR1r7kkskxlEV
kuZzSm9erQZa8/YJc2FObnFEbFZBkG7BN7Qg8sxO94BmSYF6OmiWjOzYJhiOPY7z63U7Vg8lZJCA
gMInajPMUqGdPptN+lKllS1/8MM3i9KTZHih/hY1yFr8tNC0gxlzFZPmIrNEM0RKpV6DTSP0F5pj
/EBuhocZeR3BQ9nE0X7RIW3ZnQq7OvFy4Wu3iSU2s2ht0c1aT2mrpvIwz9/0+TvnY9LpVzaYLAGY
YBIMatUHEYLJtO92ylbfpTvTpoNmvPvdampogcQ+P0G1WzV1QcPWbY8wPWOwjWJRpiOaiuI9NNY9
8Z9VYx+jkEoX+0TAl1PLyG6mn5WKli6MgF3/fqso0Bq3MCQDBiL2gpRJQhBgfjl2oknDKP2tJhMM
Wv7JplLxpDHRh4vmMWaN+qoV0NVFLyQNqLvDNz3ubSuNOaas76tPGLZRG8yrWVUimYbXruDIlukE
dY2Duxuey1q352J+mKckso1kuo90bZNCBNnW9ZETplY9fvErmICvtZ2RNBJ+RdWWR01IduhB5WTb
eBDyeayP5GKwApqkTNJnQ7nN6ofrTsH7+8ydLobEzV8PjTaJ7VB8rBJO4nfV6zR0EqsGZbphy8Ry
RXTQB+Ggb/X5iL5Yn0TyoxAI3h/YoSFxDjYoaPGy3KiFMA5KTC+OoUXeg1h8yYh5fx1i9fhbQDBL
obRSgaZz7J+w+pWPoAtLXsQUGzWcOJ9sPfwskJhFIUnXhOkAY4JCeUmDyeuEeR+qyM6TCKx9UQkq
nv4ASckHC8eLHSvJTd4EThOFHeezrq/e52el7rO4r5b1JJEJX9ap9F/4AI6eodtd4Mm08FDo/y9Q
gpboAvQMcLGQkcfJalub3ocpda+vHz37Lo6PxVdlzmI8RGs9EYGiTZE9hEgdo5tGz06JeuxBaPMH
YCZ6Wk3oHIOVh/lwg1zXmlEGCLY6Ltea6kp48TbyU5LJt13Fu5mtfsAFGvMBc12ppLkDWpYexRI3
Gl21jeLbdZMu5xCR9oCs4D82MR9wtspuhhwyffJSAvrcn/161/l84j+eOcwtBmwi3ThqMEeuQnRX
GfpQBI4BUrvYDoop7nfXDVt5y6O2iJihgO0aFrIzHWEXoOExMmtUgqTX4Bfx69Ip0PP0UjtPAV4K
GKiTnPrH5BpQU0vdQXI06Ilswkfrx/VfQr3i3EXPfwhzhUpbEtd5iB9i6d9qy7L7seP45coL9ByC
OaDLtK4p2Sps3ceYxX0095T3vrn9lp8Qbx77vZNQXVrtPbnPTvGX6/ZdhlAKbmEkw9QMqvJ7vtG7
vo9JaukoGA0ESruYB85aRzDuyuTpOtBKS5SE2oiiy+geVcEoxwTrZBqrWbOEGn081qv+Pp1i8JhR
ut/hSJ76k779E9UZqpaqihZquADXdMZt57gFu+pYNnjcT56BJjZzF/rBjqJS+QI8eJ2BL4B9uVlw
uMqIMiaIdtC1xFxCpqzqO2nqM9xV4bNQ3oC+IboSNwbSn6BaLcLfmNpduX9RUBSqEdmQRDGYzxuC
VKgoCxFag9Dk7HbhdMo2mLCHjmOjHpI970J+uS8ApyuwElU3yhd/7jfZrBn0vgfxEqGyZ9AuTvHX
6w6z+hUXCExsq9QZVb0RXxEvxc0YHWSh3MYCr1BzOWANDnpas9TQc2iho435bmMgWKVqxhZm4oud
oaFuiFTIl76xixco5u1JYScnngbzBSiqC4DFxkOGF4V3dsZwmgdizCk0N/Nf7buQb8h9tjHvqsaW
Jjv+qr3Mb01tc2cp2eOWoiK7hjYa2toC8qnzNUvRkGJYLcYhUkJux8ZEhdaSnXEoHjNpvpW6yf9v
K4iWVUuEjACKs9j3eH2c4xEQTCnjHOd2prebwjDeMPpxpzbh9jrMevYF0reIklhBuOU5TiqBJHFG
B7VjnqYXyoJXbMwd1YCfIYuCZCV6jYUNlfC4jnvpoGgfhVAr7YaUJBQfzmHzwUh7o0DyRZx1Opbz
YhIIlYmKyDkgVrY2gBTcxMERL+sYkjoHamcF8wU6Lp/DHnqpePtWB9rPhsIihst4vEJr9fQzNOY4
kqTK6uII75u/+Ltap9FPULaJveoxHL0ytXE2of3SIxtopduZ4UDZp0jtYIxtkLZbf3Bs0N4vSLZi
mgdddswBNQ34QZkcFajHpQ8dOQw/05PlWG8luDqPuTu0Tq870BPkDa5eri4I8Be4NAAubsCFVfSR
IoLZs5EhVpgXbp4/lx2PHHDlYUF59tGPjKZPekoxTlQVZjDVKsxrvbp20MCANmHVzo/CfbSlQri8
dtrLuC1JGOtDQy3NVV4SIeFOTxIzzB1xEu1BvBGKnOOuKwiqii54XURyDW8/5swNSS+lU4vrGBTR
dK8PSLAx61R1/+vmQ5M/oidel9CERrPe+fIEgTCIXYV7i1ij2NMW0EIh94MFLpnrOCtXbAAhIQlb
kEG54PLU0xGKn5KCtYnMXZoN+0RGFWKcNloC8nmj/jGIwz7EtFwVh5znLd3X7N1zCc3cI3qtNGL0
bUF/UZg8Ybix2l8V2BCgh20HwXNh8RgQV44lcGOh9cqEKgumJE3mLMwDC8SbwZjZ1Sv5NbxTWnET
1EfZl2Fj7OPXFLLM178u6ytoxVeQGaW9lqgN4AA+X0VS9tqE8ZcM1GzlbIv99NaMZHcdg93If2FY
9NiTINbDEvGAWU5JqgwYKkZZh+ixIiip84udl4crNeUThlmspFKasZkB0+47N7nrZbu+iV6HG3Sr
o0s9mWzzsbgJTBvDDRqn+YhnIbNsTSZ0ckih47bXfwwkDHeWlEGfL0fqhXPora/Yp5lsOJa1Xo5U
YHXK0ai/SPqX/221KP4i7JrD1NZBjL8/oylB2SnRKc3+YwKPdQgmdNRBJUVDDQiDCkpHsm3Mf+TW
nx+JCepaj8ya0lAEA+UtQSe3dRtz3Jrnb/T/Fx+qzkoytnQhhOJrn8hHZSxsokJaPEdXTPRfC2ns
N2OvIKikJegXwUY1041aHTXwlIYNl2OGjXgsDBMPUMqeRVGYQCpzlPeiB1JUNO2n9mjHUNLs0XIr
uuY3HPbmtxD6hdc9j+PZbIUhKEWI+/TAVqvZS1PTjtB7cx2CYx5bVejL2uy1EF9RHwPghOGXMgJN
wNx/afrOH5UQGupFw9lRF/37zEf9uF4uPKXCBF4+qzBsQGtm3NqQtUVfrRWCAnt2MnCo4Iac7EP3
f/SZj6vPArcL8qaMJlgrdu1JqlI7tXI3LTmH5Grw09B9CPojNEOyT6l+JIaQGUCRJOgvD707aoUN
mofrK7eOYuGygR5b60InQgnk0ihb2mwZ3ffjsUwTJ1B5sZWGheV5/7FQ2icIE1uDeo4IBq4yW+uT
7macGr9Lyi3m9dud1Er76xat+iJ4WSQMVUFXTmV29KBnchuOsEgKQYYezb0tEtTu5MZW48ITrfjU
pLwH4cVY7YeFC1Bmf9eNVWZNT0GtxNpFpBMrZ+zMzNOqSrOlGX2lQyHrXqWL4Q6MEQLG9MR4Z4pj
v71u/kfp/+Jjf/4UdsKx6IdSFQh+iuhjjrnazUdrg3YhPCQ2w7MAgYPqPXxKTCTePiTX3WjYCf+x
45X5GmyeKITeAJ6VWG9IRxzixK9y1cHVnRN01vf/wlLmejCN6WRWDSzt3PBh+GV9R/OFrRxKR7sx
H5MbRADjhU/8s7ZjQFeDdwAoPUR0pZ+fT2CSMI0kw10yTatDH4P8qk31rTlWvOaLVSD0eCB3CSIe
MIOeA9UiSaDPgPCWkMIzg9wB3ZafNbwC59rmRNXlHxjmvDUkFCx1BfaIkJ5Sksjrs9Cug+cMdafr
rrl2EC2RmJ2JZJRECKRJwXOlv02CfCeZ2R+EsyUEsw+VwQw0VJJwY6wa0EpLyqZqes1ui8y7bstF
bob6+AKJlUIo0GQ4BiWQOjfq7ewOaB5GyaT/I+1Mm+s2jq//iVCFfXkL3JWiRImkqOUNSpYs7PuO
T//8hs4/5sXFQ5hOnKSSskt9ZzDT3dN9+px3mefsp6+OcSg+xntnl9Suev+67Y19XGLyLSW1hj4R
cc+xvkQQP4Rj/PmtJogHtqMyrYxK2VWFq8hmjWJvCoQpLOV71FI+Na0dfnvdyMoFxopDhcBWYW2H
xfjyhBeOrwSaiZV6d4C3U/K/6VBOwqk5omERT+r9KD0YXriXeNhsOI/rPbw0vTiLfRt1ReWLBTr9
vJf7qtzz6rYOGysUj6NLZwzex7ahL7Q1FXexMNOqZqF2kkEh6da+AWSkQGpU78e92nvqaWvQfCUK
XVpbnH6TrvTAPxHCl2ff1AoeHxXAo7I3RuiatgouV9U7eI3EmBx0xZwPHSKvy68H535lVQ7WUD3b
jbczbGGsTjuGpyzYIbm2+zd7+cLe4iFq+Hlghxb2hCzo+CwL2sCy29+rm+Ru1z6RcRehUGPq3ADq
MZdLS8zMpoMLKVRkST4z+4XjakpVnlr+dcy7uNxqwy/xRmIvKZzLjooqEaRo4ri+SCkju5Nnp8Ig
fK+fihGYZNEqu9IKbwsJMUDQH8RSf98r0YmH3ca7ccWXod9FjVzXGQ8g3VycmzLs53kcQUyH5yY5
WfMHcADBKT2MLrLGP6tHvbgri3fTTlAKb00EbBlfqi5KVjX6SotxZL5DSOWNe8W/q/wHoDT7Fjnu
jImIqq/cMHzfp4wB6dsYrOtIK9ZPowTUCNuw1M+sQacPYTCCGEfR2R4/C14UC5aS8SlrgLLlHxBH
YhxyI4Q8zyEunMOF2UX+Us+qNffOIFY+coEKBxxw1v8QPtDcQfCX6V+Y5smQvi3O1AE/ZIfk4/yU
K6co2n3e5qm4KtlyCPk9yBZz7qmSLSkNi0H3bbPvQxc41U4MmsW78EHwcVgwRMpftuY01xzIS3tL
lNg8JXSIO+y1O/voMLdEn5/q/K5swCyW3lZnb2t9S+COrje5GivYM98bX5mrTXfhrneLr/ZP9VY/
RYdNsh0Rv64/8H839AoyX3eyVQcY5Gj/bm+jk3WKbjLYsf0TD9QP8al6yB6kTfDsWhy42NjFe8t2
ZiUFoBYiKpzdi0Hbn7NXfuiPb4cTLo7Mcjyyl+bB1issFeGYe1Ief/QD5X1aM1T0uvcXgfJqK6Gg
QjlJV5hiXwQbmIfbMCu4ojMPgoPvJ48Q8/+UMjyWn9e7NqkRpkvtNxcguREvrC5CTqeqRR6j4+AO
Y0w9zVGROHInRB+8oE+2QEPaSrJwYW3hD5qwS4w+Y41gQw7zfIDJVDHig76HyZRbmP7Q9nBhndTD
OP4ozvDn38uQt+qqa5+G2+gbxbhzdYhK9x/w3K//NBJCuuLQviybVamTT3WGRCaxtz5nCBFWO1QQ
vOyQe1sAo/XTC3jq/2wtYiF8KVGfh13oJvFZgH/CA/B6+ygfWm97quW5a3N9sP62tgj1wwyBYmGx
smqfVJ6efFE6Tyu+NeVHB+JTzUs+OFXpgvREpvcgJr1aF85rAIwgIIpwPzH5m5S9J4LjdlNr3UWC
YqFxCSSBXsIiL3BSGLCVShyJYd+Nu4yzUO79O9KemZC0NTSykvfQPPvb3CIRsJNwqlKrFue9/jr2
yt6BJqDRfhjp1sDqujP+29SSr8jKh8YZEkzpx4yn+q48jCfBXz7OXvGx2MF3sxFun4kkr770C4uL
y6zVbVfoExZFuLGkuxFkt/3Tzr4EPEln696yQrCHYFgynnKCDGE6lB/SU6++l2hynEzER6Id9bjp
Yez/KGd4A93edC3UyCBr4DE77ozf0VepAfzwsf+k68SU7cGI9XTpxSoWToI+VtOFMasQOsD1IN/r
T+LX0q2+bfVvVnrKTP3QK2cggNB2/bvL+cL8IrTEnd9OKoxWfLb0Y7b3z90Bhmwxx7QJQ7gCVj0H
F/E0FJxWFCcXtqYBlH80YqsmLSsZSww1inj77Dk3K7MvivYpid1UObWbFLHrF++F7YUTaow57536
+eIpB1N6+L/j2fC81262XxwrLUpCzQuDCz8UzWaYZjMGRQ4q6U9/5aDorDY77Xd7r5nuNhGushpV
XxgV/uDFsyPnxYvW0vMOt7ej7mWT5qaNtLd/gChDTiB30/syPZvS50Idj83ddgKx+ZEXNYDaiaeG
hgtKksfhKUUyIe7eNQ25YLB3YOGpTaZFjdtw+icJ72p+JpTxBPcjqjiLPS/ktDN9m0GI/lB8yDnO
CpKonnXyz2BfDnm+QzR8J/3WN9+X67f4heXFxs9ZN2rkEuJr9zsqmIP4BumtbLLwkeAqH+Syd9X5
QQzvbLeE/j/H+++VL3Zdrqo2zyXsx+cOnQ/hek3X+B0/z5xs1VquoAZ/XeS/rS2iGASbhRWE5V++
vjtmx+6QfxAp/lbbff00OZoK+ExFrGRZM5UCoVBRYGk8+MfvU/3012OKUaRZ/PsvzNRWZWItamIO
whm6NEyALHxF3aJSbNHjcDs7rL7Yo1Lv5mo0bjqn0vf23MQbkWw1Q0INXQeiBYfUFTOIYca65vtR
6GrpYzkicpQ9Fgpy1H33EBSMWQ7WRzNvPV17Mqwtvt61O/PS9mKx86CksJxjO41vZ1vZD9KdUtzG
8qdpdjZyfpFtXARsJuY0AZRGulID1bM4NmpSDsmUG7/1Y3vObkQtAOjQaZNm7GpFDM0xLGLw8uXY
2Msz449VUyk9FQazrw9mXt0Vqv0gp+oNYEPG1/KTHqnf8kn/EHWPQSbD3XiuZAgWg4+mnrn6YO18
QBF5/qBABOfE+7b2XSO7DZP71DqpZI6FwiSe8z0bZMitQ2hAjr6skHEYnhC57SUE6EId6MZDZI1H
OZT2jnbXNlCuNZpnhh9tEGFjZu8ybXSd6VOqGhu10GtvABIIXC+FLk6wDqzxMgwESQ1Hmd1Vzw8P
uHcPU/yORHeveVDLJN5obR1gEbkvv+yFweXLX7J7344sDI5oSIF1EreUGdM9pdh/OK149YC5XOLy
7d83iVQmYokcJqDL4NDLPRAGmxbxNsvolUNYGFvkaH5WqE2VcKK0GZq8DJ0G6WkK+9u0lXevP4uv
0+iFqUWONNR26Y8G62p34y7Wdq2xF5mDvjMpWYKud3gzbRWuNo0ufECegmMpnWejA9PA1FGqvYVq
qNAFSB4UWHs2PMF1U5Nl0o8wGJ0Ak4om0OUJLVWtTDKjh/v2ZpgZtp687B4Bb8+M95xP2v1Ci3LM
eZKS9TJt3e+qL6/v9DOMf3lmX/6ExSWpxj6UTZ+fMHjS3VAADPfGne41cFm65m46OGBIdE/aNztj
QtxuOikgpP6BWLVISl75Hcu7A5oPbGI4QH41PKgEgNj4rDr679dXu/qJX6x2eV/0Jq3GSXpe7biL
JIMqxHwSy8xm5yAUOgDonjdsXjliFWpX4jM8ufCRUga//MiNrIOYm5KWzvXwu3unfRxuhv142/Cl
s/csGFB+eP9PWrrivF5sKb1cjTkK0fNSqH0uzvNkTIURjBgGa+T5heTGwxYI59rHAjknwjgyBIwY
shYnWJqq3kZ+7Pfg1emh/Ngc89blLQmvBS5vu9h5dUqQeKSBAefqXzouCxfUh3Fmj4n9uzci1/Qd
1xi/x7m1cS2vG3iaQFgwnYH4KFAVZ7FxgxP242glgUvq6lXJuX2EaOIh+lyeeEszek75enrsPyP8
t1GYu/piGOZTgZJFgJBRscXyIGHKlMjBcM2sqn6Xtp83zqL4Ay6OhA7tHMB7+DIR+LGWEIYqqQNB
YYEB/KqdutqpJUfGz9DwPTrnt7+rnx8hBuBlILk2NN+XZ7+cOl2eTOzFlGwNMAwwrcImW/6D5tZ1
Or6wtdi8CBpNyUDnilhYnw20VLWjIDn+B4/aq1O4sLSITmEzyTFlTdQoeVo57amDZkXMKLUfZNXt
j/X77m6buPbaUy+sLk5lr+UgIR3WNx6Ug05DmWSVr0iHwWnP6SE5Iky5b4O7eO//1Lz01CYuww7b
IODrN734IVx72IgZx8avXX5UUncrbv3/LF+oKToZ4xsUau6F/yz289d4Cz5+/TbApqaYlGlJ5AA9
L/wMTts3gfiLj5t9qG4K8IWta7vVo7rdb177vJqqQZBIdBacnpfrK0K5HqdwCFzz0yDoGffRPjyA
Z7zh+SpYCe+2extXqRVXkbFrZvpgnVBoBlyalMeY91TjRyQ3EvzmPQS92SHcKsVfuReEy8A8824V
D6wr5R5N72IjHsFS09ZwTUKPtjnhKo7+hYOxhPfittN4RB1IX6QTzdgncp6EgAd5/T/hNnflQ3aE
NmYXU3c4/IPS3dXXurS47NebjTPVdo5F5wHCjrO613bde9Fx6/eYrOEg2h6vvX6QL4wu/Fo3G3BX
wXPsBj9svI1KdprfiYr+f4yWHhF3KyxtrXTh4GZrUFsJIQg3eRr2gsa3PCjoAAujTKPWnuym3laA
f+ZXeeWDGgtf1yTKHNV2kLh1gZRBfQ7eUU86UdXcxef5sCs+GAdBnDPMned/8o/RaXivwCKan2FH
+mCcjIyt4H8bB21XskMWFSjfz5DYRp9vV75PfekoRIUFLYgkf0cqjRLv/PmzelsC6/2rTLQZlVbu
wctDurxtkxn6SjqwkfHZpN7rHJKb8SS2caYH4qLX4m3Nnoljf7WLyBhQ7rXhCFxCguJGM6vQZBcF
tVp3bIlN0nF7yvPaTYpz+cLOwk3KsWnPmYadwbPc+Tbdxbv6VNyGp/K4NcVwNXimLmwtrro1gR8J
KmyFtzNcY8qpn+nvvStP1a15kE/BofNAOGXQRFm79jAy+VUfB7Q2zP1bk5rLH7L0AJI+Tczd8EMM
l8T6LPrfYihLudH25XFL/uVq1H2x7GUKpTg+08IF1kSNU0GUOaac7O+G9zO5lH+yIdI16SIK26Ay
aFeIaDF4kXGMHrZKdFfHCpoYpChB1qDLJBLHy7AxmMpMEltNMPZlH0o64t0h+tget2pJV9EJMySO
TP1Amu84ziIgopLkD74FU4ccQKbpyyFjGN0jg3ZPYnx1w81debmFscWalLxPJK0bJ5jGIHJrTxbj
4Gn86/UzI/6Qi/v4bIShdpHnm1yYy42bh4IGzFgUbtT20l7VdNnrx+kn//QfwaD43gSB9dimu9et
Xr0EF1YXUSOrSkfSYT92IVrMTTdru/GP2WnQaIoLqfwj88vwoR0SeHhet3vl7xZ2F4FjKCunywxm
sePIvu1VZZ/63cbLevWrMYcGm7UJG7ixOCJGUctDExIjeoCVResfrCJBiizYeCBdkS+oYikv7CxO
xxzmqW8NDYyhpL4RtFzdD9FGm3eUTY59hoqoehfea151KB6iw7hVo15fpmYwBMrMJK+oy3NTRpmq
lhbmm+JXWJ5zC1hCtwH2XbtthiJzzwCtMT+8OJto+RQTIrOTl+S/EoAZlfMrpi6TVBsTBdenQkyW
8ygTgxh8tsWpYOBsLCo9QUd+MG6nSjqDZH7zXWZ21YAS18F5QPi6SB6KXDdbS7Jmzxw7r/IRy2o+
tZL05muFFaBdmpgoJ4NeWBns1myHPIXbX5PnXRHWT3OQo5Q1jg9KmH7SQ2OLKvX6GDAnaz7LzJC2
o7J2eQyM2JArqW6Zb9K/KcOTUTRuvUUcfu2i4P5CKcpEpdAyrjgKbd+ZJibMoVrsjUezJ6Rr1U7v
ouOUf26sdmf5ydu/Fv0IikV08BD3XPYNrSHX7KnQE7dMsz/zcC52/VT3XiDpWw2tlaPH41GM5vDV
ePosHGE1S0Myqk7i9nlW3lWyNnzqksnZmt+6/kzIBSpQmOiAsQV74OVncuQJ7qCAYnVsZDu/vB8a
JDy25jVWjagkdnQaDMHpf2mkGuWG+ILroeVc38ilmWWukdfMxwI83CKQvY4gyMYLHnnRH2P6fOFm
oyGP/EkPM3e0zNbTsupzmKr3rTk8dGE5gNoA1PV67Fi1KITnBFsDdb7FHpa+OkQBfs+Nil/zzNMx
Dzy/PgXGMVe36NE3bC3RcJmR5ZxBbI0+kKgmfUoi88sEcKXxlXdWZf/x+tLWvhwroj8mhEDJpC6/
XGdogzUVceY6SnwoxpNVRTuJwap/Y0XkGQBQHXqMl1aqeJY6W2rYQKedPLmGjGGW+ofAj+PT65au
b5UtprNtCjPM2JOsXVrqWWKmSAX8HXYR/JHJAZpNpBj3r1tZ27WXVhYR2DeNMDd6rAx6+s6G9OV7
YQ/OO2SN3qoGSj2EpJa14AbBMSwVXWoenr4E+bUXjBmAcelspeMnYPsb4WNtQTaDDBRF+euq6OoE
eREPPWYs436MHuXmHG8p/FyZEPVxZkFwQs8DNos9y5MuZ1hfxUcYuof2zU2uDfsgVI9v/DQLM4uj
NitDJMcyZvTa2I/d7ziovDiIDv+TleWIkO0PcTSoWJkj+w5iB+YCy3OoKJ/fbIYiOOwXfHii+jIa
jU5VFXFUZ+40BZ/aNDlP6viQTJv4OS7FxUsAQXNcGyogpBC6skweiqG1ONJa5tZ5+kCr5oMi2ZsF
BxHPro3YMhmDIJVdIvGriKBr2iV3ps5APHUVlXdHD25aLdg1eXzIJClyC8vzy3w82PpIl00OzLe6
B1YKiaQK8JcCIJ2NS/fgl45N3m9lbmkzqJ2NP4tg2kjPV845JthISG8IhoZ6aWI01BBhVIeA21bv
8+RzP0yPwxYfwFWUEOswBNv+cwaxlDPkJVwHOoODbqE1PN2kY9Hx9I/Lc2mPZyfYyJLXlvTMOIVr
QLFmSUfRTFPnjyHc5tlU/qmWUQ87fAb3mxxtuburvJ91kUpaDtkecIVloGgjOYLykGqCqTjSlywp
08eIlnHDVHHdftd7SzE3bvLaTgoZbNAoRHiq6pefq5xNKbTzZIQZWt7prb+PZrRi1D9D2TlWRrVh
7bpXKBaocccMnbyPF86luXbW6KlNZgaNVTzfdbVePU1pbh36LKfDn/Xyu0gPp4NcG/GXmcj8fpbf
jypXxZfrt3vKlz9lmWnUqen0qcJPsafvU4gC0O/M//Z2/0UkBtfPfbfpkV6u1qrVekRSI3clWU6M
nVoZ+uz6U1SD052aYt5I3le/5Qtzi29pqJGU1J0jwvKswIMs+dE3xmwTBVaRvrRdpynM0Jt5Qm1R
7lylHeKzwtUCWTw6087y0uuhZOSR7A+eY1Xv9MY4kbieX9/LdRMUuERfAU+5iJ+W1jS+Pgejl9va
98Hv7yZtq0ayevugHxQoO3SplhXarDesKc7H0WutP2b/PHT7FhxhYW24k+vOgdgt+jDw29iwOj2r
vL3ApqqTnDdKgPcaJKn/LMtpeTK1FqUNJbOPQMOoFJo+jMw1OO7cGHiNjeYUeHmVmnA+6qbXF72/
B2cQHLSh3RKTX/V2DkVqzgFwBWcRI8K2tqt8zpCsBwbn/Ox4OVvpJnBSJNbLcEhGZ6vwHhIRl4l3
2hkQPzhYGRW3+z3TJBpP6llr3O6remiZ59liJVtbFkqfguNKh7dIW1wOO+ozPbXz0QNFCTLtbpjp
OGx+WlGYuV7W31YWp1QJi4yGN3wune3U33q513cqlAG7Xh7rvV8jwT7mSnMOJSK9M42f4yQaNo7X
mhcwiO78RZ6hLh/W7aDEtSLllELm+qEdJdMNEzlDAj7399VQ/zSqzn94/W6uuvWXNhdB3yiCzra7
cvTCc3kWEDRAhHR3Ag/Blk2k/poneGls+WZTtaTW5IKSe9GGdwzx6vd1XKufX1/T6nlRNAVfQP3l
ioe0ypqQmdISZp5C5Z5FQ7mvWj3cmWkab0TFtQXhNqnx8Mlozi5vXNLqrVLqgxdqClj19rZWt8a1
102IKVBBYkmGcRmJ8i5Kwnomk7Zrf9hFJk9cczQ2lBOvUQE4Nvry/7WyOP0Jc54QKPOMMt/nZ/mJ
Me3nLkzwWJwFfA0Sto2Id92JERYBQwuMq5hmXqyLElZSKp3J+/CH8hXy9XGXfqQFjAaYUL5R90Jm
z/IURGh/mpoXfYxP+rtwvz3RsXZaCHyIljAML2hrL/dXm0elKDUqQErUK6emc5644enR0ooNApK1
D8kbknyCMEuKuDCUSK1EQZgYj8g1uomh0Xim3n95+9nnFQxW7RljtZx9tKK+6gPT4HlXdIoHa1Vy
6CqU0f2xSzdeJNfzAnxBJLqFSJsKfmxZoNPKSEfpgPdCsw9ow7R/ZABWGEhz9kRFd+q8dP4ejjv1
VnTR1I0Tu/rZBG8eRBAab6LF8SGlyJKkGzPX1yhyhs5JgdMlj9Xdv9hPFEx0nlxCJFV81BcB39eG
wdQkINVpGalel5nZn7GuOKew9LckGa+Ba+wnN1BBK4WsnoTs0hZNbTspJpmKllPD86uQOO+nsHSY
fa4k+X1gzBZT947xMRzlwXDNKmpBmjq+ug+lKf4lxuilG8tq9acmSqt3NTNRdwwBRFvMSWsH+eXv
XOxJC620JiUTW9/9MIf3E02IN286FJBIUYO4pO2wbIymcmEW0oTgYM1kHPPnRRCe03Z0Bjefpje3
9WjUvDS2eNeMVaBpRRXmsLN09003notEd8dg3jVOuU+6eeNArWweqCTGx2RwNtcU4CXEs32XsWU4
wPxT18fmhxJuuw3vumaFXJvtg0pTEGFcHqVcjy3Ld0hmTN2/jUapdWN/NDeMXOMV2DqSMpUWkUGJ
bDmAm5mq3yca0usS0hBUR+YPVQfwak4Lr8yYQLCnD4DNDoHPsKrcm1+CLtpgiVjJ+wF64bd1A7Uf
bQn2yrIRKcLWgabTIoIY4z7UmZUShBR2//ZQTy8CdnzmETQQrIstnUKGKC0f7dImHDzKt67UFxsb
uuLThJodKFKaEdhaZBNwScpBrtqspoyegshX3FxPnpyy2crhVw3RlyLLRJoJxNfl8QikuI39mA9X
TVDjaWX7rm58SLib+e0xj1IYzzJ6RfifZattGIcgMNqscLnkwWmyxclQ4q3Ow9ppp2RFx42EAoK1
RUMq0NrAcWaAFDwNvTZ+mO2vrzskkf0s3gY0AGAoJtQ5VBkX+6U3HH49oj9uRYweV3/WmbNTiwBb
v/sw23XV8XV74iwt7VHKNim2IKly1XmtCpDEhakzaVgXDHi30vti/hAVvAWGemBYJE6nrWC+socE
OQrcor6IUtfCDTqjKTVl3uNzd5M37fNd95mHiEjBhCRgeWM23hYwZW1XBUUP+Qp9X3N53FOnNStf
bXKXl1/nhoPAh8b9jWb5t6Elq7uiyL60ifJWymQVmnRacLxDYEon1i7CrGXHcV7gfN0EtbqdHRW/
Q7P8/foHXPFLOkVAsKC0DXgZLJyFlVIBlbRy8uLhXcTwtaF9l/Wnethwf6s7+MKM+PsvspOM2134
Nfc4EwOjslGdaDX/QBDzRAylZ5/J39IE7bjXF7dmlWq4ePBAEk7p8dIqt73oMgEoas3a8qxKzQ/8
Dmmv2emfqS3790FRSfsinLcok1fcFg8tE/0DugrUPcUZfrFcyR6gN4sAF8EWc5ba/A66M48n88Yz
fGV9YHnpWvFKFGXwxcfLfLspaimcvSyY97k97obs1HI44bveZw6jS3jo13dUXK7FfadspSkqJumZ
LekhS3rocZKYoKbyX631EyZvK/nKVVA0eWf1f7TRRvK84l8u7C0ue1dQN3bA9nta3xSuNI/nspP+
mLLpg1GXd7acbZzTtcceyS3HUQMGzr1bHBlgCZUiSSpf7n34mP7SeeNZh+KmAno/HI4Fc5SUk/b6
bXyqvepjdmg/IU+5f32Tr8eHKIm9/BGL46PUjhygqQ4Q7ib+lZ/tH/FBHplKYwJy3FWH4JBLpw2T
K60j8UgSPoBWNU3KyxOrFHkYwBdQgByVfnbHYJ95/gnRoE/bnFUrDvzC1MIXKMQnLRvmySvK3xw0
12Sq839czeLYlNqQlI1YjeCG8p8qL9zJ5+I8PE4n/X7D1spdd4h+9PVlKEZAgFzuXJbKUybZoN6K
ae8fMwgW8i9Czbh2zTv18NdM+GanT/yhi3t4YXRxQppa9xsl45iOh+pJ9ab3/TtjTxXuXj9ku2in
bTTc1l58BCDWBz6Du2Es8oqiDAaKjji0wStvmSEMTtoOZSXPAQBbPtk/56fxOJ2kjUx2dWtfWBXB
64UbTcA4140cFG5XP1XxzzH4pOPdXv9+6koEvFja1cmvfR6G0+QJoC1kSGbp2Z+kB/1G95A/OlPP
Kv8Y7/Mn58iUJBjj7raKGMLxgXDzf8+v/5q1u8E0mM24Nsx5wPMuV5y2/VjFWiDQWDaIZ7/46Nfy
lntZWzEDZ+BEiIuMuyyy0NRQePD0mviYstcxYX0jKBuys+RF5FCap+2zu+6PLWz69cekK2xDLGzC
FYG25eLIdkmUQ35C35Hh5nOORl6WDb9UI3171oQdCiFAiXV0he3F6jRpynopDmXPCn7ow2Ocf3n9
E62u48Wfr15+ItWOO+SDYZPWNNBDdbOzRvuL3mwEvi0rC6+iG0XUT47OYz9qP3bJfDPBf6z68dfX
F3MdXy83a/FRpqLStCSQZ6/xv7QW/GA0DyNbpIEHxd/CeF0fbkUF+kLjGQEVfMnC2JiWpt3nzkR7
LaH+DCuXsyWDeJ2fYAKUOiK+IA+uUXJBMOtyhDBafKavBVK93iMFt4lUX12JY8mM/cNiS157eQYa
39Sl0mpzd+4rmDG0j2q8lYmsmQBdBVKSYAy/yiKEObmfpL1FYcTI5VNty7dhVr394/MQ/a+JpTZr
75d2qo+sohvjIy369zO3phnjw+yrO62pNgDHK2dNVCWEzCJNiCtVDxUKkxYcMBdHVk9Or7hRfi/Z
/odJZxrckjb8usgiLiMk8t5/W1vCm30DRiAnnWbwudFB0j/XgO/S6VcVBu/TsPVao9m9+SppQjsV
6DiwFP7r8kzUaQVzN9S/nmqHaG921sdSdp4Aaj5WShAfrXDrJbxy1i8MLvKook1TxWid2dPT+KdM
jSegB0GYhK3BdcbUS8BPKtLv/22Vi2OpNobe+0EKN0LSeHr73eweozj2rNzxwjA5vG5sxQmSVNmA
ak0ZIaTlUx/i896QIjjNLLt+LLvwqRjtW9Oon143s5Ld0IQTYCUqPwwT2uJ3vMgzQkqTuCuwEvqR
unzxw/n6LEO/Hz2z89Sf5ZO8i/fbHMDXcfjSrPj7L8wC0mscbarE8tp3chu7PIV2iVod9E3wxKop
rFEZQjWTgfNLU8Fk9IHezLPniGIQWm9hE+177WgwRvT6Zq59M2ZoYeEXIDBYuS4tNUMjF/NUgsWX
JVdPVU8ai6M85YfXzay4R/qmuEVILalpyQszVpeNQapiZtCs9GC2VutlTf3pdSPXnJLEeTykAEEz
xw628nIxBTdLAiEoMwZCTW3chd6I+hYaIxr8Ff6xP4ewvApVgGHn3CjvGHnVboOb9N3wtXicv5ee
dA5aRjT/RSrFz6L2StGcRuBSs7b3tbSN0rx0nbq0fyrl2FE+b4vPZTttTaKs7DPoCfrbBtVXasmL
fdZyrSudAS6UVq7drP9i9m9PdCjJ0xhjzIV8bdldrSR96Erd5klRPRXhefZ7L0Nl7vUPubKKCyML
V6mNRRhpKui6oBq+wpn+IzLALPwLG5R2UW/kZFJzujwrfdCQsusEbGm2fihNv5sCeSOCrsQ0aj0U
IHmGURJf1iGTeWjroRSjNJOV/1ZbnaFXJwmf4qLIPYJB7kWKXJ+MPDY2gtuK/8CykC2lfyHKkpeL
q8dZyToHlFlDcLGT4DYZ3inBuKv9LU6eFf9xYWnhi8cscsxZwlKnGofQ1nZTUv9SrWD/+tdaNQN4
hTIPGSOQr8WC+sRU4oZkJHfC7pzUALF8Z/A/ZV0WbNSUVr8aOaIMNIjBoaVH7EuTifuQFfmtP5kw
VaXyaZ6G9BCNqnKUI8gclFZlLtky4o0Ds/bZcF6AA8WMF+zvl6uUpEFJpA7TcpkYnt+Yf1qxfmjU
+VBm8ZZLXsnvRC0SsVTKV2Th4se8CGe+jZZvm7GlulwpX9uwtJ4GJSvbfTvVDLCNqS3VHjy4dIRf
/5YridCF4cXNQ6wY0lWugKtoFm9XCpQH6KP6UzIl8HBXQ3aUpLB0e81EwSbr5g0PtvZ9n1l3gEWK
S7lwkV0dtcNIP8yVLN8CARkzcuRls6p+V/xp/K6GTv47spXqU6Ua4Va4XTdOyx8NV6F4uLiYCIon
gWrSFNYqwzzMjJm0CIQYKVSMbZl6hRygBtpF2aGRq8fXt33VtM07GxixmLJa1Cr6AMnDBjAjD0Y9
fErLYDzNMRSqvcTEWiMN8WNpjhCyDFNx/7rltWPNaSbwG7B0XFGtMzKWNvWzH4w/m9GfUvhllh6m
xNk4V2tmDCITfU5ILK5uT6ZkTaB2DtE/h6a4UF1Voabux64//Hx9Qc/BYfFaAWfOa4wqPjR6z4nI
i7uTO2URxTkBSu2j02xWumcCjUw09THUEEix0j72eieW3VAOT01f/PJtQIwZxAY5o5uprfxRNvXP
IlOfSmfO0VSJJSoHU+s5nWzstcK3ECvl5c3QK7y7s6LsJsmkbjj1d1m4JWC05giA0AKaEq0lUN+X
jqBgSFKpJs5kWybjrdpSGB1BDH5KtIJCvsSGtva4VdUSB/1qB2GKISOivHQ1nUl3EhiBRGw0Favw
6AkNeyYE0vPrH2otbJgCUQqQnaRl2SaO4iodGdCjbFbG7jTcG+GXyko3zt2qETH8C/oC/eIlexgR
xBjSgIsVZ8WB6AXIo/Wmrdbt2obxrOE7MZ/O0Ji43i+OnBlCekkaBELY6sx3KgjE+5Ip9dO/2DD6
3UAf+M8V+ilkqI/GlCF7qWp6yvizV76Z7SYdtrry8RngYSiLMQNKMosTF49Z23QlotyJ1MtexujG
e0MPu49pXAGPyaSvwNxgxG0mgAqzDFOC0sDGZsfqIa/s4dvrS77eWKIgMhiCioopmKVfhCVmMGOD
ARgQ+X3o1UIpZW/FThpuHMZr/4Qh1GNoFhnorcjih7z4gn0/DU1S2DiNyt85afcuHLLHFGb9YjR/
/Ys1vTC12GDLGDq7ZsjRi6rgy5gW3yZT2b/dBK8tjiOodSDhi/OoZEUiMxwie1LnH+NscvXC3rhY
145JtEl55FOIfh4futywhpBSlLPo41uZ5dnhqB/i3O8G+JC63C4+t10wlh47XVgbOeDap4ImmcYJ
VHmkYuIAv/hUc5rSw+9xiWEYam6UAF8ISGy9LijOUz1uZCSLdZLOkobQpYH/FbAozYRLa6XKoCEJ
e+MyetLdGoZvfk/9AnpFmkbHzLbQY4nidvf691sShwksEDB7ABLQS6HutRzQ6PTW0crRN7z2MHm9
hFCnIEvwP/qPMQzxcExmD633Rf2IzJ/n3GQH6dtWL26xy8+/QPQ15OemOx76ct1zO6RaYTmFOySz
7Oxkp5sV16rqMHNh3awG1y6NeWuuc6V6xKliagt4J+EOeYdLq12QKUYXpIonH7t9/ohe4G78Enz+
mZ2LjzClecmds3M24ErXudelzcVlydVZzzsN552kkwoHjaEFH/wqjB40ex73MBWYKOW6hR+8XauR
KVmAn4D1hAz61TBXmLatlmSwIAyTjL4DHBzfkUQP71Gfjs2k3zd+7H9pYlTwwB45kDPKpb5TxuDN
L3pcqwpyELwWDnQ59pRrcyHZGjFSK/3sRyg0x3dGmsRbVd1FLP7PVaIuweNNB2mw2OhWNQJ9NpJ0
F9mQYfXB77xWqKrmP16/POs39r9mnocfXvgHx8aZ90aX7axJ/X+kXVlv47jS/UUCtC+vWm0nzp70
8iIkmW7tO7X++u/Q9+K2RQvml54AgwFmHspFkcVi1alz3ok57pRIwBjJotwnIXit1K7iRFsWE40a
IIDQGEAChJdOOLI1pBFvhLpdwtRV7qlcUekb5Z7oB7P4yI5KMLsQ3xz3bRbkc1BoR14Dm7kj/2sd
MDUkuzgyrH6FliW52vZ54WrWsTaPMkLSFxeUukfTJwB/QHor0lBxtqDFJAN1rAvQYMqwKU0LDLOa
MdpoZEu2mkHuVotmjgzZxVY5mQSJORqcABCaTMsuzUurgc5L4aI3iZbKS2d8ZNHP625t2aDtLVxf
2JHY+mu3ugz7Qu+m3FWXxK/zH8KoeEP26+tGMPyGATWMw6Pcwxgpe1UmkqVnrpKk444I4nsjS3HQ
6jonU9ry5twQk8CAV2JCs8Kq3RASp3rx2WZQBGl5Hf4tK/RZgKkRC6P3bGFOUwtJLUK5dc36TVL3
Yf1Skb/49IBsAkFKQeDIp9efxVhmUmaFlbkdgfL28pFCim1Svl3/LOxM3+nQnFthvotKMmCLGwFj
bL71afilixL+TbvrfLTug9bOvfrV4uR98tbiAfAFRBDSTJrTrj3Lor5IU+CzXYxOPE23sVM9lmB7
M74VQRRkCUhWW/ukZeSKQCbRind+bMG/WHFW+CJA4nCd/w5mq5RyvBgFCqxuJg2AnCjzQctNx2ol
GTT+5aeZgz36+nJveY5KJ6Z+kNZcDtPH2ThNbTMVbiPfk/KNyPs6/rxuggV6nb6ohVF5oGpAhnMB
4IsasHIVY5JjdRXwG6Z+9su6o8Id+J6Badg8VjkmbYA99LHAzwHcB16veJ2vv6ZQpEtVm2aL9g/K
GFarjH4lAWgyWVEgSV3mlPP0tAi8YHy5lOdmLyaXjFgTw0oBAT9ecGnyIc1qX//KRwjYPssYHtZ/
XV/WC3N4gCMnwHmnXNhAwa+9jPJRF5cK6C9lMt7BHI85tF7YJ33IeX+xvOo038SkDV63WFZADtg5
GC1vtH7qB9UZfOhLOb1nHtIf+IyYSEucxH4RvNZD4dObEqc8zDuekvrFJcqYZ84EKj4lwrSmOIMJ
2bNoLt6g0cc5BezY5X98xJTWafQExB90sc8uUhLpnaTOdYUZ5XYW3KjCk/SIMe1acpa+6VS7FZoa
wCnd6FoMFi/Quhr0qRucOEyS3q5RMSk9tdTFj+sf+WIro/tFh8ERF4CMBjXj+ndNU1kMxiLITmiC
6FnPUTB7zj9MIBiiBaTdvArdxp4C3hWkcODhAu6cBWa1eBimU5gpTijOifCSTIYV37Qm6JA+xki1
Zs4Wvtxap5MK1jTKGCIhT1u7J2WGAIwR0rPwp3Dfv4N0ES1p0x5uctFegtHVnDqzww9czxB2sufb
wi0DLuMlM2n833Dx50cw3x6qpoY+WUPhqgGoVUF1TTm8+33h87R3L3cyugboxKC0BR5kFHLW3lYD
WtNjiY9pKcSJO8NWvliUwTZGOiNjqpFie+kLcW0hzSKh0nV8v4JA4RyDMXLHuaEuH59rC4wPWTNk
SRK1sjOqGIR4kUBcrSfvSsRTHD9ttbNK54UrTHhDaEN1Q1VQSxgi8A5jQOZRIfFbM8V6UKkKlOmj
Pkchuf0HN/cYQAgs3F0/e5f31no12dOgzrI8NGWuoC8eHsPHBKyspjs402yLLtg0uTO4rNTWf3xW
AR2j31C6aNfJKWn7ei4UQBapWnLtt7eWPQZUzq+BcAZkmh2KyLZ+8KZ/t3Ym4BL/M8y8I1SMHCEc
wDBo11CBf7ZGTovuIrGhS3lmgN2YUjxH0Yj4mjZZMttEyofI68QJ37fKqpZgikttwBZcdFXKKSJc
xrS1aWbHjlZXx4JCFxWJcfjSYfrJ7HnIYVpzWe9WnDc65ws+OUB52P5+VBHAJecJTPG3VI4SBMi3
VpDa6Epxh/YvT+DaFOOPpk5tnWhxhT5Nlld21unAKKEtLhEfKYf0qyyoUtr1o3C5hkgBQI2LmwHM
WxePPj1Z2knMJNXB+KKS/YxR9o0Ak75u5HIT4vbFaC8SRUyNQQl9HbzCEG2PTgAOejLleU9GELg3
Vv7Fzju96XF3g6gHeEN0Hth3UogOl4h7Gjp26kvbfOu6vclFW294srLBfCLgMJRZ0xfVUbJbq4TK
YvX65aVaGWCCo6pTtmgUItHsBu92+NCbnJmby8LJepnY8r6RJ2ghDPSLB0YfxE7mdRWQ8O1OeBXe
awReKK2KkkN+qanDg2FsZWPn7rEVzinsxLYgMD5CPocWWIUnYhPQYIDOxOe9uTbOE4yhl0aZi1Fx
YMupeb1g1AfGJumtyOubGWCxOBpcSLq617/aqW/GRAlKtQUAEB7QwA8wptRx0Ks+xWcbfP0wuP2u
d6zcmd+mfRNYka397AGwSt9nvDE92afI+53B+Q1bW/P8JzBv+LwXBHGesTXVufDaMHKi+vt1LzfW
E9mNBb0CjC8imWRCfSeqdS9lg+aY6XPc77K+cxJExYSHCdiISWglAxuHz0ZfzcxituoYhQmkKW3T
SO7RIdi1enqIzZizYJc3F8iFaLkdUZfWgxl3QFTWpyZwp3YJLaulx3B/XLmy2tnj+H0uG04M3Mg5
YI4m4Jj6pOyGjDlMRrRtGE8aJrOM+95w2xO+O7kVVa+7FV2+vufGMq4MMrEKg3SdRDqig1W4uI1M
6BJY5EnOX65vCp4VJmBhyD6uwRGugXDJ+ik1/bcyhqaDJnOWb2N3wxlcw2jSgSaZrYfOUY4cMWrR
hAFYMJQVR0h+X3eE/lDmCK8sMN9HDrtZ1wHuQVwk+w7zckoQ79qAp0O/FSrAaQVcPEISxlbZvnUn
xvoi5p3mTJ+SD52kTxK7shM7/a+wtukQsBDUXoySJXLRzEXk8sddzW3AnPD3F+6e/Qzmu5UjyEv6
HO4mb2kgBzF6P8OtsAPAwbf85M76XrrKTvBCX4QUoa3eh3ZrQ7vmbvBCm0obcxU0NpYfHNt4s52e
xSzVvDXKid5k4J0qY6SRQKwsNgazvSkqC8653whjqB/9scSEl3ogWQQ1MM3JMfzSR+TJIMpjmjaV
06kVjwCA5fuhWcnKGhOWiZkIJapVOB9+d7Du04dil4NwJ3Gq1hUCKmrOK6ts7jDw2yIxRy8Tk64M
sEnVljEGyA2R5rF5j19mbwy6VypIUh2pCkkKkZ7P8Xt+Vz2M97HhlF564DFXb0WF814qs8bgwAHd
+Khgjj/HONo8+oal7CeRRxq8FRVQPgFYD73iy2eVUYoJkKYRlFWsd9n8lQ2c7H/LDRCVoe4OhnkA
qZiPN83SmFWGgUFW00hvGxPFilFKEl/LJsW/Hn62dqUOujv6D2pybGckg1CWHOcZXImQ9AuLaw3q
HgAeR0+st+umNr06M0VX9awkBnoXy5hrmGrrF1RcwVV9r888okB6u7DxBeQ66PEA7gunmJy/BccT
iMUpum6pQExUZQ9RKIcPgBaMdlGn4U8rr7V7s26q3XXvthby3DDjXScslTTWsexIYTr59Vwlbgdm
DAeCeJM7GH3+5Vco4FoYkRd1gN8gJsvcG5EWDkKXjBIKeHqgDxDbSmdPinldIIkemYsFPbPDXOeT
1mZCpkywM0I7LPuoKsmbZfBlG8qdZQJA0y7HcFD9WqyCsuaNI23tGbx+8TEhlitfPOHUqC2EbjAk
p8+/5RRwkhzJ+HL9y226CEAmYgHV+dJM5rhFzaRGFmrAtogCkLUUbqvLKPWLh2kUvoV1b1dJ4YiA
T9paJ971KBpf/wFbKQAoVzHciSINXsXMp9RmkicjMBdIAczDf1IAaEYHX68WYn70zAzzJdU2m7Vp
kSVnEosdwLZoUZbBdU+2HlqY+EAgwRAhnvbsFCkglgWwQroEtsHkzvClXRSEz3Q4NvUsl3fjbF1y
JloVgM+gYY0eJXPjjCRP0WGdStRfCg+yUf6U6IA2SOAJEo3uxpi6nwIwm0UJrLjeW+4E3XcUAyZh
L8TDjWR2T9fd39it9OKDmgamvXEFMzFgUKRwJBUUZORCBzvpkNY3Vmro30C/Sjgd7U3fKRAAroNH
Bt2pdTStyjBaUqGWsWmoMu10q6CvGb0ud4AMQVpJeBA4x4TuQiYQoEOL2xWXDkA7rCCJUKpET8JG
drqMQG9sCp8VjIDbTTURO9aE3lUj3o7d3E5gY6LiRpaET80sKKZs1VQtEFT14+QurgRJRePuc3Hq
u/+HbuSWg+fG6Nc9u5+aRC6aRQmlU7GU7HUn8iCsCw6ELKAF/NCGbuR9fuRNJVEf2HUFwZ5KmYfw
LmQ5AgoN6LIpRRG/B4/MaL7mBieb2DZAX39QeoEUBpMUpWmXLbOIGn5nAghd/9NonKtvo7ROcWug
3qCYEdxKzDnMMEWQ4NUHXqtpIUHemu2jbDaWF6V55Q95h4HvBBDZmnSaXyRyeWOio8p5qW3cv6vf
wHhZii2W18L2LKLRgbJIIGN+I8sxYZbzgMZbGwW8OCaKeuiWYmOuN0rehMpCoA8AsVlhL6aPZSPa
VV/dqzoQghoHArn19YD0AcYdcB9aB1kbQ/08WswJ4yG5YQ7BmOf9sbfqnJObbd2BwB+egEUnhDZj
Ri8LFEuBfkQ4sb7TDgEq6G7yD1UJjjkebUXJM1PsbklGYbbGDtdtnxXZTRmVUCQ2hnofzQavQMaC
DOkzCG6Z6J3DNWDCmU/VWWVmTh2RnPlA/PJW/g06tOxgefrzcicFi5PVlI/iXuMcuW0X/5hlVhPs
UKbQELgYthpEGTON3IJgTA2STp8fr985W4VV7ERafgaKEncOk72IQpdFqHLLmN1HBzeMjoBugyrA
trzZl/32qRjsqDipZ3+ZW/W0vAC4oPQIzgDgMNhsO5asqK1guyPW4yIugSnr0LfvS06yu3UIgL6g
5B5IKy7SwDavR62kF30vgwfTlG6xmJw+5NYnA/QBAnqYwZWhwLo+Z3No6UonTLIjCpaX6D3myoZD
V1fu9c/FM8PsjKgSwzIC7t/phxoqaPVQHZTMSjzwY/Ai4pYp5HuAyUOmA40kJiIqgpbHEbSCnWzE
1hBqX20gTzVnnMr+VjQ8N8PsP6jNtIiVuDazJLQ7aS8ItVtqodNoCCE8PAH9CuxleW6M2XChPmZ6
pmLDAa3ig3TdNopjYdxmc+2ZLViEs5frn2vrdGFrU8UHzDJhYpou8llSkM9iN40ZWraU9AUny04O
w0ftp776Q34hHlUcniXHwFQL7+W1sa4AyODAgD+ZMhMyruJjYUCMkkVWSikfFmX6LrfVk242smeZ
vWfIUhhwnN1YXWgCo7KBmxJoe7bSHrflgnEUdDbn1q5dcgt/A8lN73XXOM5+f9u5oW36LYjDdQ70
/sRIyXxYAFrFk8oy5hhY4IZZNFnUUtI+SR87t0VXwa8FVCYTjMHYQzxCXwZCjKXaZG5Ta4Ntlqj1
GhPKO7k6ZH5s1KkfNpXlCJH6ZkK15WExwsiuxwrj3pKWHnoxcqElZODxOhcuSQAG1cFOjelD497s
Cohb9K9gEX8W6hbcWmU02Ysc+oIR/UZRPgvQocRIeiZErgFg7FKZb0Wi/8BQzGJLWSntSKkCrZ9E
w6FWUxRuSq238fT/SPv6Oa3GD5zQ3h071FbaogJLSHHMJ+V1mGJnNPRjkZKHRCl+dTnUbssMVPtI
ZGRtwXZLxcc+bh+yTvtG6gGCscpfvFoQwUFrhHcECkBsOhM36jSaUwiyUPGxWPRAijBUmxJOfnYZ
jQAAAskHuhEUgcQ2Y1UwDwxaTEmp8tgepNEJkwer+qJeEH1zYe+gYQ6SGeSh7ERTb4VJqnf4ALMC
JU8HAnZ4uqtxpfScOL6RWaCWS2e6cVKAo2fzskWc5GicSrRk7+OAfJZ7FYzm6LmRw4hJR8nWAqox
q/xQOBFpYx1V0M2h3YcCoXJRsBtGMyFWhjemNUz1LxR5Ma6lC9UDskQUDK8HBHoZrQ8lfEROD7oI
YH8wLMwEP0uExtNgKo5aQYlZzz+7RknsIgTXFfJ8odaelyXU7CIbOJGIZ5h53ALzqZZ5i76mVJv7
JRJf6jjdSaNyN6bVbVlASNsE/w7JxP11hzcXFxEQV6YJMhr2vYlUUbZyBc3MaXzODL9Pbhfzy3kG
1hSTFxiF1FC6YMlZqggPtWWmHHumGfoLIR7GYPaQAC29r/tC62YQmjBQHGFT3zKcpjzqweKpiSN4
wpdC+tYTAgwrwGmcPXkaiGc2ClJaKDGgBnMaTVhvFAzpNWRCBRA1jyXJnEWYksgWw4l4eBPpXqzI
xd00VoZrxGmMDu5UPwBl0rwsQ0mCutIE0EcnmL0NFz19TCMlf8osjGCF+DNslJuUh7yqMdt2fYXU
y+2NwV3MwuBeRw2Jve5AARFO0gSGkqKYDW+whGmXd53IWZzLSxUp65kVJrFEnZ9ENeBzdizQppv5
EzXdtzqCWugsfbOKOrSnhSdEue0Zcge0WyhZDpM7kFlYzFws0Lbsc6cnDea4Pq+v3UZihOYHprZQ
eQKd0kU8b1ut7DUjMR3NHlzjWbjHnNy36JA5rVfexXejG+9kuzzy4AaXz3yYRRMT4jyYp7qYo+rD
RJH7Hpd6WOCikoOmeu2IZic5bxp7o8CG+R7aokfNC4OPLK4nljtFIRraFZQM0xrs5rF7jf3shDLv
0ED7ySeo2ah3rW0ye6Vpk6YTckziTc0wz3bV9R+qFiuuCBgflKLwXxAYbeRosa2DJOElNdCa7gct
BYnVwiMq2Fjq1QIwTxVcfXmb0wUg2auMB5GC53kzgOTUWDgHceMyXfnNlgTmFh/A0KkpNx1s2Vle
rI9UcKWPJCj25C7XbOkVE0j87XR5UNaGmTfS0meTmqQwjACKRDv7Loch56TwTDDvo2FoYykOU7S9
0txD7rLv64RXDL6MMWs3mPMuzE1cdwrcUINoVx2GB7zIncQzXU2zO390qcRLfVSfyJGXuF9O12AM
DrNwoNpG5Q+aRkyOYCZaMiOW14B52O1tdUcpwJJfUaAiA0IbYDc8ijse0+/GkiL7wTZH+RvSk6fY
dPYoi4QCEH6RQHSg+WecWhsqmpwdefn4ovnVHwvMQZTaOSNRi1GZIoX8SX43aw+1ojlWSexM4gkh
s7LpyFqhKYgCHybcKE36qTh35o8+WyLAnrOJUdgqt8G0nT1Ztg4e1f1wMxySl/oOubI3+uSt38s7
bpV946BT5gck5xqd+mPZqbu8kZUokxDKn2evuqv96lg48ovxSMdwwd+2d4X91wHCmHamOiiYlDuR
oawzhlCp0iVV8QmbAYJUumiLKgchvAF+XptgviExtHBpMUHktBisprC/0Zv2iRe75S59M+1wJzyW
Xhk0N7wUfSMdWltmImdflpEyFlhQ4oqOelQf1afRoS+ELLOjn5DP8RqQq+d25PTPicu7Irf27tnS
akw1vgiHXBlSWM9kyJy9aOKDHu1M856YPKaXy3QZfkoYbjGpAjAAeuuPKCtj3w4Krqa+ymUvm0j6
CI7c1JfbkCfEtYFjW9lidW2bomzFRcYZIb4ezF6M8DbsdBDwGoF6Wwe863/zTNC2E83W8W8ags6O
JPSOJaDPx9ould+ahkyUQO3oJU0JJ9Bs2kGFB29vSMmDkGhtZ4JYam71quksmeBp2msmGUFPdnn6
RVGfU4wBjA2oe+Q0qIQzhrKpjIUpRURrwD8Wol6W8zgut1wBhRUwThDpQFLOLJnSSFMPXQtoes13
SR6EcYJBw3eZcGrrG60K1JsRnBGo8NqX2anRWYMNKULoGHzFB3NUcghvi70MCkjIUPG6cxuHiY7z
mlCEwdg8kun191HIaEyJ2dV2LYD+EVRneKqkVQOOGfIK9qHWRlVr8q/n1pfHCptBxbQUSPHA0sTW
HOVhXASl0kPHrD6l8nuvCS5KnV9+HlIj4MyGU6AdY1mFwes6imVjhODtQFFvrKD0BOr1Uvhy9gMz
eO2C/5zWEViYilaFkI8FXa0zLX0CYkvxhwieoevrdZkOrG0wgb4aFCufoIeEojBgjDEK6ebEJcfn
GWFiHdh2MWlQwZGmq91hGZ/lctld9+PyAMEPkKGdYEQoQjDJaC0DN64nZQNCNl38CfXpftcmKWb8
pQWUDU4zDxIPJ7jp1ZlJJjmVx8gYpdwKnXz2c0N3y44nv7Vt4QQJREy4wLIN6MCJSoZ+QFZgR1dR
ZQTS0EtfDqN06f5YYY5pmXeyOuRqCPlnS3aUmSh2irVziNaCN2UReFIJW0cUdyzmRIE+oaSi67Bg
iLFWzCK2XNmnD9kkAAfRQv1V1weBs7k3LVFhcrCpiehmMnG7b7tc7LVEcNpZ+QmtpU9Sph8oxLxf
33tbn4lCO1CfVSB3rtK9eXbfGWIiSQhuOKe5gGJ240Nw5se/M8F4ApEvURstmDDE9ElYUiiDK5zF
4nnBfJYFAt3GKMcCIgEGPqssfanyZP/v3GADAQAWSzdFglNipTJp9Mta/Hcfg83ghIgosVrBRBK3
ll0W1qOQqLyOCz7oumSHav+fD86SHSVNHIOFFDbmpsUgcOorgOtDw2gZH//VerH8RkXUmipE+AQn
lOOjWnaKXaAN5F43cnlNU2+AkgCnMYZEWNinVhPIqemp4Khp3WCAvbqXlOrOEKSDocbHtP6LG/rc
HN2HZ6clrrSigMwUDmVbfdelyIW21nvTfJGtBznb2isaG87MFIoKsvxiasCcSN7SdPFJV3N282Z4
gSwqeL0w+AJ819pEWUSWXuViY5Opcqvl1TKbnaLztPW2rKBYBwAL8ihK2MhYWbohRzdDgAh5aGcl
Zl0VlHnUjHP8Nx4JCMl/7LB1JMyd6F0ndfDGndBpmoCE0ES7JhhtdGOQ1ziZW6B9WnNun42UFHaB
IAVeG3PSaGKu/dNHoRLjHh+q1msDvFKWXCq2UITigxoWzZPWSuSjgjBe6hRhobd2lZfZTUZqSNwn
mpXy3mUbgCwKGwc+CQROyF3ZGSMLaReUFgTBEQ+np9JB3c++7os3PMD9RsVybYnxfEL3kPRThLbo
c53YVNm3CPTb8bt1AIOXzzW3EeBXjjEbqRqsRa5FOBa9y7/n9w4YPd2tbvGWNg6Ro+4ELsj0Mimj
tJUA5WI4HDVIlss8qUFQI1kZyCkApKmkj9j6TOTOTpcvx/xzO2hfrreQ0pO0FWclccsF3pXRQxF1
v68HycvFW5uQ1ibCSiNpU6iJOyeS34jdWxx2r39hAgL1qAVigO6iPG9MrWiFjZi66pj4gxAe+1bn
NNA2Ko7Y0ZpCSTVQPcKzYu2GWIhFY4hj4kI4V8fQlLGbf+X3sd/5um3FTvGg72KvEDln/DKEra0y
GWaoYu/FMqyKc+0a4fcGjLANj1x0o+mwtsKEY7OzSDcZsBLv0TGqTgcqsjGs2gHk6xIn8XmFOHpi
1nkALILjQUdPHrUBdjQWVU4d9VsNfh2SnXJDdsUexN4+j+ZhY++B95Uy30kwBnzJ+qOh1DoZRAYJ
04zKn5fj8etMiuJ9dfchDFP1EoD+KFaS2eDg/Z2Xuo0BTzHHB2DWjunsXrewUVRcm2A232LVSx02
SeQq5X2JneeBxeZe+2bu1XsdBfA76xjfmbFd3KqxR7hTfJfBaG2d2YSa0KE9lM6N3Ut64srNMjhp
Hz91efcUtRkv/di+Ts/Wk9mNmTnrwzJjPQdj3/zu3wBv9aogcQBBGV3ZjT1ufKfLt96NawfpKTzL
eGY8TbSefsHRSe4aNBOmG/3ls9pXbv6Th0O93Pm4uiiDLzwErJDtXKhlVqZEw2J20ks0NBDUThrL
7fBnj105uYUpzTYItBoXkMGas1Uvwwk1DsIf1LIo6JDZqq2YA7nRImMY+/ERijvv4iR8lhXhFMEv
j93aDLNdAfVdMCawICWu4Og4m8dmWX5cPxOXpDuUG1YCpRCwPRj5EJmPljUxpXgPBWDkRk9I7NSN
Hslz/Rz7xL69rQYb4x82Ue3Q63cVdg1P/W3jRlj/AHpszndNNpqtUSIrGA/Wc/oSRTYVGLE8KUjf
yRuGBWwg0DmRYPMDnjnNvGbVDOTJOoHTqK9Ly+goyovKrWxthZvV0jLpVQdqTT1tYSVDl719WUI7
fCsOceqPk9Md293si1De22XESaGN7fEabdtOQpUJFPlIq9nZhEFE9cnIsH1GBHW7JE3vTHV0C2Xs
p+t76PL9hgorElaoxVAmQFblrhTBQBtbZuI2S2+r7bNmfphm4wxDYesmr9186RU1RgvVqITjzcNE
0TlvprabcckW/UcWA422gAvafLzu0WV0gRHgM034BLFvdnIcLaC8ssYhAQlU+9+57sXjT61cHvC1
GWYbCgWFcnYw0wDh85aAzduHtE/FwV9vrhhIGikKDOAzVk+8mYHvrhsDzpAFsz/zuJsJ7rc+5IwG
bOx36s4fQ8xJjsNwEocB7uDh8lYPtha7ynfNT4ArKcGO/DvEGw5jgCbE4F/zXw0ntby8XmEdygj0
o4GLnH02KSSzekK/WdS3boSmstweyvw5TX5d3xsbHw15K7wEFTDAJezNUyaJUBetnrij9QxBBki5
chzZ6Cijp4yevIl0C3ONIptuTemcpjo8ocKjUXg3yK7sja+5P91YTnYrtTbAWk2PQbH5RofaKj+v
3Ngy57/g9EQ9i8mCkomJ0uMXVAt6NPVivFikcStjev/6WgKuB7UlAyRduInWsb8xmnisR2zNRR8d
iPooPG34rY91boCJFmQq08yq4IjWlZIXV3HkTWn09YoSij1nbtBfcbZcVqFno0JgxSz/maP7Sokd
ixfNN/rSayP0m50ZqfBqixtIZbjjocvtroH2l533eEJBg979hLSwaY+3RexJv1vd1sG2wOMv3nrf
AC4CuCyaqhARYgGWYBqfcKfhF2D+e/TCBjAVCAwAUxXrNnlPARkTuP3wjfQAbqPlCUItwCAx5LR2
e2xL6GjUSQ26UDOm2q0L5ggplCvH1Kht2uSpcLuF2zrc3DhnZpm7e8yXXGwTOXH75rPMIlvlIhzo
1ltnyxhuwlsY1OLAjoA8ee1YkuNIkBBvt9aVfPN9PNaxHbqZ07uSM8DJyeFtoS2f0HWlyheYNgIH
9dpiFc2y1lu4OodsdJvqieSTe/0801VhfTq3wNwAkJVCfAY9jrsUL+VwjNJDl5oYpdedsC6dIQmu
m9so3ZkAFCIRQHvXgFuMPRCSkE5Rk+pE1ljsqIJ376dPGADn56mXrxtMYCq44ICXQqufVXgpCPhX
GsiFIyqfhkmc8nm6MYBgaPwUtFsc17a+Fe1PKXgOo6HDyjMuWZMCK69WQKVXL1jT73HCAxVsBflz
E8ziNZkxCqra5qgotYGBkfUaBbhOcq5/ow1HDNAyIWej7P2IG+tNV2bQ7COdmrlQXbXDUEF/VPD+
woQCQg8LJSVKWr82YWZgDU8zDcMlmDlpp08ToxfXLWwsFcVY/c8CE4QGKhyToLnrynJxiJLqELe3
acFJo7fiK9IWdAvBD44HGVtm6TRTDKW0rV0N9PTmYQzAuvKkPyRO/QbWSQdIYOGf635tfhyM1sIs
uAVAoLBeuWxcunha4tqtsAXGvL7FA2F/3cRWAEcxESgFZOzotrJwZgEkY5CBwSxe5xHhALpTEAvo
D/q9CQbXeKFDWH7k80jjtj4YkieMWFD0L+DGa8dqM1IiEFCnrihCsNg4QunH7udfHNc2QjgezXj2
UCQLcNR0ec+u5MjoY8uaYWWGRgzIf08Vvxg8PbF+E+/IMXeMF47JTcfOTDKOJZYJpcMMJkH2KPmK
S0Fpmmu+oJaUOJEjQqkTjfTu428uf0ylYYoTrDmmBSTS2tdxTiUlaePGJS6mRij7aeGEfuuZKBCI
eMjGXD4gemyZy+TcIpuE1tD4swYtKty+/FUKCUiP39J2cYaZBxPaPHgQiQWnG4ab6KZZ+4Zba+zT
REXhO+go/R5oA0BfZVf7bk+XlA9M2jp3wCVRenmM6gGHvzY4pObUFJhuclMiHesZNbp29q/vlI0n
LKAo2JVUnAZzHczRnkCUB/gfVu8/T1jB630h4D9hN483KMFwI2JSgcKE1q5IJUh3k0EBafPr4s/e
sK/vrbtEc6ARn9vgafZyQDgJj+5vo7pJ+Y7+mGVWkGjVAioPmB2d+GUCvUOAX7CPAkhr3MWaPe9i
zoW87SgOOhR44esFsKsX4lxtFkRnCtMOp310ILvQHw6QhXYysHo6JuaCMU3qfv070kTRAuP6aYp1
vb5TaHUoFUupK7XhzQJkVNcOLgFjKT6704flrl6EzNZCntL2RhsSK2yAvQMAMCr1w6xwo4xT1y6Y
tMz3k6s60o62IaX/B+/X5vGDLdRaKBUMDuHaxRhpjjik+JbEH76TW9mrHiPA3ydHMUE+k7ngBnSu
L+pWFKXCGJiaBA/xhTypFZNRjFsthWrYLoI4Va3fUbjovzPCnAxw9pGizaXKTcOjIaV2BZpILTP+
yooJQCXa8+D9Zz7TnJnNLAld43b1gGoYkNl2NUJdJm1bzqKdJgbZgAwmRSCmkIkgdDF3TwZ1mVQ0
xwJnzgx00Kv87g9moL6PDYarGyfa9cfwh+Uke+MwBWi4qho4pxBBa8wc8+6jrQh6/luYnK/UM4g4
RNgzUdd9KlLhl0bFmY3fqmeBIASVTXCTIL6xmNiwyACSTk4xRj5Eu1JwwUVR77QnDSrp42Bjjgjz
WShPdzcYgtM4Vz3NKS9W+8w6s9rJkGriIMi4lNLWSYt/5MSwqQ5Ip/ysDR7b8kYbAKUmUFidyqoU
t7o+g4YJLjk8b4COBE/PfnF1pzouKC3IDwV6RpBrP2CEQfQ7EOGP31KHxwZ1uiYuvD2zz8SAeZxM
RJuhdkEr+UI1VyAotqv3/R0GYfbEFo6Tp7T2grZcf187eVD9xVwKKofoCQBWi8ovpjzXK4AHqrCM
Y4jiGjaU8RLKPLjmBtwCFjByJ9P6iQha67WFpc5DMoRAI6iBAiWb5UZpsLYdhu3aQFa45L4bQW5l
jtlAVtvkkSznqQvSBcdqJHfENTzjmXQ9zG3Mf8EtoLegFwbdU9Ro1m5hVrGEChSCabqPwFMZQdYF
FKXfdMVWn3Vb9Qs/D1C/KT6u292IAJRUCuEb9ROsJ2N2AO1SBVaj1JXLB73qPK3g8cduXUwwgRiA
P6Bx2ICnFxBYFmleqMV2LttRfKzu+gAiy7d554vhQfYrvF0ETua2uU9gEQM9QPtjPpPxrCZF1lsy
hkwxSXms5vAojj9UAxhiyjm8zLbR5HdJSLwymnfi9JHWnff1pUU6jG7gSYqDhc3IfVHqVpnjuYvw
VmHXxDKnxr2xtBhBpM8z5DUQnGOpK80mzqBygth6qn41wBbbYIgJ94KjBMZBDoOTuAcHNrmR08Aq
yjjQikS5Gan3eqtCDgMTAQSvJzmgxPzQc9pTYn5oWO2+uoJrQ8ytvCSTBKl4nL2sGr9LHfTRoDdw
3cTGNqE2wGCA5xgIY0///+z1mWTqMmDYFr1S4hj24qpe5LXfQJJnBVNQB1+vSMGcRXXeqAQQzt16
7SpxMgpweUM8L0H9q1XsnDuOSN8k60tgbYK5BMpIqhVSwER4bPfSTniqBHs6MeLNu4xH5rO5flg1
BCy8kqja9dohEBAITTXgG9EZYYhHFo9Z0HqzG+JmP/IzlstwjH4RationkOHENtvba40wzq1Kjl3
IVcZGHLjSt30uxi6gpMQ0nuKWcSVHeYek4sFrBAGeEqKmoJaquJTSiPJa5sxyNSRE6suX5lwypQV
kNiD5gwCgGun6jSW4CxAVfRRJO2yYPTjHX/v0b114RNqlaBLVCzMOTLnNqsH6Gv3kIpMDNGWrdhd
oHjR6oeqjHeCziPC3PpSIO5BteoEw2RBz7U2topKtNoVlDcTUFSr+1yk79dP75YNOh8E+hp0joDh
Wi9cPtc5sXJcml2L0mg/eoogIsDziG1PJSh25fC9YUahLHSnd/R5kCAV8sYFZZvwp1ShbAMVhf8j
7bqW5caR5Rcxgt680rQ7TsfIvjAkjQRa0ILu62+itbtio3kbK+3TTMSJUHWBQKFQlZUJwZpT8kYO
oOoOHKQfkf5UQtfuuESZH6A58JhEMmaXjcczXlurnyGkPoo3apgkwc/ghAPjBy3Mv3BlpSEYQWht
REWU7qqPt1d4o0QAfAAOHJI6xCzwOFwusTp4rHLVBY+82Scv6aF+ynbpwxBQDIu/y/4LVMnGyYNS
Fq5sB6qpCCtCiSzNXWsAOqEIM+v7sOhAzajQ3fzKvM+3PdvYOyDxxImDECyqcWIprq9abfFmdCLy
+TnPC/AVPTAmK3lvhce1FbH8ZqH0ZjlKi+TnqX4DqfqBsyfMaKvjupSzJ1xncyiF/fbp3OlZ7dNS
n7wcBeo0jCc3TPrlrVMb2YbYtoEiAzILTGiJOQeNSzevSjsNtafug4kXRvLqAGbE2fNJADGRUFoz
4nFJOH3w6rdFYQvWC/BrTgbqhVkZ9kvyaOafTEMPqfNtAs4wLhXfyV4tEL2Dr+51rA9/s09+Wxdu
nLJJbKVPsKasmX2DOKGbm74L/2+b2Xg78m/3245w45SmTvKR/KszBryMb6F6aoGw3r03i2CKOA8l
CfM3PWyD8sklvvsl/fNRXOg8ACuB8i1aDajsXB52s6qdhZlZEmpZfmcu+mNbq77mlCedFNFtf7dO
BlDjaDvaaNABDyvYSsakiR0Ft1CR+tVXE6P+1Q/txfaBiu1Q8PyLxAu8hmh0AsKOSq7YFrKLvBvA
sQlwee6CGx+96PRvPFqZOCNSVqeP1VNhGwpM9CFYtNPDcrBD4zl9s0D9jKFJyb7cOIdrh877aWXN
8Xp7ZjGs2b17qjIGUjgZ4Pv6GwGOxmHRWDWOEhN73Q5pQDLodkCWeLhxzCawDlAaDerI4aSy0NKR
faXrXvTZIiBwyI15m0souKsUqebcqbhAd+MHhkkKLlKEpwxkv2Svi23v0PQGpzOGjDDifrnbFdQR
cgK5z7CAIsybBqa/cq+/zfPOOmFMRu7b1c3GfVvZE+OYXfajpcFe+qH6gMGcR7rDTMWjhgmYIwNB
ybQfvtQPsn1yTVN0Nos5KmSYwCOJBROixGNFwRx/zhpw0ZEP9RGvNhPEkb72Yvp4C9soL9DJz6TM
zlsuA53B+bkxyI0WyuUSQ0cEr6sEtlkKZWuMqZdz6KggSJlkZcarHBpegqOAaxehsQepzUtLS5VV
Gq3oL2DBw/J92emR5k/f+H2bPvCwYn2AlKr/U9Za4HHq4nbihs8hhU+QoQF8aTirtc6hU4n7kFkH
x2zD3F52XjxJHiTXyR/scMonwFCh3n3VZW6yJrHyOcNu/USPWujcoXvokyhH7gmj5Fzhl/X0tnwz
NUDDNTD8cZ6/S99mO57yRIdvRtGhVzr5ffwRPe7bN4HMiHAsvCK1cmCXkbSMIKlntnWP2sKxWjpP
UnrfDC4mwKDgiscYPty6dGeZS5CC9TWW8Ljc51HylO6VL0tg75JT/McIW/65Vra416vwbHn2YNQu
lg6lm7eeuGHfjk/Mm0uJU9ur99snIW0AwT51E/AphXP/TfO+6HHvE1fWHtnefOe6KyhrQC4pJOVl
ljd22SHp4SqaZkDDsvHJD+Ox920tbFDORi3Z8XNZQX3Tud9mRcaTAdMIVaXCrBU/1JbjO8MX4GOi
2/tvK0aBiRDsFjZwvSjBXn6pTqvcaogRlilx/QlFSoCwsYbKrm9+3LbEQ4EYKlaWxNnMvinicY6x
0yujAozcdg5q3yKDTaagGYDl0LKX2wavcgRsQj7gDMABTjC0SC9di20vsywK1+rqs0lf2lHy71+/
DgUDwgPcbfMWrIrYfWDjHCBP0O0X4JNCY29DAcIvn4gUUri1JTAzgqeoBWQK0GqXLtGFzJDORtqj
1W+gWNGqf+pEklltboiVCf4eWR1d0Or2HVocwBQyhZYRZvlcrw2qEuI5zF8qINh2kz42Ms6TzY8F
eBTiBpjEQEJwaRa7I4FcNu7KRKMf07J9KJspk9wim6u3siFEQHNwO3cmLTaE8XOcnmfrhYyS8vC2
Cew3zDqj5S1WOG0QHOij18BE9r5vT0sC9TJHdttf1Tj5vsMg3b+NCPuuGvqmytBWxLM6f4G81r64
s/0aMNb/AjvLM4erU7uyJcQHJVbcjuQ9qOOP6aHDO8U+gtct0qWTxFsrhxDEx8MxHu2KQ0QgXu0y
8BBnYWPdqenBxXBnAo7X2yHhumeApVtbES6MNFmyvnGz6twz6Hygj+86dGOmAJzOX8tQCWVzjzK3
hCDUTJBpArQbJ9ZZQr36Zs80smMZDnPr9GD4HPkXjg+gf0L+V1PHHo0Gh9Yg72rQ1/aLF/3FygFL
BZIVFBwxvCCEHgUDM82s4oXuvE4hGoGNPxyMfYxAV91DrSig++ndbZObTq0sCpEIsG0vbVQ4BYGk
aCRQi20V2bwJDyvi9l57JYSdDKID1OOIXF5U5KSJxscy6H1wikExITnJSDe2dsPanBCBKihMJk2F
K31W1F3cA1FI6/lFt2UcWVt37doO/x2rIB5nuaHVOtzK0OIz92b+yko97G3wQMomDK9dgqYkHpBc
o8RA10BYwc5Nvamy8yQEs8szup0PnocL3Ys//+lmgBlQVaFDAP5wvAAuPQKBgqPVQ976XM5Ue56N
RPF2XlazRrIlrncdDKHai44wnm3ooV4achhh09TS1m9BoUAiVtjZCyvoUOxvO7S5biiqA61kcNJH
ITAks1mkbHYxyqs6Qd+2UapbIQDV4f9mRrgryspTG6o5YACuXYxQTTua2lHmyCC611kDVo0XRPHO
xvcRc600y/RGMZXGTxm0NEF4+lEZ8g+ZYX3p7Ubi0vXm5rNTHGTBwQJQZ7j8QlWb16Be4fKlhuK7
5NSCN78r9kz7xy2Hf24v36YtdKcAW9W5xpiw7YZsxCteRZ3OzOv3ClrZDfSTGuBXjTFY6vr9bWtb
ew+HybYcPOWBFhIu2wm/YjJqPcFzBvqn/yiaDPO49Zk4JgBDCECnYHtfLl1dgI26sM0kzBhzoSNe
16RK9l01GuQRQsFmf2qAiTKPt93a2urAe2FcxADcAHRzl1a13DOUWuNu1dlxpv2uGyzw6UkSV4kV
sQCpUdrEhWYn4ejU93nWvLCG3kFd9/W2M9vf6D/OiJXHTFFMDSKWSViN+VdqT3PkeEDz3zay6Qvy
IBstNz5DKgQHNOw7awLzc6hbd4bdB6DKudeLRXKQrmE3Nk4SIMQYqgD+Bdv88sM4oJXO5rZGFfoI
9YqM7nLMvz/k+y50v+PNjkZ2/9I1B2pJwQ3nZbq8eC9NC4fYyrzaVnsU23nXl+7iD3QHMXj7hN+A
qqdpRvau3o9ZkAGbcJz2/YP7IgOMbS7yynv+pVeXpKUVVFOAeAwTo4G+pOoXpIZQex7d/pZbGwbw
gPPoGbh9RWEhb7Q7PLwJqge2+3F0wP8eK5IPuXWs0ac8KxgjJIp3FphZKU2bOAkZgwKFniKdJckd
GirvUS1sJP5shUQHHIUmRr6hKC0yF+g5pppB5QV5U61+IUPv09bI/TRmoGS1hijrpG3ETYuIsujK
cMIX8apsIMzuOTPcs78oSD6bl+Y5PXmPC/A+QfoGWk4whJ946q6+3P50G0Vy4MNXloXbM8s7olsE
lksIg363MHYyHJoQLJNc9yfdyXbkRkUB9kAyikcKkAPAWFxuyRro3E7plCSsP2Ha+d448LHMZ0iJ
BJz6RVbg3HgNXZoT3GMts40uhjkCCTblXW1FepRG+T6/N8iDlh+6IzcrS0k2d+vKSeE6SEtGk6GC
Va2s7i27e6b6j0Z9JJNkaP163BXhDSxtDn+tONitwgF30sUoeoefPICNnScOQc+j8nEJc8CcUoQZ
C+o7IQTPoRYs9XIrukBLVnMwYoL4Kh4Tp6nQTXThpcpKn6Ai1BAo7OTSF+3maoL8EpAq3OxocVxu
GU2benPUsEX1Zy6ijlD6OX1f300Befe5OOThIX4pPkmOxXVRAI9MnkIAaY8GmXg9gRFa71xatv7Y
28Y+7xbIIC5JGZE+MSKUJ0hAxlwJhiTrD5hLMD+Uk5rvb/+IrbCKdwDGUME7jcxTuLt0N4agtLbg
ujc5LxfGh4kkodi0wCnrkNiCuVSsv2YgtQZ5bYEKztS9W6opyrNMEkvPxHDiNQhy3P/YEBKyfmzA
IwrqCwDIgN8x8QBtqd8eUzSn3gBfvqNP4E28z746oFOrXqc9R7pMpq+G0356j1fdtz8ea8CZWf8g
YVn7WO0Kc8EPWnr6MFYvtZbuirrd3f54m0dzbUa4/gc62aTpKBJRwELesYMBQFF8Kl7tDLR5KK6r
HPb7aQHMJqz/i8i3dTjX5oXIkOvmZOopEp8BmaiaQxnMK32afZd4uXVxrc3wn7HKMKB+Og4q97I4
Zu8mKCehh4w7ZO5D6zHFlLYBNZ4JRErzQan9ThbeZU7yyLGy3lbA/Zrg+QzHun5mhNf2zXjXtIvp
3/ZTZki4tdQyJUWbYs9MRvmQOySs2vahpTJRza1It15N4baiiaq0Y4/V7BcntNLazyu6N5xP+VJK
YovMISGmzrqeg/iKb484h7rVtzz9ihKeZNVuhxdNJPzzCtKPzMOq2UwNFQVK8bNk/20uGB57IM0C
LOqKFLVyjcyKKXLsaTKjZih3njsCUTAZn1VSfri9Bza9WdkSTpTOuZKTGR+nHbJoMgCxzF9uW9j0
BrA4lEowQYd++uV21kq1ydMZF6oH6plJ+dwWs5+DQKtDN+62pe3ohFI0xrowd4w56ktTYH8xKtUr
wT2DQRb9Z70z7tonEsXh/Lk/5W9GANHHu+UBKfC3SoZq53tLvBEALsfEANCjIOQQYgbTYitbJny0
PgRPKmv95o7fDT1HLeyr4eC+1XiXQWV1fK2oPx5kOehWzFrb559hFTWGEbmG4uGxTom6j83PFASq
8xx27hQqxVGy0LrEWTFyJKyxdAZnMSCY+s6u2ucBSGLA+4OOvlwwfmsLrX0TIkip6EqMdAxvdwOQ
3CnxzQ7iuKwJbfrHRBm4R9emhBDCUaUZm+GZF78vyh+1TGxhI0Q54GLSQPqhoVx5HrRbfaZ0KbvU
GzoSpjEQosyLHAPquDbZ3f5CG7vhwoywGyajH6GE42G62O12lB4M5S3VP6L1hUkgGfOHzCVhM9QJ
kk21hUtEX/xsYru2wTRiPEnSuo1NcOGSsAn0khRD1+uYg4EiXo+Stm9q9IXROg+8iQ7h7QXcdOpM
3I76ITJJIZR4JbEsgP1I2GWtr6DxpNiPc5cEt61sRF+w0aMp6P6yIkTfSS/SDMBhEmLgpmX/OEwG
hpMZEKJSbhQZoDD4NjoAry14/vB5brsgWyhhp+lzrQPlCheUvAuA4gdgKoYEqgzMsW0Ggog4OODj
EEslcW3OE7WNxteHPN+rmQn2rQKqpHXqyCCRm6b4ULvLBXKuaseYujZ0RlHhr+OHvrf2qIyH+SAj
6dzczuj4gb0VE7VXGp1AWFsL8AKg6IOWtK8UXbCAzUFhyI/GSXZEN7fBypjwkQj4+BLF7DHZ4pRB
Se+ZnUju3s1FA8QLIogA3dsi10s5mlXSp1bjzyNI+cD3YpL2fUI8SZdnK64hmvBPg+4L6BOEW06r
pom4Ngl7QzHTvT5OjjKFS7cYGgm0hvYDC9JubDXcekOPh9ntzb5VWIKGDfzEwCyUakX8/WJmQ+9y
PFtaoPFYv5UQj9XfZV9LJBftn9PGQtVhZU1Mndqms/JpQSGkAysUGQw8dUaguNXI1WUaJls7ZG1K
eNCiFjCanY3qIPI1n+k/dHt/e+m29vvaAE8pVhcfi/MpJyZHAmb3pIPK6JIETfWc6LJeyVZ17GLV
hNA9z6PTsQ6uqHvOvan4/Gn+cTiPk1Wfs2j8KEsaZNvi/JNWzrl2QW1HgcnECGz9jZdzSqA7lOqf
MTwzp4a3F3PbR1TJMCoK8amr7m01NFZRlzlHbTvf6b0a8dJY0gXmm+nTR0xKx6EM5bz5AVcm+Q5a
+UgBs+9jpwBjpa4ec8U4xlrynXmF6Q9GI/uIW+ecq4T+2z8eblbGiKE2jpHCWOfN0dLjqcDsgvkt
V5xbbOBxKZUcbZl7QogsTRPxi8HipEAX1f5h59g4FVQPElnk38A2oyyFqwyoOgwhApRx6Zxjkj4z
G2BzlATlE21XRmnuN1/6A27RKdB37amF+GIRQHJSNiG4bds1gUMzeVlefKZMmTUBGAagk/k8QLMT
JNje6xg5uwJtnP4OE1IodSwBJg1ACiZJ4K5JFXg5bmVb8HvOm2ZRFNhW7lBJ+R7vUTfbu0e9CqyP
Cejv+ojdAzKS71CDlO3ejfh2YVu4OBTGkkSrseZdl+OOegIi88830IUFIT81nNRWG05vn2mghas1
X9H6cLTQg+u7neT4b9y2F7aEV0pmdF7lGFjJMdB2kDI/dD/icOCVKZCFqSBrng+yccKtHsfapohV
yjB4oBBuk3f+MCGJUd1wIH6V+jHoMAqsKhhiJGu6FecujArXkmbOiZto3NGTvV/CJGAPE4YHWejt
2ZFPbzuSpy3fg8IzHgY5GY0JNXGkZ5dns5og0e7UHDOcJvulGMEg9mpoepguf45q5KfhtyXhmmr6
PIeqSpKBAAolsaQNHAwrLpUquSq2N/5vM0LYbgbdgZwmoKcY7T96ffnUdYmk6y0zIQRrTWHOwEac
LQ+q5QvtHw0pdpIfnlufRQgdChudmBBgypSu7586AJ+DvIq7gGPb7spB935WjIDg2mHZt9tnTeac
EDjcpHH6gnP+ZjGmUDRet5LktOc07pZzQuTAsBIDATRMuIXxAJLhV7UmH/M4vjOI3fiTpj+ry2gE
SZcmgW16H287eM05fA7Lv3eIEExGM7dIAbKLUHu1H5RiN0B2Ne18xacY1UU3KJj7E0YWIUSDSniY
nehekyAGz6+3GysgJrqY/G9TpWrApnf6RbMxnOpHwFwwOygNKfwE37IlhBSvM9PR6BgHROqQzmj2
6NTs9E+8OChne9uCaqxP+TlzXCUyLKd1rXo4GyArS6Kzzk4ASeBpV6Drt5/RD6oDGiQPhbK//Vm3
ctILy0J8iVOV9Q3FruJlSBsjr+V41D+z3RLhI9a7WdaBkroqRBqVjAACjpi7y45NEjhvnEtIA0Lz
o0b8woGs9BKNrz2mMKRDapIzKqK97LTQ+77HJ9WhUqa7D2MtkWPYgr1cLKYQfzpnKtSlwRnJMYfW
PM4gtmPRpPvD4A+gq7CPbZS/6x/RFYB+rwIGk/TPeS0vj+k5s1vtJLQ0Cm9GfQAYsPGoJWTfNfG+
SmUDhtupxX+igcjIRoy5YpgdxvRkMr9q5viJWmi+WzL9MtknE4KOZrfdqEJaFMziakDjxneZpCLP
A/ONcy7iykicunFCYWHw5ndxsvhzY0Rm379DkeDTuLSSGCZZNxFfluetOWXdghcZ7gkz9sJenwKN
yOpgkvxE5FwcMGrh5QkipVY6dQ3ZPKZieH0oyypI9GFJDzpTS9mrYdM3oMf5fCvG+cTiztSVA8t0
7P7BhESOhW7v+44+345XmxtiZUOIHinJ3C6fwDmwLOwRMwUnS51lF+1m6F/ZEBIVs0zKzMsREquf
Kjjrun1/0F9ZCGYznFeZUK/MISFkmHalNXWOAFiYBANnxB8VyQ4/r7u4xTmfgQnmADD5irhT01am
jqoD4t4zGGjRczLnAGRVwATaXyGzfTcz3zj1HxCV9J167+2LBoSVfOgSqFv/9uc7x9gbv0VEXbBe
9wawgWKP7NTqbhl8L/WNsNpzUkCVceYN66di+/pBFrA23wgYPEIZFbPeKD4KF/qC7Natfl2xI2Sd
uqB4qkyfJy7wOCoBEnq1JK+EzW/7O3cXD4RrTWk9MhwIVT9p6EfZi6yeKote4nEoIYA7ZdiqRqd/
NRs9mLx0N1vkvlL0YzvSV8nnk3kkHI2ixg2q89vlXNhkNNLCbMdHKmz6NIZGRPfKG5FknjIfhRPi
gdvcdvlU3NJV90npBbVnRKOnYdDmZAFDKnFRZo7/fXWBJgkUecGnABfLsHgDramvffMwiDyG9s57
diJnbwX6odjLAsFm9FxtFiG9R0LvYOAVN2pJl8CcBi451Aw/bnsn+37CfVqltVLWy8Svn2SKYmIp
RxtbdHfbiiypvBoGVavGKQm2ZR+29+MH5266wxbxMZf3hIQ6lFiTvPpEXgXbxsyAWmDlEhZUPzlM
joFzlJMX1Qfn/bhzP6n3bgWq4TqQ1QGknvK7ZLVbAPUEz950zmbjUwW2A9DS8r2CSnwLvhhZ/JR8
P3EcR1H/ff70OAvq6uiwSrL/r3k2LxNIUTmeJJOHrAuriXfePj0wAtUvO6L3HF9JQ17+w6wWJvM/
qbukRKkVpaR0J2Vr2TwNqztYgIOwIZ4bzyaAh5eNZt95c961YUbczLgbF4vIVCe3X7cre8Lt0Exp
o+c9dqyl+YYZcRaJJHTD2fO7IeroDlobvnrPeY0Mw3fflzvEBxlDzebHXf0GcS8Zc25hmgepQN19
nYvsLfVkeeHWsgLYiSEUsNq5V7MaZZtVrtah+tgDhQG0jb/ob8Mom9vfLAKiJwUJEcw3gMFIeFQu
TucOEzeT3VdfrZQPYuJcaM/xU3d0D+pBxh62FbPX9vjKrk6hC7k2U809XIOo11aN4ufQTos/V/2n
bK4lB2TzAYsZNaCuML0IfmjhghgwnzT2KlL4Nlx29ocmiN+lkBVBgHvi85L9Pn0iT7Igt7U31kaF
2yFjXkLGBrfSNL2qA2zGlSQ129waK7eEq2EuM9vOHZwAkkBer7f9pnnugPq/Haw3w4vh2oBrQxcB
bPDC1lAWTKvlGhxJP0AC1dX2Hgu07853j+zbNAJ7Spju49eyDNr8OKOaRZ5NMBYE/cN491dXPRrR
YKQFvBpgG2FRF83OmqyHGA2n251/pNCe4BEOuspPynMMwvb6IdurvS9rBG69ztZ2haWuGzr1C+8B
OLMdEMyKUt06NJP9qrYypsKtk7EyJZbMqjkZK4DYkVWMA/O9opj3eN1MgJrN9sOUWN91MMdHt7/x
5qXIX4Cc08WzQDt+eRyR9JpxVbi8mjVG3Uu3VyIT1z8E8kL9TtYv2tq3JvpkMAcKeozYXhorliZZ
phmT5bb3zqmPufHdTj/fdmjr8K1NCJdDv3QmJr1dGhYzgOiuGiTeX/QVAX797YUQ+2dK62U2cPrm
VDkxABf9lBb3dlM+aaX01SBbMuH70DKpiUo8ivYo0qLh0cpfyUwk8eT/2QW/XRKCsjpVitu0YLf/
JYek+RAk21uRuoMq3UHGBCVzif99dQN4XqZ7WYl97tgvSvrWN3c5Pf5vu0B4hzjZnC5xDX9A0Vr4
ylgcjHaSlDdkbgh3CyvjuiwWEyfHm540LTnSiYFZuo2/3PZFZkeIfErmYqCSi5ct9WcV7PElLQN9
/HHbyOZjf72phTjXenND8wzM3iOvN2ACIrSgwOVF3+3v7DiC16mVchBvdq5XNsV6XrPUXV45QOL1
YfNhjqx7zU/C+B/zyTgVj2poHryjEzaRbP9JQoRY1zMwsNIqBK5aGsWEgz7+g8qi5O7ceuesXRNi
hJkMjRrrXDvN/gc5CIYZXwg9gVx956pQHmCyGXaZT0KYIIvbAESBmBR3mR87ue/8BcyVS4eASAXX
BMbKhcCKSbnJLkx8LJaNGegFxixSnd4+1EOdfvqbzbiyJa6eyuoxMwwuwaifjGoswmWy8UQcxjGw
9JT4mULYHaobzjtPccZ7sx1BS9lbRuQqbhw5Vd0+s1Rbgt6tHcmDefP5sV4IYamztCdzmjJ05E9j
xKti0ETFLOK+fCiTA+/Ze88cO2aNkXoXl77p+DJq7c2cZLU8QrTuY2ISM0dEqMw30rGong+tRX0N
7OG3P4TMkBCpCTgzDdrBEGSqwpkWAQaTbVJFunRkXGaJ/311J+A66JICdDBhXn/HvLyfNl00OE7U
pq7EJ11mSojbBNu47im+XxflCwoQ3o6zJyfUdwEtw+TsSYkGFFWVfQWOUw8VpOJEo+mhelJCmcrt
ZmgH5y+gzZYDcVgh6FZLjaJEiSukH7ODSdyTnvY/Tbq83P6Mm8HhtxmRkzAjmPKcXTy5aE+GXZd2
FnTUqSXpqMmsCAGiHNNp6Go4w2h3Z3tx5FFDkqdsmgBjAoRxuJSuqKNY1ZM2LUCRhVOshRBTf+8t
qkzoZzNyr2wIOxFALjvvx5hi4H/5R6tMhNN6hlyZ89HqujpQa/1736qS62JzT66MCnsy7hJnqtsU
QnBtWzioWxTzwzzlyj00G8ixTodeNvO0nfKtTAppRVwlZgdWbbwhm4D3zPmrOCkgk6aGWQQavegv
9uDKnLDVx7kandZjIBrVU4j3lYFXjJJF3Hw//TZx1a+oidJpOTbg4BDfMV6ajvkOoTujuS+BSPuf
/BGHij29N5aRZ3+tq4VqoWPiXgbC2YwOK3+EW9BLO8qSCiawHSKmzZE3fu8t7f1tR7azsJUZ4T6r
ma4UIGJGHhtH06f6aEZIwkBrt2/2cQjkKwiYzMMMLbTRlwEMZB7y876K+qUat0viwvQSP2Vq5k/9
+9Tow9sOCmeLs+Cgk6YBkG+ioYQhsksjmdUUdKx1LUj6JAdmQxnTJ0gxzfelxor7kuiyYT8hSsGg
iaExSMyAkoGTwAoRxBwqtV0UTDIQUj45CkVlkvz8U5+4CYi6cFE3UPELD+nJm8yaDgr1afJI4/SL
6VRPi6JHfSebahc+0Xn1wHIIumowEXJZxcvVG6Zam5gyAG/dVPXOY3TeQR72g1nLMFPXqwbQHbqe
IOHGjIYrFiKUPK1ZlYNnLqZ5qJbFJ29Jv91eNSFA/PIFIEBMYXIyF0OIsrY5Q9yonKmva7H5BcPG
8aEdWB3aujt/1rNJf87xMJVdKOeqxqqPemVWiLQK092y518GoG/tBz5pBf72pfTrwVIjK9W8fUem
PJx0A1NWTqXTY77oTnTbd7Gn+utXgLIDBMhnvTfhrEE8XUuz0tCC7GieFJR5nTuusMxFG3o8toqT
rIu7de500ASDkszChS3SAix64Vl0YNS3STvvDXMC5DJ2yJMSM/ZkOZ2UF48nGFfrvDIobFW36swh
NzAaoDNwqxtx/7PCsNRDhom/GDD3723fVz9j0LgG0KZRD1lXkaBwTRkD4KbftoqzCTA2aGqFn7HE
CgKEA79HO3cPfWe3oBCopgVJ5YQutpGSUYLW5HfnleOYOvMsYAVB2Cjsa6/tso6xEXcQS7o7o0zo
niakDvqpckOLaWiGJnrnD5nTPZdFr0twMtfH6jIYCYlf5s2jaTGP+jm1np0CWuc9mw/ZZLw2Fpg2
aDVL/BWvrF97GYJWYNqG2DEUvS6DEnzLK1CX6EHT+ixKPo8fALiPyEP1aYiA+tuZu+6e4L9/s6Vx
iZxZqAG014WFHubGorEBsV5T6dzPRTfZAEqD9SQJlClfitBVDC/e3T64WwEYlFBw1EIzyBW575Mk
aU1Me+vBwrlt5yWI8/eatKa5FX1BGwipEwPGrvTX0E1gRQ3CV79Q1HL0G0vD6EuZx70shReBoedv
x+lRMOmFrsIV8kiJ9W5qxxI6w4BqWt/OaeejvcOQ8bs/bMScTeH8IXwb+FZXMhJ5V7KyKDGNi+i7
gJ9uQlpYm31w+wOJHbR/mcH5w+0Fz8QZdaOtSyNmOZ78T/TonqBc/5yC7b3kHaY8lONdN76V7oGV
DpcYBuPtc6RfZU1sMKdZKQojqGwaGk29I+7n2y5tWgCjC0ioMZl3xSrjNkrTe6xGS8eF0qn1zmQf
bxsQy418zbiCkQ35XRBDX0lNZcOs55j/BJtSyCK98CGPHiqRE4w742QEXENolIr+bngFuBvYESHx
7fFoeRk17AXCGzbaAT54dKOGZa+lgfB027GN04rnqY7kDPeeASb+SxsYqfDMksdCq2tPxB3uoQXw
Cquvt81s3Oacgx8aTDzoc7LPSzuFM4GnAmPTAWdLtQu/3nEFJvsJWe5B94HbP8py9Y2gC5NgKkSP
WAX1v5jW6rTARe51WhA/5I9qhIiLsldxp+2bIx+Iw4gw7AJGITle1ysKUh6Ia+lg4rIRAYWv5vVD
sugJ5Jjd6rVhD715Ui1JhX3jAuOakBCXAlEA5reEj2YaBUIvz6ZjZikm2jqMfQXN/GL5RKm9zge6
wR52g+rEtsS56y2JaGtw5lGL66GJ/em5mjuFTDr4AhY7vq9VfQoNFD4Pt3fLhn8QTcGBQ9XWAckT
z1hWAaO01aJSHJf6U+PW2V2rgk1p3xIMUAXJQOl7b5iUaFwo7STubXw7HSecHzrUh69ov0DZhlVV
TKRC7nAHylhwGWUGJG8I6Dtvu7iRZOP2wg5BuxoRGI+vSx+pXij2jPK0nwE5CN3JmEAaLceEWAmU
MNXeLYM6/kzIEmu+PeYZJqw0k0EN13RTWQzY+Kg6eEoh3wzchn11wyVd2c3ljMEZr2ex71rkxWr7
NpQ4LNSpEEFBR8mVLzUbN9yVwi3N9UpTDIdyfob+LslU49EozHZX5PMEpGY+7dtkYgEkRj85CaSO
vdbr95YHRUnVmr1gsVsznIzFCOamsE+jOf9ME+LepWCDlLC/be0CUMlDVQrnGKmFkK3pTTcmnWlT
f1C0b4nDHPBb9qAyUR3JPr/OvLEHAJmBlpPmYjZeOMc65vzdQcGlsrTZm8c7IbPePjbLnPlF1soq
aJtuQR3IxSOHJzTCjptBXBwD6VH5Wkw7N+CwpKgr3KnwMRYtC/gyY8IRVhrwBBUO7pWksirknN6u
VPtXVW/f395WMjvCEtLOyTLqwY6Jsfu8sv3EnsN0lKnIbB0R0M+C0OfMIy2K6yldqSRqW1b+WDLF
CTE3x6p9gvnHPyT9OJ8S6JyqPFMysS+EsqMJxWQnjaEvaRWa6TOSpYHeLRCQcTwZ2Ggryq5MOUJN
BlzMxFZSHMiqyyMjHT83dfZVwf/XDgJ87lkSrPjWGiJ50l1UMiANLSpQTAhgv2pAeentoe/+7E7l
25/vhrUJoQLp9sycexsXI+B2D+2cYaw38e6WpZC0DraWDkUCcLMC9O7a4lfCaHjVxjrsWORd3Jp+
rEBjhSY+Mb52vfbHDyo8V38bE79TbUA4b3SxxfWhn/bjXPdhRyFCkTDX+Iv7zwFaiYte4QEnFpyq
RuvLdIaptk0ipDi+o0/HtJU8h7fO7NqKUF+azUWz8iGmvqpB0sCpVcv3kFmAfiaTQZS2Iiz4O/Hm
Bi4fQrHG5S1b9lO9pAU+VA0s7Z71ifbQGmq2bwqH3i1WMRz/fAPimYOmM4I63qVCOCKTp5XzjBjb
uIMfz590ffItaIfdtrLlFWjZoFAN5VvMxPAFXuVHplnkQ18zMyAdiu1u5y/1K2oAEMSRAffEgflf
t7ZlY/0AtvSu2EbczFLLHkVqvBU1KIORr853LrWrRAbIJSoduKspIkHz+sdwZNGyiL1aRrWLawtZ
CYidhqNZlWy/dHb2enspz+CJy1oUZ8lGa44Xc0FLLATcGQyeqWFD+GI+lR/sJsC1C17FaDnkDz30
5fLA9LNHB6j5XexjbNCXP4+3jgOGvYFm0wAxuxIoU1C3MbDyZuCNhfWJNKXnK6DXDlI6Ji+3vd38
nKjwoyGpYu9AMlnYOUbTY9xhMIPh+4j5CvNkhMYBD8uAQ+iniCE5AF+w/ZGEhuRkbJtGsMQbEG8H
sPRcmp6zuVeVGabNZzVQI0ML7dbPXxTA2r0XkAF1FdLfSAvqlz5QjjI93q0j43H1cAgJeu7/kXZd
PXLrzPIXCVCiwqukSRttr9fphXA4VqASSQVKv/4WDXznzGiEEdbXb4YB95Aimx2qq/zl42OaiB/7
HBUpdxpeGFgtS98YIm9qMFENabO/8KPn1hbvEOuJWwQT3I438h2h/G4U2FmSbRQyVxflIlVx0VJB
8XbhSNFMLho+IiqRGGKJBe3Qw5777F6CSSQZejfbmF5becGBp4EKOxhfUN1b+h0qMsrHKXNjkpox
yJixvA0RpFULuioc4F3VFbfLQ+Jwv8UofYOGQ+CMoKSyfwuab5zElfsGgQRUBAhuwrUwA4Qo8jmE
Php4I/p9kGdPwagOYZb9xVLgxPwAeHgk68v+UJdRCE0YNRR1GvBhY7pJaEm7LW6FtcXgwcFCoEvu
wVFfbhi1gkz5gKRFQeGeHGZ+dgN+6mvz523HsWYGxU9NZQxtPqT/l2Ycr4A6A8f1cYRxdEX6xW3M
Q8r4+/+fmcXnDwNqCeng01jcLvYqLz82pm8nBgm6/V9YAhE9qhjIRqGBfrmgyu0bWvUcOu51c0cn
EILS2Q0TRtiP24bWTjTY+ywocgMyg7t6acgREpI6Etcfw8xfwHKLF2RiW6dgJR4FvuQ/Iwvfmhm+
mOwZ+9aW6pgGX1J3jMz8gVB1at8IMNfvMmxh49AngIT8ksHbzW2n9Dl2ToFuubZB1oNMucvqfUv/
ub11q4fuzNLCvZWzUzX13DYRlJBVQl2eDDLYd6Ya3h5PXSxpEQOgONMUHsEDlPXmvVD1o3LnO5SJ
7NjN5r9Iw9Fsh/gBrquDuYDF2xC2GVPExoEQTvg7941XHoiftRNuYaRXDh6cqOZXQmFc/7k8eCwd
KKkavOg+ZKrKGIFObeyD2VVlcvszrRw+FMRRyrKJiRbisq5A+6AMywK+wZgJKOubQzHfp47xaLoq
8vnrXxhzIaKObjiKn8t3HE06aZcSZ6Ip7nrf/eXS9gNq//vBAi1nC8b12+bWNhHP0L/mlh8LM+du
0WFtYjImmWRlYYEea+p6+fZHCXUZJAxo/QCqv3wtLEiahGD2a6La6tTOqHvQX2U03MmebwQNq0uC
tAFq8DY4uJZjfmzAQZg93N8RdPtxzrKvROS//mLbPGRcqCrqH744e0Npp55SWI0ZVM9907yXZP59
28RK7BPgBv1rYvFlaj9kIrRxvHnVIj6vH9qU74Mu/+431cttUyt+CKa0cKYNzQDMuV/epLE0UnSd
cAik48dFZeznEPgAnx5um1lf0X9mFiuaw077VqwIXLAHQ94DWRcp395Tz98IT1ePwNmCFm8SIbku
zmFEKlVgKyECtgL7w+3VbG2a/g1nOWouy2wwqhEXVYovKJ/SuKzs3wCS23+zGChYaCordNaXsI1M
9MGQ4hWPEB8l/lDtWG0lt9eyul9nJhb7JUlvionrsERCfYruG6BS/n8WFruFWbG6pq5eBLUaLYTz
RGq+xfq3dsAgvYGWCtpw+LNYhv4IISc4YOEMDgYVPKeAPTCPfuobY+v1+aOss8irAyitQfxac0M4
4eJNRUfTU8OEM5ZNRq4iEMd8kZ37RSoGIJFdhHHqjcZnWaH3YbTVB12CjvJShQAYlTwSXoFudJWZ
kEsL1B1YHaw9FIqGHRpeSFODJtg3ZAjilIBQIu1pt+e8nhKf+9/m2bIj2Uonpo0HItFi/IKRQJCG
mOmdqyzAo4XjRbVTN/sSLFcxCq0n5EvoTJoQPjL6Yyqdf9qQ3udp8NiL8DcPEK/1RKX3rV0F9yVt
v0BO8GuZ5hyESpDdS82JxMq0q8dak/VKl91hOgUctKZIY3PG2CiX5hTdPjFr98tBMob2GNBueOEv
71dQqQA9OLjYIiP0lI2+GUTofrefeF6AM/IvjEGgD+UmSMVAP29hrEQt0Cpd5DKAuluYGuIWhpWN
n2+3AmoXJLRws1qS5tJKRagDjBsiIxayMvYL9ZJxtuOoJWwsZy1i0WKnNtTsEPgt81gEEJ2YOXxT
UNTgCjHd+kVPSSS8ssNnP2UqDjEN//aqJ+r6wCUC06kRHouMwxxKp1BtSeLexaGrskipkyfsjaVd
HwuC3+vCWUHvHj2exbUTbu1DUZGQuO3vvHQ6lNURgJz9Wz8USE4gj2SD+QVWllVVzCKNzKaUgDWJ
HWxpJL18nw+/324EJN042+jAoUu2OA2jxT3eEUZiy1eJqlU0+jKq+42Sxh+V8ks/RVDnRjikGZ3R
hFsc7cbnYZgP0ovdw7ijd8Zzfmw+GPsaFFtZzN5rUlBo2kUg1Y28E0/Yx3nXoFz21OzbOEzaZKtQ
pZOa5e/BJbCAxEUsDZmixSWo0TkbRjjpuanSRHj+r7JXD4GZvqSyNWJRVgmYt978wEFd8czoItOa
0sLtbE0CDpleFrksePTM/PD27wk9NLS0QrRNUD26XFg45cTtBjwIQ+ef/OKxTadIzMNfHM1zK4uH
1OKjQNXHxqlxZGSl/NDWwT7rt7zvdUSADbNtIOtAA45UeLEYML5LBIFYzDz/ypz3QmwgPFZQZwTM
M2hBI6yxcEAXpz+VwNJ0KIWgtJc18WA7Nosc4LePGs1z6vIuP44SifBkOd2BVRkeuNm2MV3f98UW
IH1tsR52DWfSdwNQPV9+OT47apprXHdutknqVUlb/Xj72UB3QaNZoEeBqsylhXnwgxbhIomBBYkE
+AGMHswf/OXtVkCpryFceFwAC7q0YpUzEVPjI5kzw48o/5axKps+oqn/5bahtQ0DkF6jxUCOjXNy
aSjNmd+BeB7xYtZ7p9xrZDSaGU1uW1mBkCBVRCkGKmbQMUPmeGmmZWY1OCLz0Lrw7vpHevo5x+yd
fdwiorleDkr28MF4vnQFcLkcA+Sc4RSQJrLHOgla86525Yfba7l+ti5NLJfiCimyFiZ63+t6cKpi
+yIE+10Ru3jqNkqzW9b0gs9yk6AXfJaa5cJsf40KbGTlNwfEYH+xJDwpwJ79QSUujKBr1aLRDSOB
+FE4Pyyw2ZAtN3H9WCCSR9EAcBok2cBlXS5EhJgG6Duc6CaQoHjj3IXQUDW0CAr96tSYU7+v4ESe
RT+/kc0aqTBMgx4d07WWifO3cFCkIZ1NShfYjvTJnFtQv7H49gZeR2mwoF8lOASAVpbpij2xENtn
oKgZBBjyrur3ZTM/h04h9rJj921ubQAU1o4FKgpot2lZPaztcjeLrpRDamLaYRTjfgqtKHU/eJvz
uOtWnBCCLnDtV02U3MhFBsAq3lpuQyAPoGzNc1knhW+0x9s7qN3mZSyBHcRLGyJsh97iH1Dr2Tm3
WokS5OjhG1mf3Eo+9WJ89sfn6u0DRJd2Fu7bGrqJtUwfdeCpIpCD1rE7dm+Ony+NLL4OUoJKWR0W
MxNziLqWPgMt/bU2thRxV7+Ph2IB+PxQtV/OuGpd4yGc4bxDbiVD8dmZvgfeVtFiOc345/qggIxz
huZ5cMViROxyMhvtglxFf9WF+kmRFe3QrPgQGsYLUfPDFFSPjnJIVGbW69zUT64nNoBuazfs/Ecs
XJTrTcE8pCXcBTFHkOPYtE9UNmQnaiLvfKJMzNYnPobk9fa5XHtQfDQRoRuNx/iq2DkWtiKjwhUg
vn1s0X+NSN1vQbbWDr8PDClAfLp+++cLnB1+htQd/OZYXNo5nyeByYc2hWQjqZyPc7E1pL26ojNj
i/fLmYbKMvOsjaphVA9ZnY+JFQ7Bxrt1vSQovuj3Dm8KYpirXAX6Rh1rIc8z+OxUB/1rFqQzqt7e
ye7aX2/9RrCFPBUOGDBm8idvOtu+Ahx+VUuxIrQm7snkH4uRb+FYrs8fbACJgBEg6NZfdXtDoB0r
F64jamUzxHPeBREGlPbc50kL35ib3RbAd6nPh3uH3j8WhhoqyErJMq4eCpnmRC9L49Dzo8uSon6c
xseiBl0n1FH39kMmIo/FVp8Itpvy/fhja8zj2sPgN3jQ9kUbCDir5TtTjvlcphmW3YxtsPcNb4yn
tjciLreo566PJSzhjuks3UKGt/CZeVYqG/z+LdIUp48Uyb5kqv50+6A4K0B7OBGgZ9DNgjAWqiqX
7+YIklBaCFxnSe5zMD+6h8kAK1sbgxUKfw/8uKk+1+2XyuG7sftFW0BsoJ1upF3E/cQN4z4E5GUG
cSx7Loc0MoQd9xV04+5KqB9ICRZX46PAsZ/nDsyZMU+/pcJE8caMexT9Wfmhn98FjbkXakjMmu1o
sGv8XenuwBntgPGi6eq4HJ5tKIvkvbUf5d7Mj0zRuPKeOkvtaZXHQpKHQGIoK3wAaZYTfh8CktTQ
RBg9hTo5ZBvTbDehJDDfBaCmzywaiYrvWq+LSpV1EQ3Kh7Ev+F2Vqa8GUJWp8S0IT2UuYosWKFl+
S5sgEtCky+fmmPbkM2lex27vZ0dA34Dks/7IRz2w7jRZz0HvRiV1k9mGYGNhxw0IAZ3yvTt9pMGj
Wbxm1jFDwW8in6x+3KXVqzugPtEdZfV+VB9Lc19AM6a1P/R9Gzv+3cgwNsmdiM/PnvlMMevnW0+s
+e02RdSrV2EkTSbuOiPd1a6d+EhVsjDdB/TnDEyy4/0WwWF2nph5nIWNbBpiEWMeo9Q5tz+JYkBb
fmf9By/AwDdAUoxHA+SxO5PHTf25C/mdCzqombFnnueRFfTRzB6HlkV9tYd4ot3Hg+vvBjXjgN4x
B/REXyUJgH3lJ1UbGH5BhbgfosI+2g69642DW+5Zj/mK4oH7sVfvM/qUUfmkysM4ZqDnexx5YhbI
lxuWNOkrwcenz9b8PJovI79369gMfzTNI3Sl7aaI86G/yxi4J4d7u32fdsd+wORj80G5QewN7+hw
SMNul/aQ1TQwWGTvm6zHPN1Xe0Yf6JMt/NhkL/n4XXk7g341y6PlH6rxn3R+bboHO0xmCJIBttnd
eexDWuxI+d5m+6H2oRunIpk3e8m/KeT4ovghMAvKOw+eMN+BPXWARGntnypxnFsZ+eF9LWeQ44LV
ZHhq3ZNfsjgjXRKgboNZl7gQEzhlvpH+iY1RVWfHPLQjNX2dw3+aAQXOl5JBrgTUVarYWfQ5KL+R
kuzaOr8LvDYmxHgFZdfOYH4kSAjUorqzVXlsMduEhJwWmHnqi33r3Q3h+4xjCwa6N9AzxxRDPIPb
3Cj7Y25Wu84lOwFd2hLY6M57x8wuGqrgUbUF/gkV89rdFwO+krcL6TN07RoDQlxhZBs/bKre8X7Y
WeJYW7ifIDUujP1tb7XmEdGi1kUGnZsvS78uMQpNH9tGDqRgMUaDXXsjVfmfJ8YG5gcRpJ5u9RdO
t5lK0ldGjZdzbr6Y8F7+/FX65tfbC7lO/eB0MYEOxunARTCwcLrGmNrFmCKABEtFYk7hEAXO9DR4
3klV8mHo5p3ptxvxx+rmQTQKCR9CA4QFl47eAOa5KFMMnDd2Pj2kBgvhN3ixkYatrgyRIQQp9Rz2
snNE2rnIawvPSVU27UmEqjj6nbKStqzF9ykr3ZiJYqDROOZbla6V0UjsKngQUAnWs9DLFSpSpFII
7KqlyIObQQDLdWLXlY+N6+iwq2NghnbZr4CCBzuT0o9Gmn2cwckQDYwPGxnwWqBwfpL0Tp3FYM4c
jgXThxXfI8oZgFBSxWW5UXxb/aq6IIY6Ag7UMuExWDA4Qwkraf5oBV8n/+8uBEpUATI4FJEWx0Y6
7jCYTdNGOR3hwAk1jm1VY1yXyi0sytqOQSMgcD0bqpaISS53DK0whWolAh7aYYahcRu8SbmGzjM0
oG9fwBXkMBDyZ7b0vp59nTCoZsUYC2Knyn9XBQqwxncbjatp6hNu/+r8b6PdJpwFyei2CZgFIj2Q
kKk8tuAUPPe5EO0PlKvvLGrGY41hAroVaa592vOfqLfr7CdKBGui5KMf58aLXf4YNn3d2l1FS1kL
lfpaBmDxaUVTNoijEE5nE3lCmlxGRHEeeXSWEeuLOy6aO96Nx9tbr8tal3UN7Dwm50DzCi9xhdmW
XQ3W0QwelvDsCA3Tn0i0Dy53jqFRHZ2xjzLbmCJpuhv58lr+hTIb4mng3jCcszhdaZ4HyhHwf7I3
npCtHFBqO2Fa6xeghBsonbXTBTi4Hm8HrAFPyaK0N1dGMRKMnMUl9LohnpOdggMYABO1nxP8zYqK
PchsjzX07KeI/0K5/MXa+A0rQ7uo+loenskQYn1XjM4dySewugP0orlWi69OjrFdxK8xOdAvPdiI
42y3BZdc2WIUzJHlaqANgPmLA2UKN/Mpwxa7fe4h1HTHF4xgeu+UaifI2LF6Ix5Ys4faGD6pTsmu
HD4bwIvtBLyNphygePehAFQuxLRlHxgb9eB1S2g1YmlQuV5GHsjQaN3oYouy3U+kax68edpN9vAB
rnnjnV7xglD2Rq8Gf7CmK8xpPtWmslt4wTznEfrfbjLkDZQeS9bubl/FFQdwYWrhBPlg9c3cYVWD
/c6G5Gdrh/vAfZn78hGiXqAhe3/b3touojaLPgSyTeTyiysY5C0GVZjEFfRa8KTyvREqjDLyky/I
hoNf20XUR+HVoPRrXZF2KKc0g96Dl6nGajfK5j6nJZz80P++vaQ/QxcLd4aV6GFTgDkIRm0uvXSZ
QzhK1XkQy2ln7b1YvmrlkE6LOhVR8ex97JP+gTxCAyP2v7cHihn6+nVqkts/Y2VnbfCTaG8DtgF/
iRwwwHFk5+CGiMjUdfvKq6eDaeVfCkOFceMO4cZ1WNldG7UsFLL0LMEVfRJ3/TYcrCmIewwujcXv
YAKDa7YFtl15AGElAMrRwuQrwpvLrQ1yKtXcdHiflACwJJtU+KBKzMe//ayglgsUoC7nIsKxL+1w
anWiwalFUlwcVeonJjNOc2aebn8j7f0WJwVmIAyJjh8cyTJUA5LdJWJGt0VU1sOclWjWg1tmThTg
dsfGU/VDU6IWcdvoWlCMKWgPUwa6jATgx+Xihtyt3QGtajwDqAMkMq7+yQ9uVH2sd9O92L8dYO7b
FrYQ8pchGkDLJ6CqKnOUhY0nwBsikzl7g6Den4Mpwhs3lrZ2PPT0DJCweiBqeTzUXGQIbhRMpY82
yBIL1GA2Nm/tk2GUBVMGGDDDQV84LLScq7FO8ckaMaV3ec/nk/Lr9gChqTyGNisAb6WUh5AzcQLQ
oD2UJmUfINyLuz+HKepCngtHTswcrgdlAD4RFnvKcPe3f+ja9Uc4hWuCW6nJey4/shfgnQfero06
1kdIbw45+6EE3VcG2922tHbzzy3pX3IWlLJs6jNRw5KsEEOA5cGcP9vhlprJ6r6frWcRSCA99qTy
cIpqp/FJPCtlfh2BcHs1MQBXRSptMCxeiSwz/+ZMnRleJG12bfnMcvHB8yF97cf+GHK50Qpb/1bg
hYHQPWZxllAaBGqhClOrjYL6aZCNzjFO2fAMNrG/eBMstBD/Z0jfn7NPNcAtFNSc0CCS2a6w6U5W
BepNIqq2HsH1Q/GfpcXxc2aE1abErin7gdlBwqECWqnft0/eStcNruVsPYuj5zSeXUEME4d8qA9h
YL/PxsFDOubd+x47IHW5C9n8Y+ac7khTHTiqr9x9+4i/j9aNjQ+nmavgdy43NS9QfBhyLBX0XDFN
+zjw8yiwN3KklQ2FFaQptgMSLqiyXFqxDKN1VYaiRejXH0v/Y9P0j3W4kRBtGVk8e1QOTHo5aSMk
4xFrv08A0OWbUGL80sWjd7GSxX714wQcAOQfsV9e3GUy6RVJQJ26cW9X14IHDnUQFHWwbZcbNqXQ
Q8+0w/DEE0BXx5q3SThs6YKsvDhas+ZfK4sbVYs5NDiFFRJ2LyPMkN75dPuUby1E//vZpaVzRwVy
CoTHff45HzlDJ6U+ZhJF3duG1taC46vzcB/B4XIuAqkay1mnP0wrgFl/V4Cs4raFtaWcW1icryKo
acuZj6Wo5ouR19+4UEdLuBsVx5W3AtAzrAIRjg/83GLHMpK3AocKdTbzsaymuMl+z95HhzUHMX68
vaLVPTsztfBAzQhpDMg04VoO/q9ZZsegt7d0cJYqQroC7aHYBh4CzPkg2Vy8fWqshzBtEDZI5BPm
HDG0Sb6Xey9xIyueP1G4GxYHaNFtaoitfDC0dE2N2MV40VXFYPAgwWjVsKx4AL+qkpqKE2/SDee2
sou6O43qCAbZw6uRs1pShFUlPpiV1SKa8+LBZlvirStLwRYiAMMwMhrF5qLAPlKAFCTK24Ckpe/h
z6GgOc9J7bhs4xqtpNAXhhaeemjysJddyxHuld1rVmb240As8J1SLzwgMRz3GcmyPalRZrt9GNeW
iCoBHjo0K9AnXlhOy0mCqGxEiUAWfVQwg0XTIL/X07zF/rTywTD/Cl0mTYKJoGWR4vpzwVwjrNDJ
Y7TcgaqvQ/9o3vpkKzuJkUBAIzSsH8d+sR4ylLnbCgeNfEpHtO9r91MwlE+WwFkHPq3ZTf3UxXRu
s93tjVxZHuoDKBIAaIWi1TIvc8N06mjY86ji07PKIAU/cLLxsVacFGZGkaBrehEU5Ba+0GA12Mg7
B81VaQUvkPRx31VKidhLU3XPfWlByyWjZGNl2h8tHt8QMH9Q6CFYAVhj8SrO4CgyuIFgxXL8Lp6t
8Utee5+RjezYGGw8XFu29C6fPVzKsB1JbESbQ+qhn0gaMyLuiGIHqezYgOjo7Y+2cvpR6sAYqY6Q
MAyyWBoIFWazr/EUo0z/MQ+cX6lpoc1q9sltO2uHA7hliJEAiod5hsWpdFBirDmFy7er+RejcI5A
mG08lFs2FoeDgE9nHBgcogqy+mhRYe18kaYbO7ZlZbFjzOrhEPUC3AJq6rYQD3k3vfz/dkv/hrND
UIM8UlU9bKRdGY/AOKSefbhtYu3DO3oqGpcVxAx/8CxnJgBP7MTUYrNS5ce28UmChajcYjzfMqJ9
1ZmRgfTGaKQw0rL6ybDeiXB+qKYtkPHqFzlbytKvjg4ilwlWcvE7oN+H5sPtrVq7kmdbtYT2VKHH
6szF/08w0G33eexktAMCU8hk3pwyW4tb4LkROIB9GzWuJZyZtcMoud6zGaj89+bO/KeEdDIHMst8
7gERItH0RybTLuLCTW6vdO3tOLO9XCmbOJrCFLa90anisbOezdFJJqByIkehB1Ow6d6V+UalfvX7
/bfiZQitGppXQYNSdun0r2HnPBlDtQWEXLOB8Q2wGyGMgR9a+J+AdkDZtbDRTN8tALZNuhE+bxlY
OJ8mlxnUDLB1IvjO/SxBiBvd/jhrl+l8CQvHY2RjZXiGPhhVE+XuPfgpo4F/v21k7YE9N6KXeXZj
IX7F/DLXbQUT0XHexY74EWCCc04/5sUGgdz6gkC57qJSpPV0Lm0BxxwONceCaAaoIWteOpPEbrd1
vNZKt6CO0hhbrf581d7qjH6yG72mTO74b/GgefSLfRgP5D48NEl9yDZ869pZwDCqqfE1KLwvQ7C0
rkNaTCkmeAHZGwFISqvd7c+0agGcDBpNgHKqu3B5WS9VzxQspHBAorZiOVbJbRNrXwf15/+ZIIvQ
v+dTWxhZiBdbtPdyNvd0yg/t0G88p6tmAANFb9VBz3PJktB3ntNNBT4Oprl2NSacwc+5U7258Um2
zCyupz+H1HU5zATC/yid+jF35oQMW+2ytacCkfe/q1ncUdeaHV9U2LQ0o6fRprg3EOGrphOUMjYc
jv7Ey6AUAT7QCxb6ICCAv7w9xdx6YQt8YOST6lX11aNRys89uO4TYTpAzvlfMdzrJ63rblzb1TWe
GV5sZZqyoGhq5IThPHEYY3d2bx3LimMsxdtqyK29SEAhAUCmkxpMAl6u0nIMp/BS5IUO4fIgKpU9
cVpY97QNwdmWecZTUef+kcq/qJ0jTQOFIQbxQOyChOPScmUYgWfMBo17H7S3co7nhkR9cCiDKnbk
lmDA9abCGjBlQBiAgBgUeAtrc6MoLRwaO6BWjYIsrJJuGsDmktOHcuJbs+xr5uCcQKoO9nskUvoZ
OHPzBbhJWFojV2uc8MTA9WxNGM/LzENtbNEyXbsqMLefmVrEgNnclu5QwtTYVBCrsp3PPJVvvt3a
BqZ7MK4Cjv1l2zZLDS/PEJ3pzPoeOOucQxPB9DbGpFegIBh0RYnAR8sdBT9XO5mzXWvKYgqbAl9F
7tw7rzzmEJHd0cR76aGAF3l2VAJOv9/CWK3A9S/N6o95ZpaIwYIjwA66h+Id+IRc0Co0zn0KIBUL
H6oDKKEhfacQNj2P84MkHURMyriOt37I2pcEaBSEYbqudtUClQTtI5OZQDYBpgyYeER5s3/ro6NH
iXHnwB6PjHR5DdyumGWjJkS7lIq4aDQPQp4VmIJ0tgSBVwJtbSsMge1B/gM00+W22lbNmq6hRix3
zr5pD025I5+rmAHZMw6RX0b0nvRJx5Lsbqu7q6/Xpe+G6UDPCxAM5lxhqFCF4SLn2MkyZGNiUl7u
Og56L8PUzOD2x7T3+Jufc23SQXueIAcHDuBytdU8VG3KgMP2RAB1NYPfj1nZxFVRbtG4rC/uP0uL
W5LKjrjVSFAHGskdUgcoOmflO8ycfABc7UNglBvpw/UTgZUBIoviAgbJUHy6XFkA5XYj5y6Pupma
90E3iRMVT4FhZU/gp+2fley9uHL8cnf7rK400kBraIERCTzpgDsscX9jNRtF43f4isy3n5x8SuPQ
4tmdFFImqs2a3UjK/JtTDVMMNxzERQodE0f5MmnGrt76OXqdF4cKLRt09gCdweUELnlxnrvQ63gg
qwziu/1OPcin6R91L44VCt3Qd3eP9o/85c3YSm0T9WEXVQRM2ZCFc7fmvsXrzEQUqLm/Yx2rYivP
240O25rjOd/ohRUAG9PM8iSPrNYpYmkauxplq430asvIYvtIAOLlTgRGTJoUWNnxzmHYuttH5uoT
ofR7tpAli3U1OwzUpDgxJjsW4dfU+8m6rU7hCmvCpZFFKJGRlmDyGbsld/5Pd9ccqi/iUxezfRk3
x9vrWcqyIvaELeA6IGpg6hn/RZAELT4f4N00TfJP5CfJoilWWov6JIbIjTE7vENi9zTjdZLvVBWJ
HWjpDy3YksPf28rUazENehXATWqlGIBmLv0AM+qisNB5xbwQCG0HL3tIa/LVZeG3uaQbPmfLlv7Q
Z08ypAqMcarBTVIiWhMFfTFH/x118zAO4ttbvOZNQeuFKXNLy4Esy0HzZBnSoxZexDT8NjD/WYjw
fkIXL+mb/AnA2Y1PumoPL7yGwPxBi12urJ+rOcdcAE5P3mFGhisTsJwc3ORpdzDzqpJJoTryZnQ8
/IimEsFzDCnBK1aucQDiajAwdAiubfGuCdw8nm1aJl5vs8MbN/SPqRDCAgGogTDkfrnAEhJGhdOo
LClQV5uyX5zYJy9/zdxhPwX5RjxzfRm1g0TIiO8HGh/oflxaCwsPqvYu+nPckmPU184Y56Iudums
3GOlOEa6ctBBU2ml78k8qxHjVsSIRsjRbRykK9/zR/ECbC1eCLA4uIsufwlqpGbp+G2a2PwfUdYx
s56mZsuI9sSLNwiyGv8ZWfiDkYWytEO8/egg4M2pnSeu6s+eN/6mfT5C4ST4SPw2eKtb/bM0QBYA
JAHX8BKbVw5ODtgfrMrBHTBcN95JUp/wcG+iAPXvv17ff5YWh8ftwEMYTriNAVhgMll/ku78SJrw
qaQYipmGYyNKO2mUvR8pSazePJWt2Ej81z/kf79B3+Az31NnRlqULnpg4Lnat2CED0t5R6wtGfFV
M4gkEO5DYI4su5Uun3PR2TJN/LbAwBriY8y3WfACt6/j1bOrvx2uPcYmgIK9oiGzRjs3Kg+rQbP+
IQy6F7vgb24QaBsokaBpCPL+K7y0I1ipyjbEUoTFHg3fMg5Gbv3+i4UgN4RHQUcN+ejlZ7FI7bRs
8HhEmiAuLdSA5qL757aNq5qPXghcF6oEKGVi6O3SxqTkwJWHvEEILz1w61AZn9g9+Icj0YftU9qF
GIMIXGODiGn1KJyZXYRGdMzpjFA2RTLUohOQWS95g5lY5Ydb7lKXc67u17+WkMxfLpC3fT9TG+uh
1P5EuCoeZGvLD+K+b6fxVJcJAig79pktdi1cZBSOJhRvMihT2w5PP97e7bVlo24Mpi5IgSBJXFy0
1mlEkZvY7QYYzZZ3O0uCP6HYcirrZhBBA2dPNJfr5ZqNZgiczEf+MmfkdSQqJiPb2cp/f3s119UL
HB4UdMGohgbstexBJfs+JwQMf+Zd9kvXwOVr+CST+nt2lC+ax8063baoneHyY4IeO9AoGCTYyzL4
aImWcddKMR/pxoUDjspGHVzKomr+cdvS6haeWVpsIQWywwjEDEsBie3sd+P9mOlWJLa+gWdWFrXI
uXWswXKxgXkZuVXyzfs+H8FsdRqqxN2Hd8Dxvr5Zu1R/M5BKg7bAQ61gialox7yejcAH3oHpSu8I
RfkJ0CkAp5p/lIFy4e19XP1imPVwUe/UpBeL65dxN+3Qp0nB8WzeM6c90glarQaNzC11uzW3rxlY
/2dpEY1UY5hP9jiBbrJ7SCsVozyxsZZrtUq9dygIQiEQofMVe1whjRxcXRT8gT8Z6No+QjqZRf4H
78F7htyX892Mqpc6fjO2UVsNMT9LAHIA44o+qmevc8ZnaJfMhYiGwetiX1mnzur57i++E6rpoY5h
NUHipZHcMXvUdNMMRGS0GE5O49TqG6YJ7DAHQNRwbEwE2ags3bZ6zbUGxkL0G9CsQzBLruT60rSx
Am9sRFSYVO7l1IiT8Af2s/Gc4p55xZD0JK9jiP+gbubZ9XGsi/D19o9Yuer4DXrhqGThsy6fwIGL
LpcgIpB83LeiiFUnI5d0G75ry8ziyWv7GvS2IChNbAp2DCdq1am3vt9eysptwzwwBqt02R/Py+IO
9KMnar82i6REyyhKCxPs8Qb5htAk7o1yo3i9cuFgDM1CPWiEwfLFgsoa9J8Oh7FhhMJDPoHuqNkI
5fR7uPD3aAs5mMhHt0Rrwl+eSrCI4rtI1SZdToCk48F3SLbva9Ucq6H5gtmgeuNAXn8kjPVBiAOv
GWYJrxh5mywVc2/aRdLR19745QU/KDhHbn+kFa8P3Dhmwv6MoLqQILpcVdsyK3ULWiTFKT9aQYRA
n6uP6FhrVSQQu4Dra77L5598I8y//mDaLobu4FBwOMKFL26cmRmYiasSHtpf03nooqIUG6d8xQZq
C1CXB9oW1XayeDdrWoyuDwqNpG6Bbvk/zr6sx26bafoXCdAu6lbLWWcfz+K5EbzMUAtJkRRJLb/+
qxPgwRtPjBj57oLEMY8oqtldXV0l6MHLwvrf9+/3S0CHF9OKiMSfkygwrsMICsZDFafmqe/9F18A
1P/3NX5zDkC/RiPrknmjBvz0ippJCttbbBXtuF+mgW6+5FEbHjvTbD//fanfxEC8DRB7EYBAGcUX
9etxUPCvWn1I/SCL6g4Gbnd1XvKjuYGW8X9WF4S6BEARmNpc8n0oNv26VA7ZDOs0lurWhsEcdXlS
SfflD8/zzyB0WQTAMU7bZZ770xFIQz3QLfnreG9VXF8EgON6OUDwl5VbSQpR92/2/Cfg8De4yK/L
frrBpJsl6+CHja/KHPXtRWH4wstej/2p+cMJ/Gf/7LKPORxmIe4AJcXPsyYEGgVgGEl0VCtMcEP1
pC3mrUAknMr8Gz+SHWp5VW1lVIZoa5UxiFV/ykUup+LX0AhYBLER6DxwLmz0r6+SLAsGoi67rPMi
PfGao7MLGdk3JHVJ7e+gVL2fDh/TXXrwG9gx/2n9373kvy//6dAmPM+HLuC8mh2DQhIoAjlE7npd
EvefB3uw2fgQL1DlZVj+s/lfBpDGD2gIapyLSj7fS6B4qNeq/49j+1eb8MKQg/7Lp2Pbr8Gc2nji
lXgNT3HZluN7zB98yCqVWy1q/kh3G1yGmhL6Wv++9CWYfH6Vf1/508ltRcpWZAdT1eX9iXJMMqr0
8O9L/C6e5VAsQ4yBew2kbX49LSsmMpM2QuqddlAgtB7srePVj+ueLn+ygPrd0/x9qcvJ+Vu6Ggo7
eVBcmqBcNAO8jrYAU1gJ/9M9c9mUz5t2kej5KzFGZvDpAEYjpDOaCOcfpEZTbbugGupLc0DDf4/t
/kfJyh6m64uwg/oW113tQfChq9sqraaK3ZAdq6cjOfDbsIoh+lWwfX/Qpb7+cwr/2+D0t19LPgXe
NQvEajiC0/Ds40f0VdMX3T46QWlzH339z+/6MvYOWCpD3w7GsL++AJa1kHDxWlOBHjt4D3l0yqPH
f18iuHwMn3b/72t8Vt13dlRo0kGwbczs0WTQlGqBwUJb/R4DOEU/w7ghYF+6dTtqyL6R9KH/06zK
PxtFUO/wgVlhXAX4GxSbfn1MQ4Y2hvUGgu5OH7NDssu+N3fDiVTg0OMkhMelXHEHLKW31/cDVGsq
JCVwnSzNLrr79+34zdf1y0/5lHbnDp2PjeLtijbbpVNUDa1fNtmf1DB/u8ylwIVqNPzvPifcEl7J
yJNTDTx6nye3uOThhfGfxSMv2/p/i3wmgeUzRD/NHCxV31z8PpYygvtTOrx56mkDSv3vG/e7VBir
4VOFmi7GuaNPQbfRXtP7G15ieo8J+CIzBX+C3cw+qv2D2evrP19cvwlPv6z4KdhOwkGygABgAWUP
0fw2YH84DJfA83+fBip0YM4oJWHjAAdUEK4/BSbm9cNop/QtbibQuqP7NdorP9uNQViAbFTE6MsU
GfkTG/nXSukfq37mVgoM2xGxpG8tPads3CdkK9rBK5u8g2Lq87+/tV/vfjhpoaWGtBtp5F8zM+RT
gLF+N/kmy3Ux6WgjJWAfyPr2qyYMJaDAcO+y/Ufbx3+s+bl2ydNWJ1mrIO0X9OZugHfulzyX7g/X
5K+H43+rQIUNIC0y8s8oiLOe5QPDcRzAyZ8bXC0iBC3x37cv/NMql//+txsy4tSzdkS4MFWwU7Sw
T9v36EXeteAQp9VyiA5jeVFNdXVYuesQMr74Z7nzjv+Na4HDibgJpgmkDkDyQGbw6YdkaxJIGjcA
5BzrX1kLSq6w7Z8g+F/D1j9X+ZQQYGASvt5UoY8ghzTZr6RX/ikNVzqcEuOk+cM7/JSc/289SCFg
QBvo0Wf7VkxzyUlOqA9xMVwhObdTQWGF/V29wb21iJHPQXgREE/+vIpief8zheXTbf/PX/ApBIQ2
RU9YXu6DrN377hz79z18mNDjKYS7Y11e4L7Y4QYvF/nf0q+/1kZPCpIl0IUjoIp/eqcLFzQlFO90
XeRd0w1fsEt/mukOkEZ8CjiXs/PLOp/eaq61ke08qDrjk3Zz2WdTKuxtMjaQTgB5h2b+XNo14tLu
nKbJYMtpsDHZCxauFl5EUwdmWk7k6OrGNsHU3jQi5ZG4UasyfHqCT99G4P/O1oC3N16YU+4hp5R5
6k548aOMSqeFgJr46qEt3O7tDCHFO5HGkytQm2lpy3UjgysYjdE7LkK4ExjUJ0Y1Dx1y0y8bxthQ
PK0JrAH9RAcoFQnzRQXVbudVsUgguRosbfC1i7XuXkZAAnOVzT7omtxA/qKOmKfx9yYGJDtgHVAr
7OYRETdcPbaVbusFL31mJDvK2RlTrOvgvs2YXoCa3dj0e1wU5C1a7YgDEU3re86G7g2kutWvLxrL
+rAMLmnOcWzVD38ORHSiYbT590E7qG/ggAHsboTI/AP6xEvgl/00xhQxi/AAT71EDStg3xVnldiY
ecmb1Y2HVK5EXaUe757XNFM5jOSo/CIbSvRTDzrcVLCJbUhfcqbMzkqp2z2UYqboMRjTUQFsyW16
aEEET6pGSZ7VcR84eaXWdAJgobc+5iUnLqT1rAmdiyFZ47nMZhaGO3jUT9BAbceYVCTvM3kbt1Cd
q5Y0EQlEVCMXlrQFBF4GXtCN5Ti1cj7CW3P5yHmiAgypbNRWs/G3CArTTRCdPAVbn6qXbbQcRwOF
Okitj1tTOkifo2sKO8MHaWTw4mULuntyUlNbNsl4mVr1ybZUmouA7lQDZKZqG8yXFSEKMoMYoVO/
grrRNhaNN6mntJG+Bwk+tDnKDSLorKRe2GY1lREjtwsEe3mBkZ1trO02USjhrp63z4zd8oonJoc8
67J57N5bYk8d8VzdMtRbhO7IOW48bZ/SxWp/qeecyu8WBH+vBoIDq+bCw7QLcRUNO6pvoiUxV2vf
C1X1fMrCYoCcJiSaiQi7Yw8mGKvUzABih9CPdu+dpRRNrMxI3OXFNLW+ASel4ei/qw3ZyAo9jrAY
F0iEPMKWNsm/u7iNcBHBVSssk3CWulxhm9QV7ai9roytICnowoPCQEA62xd84bj8u8ENz6GxRlet
8GH+oprBe48TTPw3az8M8MsS7oDXy6Xegx8w67SwoWLBy4rdXzfIPGft/LRNwS206JJTpmCgeZ17
dICELlzShmGBi7mMWlGF7eLyK1BPBg8C1sEYwmuOSdayc8Qi33zLfQ/w+BN4/D0+hYQJplXhe9yx
FyW4H3/jbbQt0y6ON2PU0bMjBv2qoPfW7YTxFMxybLlO8f90I0YlPch25YN7yTIeJR/IjJPFL83g
BcFSkM2Q9aSWgQz3g0GAOvX5HOeFhkOs2EHvc7FXVnusHQrWDUoEoJPmnUcqOTAVucJCL4h9hUVp
Er3T2EXpd/gFZstPcEDDDE3xMV9Bb0/nxRfAiCM3dbTesHD8DX5+ibx206YbVQXJMsm+WInxtrtu
jDmUL1MManBoYYyLfPEHECqb4mJ4ksBROM41BX9Tzz2UQ5WI8yWrUsz88K9DPM09LbpItfbdyzi6
Ihg68Sf/px5VFvcFjid+UiGzzqivlilh79PYLfnRi/tYvzQI4lDmzmjYfGTQAV5vEeSW9RVA+BSd
+nRsTDmZjOpqwzFKDlQ4DZMd6JZ3lcVApP885rlbz2ncdmONjgPINtM6xXoHBteq6giMuPFrMim0
71nmFlmvZolpza0vJtzkaUYPwmA09WZSSkPwGmJorEZnp4lOQhGa7UO6el8xuUW+SlwfFnTzqJcd
FHigGLFUfou2c1ZyGuTcP4LzIBXBfo1imveN9AiDwijzB/uBR1ZpLRSHyHiCUu/D+ta6d73kHqQ6
YP3g9FcOjweIB8dL5nNSTFAP6Z4837oVUVFKvA5fyvSV5A1bQFHruk0djVl8zBHCMnmLvozR2P6c
SLio8yLi5QExwEb7VcK65zZPdQjAb2yExAB3FHl6LSWIlTwrRLcGuIZAsnGbvkgUAlWiI/SMv0IX
YIU3igRa4oVzAaeUuRgh2sMgcOyPFFpnGbpEsaXZem5GGmaPdABsU+Fy99/N2K/mAWbYYbc3Ko8U
pM+HiH+sw7jm5dYzNZYqTTzeFFPmJhgU9w3rbnoVOq+U1AbRLs6mPsC3Ea79mawyAE8NZuGe+i45
Ed1u9DETePZUopNKL9BD/1BuhENdpBs/ec4pisQfYN2460xvGmT6rpsj6PvEFM+2X6HsHVdKcyce
kiGUIxjLHZPeO0laQp5Tf1mQflEvaaBQbuTmP9LZbZA3951trxgaMu0hoL316mjrUL/YjTnzbcN/
9V4z0W8CX/DmMD7gWZ/jbiLwofxooPwyPCLb2boDSS1dwnJFSgdh+mZjUqCnPzNwxSeW+LzoeWai
L8PMdfKG8egFUp+NibIrApTAfUnGNZV1Oxgbp7hCeyXfgg7yslA4axdo6xs1lQteyU8WtBOFlJlF
RbDOQ99XkGSwH2CpLz9AS20P8xgEr2LS+bybwjY8LKyd42OuCTlv0GA+wWQcqWFHVcORLYAceMea
ccEN1why0y6U3SBGJg/LqMLXvOvY64yh5AaZm2ufUTibfUoV2zFiE1DRp3VY4d2qvItEguf1JbFQ
NCwG15GbmWCkdMpBnwfJeyR7+FF0/Bayy/J7P5HoVY9DRApvyrJ3Ce36nUh8dZ/08fAQkWF8a+Ew
ctCeXqICOspDVHuuySvI5U0HI/24uQnggjodR9rOsGayZHmUfu7F5UhIMxVr3i2stK1YIIzfgudQ
io5OP4BrQMI9IiOkF1PeRDu7wBKha9bpRinbwR14YOQ+NdJtXwzT40M/t+J9hlirqYyL+6ToyLhN
1Qx3uBNfphZ+AkLdtoGnoVHfvCL3+hqp/lmCKl1OUzSUEDuihYiRQgTzfEW3aR+k9jnh21wg00CD
Is2nGrkkKXnivfiY0IfuRPrS5Zm90mLlOxoifx1ddscw0VaIcREnmppvSLnFzh+37KlJjP4RrZzi
RbK5hinatznLb/9yuvbyebvLshH+q2u/QVWXCXjXR/qtafE5EDgINCwGkbqXXpX0TVMuTm3gmI3x
njYBLGqMng5azt4dqhffL/3en9lNNjTBtUzHaGdiq88mkv7d4twR9Fh2nziafV9hUPys1MrVA5xH
Y8wsNC44EoMPqowWxa951HAKHXIIKlVQB8sfVmhUnExqIwtdvh687khgFL6l0fTSidkUcjTvnRnT
apskqVZInOzxyz+ckN6uz/OtSAksB8b0kh+IYdoJKcJywp4el3RCZCD6qiXJMeV6gIROxPYe3ATo
aodTbLTAcpOKigAK2uUoMYyHObkcWv7xS6K1rjMRJdfogbdIWRJxhykMUc6Reg6VFxZ+Nm5nHTb0
wYDeePShvgnMILo2LDz7OcvhNBCFpeQYfl/aNAbpK78HjnaFVCYuhiZD8MqX7dlaMlcIshDyb4Ld
aDVytiWDPnA/4uOMc45CJE5LiBrdbVuHVNklcZlzfRvrISnGlMPfb9O6WFhE4NzB03LIMnVNE7ht
SJuFZ2eTO+Qg3zyGrAi+cxlOJN/K1VJTJwOyvDDj7uzQgymSZANE6gfY1R7pWjSneyJh7WOEoCfl
opO9WG6k0yBKjRK2cYzXG2n3Pb5pQJNw7s2F75+WcUt3idQb/gRciJS32FLlAp0i3BrljC/0BqpR
2cGxoS057p4p8u+XfGPYI3y3mLvD3iSbO/qmG3bp4k8FD6Pz2CE9Dbegwc3Ht1oC7IMQV/eaGxPA
5cGamhAxlqxVP+ZAfpMiW668If4STxiSGfrp2aZbhImPNinXMMbcQOAPkI7sVYVLxlQDlQYajWty
9hrh7Ynv5qcslihVPRPX/pKd0WhEsiFg3KAGhM8W+pYaN3Ep1YxMGi6SaCmPe6uTg2p1lS9jUm89
H+5o251gMGmrjqLJa1yP9+y5qN7S4A02fUj4QqKKVmCDIfkDy8GYsWPP0D6Jx8sQDEU2AnBqv8YD
hQKxu4IuwQbJbOTvbaivADdCtRSqy0ecKg++bsiMhrZ/CR1sveLLLU23L+0yyCpmBhON3iPEvqtV
Zq99BB0YM6eHtNHASbL2TiZgP8SbKrdZPjRj/NoiY9+hAkN1Fit3T0eIuGH73V2f9/OO2TCqfB1U
zQLe1ZyLF8TZqB47xOZuSESdi16WayIgOEENPdI1FHWAf1c0K+xsum6IS24TyB+OmS7YOrxbqIRX
A0AJTNRnUdWa7EcT2tugW7+Cr/0qpfqqrb4NNbnpWnsr82wnkAcXRnenFN5lzx0NbnmGJtRMxFpH
Ezktvn1GG/+hxSzzLtuC28DBdsZ10/IxzpzsI6iVmWLhfo+/BgkK5MEH5tdIu/tjrGGbZMN0g1wO
43CC+MuAHaYG11k8AFKYfRwL4m21NVGyW03v18bjYj+aqXsQ6TBBkz9i557S9a5hq3vw5dg8i3za
nnQcu4ce8wM7B+mCa0lys4fibH+1uEtxOYpxhTeBxxNSi7lX670PcEvv0znolipPhTokMnsKki42
BVnDvIfNT2rGqtlEcNEOhIVpqfzpekqiPQU7FmqnQ1PDQszcDIvyno2frjvS+Wg+tvYH9RPU/5nO
6nXeWjilQJ/YtvN2Mr5ay6HLmmIcnalH1ABVmlgYCiU4tOnatWXQ6xb+AAQs5bwJD3lOz0szvs5k
GMouD5YXjhZxPWP0+JjD0qu2fqrPA+dhNQxtBfcetussv4sjfTMkS1wlZtO7zEbrXRYncd14wbzr
gRbSTa47Gphj19AD0i7wjgimIVBQd/sVYAiUSbk5eDOGZ5OcfwsgL3ZjLUVck1MJq0MH73A4CK2Z
l598PtDracC2YFeD4wTZiAqBJnmiGiYvovfBAg7b23awN0LGmKv0enx3TkcF5sfu422B3CUFmtMo
hb8wvXLoR5UCxuLlombgU5AKLHu5RJXA63pnduJ7YA6PWx7Z/RhluoJ+lz4GDM7D0vh1tmKucAw6
CDCMssc9N9wg+97FZkbVlYCJ3czykCxBsTTmOPhuK/KBvE3G/ZATCMtw2PD3vUdsRVr6brr2ulP9
UTK4fTCNAU0xXGEc9nbjmERNFAw/MoT6wh9JXmRwVSuMv9DazJfoObubZJvh9ZPnpY6GB6BvJ8To
yrbhj36SL8zNVcOm7c5ClKyUiUX+r8avGZfxbhiT92Dp4PKVxT9EiyO0WeXDoQEBOrHqGLJoB1p7
D21zddU38xfatDnoyQoScEDh5qJt2xfYYKLTflGyL6RgzzIJHgMCFyZkubf+tK5XYAm+DPN04CFK
8dX6P2Z/qMnI3C5PFX0Gn4YV3MMMA1xWMchp2MEs7JwF3Dv5DoGh9UZ4X8dMX5EevEZYiN/jij0b
Oq+lGMwVI95JREhwxSp5keuLMtPUnFi3VZCHf8OJLl3GrsN1LdeF3Pp98xys851lyyGMN5Bq2+Bb
xFYDNzIo/06s7XZDN7eYfQAhpO/BF43bPi3aWeN3jgI4ZGJ72Gm1OPmCelUXQEIVRU5f+GmbFQOD
f2uSmexpySj6cBZ+KSek1HMBIBieT1pdQ64WHbR27KpBDLgLwuyKZ8F+wSxrpWXkoX7HL4G1xvM0
E13kZILkEN/ionUyr9Kx68sN93bQc1RM2zlMJsj3BxfhNffRhRvu8TENiqFnrgTy0141cr1tkK4C
agruN0aACLGgUhKWgDpevmnKgMtNJgZ9yr43ucxuV5/bIm/ct1WYt4GHtAyT0QOhAlWoVuE9xm7u
KdP7tmkhXzznj53fA8ZIyPvssh6yCQDdupQDV7Zzj3dqkLZ00+uCKrKb+p9pG0cV4EOYjMMQDFdj
eNGxB4ZjpxBqIEzVLpPJbs75aUitOREPEphRE8DTJ1T2DJSQFprFH2Mr2wLWqU8S9jR4OlX6rfgQ
Yb8P+uRaDrBN7SayVQ1tD3ZtTyhBb+VCbyeIsmxTBDJrNr+RtnnQqBTrTXU/BTJ0aACKo94cHK5Y
U2wKegwJiLxFoClAwfQn8cTN5LIr9Go+FgpJK2a9b7MiR8TBUweX7x3r/eulHSBmAksTYOvgKrRy
T5X+TknzIJxEJrhF+iHbYBVH8h9R2+Wl0XASI2P8opL+LmLD9ZI7esYo3teuW2iBYfbXHvBYOXWo
4dNx+zpedMGjhhwgOMPv3TovOwtL0NIn08nw7gqEH3Hfpzq6Jqh8nY9ef5guZzOKtcI5rji15z6n
rMBg1W5bur22EasQmrAvIvrph2M9+MzbtxRCl2WarvGZLf5P9A/ASRRejTsLzj/t3Ritr75ISuv7
uopbz9x7+HOlb7t9H7JjtvRns4nzOJgJamOpf0d5fhSeASQawhBNOOQccs7hNeQSWvgAvGoHvTjc
if2pn80xRke2YlyycsrSh7YZcfuH5L0Z5sd2zPYIjbdN4GGCPl4+rGJQVoSqxwFaCN80niedISiF
u6qOBveOa/hGmLyrc4bcEFqkN+D8Vyz2HlIKw0M2ivvMCIPsZ97h8XbKNW8ZEgT03XACe29EBJ2P
gWs+Uk/1BwwewaysHQ/bxY+vSTgpldeEFd/Me6swjhos6s14sC9R8XPb8YdOh7deY5+R51xnKv1u
e4lSeAbGrb00K4CPeVdibjiA23ZvGp7te0m6PcFzNAoGOg7qdnWnzHQ9w38d6VZ/PfjRKaFhBTWB
H8ESvVKBermBu/M5xW+BrVhfUkCshW28sNQoyBE4gV250VQZEKACDHwIpK6AEGU4fOnb+N41wX3Y
yKmQMZgFLMDxRQOy1mMfFS0Ss5T5JRdJd2x7YvZkQvSJOco+ap7bODt4FiAnpewYcPKUe+PZ0zEM
rLyrQYfHpGmqgROkvm2yx4wIDNk4iD2wQQuZIQeypV9XR1/zddrDrQ2fZHtcuxyx2XJXTN62AwaS
VtrkjyTt22r5i+MPt2IUvIduDMOyz70zRSpQjpFnC5sDBtPJFdoW1QIgAtBh/2McAyDjXn8UmuvC
X5x/NFLsBztD378f+mvCAImntoWA8PQFaI4qlilEbyE9T+kA3S240pPRO0YTrOHmK3wCdRL5tU6/
wwjoPjSQTTbLDxaps0cMPrnwZgr5gwOmmxu3l+H22uXouURZvYhtK5JpfRTWqyKGqNaH9i2BZSXa
MN1pjm2V89jfo6C+hz7bHoDUXo19rfOmlOjbeENYbNFWz4qWHWg9Ks2qi48EjboT+6tLBXJXg94W
rt4vI1leg2Y2pVuSR5PY/QS7Btapndte7LRej0bdqA0zzWOOY6d4HWbLBxjsDgPAri1pvz2Jfn1Z
SfiYyB7etXC7jIPc28+jeFhxikrbeYfRV4AboHzk0uQWHLZ7r+XXaFx1JWnh9GjiNyKy74lJXlew
CcskxmFRianzOD3Al7pFl0sp4MU+P5iOHzUHBm603oUy/UB/EZ/0dOIzIhSmn8WWFUq7J8IE3Fnj
M7D06w44Tqv5DUyvKm7S/dRB1HWi6Um1UNIJAu/QooNWJp64C2wsauiPX2ZT59t8bc4mEMe+Sa4i
NTogbSvahKl+S5q55Lk7CQp0ny03QOamItqmXY8T6xkbFaIdH4TQzzKCX2KAsf6ZD6dta2StZhir
2qjfc7vcUTsibSFPGMSqZXiTbe7ASFIvUB/BZQ1AH/2mNOqutO+OTZed8cqvW53dRwY84Nyr7ULv
kDhzbCW5b6Xde6EsKaE9LoccY+8LjBA9kTx7C6Nl0lG8I+R8I19ulnzZrUuzA3bLEMtGiLphZLJC
4L8dqHec/JwD+uh/ZBMOFVuKEAqD+bTsBTI9mJRdzyLABI37KQf/LV3pVRTzZ893D8m2rLUjmVcF
dDxu2fwYJXY3OQSImL96g6oA5NdrtCBHN7CNjAJU1EEUHbhxpZa0dqmr1zSuGoA4hU+au0ih/bpJ
2JPCm9Q18zd4wH0BjIuKmJ9lyE/o65y08cp5JR8+qrgi3OIYBJemsKu7MRgLKgXPbvwM9L0oRdik
b14YfyzOPKajHIvIpS8AKpMy8ruPrUOI1CQQJ6DJrKIEzBihXD1O0VlPHMlOkp0ik6iaR/FRYbZX
ZsNu3ZKXVQ4lBGTgQrrcAEv9SpMGnPPu1CLIcAWsMMmAWgO1ICspZr1882UEP8mmxPnYdd72EWCc
HpX+VYCMQoMkO3fRLQ1RP8yp27nOnXp//fBALQYHqb/uCFqqEYWc3Pe564uJj9OuM+bY8PlhDR9T
xl4wboW0mlRpaw4uRbd79O+SaUugD9e8SeWjTzWfYeG1g4soRRydvoCAeg+cDia1vT3FG6tbDjxn
XgBKNVTC7kTLrNRqnUvZuAU1jZ0q1/Aj4K/vPWYhMInallBFeoxDDEd607zLmu0OAtjP0JeZYf8o
D3Txfga9WFCGiYfcb66IjyFpo+hTMqAC5CvbmVZW6ZYikXPpNVm3b2ua3OUDQBIAFDuOM1CiE54V
y7yZAv08gBEiPmWBOw4onBMr9qGAOezSoExhHDgfoAmRSoDkoBLCCRWp4QM8yjDXBo9CyMEXS3Ld
buE3SYPvdHTVmpsdyLWXE7zvUjYh3MADy/rxfkA/aiJBTZZ8zxJ873y8ZSloffg4rzA7QaCaOlWm
dz9ayR9Gk9z0EvmrnWHcGjYVBGKqaZmex5DDCsdiLGxpMaJgIeGEDtJhseq7HjH7SWHcpm3qY7SK
1ks43fhWXBHVXUXmwU0GKOAWHtt0Ped9cg86wNu8prXK0RntyW1CXxeuMQUjz9yQOro8aBrv6Azh
Ph4fRkWqIIOhesdOnoR2vKPXywKX2BRkQeniB9DmqzaGL95KvCPSYVXOc25K0KvxoXJ/2E1RvzPb
s0EfNODNmaCLXs+cfXQD+ZKCmwWqJgcR0PXrLiTNWKIsEOU4AhFL5HvXdkNhZIg2j0D+lqLfAvRW
lwtsxoqwWR/BsyhT1g91JwY4/sZoI6Aj/U4kudlytEq27D42iDFsCO7nJj9nm3y3GazYxHDyoeIE
h11SRKTFrfyCwbhqVe5O2WuHamSV9Gnuwq+9ndC1cPAnZI7XGfrvaNVOaBSGdYtaMUc5sGLvve3R
C6a7KRgrSC2zgtrmw5/bA4Mphi/VriWAcUjyhA+/5u2LpP6eheTQxThNBNVUN++BSJYqy2u2sQCG
sQaAGQpZ3n8PI+9gZQgmI4FxQzqjJ9HA1x5slIrOsakiMbc305YlOwX94r0VQYp+JQq2IHY4tEGz
3LoWvHrI/CAPE9n4/zg6jyVHkSAMPxEReHMVIK9utTcXot3gC1tA8fT7aW8bu7PTalFkZf4uL12a
o/lAoHPq1GjtfHcYtl0jioehbVKolOmHDOk2GqRIQwNfYljpuvjy6jzbpfWI8LrHOqU7hbzobEiM
NR30KWlge7JUhEadxrpd/6u05kijt6c4x978vbTzZ5+7u0msf31hhB5oRlrvIIpZUooKB6VAlYC8
CmwG1G/DYwH2wibewjwqNhGLDr4bJA/M/IL6gZeT1R/DYu6n1ju0rKQpcVuxyHegk+6HnVO128AY
71Q+sS2bKdlALDk1seMpDqx+FboTJ7zvSd1ebroc1/IiIodjy5dX/f/xc7qMxBYMtoiyUkSl1p5E
uYSeMQ+RVlQH0u03hcW+oXT8avWE4K/277ZQak0E+LWLgil/FjPj4JgVZ6cY3gPhXng5ttDUm0S+
m16zaZEf1FZ6TMf8lCZt6DNwaT/TrFN07VBLjQtf1jmvzX1726bMaFBYxd5nzzN52291av8ERncR
Rcfa7Y42322wiVhl+SPmRoYwzgU7vYe4ZKlcMZl7e+l5XkaEb3jLYBtiHjx2Zn5e4GBMu3wQ6ZVP
he0O/kLN9j+tMA5ebYfjKC+2TuFM+WBa8tqlsGnAPd5QRnP7UDnLrqzAjwB/Ajd5LTT3KqqXZn5u
5p+gEAVR/OZ+qFBzgmh19bOVL++lO4VS/A2595zigpCNd28s44tbjFsSA/7ScdpaKMydKY8n2drc
PtnnkuTwsNNWA2aYqG91/ug2YicNtlaOFbmz6FKFUdLUcYhb+ZGnF6HnO8nNQujpj9uMFwcAFJnY
RofDDnunYbOR0HdovS7BbTmdz0AReEd4koMs5W7yX/i9o6ZUj5MFo8R+NSW/pKfikYPcyfzk9+2d
19SnJmVCq/MnsaaXQC7HcbZOge6fm1VdnBJhfkarCNQNijnekpA9/VynDY9zto50fPd6mseL70d6
C9WRLU9O6YaVKo5twH1JOl9mq1MJKIHyxthUvXdZbKBubT2hnfuuUneTYo0LtHyvBcRcLfozmcKn
xPinr9XBXN2TpK9uAQFLhWiu8xZQk5YS6E2fvAR/AbkxImM7tVnfV+og3Ss05lNm1pekGy5ofcNW
qKuyesjlYwBw4q8ENt24xcTc5XAEKgCFm1sLohYVvjdcrd56MT3mpBtQ6s/etxjzn7ZKHIB+V4AG
iEPtGOdS1t+V3z5TmKKlktsmSJEqDVsT1K0CCh9y/evGkcqkOhlF9qRyVZF8dyvB1bvbVG9m6WN5
LfJLleSUBe0pyEkYynkwat22khuMmIHtjVdpJPpQOhIkfekpX4hwXd07aFRmj2ZnQJWUZXNqkuTg
tGXkDxKwDh4p49sU+ZnHc+X4nKtF/avcyobl0gFC9VeRZY+e0f9LEUBstJU8wDb7NGl08ko+zeDz
aCv3400UO3vrc+Jwb2Vmq5CXvXU3OM8Zng1EO+Uk47Ib9rmJ+MCW5q51dLWpc4v4bhUikXmUg/Zg
dcu1Wuq4sI0Hj0gnG79S04T66Ly6uU+dC5DBsKKysxyqqw/eBx7CNxsw9Y/zGA2FajbzkL0yzBxq
f97W/WMiy6+2SEKvfZh1i3ejOhogKIMFfNqrSEuIy1BGVLMvsYZ1dZN567bZybKKo/SPsjAYX7rk
bunQZU3D3rPES1lYR+Ulocq5VAK51drmtjTiXmMrAZpomuKXLpnve09jY9ww+psp0bcQpJ2h/QrK
ArBI6Pf532Lb16WYz3r3NmE+I3aUh5hf9aE6zj38QLHeafq6x/9/N6n2I1AWuk42wKOtYOhAKQPB
w9AQVFZYpjS/BUDwNAA7l9XP5DQtsHh3kHAI0hp+aPOOtU1/gXj55OX2G4kNu94cj2WvPejmeugy
8eqOy4YYEQble1sT8YKsyey8B4+tOpmYUX8dZHJ1qJQp9WQy4379t1Y1AtF126M9bYW7y1aa2erU
LK9cFEcuiX/JjIml1cgFesn9YJ9P9blXzBD9sA264MXn4mJwjopAjbFbmK/lMu0yFrwX1nhwZckS
eZLSFm4J+Gyf7sOYnhHrXLLcicrJf7CBPxYbFr7/Klh1mCcBJ9q/0L8cHEJJ0mSK7Tr/ohfDsqCF
Vhls7DHYtIBmHZ1gKbRIoGB0WmObGcFOr4rIUIx5LeH/iR68jJr+hygE5R8NsttCY5LFezKrYJul
QOfdfEXQdmavI+Js9DWDxuBt2TGFL+pJQfWWqQfN1M6NHbyNTXCRWfMOwvK7NOnZlmsEPH0oNIHI
pOAAmJ0Wr86xLOEZez3Ogqs22+9WXpykL3eWVW1yT9t6JmrGug+bNNjCdUSNQWiJ/GMq4P4WO2Ow
/k0yOfVAnpr24guSj812vtq1OhJetGmA2oTpoCkpirvZm86j2z70hR1nY3kuGiTGjfV7o0LyxbzO
tvG2GGIvjGxnNtZuHSRkfRGyzzx2l+GAADkua7yw5K6tTno08vo4JF/JUt5xwUHzIbZsBU2j8xAY
xtZyRcyv/WbZ+SOg5Yc2EwiRov+sloR6JOy4YvzvlnrrpUOYzC+q5mJyrIl6hgJjLr4X+OtGtSez
y6PbisAhmWwajj5FWNcQUZhvSlR06WpDCstQgKjAhNbQMXlhvS41+wkggSGPOXbJRyvssELtjbSp
z8ajMnmF3WczYxtuqpuh23ox6Usbs94Jp98FdKToLOso8S8mrMAwXix1ycuvbqASdSK0/H+WN8Y2
hclKmi9zYQiaByNajeJorfNnNgeHGhCd9ne+rwfrvdFcejokDRX4V66rc1P4oeeeas3cOsNVmswa
+m+lvLuhsuNJef+aurtzS2+bI4xsyzUU/Xie7W+7wDdbLnGxsqQnSXDy/iMYKNaMETL0H0Pcxu/6
n7zItirxzu5ShtowRvVwy5PNLhXduB9cdOb+TFi0vpUDhDOe2fq5B+Ql9JGaN5bDMWG+8r1+VxaH
RM+IMyip4LxZjnlSwzubBCKtZxtCZcpneD2bOIXlbqqsb7fnXl5lc0cf/JFWbAalFtyiwojLtWlh
3U5+VeTb2RqSvrYLCWuISiP5dgU6NSfr6IvcJpSTDAMHpR8hbZae1WEqi3g25MMyli914USyv8HV
5dbGuRkbeXpkg9Fbx48mK+Re1e055QudTTPSZXFTtIBpUM16HG798Jgm323+wc0U2jcGz8GBx9CF
QAVny8rnWqXakXtx+1LV25IbnxnQ+4Z4nz+n05HLehPkjGvus5R2amy/hK7eWIt27ZzuIzf8T0e+
glvrsamSHW6xbe1kb6Bunxmqa1H+G5V6EfVu4GIve1z6+YedLluTSajNn3IpP/RZnANjiJLG+Brz
4HdI2B5inASFoK+SP40kGuHm347Xmzt9TKlWKYqUIA2qqGH1o5vUf0lTntOEdkxo6i4ZsvzRX1Ty
2d+OZLHWfkx84rBN3eJROonc+ZXfPIytRnzACiviKJYI9aupxy3at5PT+vbBbIkBRjYL4VpaJxRN
iclbkPHqCpQYAtdB1Nljy+zMXK90s4p0CztC6Y2s8Km69KR00ukCMXY4LQlCQvymUOv6X/NCiJAq
oW+C9tMzeW61cUusMZvHumvKbeKpr5lsN/RfkIDaYoGoLJ69IWv2RXasghWanG7U7GVdXLnrbNDP
oRjZ3WEtpwyD1MFhZ1IIutBsNY+re+wE7od1uc4GlLcnK4TxAm7CpZmcnHyLaIC/pobEQvZ4Pyn/
kTWNHghqjc/J6+LERJefSYNdIEqYOz9bzy6gIUW2I/2lmXbT4H4RcjrQbI7XxktrBnoUc4OXAguK
b3IIIslqULwB7LZs230N17QxU+NqlsHD5IBbO+6+bKG3CELONqMLo+7LJ1/IfavzI8BT29zcun4f
LaM4zG765YOReEAhxZBcNQ3WVPXdI/K0c9DLG2elPVf0kmtHGL5D+6h74zfSRfijKcwqE0Rn3ni2
uOOvRrbOd5omLHmXrdMf1Lh+lwvvSr9mS7zWjLWzQVxj5hP5sLJ3ykn0K8bCA4/n1zIbd5cX2gGH
+MNctLvJUw9AZCLuvayILIdUUgQeAKtlu3XM6uw1YGIwms8zmkanXN7yAaxhGXMEwtqIQs6Xhzpf
A0jYll4wcL/7aXWvdX3bCZX0zXaavDQci5LEU8nypvIQWM3J12lYh2z4TQpqesb4HK529WyM5V++
Lpei4ug746M09Sfdb37tVd1uICAxlgNip5jaH9fS0MuL7IA5IGp7+zPx3SS0He1o4wLZSMKWkQbX
f0buGkgEZ28zNDQFjQBNtpERit79SmxcC26wHsxMoR2oxuWw5N1962YXpOy/K3EeRybSb77XH4Ot
p+FaeTv+5RWJ3OcN12puHYkobtBTj/1hQM5tu3mINzsMJDQHdpUERxL09pzNWZgV86cxrm9DnV+W
df0q7dUERZLbjkS0KEiSu6YpL2QNzhsGGFKS6rzaEjZXoqVMt0PS4WXVAsYrYym2ZjEolPpZF9q8
WptibL7GxHwi2WkjeLF5imsejiYvY8bO7YO0wIFnhPrQgOjehJ1I9O36X41OPVZ4WMnuaF6DdvA2
SMhQCBbNNmDWjUcT1Lpc+ztDBT74PQ4QgcKmm70u1Mb83vC6KppqtBVF5eyHevlj+J/3/WBqG6uY
Hkrf3UNyMxmVB1bAr2HWztFwgzftSgOXRxJSd9oRzuursv245R82xYxqZV7oPG0NjqJSl8yr9Q02
WTQik07XfaPzZ9M4O7h0olVMM0XBlHuDodkrqLVWqW0hdrbZpHMxV86pcEiFTFT73CzVlx80wCGt
sbs5qQgzp7ec0jurY3izWAc3S7661KgZ98pp6ybJy6rc+1G4P0IG3E9NVFXiOvXtZzcie2zYcNrW
yBDzgvHGNJ9a1GRRwFGL5sEhVjtLNGT7zamrkztE9+d+MU9Fb+wtW3qgyh9kVOjbSrlPvr28TD6a
C1Q/j0LJn1Jm90qOB1F4l6IA3akRudOx7O3MuN7S2flx1S5v5f1o2J9Dnb6t8/RqdOYbkD4tqG6d
IEm3+qgBLwe/ppqsQzaz7VGZILwsuJX71UcBX607K9P/YLPw2667QDiH3q14ZWY2OeG0jKxkRKI4
pFfE67Q0FMvEloehJU4cqeAHA5gVaY43gG51X20J76QX1EkIsbtlrh+L4tYZrihPdVO/ebo4HIXT
34vSr7cEaoa5KfSo9LhxNMQFul/clUxhG6+uWfxFlhazuh3cboH3DNn0htyJDzP1M4qK/+iMQ73x
vDGlgE/eNu27GjOc1cV9Nh84p+T6zeNTZ/poHsBRHQxCMVvYuk2TKF7pW9J1j1JApVcK0ZGF5t/+
UJ6XEgPAgIAXoUyAobATyTZrkTvrJrodcznlpnVv+O2/VQeXVx496qTRP7ETOT0kqboM/PdpgPIY
rEPSumqvTSOfE+Mbh6zbqBuRthYFIFIBpK6J8aSqoI1yZ7if3fFopcth5Y1Hh7NLgjmHfJxOteXW
8WI0eHSK/o6pAlZW8x+Lxvw1rIEYChlwexcaHWhyg52gCfajyx3dTNRZVY4UJ0yIIZhrHkvHe8wy
6ky3piR9cyYH2J4EsQ9yKdrCZYqzIfgYNOfNM9g0kCcXPEt7L9cfgjo/OhoEQ6NVMLkNalzGusch
yU/zgABhUgyprVtF1dg8eLUJmnMzWmMrQiCVf3ZIL1aGbS1Nv/Upz8PFpGKBbKPBNA804JCwi8yf
Rp+U88oT76IGEFVpEJMSEdU3fa6SEzhNBQTLZFi4Sttkaiq2OptIw4x4//0QZHgizaY/p9grD7JF
lDN5aMScOfGu6MK9fZ+0Z3I+H1iBwEof4b4Eha8fFr1V0Tq6w0aauFianF2DrIDSo7G2C4TfzPWe
vrY72NV/gTRjnbac6Hy/3OJavNk6ENs1HfgHshsucyrN3GtUsvGxb2cG5/S1AMFpC/ezXcD67VKP
2Ri5xRzK0raqvoiqfEVDxaPp96wS3WTIxqTBZGQhEcio+UjAVzXuR097Xn3zOnn2K+76jQPl76/6
uyL1tGzyLm5N76IrFdOCbOcea+AkI1WzR8Utbsp1r4RjLPmNmvZlsOpj2xuQsZn+OWKQlOgZrc57
72b14ZFts3FtCSGv2S81IT2sFTSNfc7CPJQoKY1craBDDGuK/dmcwz5oz5NlPrupd0uBbT7gGe4m
cOFNCsUXT5P+VGY0iK3rvKzN8DTQFdhiOGhefkHBur/NnUWTP2uZdjeJ9CXL3EsSaIz24wkv4dns
7z0F+MSAw+InBP5tczI0C8bU2VV9tW5aANtwsPOtPvRbu18ursArl9fLV9o8BUX/0ib1HhL3KKv1
UTQDQ46BONeIJlcD7AWJq0cgS9osmXkvnKk+nFGhmhjOgLqS6+qod38QhMi3zj+n67BYMH7p4K1Q
EmPEs2W6t0OOdnpC39jdBNovU5XeK1a/ZFCEUkdhqBiGUsQt0nzxneq3VNk20WuS/LTNKL/KUV3s
Agdu6b+BBt2PVYBiFbplHPZSfkH+bvJWp49jULTXc1I1Uzj5Iy5RbYo0U7sHo0MqW7wh+Qgr8am8
Mh6V8UJEbpjr87npxmPv4edpINnw6INRiRhP2LkZ9O9ERyLjcwnb1vgsG/eMFCGeRg8WiIY0GP4B
QPeTc0BcuUkCZ2t6rItYkZ4tlXfSKKatQg3RiLt0qk5qzs91wAYz3Qr7ZnApt7ZBT1m/Jq18szT3
WCGtySbtzVZmZPrO/UzDApTr8676tAe1RK4khiLCIp5FiY03esZiuRsdJlkx7jILMKAv3hIUDoMQ
xywgRIsfgS0u1JJ2t87+xp8/O8N5xFa2Nzv1mdzkRkjkDwXjv6c5+0Bbnm3Ufbb40gHSjBYBMeKc
wVjXmOhnDA4omOt0X02cFJXy5+eIsMJIwwvrrOLda64BN27KmgHbdmjHfhrMqLTALSL2NX+bRvsL
cAZQeBm/6RqeMI5GQ4C61nUeB8+PG8+7dpX3i/Fir3p1bCftj7Y1lgmImuE/zsWym+S4rd2AB46l
PFnCmjI8QGXH7mofXKBDpkr6JmROafnPLBs8nDm6UhCMtZyPntvBnYn5pWOO4i7fGu60M3zCzGyc
Wp52tRENVxp8cDmh19SfJmHd0GAqhOkzPKFYL4AiNunkzLs2mc+jTbPZKP8ywuZPjf6w9iVeVruE
Ml7PHpUe3ryMuoITz4fYTVVHB27JivrVPq/D/Dl27s5mgdXG0tZ33CCgtOZe67VzG2QPMyKIFN8Y
RKzKSM3ly5+nk2K7rSr6t3RBOKbXDB/TP4t+IHQXpANdV++zNrkYCMlwhp2aoDn1AZu1k3pkDDcc
D85CEsZIHAd/wBAbzyTpJzH2vsVGH2JKxk2nj6HRVyG+aiy1Y38UXs9pFnhKW1OL00mcFk+DyFLj
e9r0b1klKTkLHY7jiZ1WcS26tTxnZnHo6MzbRoJvWmHucy17Fip3A4xRZLKMwdVf61wvN67nhHOw
ZPu6VGbMYmnzxNT67Bj2Gppoz7h5MDOVYeYi/2alWVg206ctmuvssbkPn4P0zTskqsPGFII8qq5/
aPPgU9XBEk5F8py73jFpGQWC7NJKfHS2nPaU7xcA6SjxHHJk1HGY7EfaBoZ3jbKqbYJ6vmsMIO3m
k/QgHkW+m7X5RKr7iVk9auDK5laLG/fbsTBU1RN31VITWtc3SPrKkdSAJ71+KTGiFoUfa05/Ej3D
PtSljrorK98w3pBmB5itmb6I3YZpqdab/bQOJ98dnwKUcBuCYsGxVX8F1Sk2aNiY2KowWOinwGHd
gNs2qJtHwM5mMyL/VFlxEplCg8kjAjHAEtg6b4k2V7jehvNoeOe+y15oVkNjtOLJUB8GvS6qSyqb
FeDamTpNHZAd7nJE7pvazXDJOHMDJhs8pLhL3FJ7a4v60VAsSlCN+ZAb+l7L3B9l5Ieph2vzkjSE
5J5pxVB+ZGy62vl+H8tWUt9AJNrF2M0l5vfa+3MhsrGHrrHNbdqW5VEKugXzE14yHvoCYPDXqA1S
I8swqfTz0om4kQ1np4dBq7xL4hRA1712v3asRwvQpkRJtjSRbso3x7PuV4kyJ/Hsa9AGDOKuRndW
JEcHclki1Y1Gw98Gc0f9XZkK3SfdzJ5qF6St7Ulf8FzjTHhES4e22N/uws2MHjlKE14WXK90wnaf
0ys2j7pvocY2fnoQesufY7yoMKNYlhYc532HLbu079pC+Dst8R8rJdKYVvSaVf5Ol8iuoAx+0w7r
WZ70z71WsonI7Qlfq7N0g5/ifp7yh8Rx2NBb7Iosp3tAAwawNuzs2244OTK35a0RinECGKnVS2MG
f61qmAUAnQZ0Rk0Ge5s6fLImtgNE6k6Kh7g/mY3z4ILYhk0JduLZEslF9oxH7CeryH0r2nhs7Sez
9l4ChowNUaGvlt3v3cm+925kLSMm1bn6CDTjWXnWt9T9O6UttJbJacVRBiqCuX3GoOG2y9VMQLRH
Z2BzmNkBgU7zNZfOMxQfxEGGU6B2/9zlDtNFiUcAz0brZeDLSfHuLs5D11iXJC8O2C0j4aIwhCOy
pxnJPp9BN96mnC2HFOp0vBEaQ8/gxpdj0iwn7EIrHS2ufHurzy5BBrUVKrVSl1ChiGitjed2xWrg
JcMOKz79fRJlDuOEdPkf+g9UIAtH68Owk9Af/D2cp70z/19jk6bnbDW4EFPQbIiYN8FVmBvZce7U
sUpqkHvz0bMbDpDO0NPTuyz+esma9ri47v1gj2fZobIKknXXwIZXcvnreZfFWqCpMnRuT/1tsLgK
Ar8Q4PC6EZbVekP/YQ3qQeEkzkJtnqKZK6xAEZxk08XPrbM9B3s0D5Fhs93EvK2/0XiPXQpxCU8O
vj5NIDQICXNg7hwUgDHC2Ceoy7JGbn3rkSWHx3QiJNs06VwTz3rFc3sPKFac8Y01p2AIfp3F2mOZ
P+L2w2WYlJgj0Nq5P1andkviCl446zB3BQ1AeU3K7A+JB5e6lrxPNppIzCcECOX9m0yGxzV573J1
KYvlLa3mR6MvxNbDf771tfpaDEtspijqSosuGb571vWT2y816Fl50Smgod2ZsVmjScc1ECVKrJFa
8UjpwUO/ihhLTLzYHk9qzuNaTU+k/uRRK3qYIztDpD/U/yxXPg6pkey6ZKFvQPaK6apGHI0AH1CL
tQfaStqRdB9TRYhMTu0HlWMmDzKXPBBgQ0ucU3/4Tk20Y4HfhEPq1Qwd/P6Q3ME0fnTSqI4YwmPG
9L1uGPWGzJW4retPzF60hh3dI+fxAaz7kW8i9PP2KG+9hgVD5o97zwhON73tLMyt7aJLCZzYDMSn
hhBWH+VhHrpzMOZfYGSHvOnBP6C1WDmXRZY279TAFgozPbCsDYjAeURoaYQ6Vl+4dqIFQRr+OkQX
mm819KvtTlrG3kYpOTrt3eTaX/48NMSFDF9yOQgTg4qx8oam6RKn83lxpoPrNG+Vyt5WbUU0r4gV
KmH2QYgRohgcN6/fdp2/19utneKjNX+MBGEgv5CzBwHyQ613TrprQh/NGkKFLOyl/bTMiMLH+i5N
5j1M3TOUHiI6b6NjoTWS6mFa1MNqOU9IaneaVx68FFgf0bTkqASVOitSgjZObv3h20UZPN/LhOmT
sr4tOKl6jwTw1s4VjgxCU3HF8sCxSjhaQ2uaxbpYqfwZgvKeJCO9KPhAbJkA/3axMPo4ydfuKzDM
OtQy4QOfD9xmreCLg402aWVJatkEMKRQAGyjqqnduRj+HIownIP5YRqkYAzJYzCmLwxr+3F17tfM
umjYkjZVxQLEG9ygYcoJDTG997cpFGnNmyuQ+uCn+sgnMBWjeiLNCdFgA1fjTRvUYjQmfxYjylCk
zi5PsTgthNjV+I4szXtrVAVvUXbfQzPGcz5HVZJw0U55Hc9ag7cdnY6xQB0uQUzY+mHJOnRY2Xdt
oics2IHUwfaNXLyGp4epZ9DgtbFnFbGTw3modYSHRt7njEG6T3rYrpKbVW+L85ziCGoLxeLUKl7t
hBGM67YvecizeSG24WATAmNmFVbHUoLHduVp1JAEKps+0OpAyizlf3XYgaQ9ndAStchEZIdx4Cbp
FkJusrzd+rPzVE/Bo9FSc9MM7W/QN9o1CIqApqA/q55fEqNfM/dHSZ5PondIbH4BrkNNB84ujU+m
cgRYGn4dFi0/Lub4Qzh2j3uYOAkn1d79xX2q25k+Z3BiNVVbrL1o5ARK9cLdBXSYGwzmTE2T94vV
94UopdfaGH7Ii05ZBDMcTfnTW6C+dpntVqj4BDOkOaGnyHM3DRNz/ifEh7biQPD9J8G4IYJyV6/O
yZqfao9LyUAmPuXMv+znPfMHHlmknpMg1F5dff6Ulf+KwRPpEAEjOydfOIe5/l6Uxv20eBd/mP5l
M83jVPjN0Umc59ZvfxYd53l747osvt2UPR11lp3qGUelG+x9JgvJZtOuh4hpRmubCfO10ts/7LTH
0rpz8POL4EQe0LsARDBH7zfJtTvBl9wvy9Et7LelpWj35SExeQAeeNCa4z7Qrx75VlKrL/kMsUrP
uvpDZKUTBxA0K+8jfX1xYdB1w9rZI1i9dlLZPWuwIwNpY0HDFMxYLpI9yUa3iofh0WMTMLxTQ66a
e1el4l5BMTaoT2vkr2u1x5eDd2zZDvjq52w6zJoWpQMjGQLmyaBkrV1MKOgzW7OOM0XOYExbscBV
IMhiaNQGyje0+jGUqf2gg9eLqogRZs3p13RzaDUvJr1Ij0YdWPmxm8rjaLKqZtZf9aU4rjfFoFbv
ShfBvbWkZ5l/OQUMMK9Vt2KRXliro+29pebC83eNIy72al98+xfXBU++2FS4WJXFuEKsfu+9FhAF
roM+Lv311yB0yvlZVe4XlLtPnioSIja1JhCi0+Btxx47uT+Cv5nfsM23rXG7EkhDT7+FpIgFc5TV
0Nnj8wTUpLgAG83bl7kDKlMyhyS70uK8C5oo3fxyuWRkdeKjZVgLYS2AkF4JqrgI0W5V9qWGZut4
3naxSMNAz42inXiBOh4A+Wob2tILDkgvNgvAN2lnoSnx8Hb1UYONqPr+0EHnNyC+1GXAJO0wEVTX
g6dJ/1wgTzcQ8o0B0IjOD4dUh7BDmsIgQGvUim/Bwg0nxXYJOpQmW2R3uE7TXa/Jo6l/OAIhwGpt
GrKRcgsR5PChWWfXwBS4YvafnhWOl4liiFOcXvPQsD3jZgWVEPbolkDe681gDLvORb4RqDvZvNYa
5mg/YQVZdh56Gwmt9dsprj2ulbYGfdeYrmFt1ZMpz9X8JOa9joEtmPerPBRLFzkaaRUiAbrh2vGI
Up7KuEl/fMCIkmgRZ33UONi6xpCA7rd0j+SM3PnsG3MRJQRZ+unr6VkJ659dMX0ELR2iIUJpyiiV
6X6sjGenboCM+4A9ex7SJjn92tTNFOGRPlUx2xyo66Pa1h0o/WJiwe2HYs/EmWIDbI8Ek5wt3786
tWJaKnGONr99r+6H5aKRpuNMycl0tXjJtdAkUiyHsF1Uvxu4e+35ieGgsL59co5nQDiAuHa2acKM
eGYBPAM1eTK0s3OH7xJEu+bFhrldb6DP4IQAZ/9xdF7LrWJBFP0iqsjhVQKUk2XJ9n2hHMk5HODr
ZzFvUzV35toSnNO9e+/VLG0zmHXYHio40ZLqKONF0IHjhc2qkRTXJldUzjllhbWdu8/OQeU0nJ0Q
t7h7Glg34pQUOvUSYvpc+wpvkd3mx5YsqH4OI1CsNQ290lk3ktWuVl26ej/IryrvohK7uuRz4CDJ
fyZhs5WUt6bcSVEJoegmKC/C69g+ivTc6aqnW8uQ4hun0qpi9mMrXrhMCGzdUzqcbMYzYRRD9NEY
s60qmMmzZwQujBv3rK6wlg4z30Rl57eh7s0pvyt28RwjvAzKLGRaAYCI1+VbHyCFpUSS0X+baNpo
vfyiF+FKt46wcmmJ0pkN4tHX3LxVdD/hjC5HCTlGfLoJw2wSahKeqnpnc0FomPWF5i9ip5L/w0WX
1cdq+izwS1dkuebwz/4XVEQ643NBK4ruC1x5pXAJggaAD7Q2gFCYnjX+i+VDH1wYpZijzygamYzE
3EY07JjahvXJMnm0YX4lIMkalHk6QqPyc/u1zV7Nxh0wGputtOS8aROORvirE/ADgL5uZ3eQsLo4
Z1udvS4c9wbOF0knDJ8W+5Kbossdd2pZYWqOXuPkh0ZzOCeI6xA+DDWyPExeUS+9OuKup/6sHEAH
vNmq5wQ/phGt5/QMQX8zsm42R7CwGVZPxmLnHbit8qPOUnZzj8pMyr9G9SMEoJpvTqQfZDXdYufd
t3FcAnr+LRNp3ZXNby8Zp1Blg0w01h1mPYLiea68LAJ1qRGSHIYoAsgwiy89zNJtCWpzJc+jD5lp
bzvhw1ExGhlWcmV4DzsAXA28jJi8Rzla26Bq3BxtgLLP1WJaN2Dszjaabl0gdqX2qlfY70gcDMVq
Vu9ZgSlPZnWomZDutzzKzH3Uamu56a4WlSQjh7fSoChgAFpE8S6XL7a8CpXXzriGwwkJaqXSA0ss
ejPmfyPjp16XTmn5MShEHvAAkr7KjfitnTjbK3hsZnUwhruUSJ6N3xGeoNvF1t7EuwiSjK7JFca7
TGIA1wm8olVOj4aworOWxnx3gF2yXMNo3AJZsyg/OumtxRyixGzPlWacM+QELVY11LdSXt4y7ovw
XkVPQ36XzUMTnAcRIk6eJ6Xfd8TzKkZebgKZT5n21KumxbAOKVj/TvFkL/OMUuE4H1/zamICkO7a
wfHVlHe3QNEl32p0Ouau137e6M5L2TqoDDhBCNapJLUH/VupR0KuZ5ZUqNZmyjCqzx+C5Cp+Iw84
mBubfF7036ibhXGesDTGD8veZcrdLt81Tn7T9AQMR9PesrbWXPYdJ7tZ8fHmoDng4LCVd1iwCBWY
SRii7hef4WLmFeF2GC86HaJ4xM7ZZHpOasXpM3fsfTQ2I/E1jLsa882Y0G73wmYq/GXkErNjVJ/0
1AM5u+EJFeRkA2H55IyOFRcqbIjlrl5lYBWqrEagM3wlmV6cspfWTgpJzNS4vOzQfkdFEKwA5P1B
ewxiIsr4b0nQOo9ZG25ymXvKgCIndfu+Sfe1IJhSXcq8pG2/M5bfZ+Z8zYHVRKW8HuN5DbQHPaFa
AeVcKSwKznFeWlTAkB2Xzb6uPp2Y+vXaThEHGBVMNcxV3PhGV61QCrTmWQOmandtS8EpXYV+DOtX
0V5GYo8Z6NzCt9XsO454UKWuPIwS2Stofoxx1xomyyDTNgFhykmYXtzbpp/K6abASG/hj3cGTImJ
cuzy9M8mDtEa7NIQ8l6SsYcRU+eaZ/SkbAuGYgIpPMyOTSX2QztgQ0WFU20C5FO3SnuWx9Xjmv/P
rpN/dFt25dgEfUURVE0/sya/DMXwnO34pLTzxpRQz4aaU7fUvkKLyC9Arzk3VrqkNMtMnSxKv+4D
zhernfdQt/GiJay+a35Dqbr2k6egUnQfI4Nd01nFKnn/DkOdHk67rCY08ggq6qXJ7ab6oo0jrLfb
0iwDqmHZXOKVEkC/cTvn4jORKP6RkMK28CRr2KcFM6Auf7PlaS0U32GFdjtwvIpVU/TXNsmpyGv7
BNSPGGwuI/PJbourk+noey5h7NeMTS/DPNV/h+owU2Vb+Wme1Y2JpmNPR0mpvKG+hMBhhOSmMyEG
BtVDImNZbc8ZKaYKr4K6d+K9FPglTWE6aUccq1tRXcjDc6KAWutwQs14AWJD3LGMu0M0e3WH7pbK
V8UUG4DGD3hmRwPLl4LwIawHQcgsydaCFlfFbmFo0q1ypKfeM8GiIAvUaJvC/SrElQTKjy4517Ia
KRFzACTxuhzDtWZB65p4WGG0UDFBEcGxFrgUxy8MTcn/L+ifaKPF8KQafYdg77XUMmX616NARu27
TAUxkmXCGOZEe116LxjUNNK3GIudKv+YmgNlJllLKBINLNPqWVoxLzdlvh7sRWweVabCZGg3k2h2
I/L6YHNmIlbGYu1Yql/IQBiKzCv4Y9GcgMKY/FrH2dZ323wkWt1EuyxsXhMd2nN36qvZV8MfTiCs
3mQrBJ6/ma7KpPLOuGeko6HruxxOTj/cOi4J+V401o53X7a/ZYrBvHtvm2dp8N1lu7R5RGmLJsJS
soDIDotCA1y+GV5b/BBeaghM4v1fsTAQREQJVZMEOk64mzJ2sDSZDvDUc+jLzapCXAXWXJlurRGp
Eh8kNSN134QKV5EE0vg0smEZdiN28Lcpes6hSUVDLxLRF+bXihx6Cmyr5muGqXnpO6wHM/Z5e9/S
wcTE12KNAGP6QkCOryfzAoKSw8AnJcbgoknlq+K8jIY7JY9O3Q3FRKN+k0raU3baQjL1ME5ZUnfK
Izy7Oa27ob0FfNSYPoviy7ZuNtC+GsNCUV5GZoBO9mzrj1ZlnYPJkz2+i2TfYp+qRjLEDcN1bfrF
Lk6AwOAEsbbLnWsnzRZu+NJzUbUo3N3t2LiTwMIsxMqAjcb8dS0vC3CJXcVT61fghLuJ0R5J0VSL
iOLNZzlWtzldVyCVfoKbnFafVgrggF0eUrvaVI25CYjly5p8wvX4yi0BJk5iKDxh8op3ote8NA3W
PVDsIGrWBbmrZU5FeMSlD8W8e7J64xaz9knB6mMb4zbnBS85gWaIdrOkeumo74e+2oJYOeIm3MkB
ZVeVPgka3eOc5VBol+M8uPXkwH1B94WIFeUkpJtuNTi2F2ekLnjbKrX14IZ5RL/X5fAjU+5yuWAm
aoMdGGi3w+mTzIQIUmULnph9oc5Ndv4ZSXyJ5uASCmlbGeZuwYfMGnwCbvhJz+k9ZbCxspuTItSS
GIRUQOxwcuvQvicWZ2MMfgUuOdHwIynUnUmqem3htbrMAaNfpcDCQtllxsn7YFpIHBbdQg0BesHI
hKvOzsAQZulvDVu26AEaDvEpVcfHjIsqtYo1yf2LSqgy77ON3mufUkKwp3g2xvyaZb9NEeLMEm+j
ULmPtHNIDLxmDaQchRch2l1nOH/h6LxFDGSbSuY7Wa6PK9w0L0xf2pzj0pB/GJb8dsrg2qbi9ZPY
gG/aK0zgF3c8FQ0z/2dR4iV0FnXUpmhrZxklYt40ae9ht3BtPT8MQ38uu/rZTA2y0zHVIRfjD3BA
YxmmXycHSRqgsxR7G10pKqd7hJKm6crGsuRbnwD9oXBt5QHdV3shPrOBtYaC/V7l18Fkxu/sObAx
N02KN5GaNwUr0iibOU++0pifkYMXRNwv0IILW25QJjNP13jS0R4Sfg6bEiUbim1v66dUWeKDJ0U4
A3EmlRoZoJ30FRF/4r2yPmas6536SQWUmdbWyn8m3LVZIrnRmD06DpNIST4gcXIIEh6RQ2vFFir6
AHy96hveIASO385gPmxlNJIxvZhh7vv5CTjv/4ZnGgkZKuk5CjzMvb8hH73o5bXBJUaMHVAItbVl
JJuGQFUJL6UslHWSfw/Z66jTMpm1rxJdE4GJP7HaKTrjK9s8jVN5aUp2udUmmUGStWWzn9sWKKYO
kDL0srF7DuTECjk4i7nyFLRU7qQjXGHXatDXquiqImnYufSLlPk00kfi/MT1I5EgmAbGPuFIDxVB
rdu6+nyZKoPAWgeaCPKcLn/CdPfaFGO6oZAS4G2f4XkayAcFTgxratzSKvzaSradk2y5QVwxC39I
h2Mcq/u0I0InbjgXdnr0MNA7i6nmo42pz9jpHsaXOMM93hcADN9jGXRAPz7LqIPPsIg/4VGKe69O
HUw76i1M662KNL/whoKBzmgCS0EYWJX2wl5WJ2h7I2bqmkUArRw6aio0PW5fNI1SgKYfeq+hUDYV
tm9y00nTuNHa9C+jyGs4vbLMjBEkYiLi+7THz24GOEhCzwgJwwBEO/WZQSQ+9ZxKg7PJDjTapN6A
boFma7DmKb+hfL2kQUc4wHo1s+UQYsDJ31jjVmuNvYGupzrmRpnlDzlYaDIGyAJgLFJHl59g3Ev5
EToJ43LeKzfZyPZy3/+mcwvHaPhKye9RTcMsikY8DGMONjjVUnM19NM31MCbM/ZnwU+5zucMpwYB
z8UOT0EvzQsfAuhNnht+YzUTH0KavWJ/ay/FNAWXqC4ftl77ucJ+QosFBHJe3zOIV+tW7f71bHjg
3mw5IooAX16qvU5R+EPA7SlF6S/UjycyxC+7bqi9FU7PWoCCiU28fFZN/ZpUypfoR9oCjeFQOYne
02pBSlnMLZzy1NgAUTtM8K4Dvuqq6fE/G01F515mrHciaxCPFzNKWoIg0o+mpVeTiNBmjkevqIKX
nO7Fbflg10IvK9IcIVyVVH+ogsN3EoRUAXgqG2eykFUXi7RWsDdv5nd+EaGG/OH0BIk4IOpW/atS
wmthpmFVGcTZIj6PbmmR35BNaT2UioMZvbrLKNaLKnRVIbGtIUryqBjGRxhPGzsNrn2R+eFc7rtG
3kYqp2+hvtqUlOyt2LB8/Ex833IVBWCNmWIM118aDfm+4CrURf1XyhDHQ/UZwnIlNx8BjyYfasjS
PmqK15aid5Vr8CEI5mlCvMlJCqUnnR6aHD/yRjfdoje5ymEQxlAaUoUNk30MxbTDtGhtComAaWqF
F8PGSuRYQGyZl5YyM0EjlxDFLeId6XGQ2ms8iaPZDHsGNlt41eUmyee3uCQGDtOeiJvlDqG0xlzo
2/bwIjKkx6DCbGwwaqyvBMc8LXGu8ohoNOL+gJUepOMH9pNjVbYoMDh3kSTZz77Tq+bJ3oNT1jU3
Q6EhJVxJ2Fy2juo4M3RU/dHpvGbhR3HEoYc8BJI7MZeXUmeFTS8r27oxt4L9GGs0Cu6zuuIT7vO7
HYa3IcZX0qj2oWyzryhGOG4LeL9IANH8xyzkn15P25LdGRCc3wajg5ynoaWlxp1FsfdpZFQGWCNY
SWZ6lAJOHG1+sG9Oof4K3hyQf5oyIUqnFzPPn0MWnUQXfi4MJU2Mxwb5MxilXVjOla/1vR+oSAE1
w95C9tq5X2uxcq7U8A/dFe7WuDNkfdfiEyXzyU7JUatWbUdJkVPoRL2EFCifU8XmFFK3QGTIKWA0
q7hfFfhyjb1LmNTm0rgHXbVtotYFlIILsKNGZYqAX+koSeT+M/NR2wwf1JQE09LGVDRx+WRdJpXl
u1O8aaEIRBN5b2yOjHl3waTsI2Qfu8pAqUNIcuA2Mvxh6iOnL7PKLuIK9MXwXcfaMxVbLAneWJHt
4/ZTGRlmdrYG7zA01L5YD9EvTvjKN3lOet9WL6bRvQJ52o1DfkugGhlUmWGf+70iXbP6N8ZLxv4X
Dlo73Swc4SgobvaUXTiZtmrcH0YZtAbjGKm0nn0qbZvybs3vBskQuX+VZcln08A/WwLLg3lcqFfI
xOdQgzwwJAfBpE8kpChpCXDcr+fJutVa6kVmDkWv2pcmrocZO1BiV3trmvD5lmvHOS64KkWbXUI+
bmeRLKAOLJx4o0oWhSF7Huqe+13Hs2cew/hLXWQ6qd5rJMVw3LTOVzFlG0jsW0COCHeaZ00UWLyM
BUzDxGFm5vDzIJboL3NIn8Rkr3TeZMbDDZoBIjTP8+THsr7vguBU2GxUK0CgcIv2ZrWRVbIMwW/e
O/6Y6X6tSZuctD+7KrzCIpWtq4hG5NEddHDWiwM/whrHLUm9z5f2p1XlZyZhuuonG7/tSbZYF0IW
EDBUMKfbMECbTide7OqP2nHXKA81L7YspFi1Jt6HyKuz9NhAcZfTz7R4Vq2ylib9QxuPE4nLkJST
kbArG4t/hDOmEJTQNUIkRiKuFh9EHfGZ1xgyeIE5NpYtV2X00rVkEBLgICU7b0JkY7CLlQqUK2v6
FxUnlazAOc/GvTNFRCVGdufkdG0NRgLczZCabO1o5x82inpbMgXGWQJiIcxuypxtZNo6bcGSLVtB
MoFOUlKjQTssYWCMVLlFq/qL06YRHOAEJtiZVXbf5vBQ0Hp7875ITb3drAy5JwXmHNmdsdVkaT07
0aGh7i/JjIQFB37/XSuHVBhui0/PmL8t5jyhrPyoPRb4ZEYyZLpWB0yWO3AiZu5OSvilpNGLYgiv
iJMjOzJO+QwVb+Sub4Jd4eSeHZLojv/wVyWiuplD8y2FLKVk8WjOslYVA5iFNMUqiINt97y5qUso
cGdX2mbApjdadx2sEKACVnBY+M9HP8Ce5Sj5Ds+8b/EWWyl8oeqzj95ye9yRLuC0n8nlp/CQqFqm
BR2ADD5QouqE8cDf4AI4Srq8DyOC3QPH6jT94whzucGP5J2PMiPqfr6E2rsje5J4g2zKqA9OrRz6
Y2s962T8LEwrooYlWK09lcn843Tcg0uG1CCfRA45iYmVmt8U8WfiVwlpZaBhkqNevA1Oe3JIKVjT
XabSKpevtSy3xRR4+D29zHgNGFaLl1oK12NxYs8QWuyw6ipAtpDicMypymOUimfQyF9KVxOYJvCC
cZLftCcUKitvbJPC0u0A8uDDAo6zHdXmT0jqN7SMKRkZTUWIqWxm4LBAVUvStVXM+5ZsNHpMJl0s
GzELR7LIABshPrYS0RPO61zGUdVm25m9e+E8Hgqw9JMG8YPJeEcSO9Hyk4zHzMYjNdQNeaPGTYHj
4vseHj08GYj5f4nuYAGv9zazEJ70jkcwL51nT5qJrTU86s90Jv/LVxsz5BZ1vER+nuyp4bVE3Sai
tyqCTcj9ksXZZoBC4OiPNnvBuibEidrQxp4sHapwG3fHBHMvoIrZ2aZ0ORheM3wd06nCYRcmXidv
kS7bbsdFLeBxXEwYK867Wj/M+T0fcNBh1J3191z7NRiN2HvTuFql4qGWcH7F2Zpl44xrkLevkB9n
CToXIK9PhYCd6ZMZZUgIcgRAtsLNbpH3z3j9sADgqKGcawWMp9FvOBU1AoPGVz69Z6gn7S/8mTnZ
oAOwH7Y/agO7SDzepQU3337rWPQAXzK6m+gJzekBL4AFA/fZAGQFrTY7BDrZNWrNTc60LjajjQif
40AJEp0sQF0GZO+7rX2N7LdvXMU54/TbttY/nA6kbVVIaLnT70J1Njwre7eLR8eFKRWDF4MdY4Jm
4PkfN2F40PJNL+0Rz1eZ6ZVJRTO40WEADvbElqhXKq+1HuGYk/DGMOL+JzU3M/4rx1ttgLMEugYM
7lz3Kz1f1Rms0VXV/khE19s3M99Y8omyMJ+/7WwxTcJYggoybDLtKAqEy+rVwPqV33AIJBKZFfEU
FQ5krzB+4pie6GiAbomlAudeuonfIJ3YNtymxS5UH6DnN8aObTKZ7eqDr9YfdK8yxMaghqQIviOe
wZ4+ISlY5YslJYCy6Vt20EpBHmDOynGpAQuD5O4VpBnHP0vxxmtFT2XV5wwijnIv7M/FuW5Zp6lh
/vueYf2UhaeWfm9fMvXZjRupecBwmUnuYMKZxQnWYpV/yss6jMmLmfCrULbJR4Q0CfCwZaL5myy2
T/kQ7kzpOuR+qZBaCfUrMip3zToA1L1qYME4136ExhxsuTwZs2sxldWmMP+NutiUIWS2ch+hUmT8
oQ5tSGKgk3TG2tHCtTCYT9yU8R1zUNfu+ujO8g5eLRJ4zVch3IHU5LDpawJsMC8Aqw8Xs3wQzOe6
LLEpk5gIGfFHuxzbNW9Ph2T/Xr0VLOIxOFm/aXLISp0n3CUB7jttG2Dj11FdXtv0ypNiEZ9xtAui
c1IBOlvWnvgZjY5B3Sbg9ZGLLVkxhIAeeWpzkPM3lZ8ujW5p+dsDN6DakK44CwtYPVOU+5G6S8Su
a29ivBLG2xPgqvUNg5SBSzwacOv/QPSMra0Gkhg6Pxr0kbjXKxR6dUk3juKg8aU7FP9pu0RpCW/G
7B7ASpUDV4GWJ/NZJQSmXO0bfJAU7iHpKPN5tB/SwJYHF4dRdJFwgGVQzHlxiMjWqaf1UGi2QrJX
VnFqp5uG+qXQMzTp/BwlL1iONTLOVX4i9IgLc2MQEGGD+/AZzj8sRImjP0YntjR4MkEKB/VxXIUs
A7pO7TZH5YWUvjxZuAVcsZx71dPB29Yo1IXqX6uGbjRhbsMzElLryyNTh1cCBcP0T5PeBE6aUv/V
5h1Wjib2C8sr+gW86dpUYW14UvodJJgUN2DEx8EDktpXJTwo5T0n+dSBZ5q+k+LYqEeAdzQLJ6CK
lfU9obZbvNDRPRM+kVX+9si82M4zzHyJtCUyqfhLef9ZB9bfHTinLE5koN0fc+xQFFqOdsYx3Vpi
QXZA35/wxXkGhtnpNFnPWGyplUrTLwawErBD9oXxmbUfVuUP4SVNPgzNjwMablhyd9JihA2b/HPi
ydQ3/KuSNeRpcAuI1Nu7qGDQkrupvk+i40DUTtK3I3aFWXkHt9A5DHJBL7Hpxt6Bc7d60tRoarI6
+dJifB1aTyUthD9qfhZQCjv5Wyb51x4m42Q4TEUv0/Qjoq+O/QXcnWAKSmczqWuMZxGbOnNCmawq
WKLn/9DDzWxNQrikV6KU5PwzLja5Cvai0PTfh/hQ91s2+ukJXREyBmrVALmZ42/Orkhaw3zsdTYn
MlL+TroOKXU9f4w1/rItL2c4rHPNQ7KCm4rH2gwZlGMN7KVLHj7z6r2K0JWZ1gz5fCbDXrdEaNEM
OaCd8F+kfsnOa5FBMlhuo0PKnNR5ONrrDInS8haokxTBwIz9LH9p5veQoZQlDUc1jtwwuS07huKS
62b4amnNQjfNdlNyMsOtnW1A7vtD/05uFsP0RwZhXv6Jtc+8xs9Bp9aGb131QRiZFAmU9KxA2cX3
443hTm03Y/gut2+SGu9tVV4T8+Oxcxj4j9ojxcbZ6PwWAx9I+Rr9MCBvX5JR7O2BYOe0aodjXn5R
ArmG8Tmn7zqDVcxF+XcSBS5SCRDPSwPCUAX/XYNthageGJfRVH0miSaUcKyi3WsEyUYZl3DbRzh8
GMPgjeyy7DLiYBHSCS5vg6wB+KRufi04uAhgAlHkVGZdUo37itmgYKuaRQGheiHo/hIvp0UT1RT4
Ew0g7GdoXjO+lazcipfMVC+MLUrpUhi+pOC+0h5mPK0s/cTEQnu35O+E5zAjeldogINw3wJbfkS2
RwZ2ZUtfFhYgMC9q8mrm2zbd9dnVSR56cCE4hDMjA/OjPMzWtbsDRnOHkdDAccmhyHxfxrjkhZy8
MZSlxvAL56XvAdpofwpfDYIOcNCD2t5lrI6FcQfSiN92M4/OqhajvuqMPz68KLno7DbSTY+1AVRU
H/y98bFnhyTmHyc4B/ktcB6yduuMnaKchXltqrdcwO71w/xdn08NBHzVY/vDSCiCxEHKUq+ZBr0q
jxKchoZFASHjdi7nrTq5lfUoqg+FojN0ZNcGYimhNzI9ViviQ6zb4Q4Gl7WKrP3QnW24gkn3Jw2f
Y3iDXIG5ygXbDZO/h6njDYaH2yclF0kYK02YEsvulN302JOdY2y86T2bj/rIjymVWKGJL+2vZRgM
5IvHCf9VzbfY7CQq6bK1zumEmAspjx3Ty3qq4SFLN+Y/TnFZTK4BsvYycLgVMM1i2Thptg5WmdTP
JlEowX5lzHvZv94C9MRcbv5SxKfD5DsytI3ZHezqzURCkT3239WkyGjAKAgJ4yHB6GA1kxE0pLQp
yN6URHDInTQYr5NLkGjk9TAHk58MOc4jbo0ZrfneRe/qG4AR3WRSwVYLQ4WoSebxtWqZyXe/c36H
RdFl+wZrHHpPxDaWBP5+Rez3Z0o2ojvZ5pfBpdRexfTFQH0dTe/6tLMDL3MoQ7knGKFK0zOOGOXQ
cK6FBKUDWcmGKsbSwK2l7vrxIOPQT7QDLgRn/CvAF2Csb1kpwRgtkORTzPYMlGpMZCzb3YOfnRzw
Itsa3T9mqq7gu8ePyQJXCUPzJJMBm9a99sRNFkfbZQ/FiD5dpoxolxlPU9EbkGcV20nxA/MRKh85
/Sseih7/jUj/8uZrJuupWHBn4IYw5EVH7iWAxQNK00mvrgqo5MikWuCxmNFN3E79GYFBGjl8muSf
QFep1U3N6QQv2QC+m2yT+tXuyX9VB6Xi1hRUMPrO4nwSbyQIJtZfzW/IAjBU9zx7jDwL7Rah1tVb
s/5nQt1z0HnhB30oCtmV5Z8gnaTbLtnHMi9GgVhUbZr6M03Y5HSedH8WZNeHD/IJi7WM0KoHIzhk
61PbHVltgbI9rmsAXwFVfFfAKP0p8en3ybFH/Wx8TBqricegBQ6Ypucy+Euo+5Q08y3dt6qrhi8K
RDbHhsl/bHgi5GyHlk3mjxn6W5eAF32wVHXqsdNqT7v4UGlqsetF9aul/KnVtXUgvlerzjH9sibY
sm6xkatvAXoHMQQmfGxxyW8me1sc/omBbsH/pjoLUMMLiAt/8kwokzP0Q5eOely6jC5jGYYkgYaK
wzIDzJOBFmfrQWNtC/upLpDpk8lHHzcPbfzOwUhaX/gJSFvd7A+4ZSbLirNzM/+GNZVAw9B1HRf/
MgytVfcMI65vfgqafmcW1I+hK3GFu0p0bwf0DQIv/vBS8QQ0bo0BpDdIPu5DAxtDDIXONds/vWWf
105R31vCw4aDg7A9Lxuaz2QQ14t7U4G3DyUz5KoHENYbh5GjMaBFQLII80MMS2EWP8q8m1VXmo4J
O4zocOBbwscX8W8S8cj+lcV3hYWFPVy7VP+153/Rt4E7QpV2mfaPFJdv5AnLijaCr61ZHus37J62
9CJVBHktbhSGyN09Gf4NmIl0B3cX2ejTNF3YimWavkEkyQrY4+bLWJ1hKHOsKPIfo5NMOgXSvpbY
dXinDRmYUjfzuU8InGXH2oLda0Tbvq42TsJiWJAjJrkOugNF+TVZ98WfIZ/G7BrX7sUkmUaC2Z42
Zkgc7KkhQheW7pkc9/xVnKMg1Zz5X0Yqq6l+9OgwKEfRB65MVRJnbkwIOY+GU1RtZX6hND2kYPPm
EyS9Xhyc6iqHh4BhRvA0XnDOdeLdlNDbHhn0OWPyi4imiyntp44jysYaZ7Joqkvv9Q9L5gBWRMNP
SWgQvQfW3ynE4AoSVX3Sj/QQEsytHaCLruEa5sMCQlmN8j/F/E0qGmFGNGtjeFrVT2O8askOSuDa
7PcVr6UK/u9uzGdw8E6CwntSGAkEOmXI8hVr3L13a/hM4k8WakRkgLXBN0ofyxnMIV55hsjW+BQZ
MIKdHHGse4q9rixf5CdjXDNLbhH6jB2X+GySNwEtghEw5TDl6ZjKHf0q8b/Jcfv2xbCnVT3+m7mf
+PRkDur0BBC6xR2bMow177R4rFRJEdbVAVltz8pVH5YjzrmVE7GI5YYxFUXXzA9zfA6kt6j8kAYf
JU1P71FOSKr4N2SMH+6yjM9xwwoCwJAWztVG9wP9auvnQfFAMMXZrZ1eGIkNMeHx7jfFXDeA5pqW
XBMHZDLErE7ZUokb6jltj1P3q1TptuF2h+PlzmwNLT+XAzDNSc7HCHr1s1xy6EiYWr2InjS2+T8r
+qqUdG9WXzYSK+BSxk+UEqV1LWheCIGxOJGJOhcUVozGl+xj3aP3bXNxSnq/mlnZwH421i/iMu4/
QS3gKtsl+e//RdtDsV8jIoM68rWbk8lsOXMdjiYT9zS8rZ6Leyjp1ZOnrhFkOi9kecHXE0XEZ1fR
sgTjmy3fuIpOrPPV8q1TXlvpMnBMszpl4KCZjiqbgdkUYBsc93vVZD/cPjb2bL4UP2B6+up3ViHI
AMaDsIGnERY4TgQcwCmr6vNd9DNPPxamgJ5iMq+PqoYhdWQDE/POnkEqryxP5aYtrxYdZmL8hGjV
ckJa8Dml17S9i2LbKtght4F2KxxcECTES20lJWCTuAVTfK4wG/D/lO4w4jRlcWKHsYGoWUPO8rcP
3435boQDPz3cgaXFQ9WQQFrJrcwChvAEXCVGficF5szDSXkyXUp5+fr9gpnFwULnQzjVxLHLUKHI
ff13mVdoduwv4MxhxgsE9+Q1NclHrvX0wCBBgCPndO7fjfYEtT6ad2ysq+xn1u+BWeNegkhV0ynn
I7R0bSVfSX7xXNhX5pR9d4Q3NbEKS+vPg/Rnaef4KQUkaog5NdhiGIUmUBMyRuZVy11zBsbFQgSP
9BmNld1y3a0WTKKtsR55Vb6ydRY4XLxOFWY5S4fHLlMcBiw2AoKS7e0G1JxFOBODyvIHWvVZ5fdS
XlJ9pBu8TvowR3YEbSKbPgMw/MRDM7ss/iowF3BPgnKTQozbv7XhheMhbP/j6Dx2W8e2IPpFBBgO
01QSqZwt2fKEcLrMOfPre7GBN3ho3O5rS+Q5O1StClDiDtwzjmKQ54HT++7FFg4k2NlfQrsXw3pk
T4ApUDC4xq6EcgqVoEwgRc57gSppMR4j641oEmqIFemqonyg3iHAo04+cyxRwINqgPyxOyV0IMDI
15qNqlujQzi1tKwnP3ab7goPhGrmSF5swQuU3djTSYMOVJs2hJ204obBtuD1CcZDYH5G2lcg3uvp
Z5Budv+tFhvmuC1qbLaadgtkXJjsWTkjqk9FvQeNx4BpyRqAgR/CW7cu94au48IAS3cWbMn0cJdh
5MXoo5MGbGFbNtW7zf47LLYMMEhXBQfDP/ihvJLnAAA0y/j213G4kyft3qKOVJQZ114tMNgsVGWf
Aq9JfnP8uLJLqa2gHd+ZdxPhTy/GTfAjd8eyOeVsAL3yT8P52zEgpQmX2R5riITXvnj23oKyNRW/
fFzrltfJsH4ATEQTDuC+QDl+5RLBpz8p+759RC0WeL4AdH1gRZpX/RVXlzA9DfE5m74F4gaNTVeB
XWUXMFwx93p5HW3MotzGETshlC7dvkajwuhDw2J4KcTNsijNqo2q74ra8QCGNGxzu41fXLrgu4MK
XE6QLNvOAZW1tsCsZ/2vHm9wbXQWydvyIUKPBfyLxC4mGHCvs/CtIag3Sf+JYV/KhyDh07Jf5bht
Qgs9PQb+s1x81HnhQNtAQS9b3BjbkHcu7zektYNRucTRekA0kiiwLAj55Eewk5MEQ5DOR2wtgpJp
x5LbqGCe0c/iN1Jy1JtXudt1EymJ6T4lsssreOMOMRsKeZtO5N1wHQ3qtVcu9HNFfAlxcTFGXxp0
UOpJQ4sQO2asERHVLyX7DS83Ni0QeDlVOHfy5EgciQXGDqIIqZgCiCBp88w5ZZBlpuU/tXcQpql0
4COHfFvXDunSiwb3T0SEjwiWKKgborVSfjc6BMLNCzTB8TtFk8ze1vv/lnd4/1qNTZ/CdcEtVs/T
/4I1Wa1fU33VyNY+GL5S4A4dhOGcWrJF5Vej7H50wxt8DtcmxUXIy1h3IKPCOPyVu29df0vNq4Fq
Fdkb9RKzseodSqVWXliRdDMIbck+uiV9lEyNyQhXBLqv05hBBVqL2gM4GRzxM21iIoGNMP3yqoOe
3BM4U4yZK84/qsUX2hWc5CHYGSxkFpF01EP1hml3B02a68L/Z+C8tAPc0D7jsyOJNMSnmNN3zbAi
8fZK90/8muNZMVxDdeoU/wKfyh+M2xFqZRKvIxTH45XiT2PYIt6M6lDHPO1ro2ONfzaqjaL1OKad
JlO3UEdoOV0/wtCHhDuv4o0NELKeqjc0SRALxlBbcSMOJP5FNddfFeKm5Swfl1H21UT7uRAJUur1
Xllk6q6PPqNsHdEGcvqQcjOKJ6GZ+qx02/Hj1ZRtutjKqOC2ZG3WQAA06zB8EASka0tbP7Af8rpv
K7lAq9FNGE/RPbbOSvFkeYdQVhjnXobUhV6MHoOvYG+nl6q7qTmZdi7royLRHKu7MODWrD0fsRfe
LP1WIXoNML5Ozc6UL5J86rj1Ef6wu7GY1qnxT69gpkAphnLcL469Dzk7grDano36FDNkV+pz2B5H
aF4dgwaCpuT5TCKglSHafMcumnDLmNmwqGYQfACqU0gb01+qXjB0g9jB3qOK3xV4p7Hxw6ISvRgh
hFuCDV3sFCwOiaci+3afW0A1nk17xG8PtIolzEcBMBvM1ELofLVXSbvYJr40RlC5uBjdVU+uPlWC
qt7FR6k/pv6LMCOVBEp6mPwWJG/zYtbDlil+hb/2GifIv0PF22Q6oOPivRyeQXbrScUjztCggdw2
5X30eMKdwiaArseOvJgCjA0E+tIMs6SWUA+jgOovHgPtzJlaFploC5Ktx/TVusbKXhqPvc2B9qiF
cGcKZQUBMqHo/40sxi6Km2R/iawdG525F+N/1PCHSJvzaXpHmYDy47D0BK2zlaOBzN2a8rAUIB//
zWMVddywF8bylPA5cHYkF7O/RcpqlC+hOBfKAS4YxVxEVi/LlVRDzkgERLOMtBeqaE9blR00n7/U
clOGvpQ0LcpwwUin4NFXindyOMGvbuvgkFFbB2ALqjpcCO/N0B1rWtZoIOvww+bUGcernv3iT9d7
d0LqxnYURb1anFn7l3mAsPyZ5sQKrT1qJM7nmmtjdu6cMuUbPgO+S78FO3TsfidlXNjGtBMFCeSz
7/fJP9nUUBBqyA8GuokMtQR+b/zvFpPs8IU+hecfKqflPQJ7L/MFcVsEIDiif8V8RPGWV9Ffmn/y
obIXzvzPhjEcGBVr1hIU0AjTg/o35mxkuYnQjmroOmWWzQ+DbtRT2XaxYsC1xORhZ/KGCaZpV3Ch
5shxhRdK+uLJjIc1aSQmPuNyYxs3iYFlpe7Lci3z0tV4VnN1g4cvxvwYEYwRz6PQw+T9UYjAjWZI
tNTyTRmjaVyhxB4lbj8Gzz6AhLYrN1pP+/Qwix+tNkgO+JWZbwyMIvov3jaIFpr4x86hTPdWhtQB
kQZv6p7BlR3BcH2hG6FfA4qbMffLiYTY2axD8KXFKkpthqtkxBDRLd9MfhHowIp9bluG0x1ZW9yE
ncPuQX0GdbO37U8lecwYs0SB62tFy/EUBOeCfltKbWZlJVzl1qnkc1i1q6H4axEMKCvN3EYAjyeU
DKgKiTJeStMzMp7RcAHoYlduBkWmfjYR5WN+DRqGsPEuFNBWi0+Z9URG9obRNIcGu2GkHypzVxQh
a6V7FZOYq9GwyHeT3XH01II3fNSWzJL9VEvxypTPxYR+6oY0wK5wvF483W3nPkO9gBCl4j3I4dvA
0WQZ9B+DI4pxzU7QAiaW0xUhu6XlfQ/Np8o0boSSSKLA2Dtm9C77JxvLTVn+VaS/8AkwJ/D2sAX4
twyLgwdgZUv9yRAuX0K634TRLcAjl3YfJvsZD7mL8bTQKSIhxkrJBRtT7MSfkn9Vy5Mon9ZwjUe3
sLb9KUqPNDDgQfrQnbif8n8ZWqo83uJlZMrZpyt1uqYNZXnryLh34CbHO9ZbSb1RH+jONGMzGesm
v4nBSRWafWfQWBXUDJ6RWebdV4oixc/uhKHiaL9mxpk1FaPKjhXHLhsg36784QpNQR22on3r208V
InnwpcYnL9loTK798tHrNtPiaclF4eii3hriMhhvMhAI2f7KY0wJtzilmBgcfWR8jd9lKUgIpVyr
/o0Ut4X1SIpTTLrDsNWG39TbzMYUfTRWSrgZhz8b312KGJS/Aa+NfsoG2GaczeTnqPikY/8b5QU5
C4OBwGhN+SvZiL77m5YgdydZEuePVm+z4BsVbGje4rm9WQMr8MRpoLDmA46if1X3jb4qzrbznNNP
jwNwEaZGgekWA/03/lK8ol1yzqw3ub96fLYpIn6BFN9Bx8p2hw1PtyV2Fv+LRz6tfmxYzUXMlCsI
95jgPxta0wDbQ0c+rQQKJEguISp/MKoi/7BAFqcOPD+rX6O2b6Ob6e+x/YXFt2T+6CyxEQyy6hcc
13W4DsiaD5ci2qjiPk4Ujg36gTcRYvd121dBRIN6GdAQNyhL5Plma0k/cnv/WgLMxiSn/Wox/iqU
rAzA0Y/QILbJvQ6OXcsRYq9k784MQ5glQam3FHVOgfXLTcMNTsehvnSNt7Kz02ho2Pb/oYVa132B
iqtetsLeAFxfdYz6p/hmzRL1+lPMXqlPrZzHtqTExYyvPcEd/lu1z8KCAm3x89PKsqxZjBTgGgVM
TBWV8tM0snwnnHY4ZBVhggzLXn786ik5yvAimWxRCXXMoQMyeAzonQvlVd1Un6Xws74nEXpkMiJ4
Sek5ufxE60ryoR0+JSnfcAVQzMscKs2aphnCSOX9qUyRzGWjnYyJ53tTGfAo3PE7nDZqQIk/fcJT
kdjb98O3MB4BZCXiCcjpWljmWZIO1vCcU1HGddg5ku6OALhxioj7lO+ZkY5iU/OLaD9h/9OBK5mz
vpN+34tXGm2V8cODPVKLo68Q532hEZLwSPVYglCOWc8cIWV5nk3Y6b/6VWbDskIBxgJLbe8a6pCC
R5CmKwmdyTgK4zRqu9j8SAlwzjfouZEraA9mtF4GsnuFc4MiliyMhYmmfOK9tOZQ1WfGltTktp8s
Z+J5NTLgV+ys4J9IJsYCpgLvcfUmTIZwX1MC/sH7p6UHWd8LhAnYoTtUhMEDT5g2PFVtnyXUojwC
oTM301UFoPuo82LEhmvNX+evlh/qeR5X73FRJsFNwwamUrgMVDgxi8XRvw3lvYh1CtgvKz0rOXG1
85h1Hbc7JCaYf1NgyK2/G7RPpQdemK6MbxlRM4yVZjxHmBfz5CPIviP7quc78eE3Sxs4JRNkYGwC
Jy3jACVFSo7IUOXzpLCshmABMsE3bnIzQ7PQaSVc0HTGnrrvu2DXwY2LOGtJoFEQJM7K+tmv2Pjt
qpU3o+ZKAM3yZ47echRXHU9AhOJfzZw020u4s6A2iKX6raobhTYu8c4x8t9MOtM3pqi0pZlT9lO2
K3beY0ZdgIiPVcPZhkDWk2tKSirB3x/wl8zPJrgmk0zkF3RNdFwglsiZavvUtcZu6U/7ST4o3W8p
3YgdDtUDHysK7HZc4/hYVF/SvP/o0M4y+GO02fIgWFjW9HBllT+p5xg9FY7/Jw1OL34ZHieeqwNw
0BR6LjqcQPkpSnthILlpGUCIj1hdlgFzhUfCFYH03MVAoBxFBhDsMWpoaIqnKb13IBYS/2bVF2xi
DCL17g0Yce0/Y9NkwEkD0W4GlA1KD6UBF5xvr3z+y8gE5zPQkXByd9qXWd+zlh89OXbxETRYj3M8
8XZa+Q9HpyF/W+NKEJmLw0ttXUUibXvy+CZ/h/YMl7Hrnh0M2sF+GyjLJPUzVIu1kVxHjHYNqtyA
H4VUiGXMaEuZcXuzXJE9ph3h5lnJ/jqPMkdWH423mdlQpiOmj5FZZo1usaV6zQ/Z4No69o70rMKU
MTei2pFuxgm+N+N9IE7sjfDwfZfkhU0aa2LiXCblQgdoiGPeHnvSsdNdXKwkw/Hx/sp7vIYi/6wZ
ZMbWI9DvVvsPqENhXob8jjyRw6BMD1zJVcRr7IwV5fOlLfl32LRC9yHYFtDrqi43WXAoec/rNF0F
6k2gLQcoOF9ERbAZm3vW3NGrQ+Q8lOW2+eJa5RyStM+8ufoBXc0iUcAtr9CGpOatG64M8a0JSv0t
VY9cUf3LUFHtvYOgWpZ3VsysNFhhhtxh+RJXmUWa5Ww3bzaIngTpK+qty+/KZxrfmrZbNu8Zm06Z
T5XYj5dicbe2xBvKsaOQzcVxjMo+DO8oiHJ+X0Y57MfR91p3nd5sDneoEWrHuFlV1OUJ1KPM1vZY
73iwX8ZBttdZeW6RzYf+3Wu3nrLKzH3SNBeQZauQiVHog0MEIEzYV4uOW2UxvMaqXQoGUpM76/LH
Z2X6SK1veJnlhLLHjSuHC6lonfDRWd0dSOqK0Uw2sV2LTvBu4c553R/ch7oiBiVEN0iQlnaUpqve
AhdLb3J7HYBsens9+Y4BniTDX65f4oI7mlFS5VoIaKDvklxasRDtLnHw8saPBgk7B9JHGPxVApGp
tQdsVxBLbA+rsrDXEqWf9KJEsOarEosveNSUwkVmsUMpiJ8+R2KDGZaNd9q9+f02eQYhmlghAJRd
UR/RHEtIZtGHDQBeUdtU+vsIt6ND2Wvbf0O2m9hiWN5vL3+o6uj4oOCN9kWjPBbwNC3kJdChArQY
giFUEnKuRjtJd7qHAYAUH3ewwyHE0LZIVlzuBQQ7FL8K03yLbF2nn74Z1+vdr4KiYiBkm0nrIVZ2
mXEoKQ8H/dHH+1HaDHxB6ggZTGEDkutbjplJj69xxhhcWfLuwYXX+O2C5r0n1q9pKGhNKFB3oR0L
1lXVVZqO4IyWNNUYSzgFs8A1QLfAUyLT25Odjs9gFksLJ4JLXBdHHrmMvSFjn9z8SymzmCJANqoN
rpD+uzbPQ3ISJHK1UcHRTVQONGP1azRhoDB+b1DMpUe1WJhUXiNqWKQJ5ZoHXEQnXd769P4EUNKU
Q08oF8x8auNTeYTRD7puSXYifSn7H1r1KqM/AflYJnx2mheAavMsyp0NvLV4U7mRMfc3ezFc+JIh
Kgj7NJNOevb1xIrT8JeM4FKmw9VvoYHq3KsIRqCW2xujRs+JWHDTgcKCeSjvPZ1APdRoeFFQQ3Ha
M1+YJRfo/jlfCt6DZEB60D2xqKyq+B4bk2t0xIIMzUM1vjGyuZOOGwkGrL+UxE2ggxZ5sxgl6PsD
Ujb+bKYKtv/8dczLw5Q86CH/MBEzEJR0Ka1imQOs7ghBJ+Km1eW1UO9p9RFJ1VZvnnizq/DlZTp3
FmpT89qZrzbEwclMSuvuI/PYhDK69ZT1hFxAiU5t/Y8EQ6dGVKdSGKASHPxxo0UCLXZwKUkpr/j4
bQaHkEmDeikBqSgQJgrKs1j/jNNtm1+q6uhjPQjBEGtR9kiw/tuY70rFlbxLgv5RS52QAtyGsTMS
yZ2oBnOlWd7MqEU8B1jqxFkue4By5NqvgkZdCLgqbUfcoVuyd5NJhUVH2kFCwhLmTt6/kQy14MuG
BseqkI1tfWgIz0rqe0qWhM+paOnu4LsRM1vIv4uedSOOB3hJ5OWgX7HYQ0+RwR6LxRDGv57YW5ie
9A8b8qO23UQcledYpCaUTDCihjOMHgdv01L06CgYs2gEX9llvB7Fb2gYlB0q+hd0i6NbjaxKjAnn
CxOXFc7KjC2fGENUizj8sU4xQh1gKBh4YG2qHxUQKZR1HqEjNjInQt6VDe8kxGym6DaE7FW5OGL0
PxgMEFdjHVP1papgyyf3TJjtG2zQMzKzndBsBJgJ+tb6W/HgHVR1vGBdEUXblLST0Xbr2ZT/8Me/
1rpisMJdefUqzkE2t7DJRHa1pZfkfaXWAc7ichgfnXdNlJcoXxXQPLqD6ZRlpyD6VNVrQUqlzwtX
ceuNAytIliuUIxAKRvhYAecPM8NSTbly3/FMLyPlTU7uovmcog/FPtas0UbrKaPWYeUZserWS2/p
g/hcqMypVc7HgHuLYEj2h4xcpsk6pUO5Dph6hfVx9t8XMiqu6i+OrPs4q2QD4hfT8McuqBnhE2Z0
1dASFpVylkmasa590i76fr7BwHqA54ybc2AVe7JF7eAjQiyvaugOJbKYAv4L1AZdGm0SZoYdPjFy
35Ypg0YVdZ+B/aLQNcAi8xfaP2U8/XbHPaPmziBJDnsFeNysoo2GCSZ9Syk2pDdwYSjIxX+6ihVZ
3fic2Noh70sWt+W/BsicyVMBpoyLGnq6FoKvKp2yrTbgup0QoeLQUdSEHtLMjV4d+0iQ0Bbfleon
Ir4xIXqoqt7Lxifz50YuiN5s+mHnZcU5FDFeHWshs5wqNZrXbnRInGac85nPP/r8YdStM9oGd0HG
LtywUazObRXQlpABhrorVJ0vogEI23T/Ui061bryJ6FmCvr/BSrLltmlZL1pxpmgAlA0XDDwQnSt
QXg64KNuVwlqBKamho2NzuXaCxrcdyw+IqBRaviLMwKoJjVTgD59K/S9yuYASaonrp75YXUHEXHc
9mtRJ/vyQ6W2mVgk55heG1Nf+vGn2f1v1iKzWwLbcySbu0RC2NUaDGNiWeLIDanceilYeDQ9E2AA
u8aU2N/TmAtikzJNMyz2hRN5R4Lij7XmoVbm3vAqjEvY2+yMAeNB0evXNhqaLl2m4ifPfyc5xvk/
wR90KzbLdfGNmvEkRR8B6nPpZVHSUZ9Vltui8UX/GfoIi1iKbpWKx2xfNOCAtJ3cEJKkHmX/S2Zf
XaBSkZcM6S6Fpp9HPX1mrOpoRES2a+HcJ8jxJoXA0PigB2IOQFjKaAItbDtm/mMWo9sO/0DMxJgj
KgRqjGPY689Eee0kiXUn7yxD28eZieGqp3LX+LJnMhjQAGoyq4JWOdwU44c8tgl5D/B6/C91862h
uyHBllX9DmiLxuhw6O+ROiNYF43G8E0nvHfjs7gL8P6seAlI8wl+zPFCgaxK75GFkYgRiIUqJuke
RQnpQX7kcQRojFoLTu4c5cQEwEsPaf9mqzHGPEpzhCjqKudpqvkSlPCjtLhOiDXvM4SyFqRQN0q+
ET/77a0rrqIE3MfvnCwt5ABY5BaNiRUerbZgY848cqUpMPVXvf2BnCDKtJXGRnTtew9LAhiormTO
b8nqXDDbi4jhFgyVgGUFR1ZsrTIoVME2VraBboA8fg4e4jMInWytWMf8Cp71Ej9CbtaujkWSJE7+
phFaP5O/Ib7bBt1nz6d1R/1a8f9KbyPkizzu02o3/EvB9VmjtCyRi8y9LFs2pb6QU4n6g5yrQ56h
Qb9ME5IO9moekpoTTVPUbRQMQx2DvyFkatCc4v5X6CUgYowDe1MlLFrhp/3JC/bSM7MsoWLt3Yqh
lkgHEHEr8JGYoUzdXPiYpxJ5ckyrW8cK9RR5wSmMQdSUtTPC0fewB8wUkU7fIH9LkQb6cr411UeI
dH9I8tX8X0kZpuQNPqbo3kAI9NdlcxzbnWQxT9qmj0x6b/3v2WPA/0oEXZpTebsUXlYNFmZ6k0IX
KafP7kfjEbji07GKmxminQRpXpHfqMwrQJBaGpArFSvHiByJ0L0r5s6jh1olZ/8xMo6O6XgzvzxN
8bzQhWVaj7KLGsoNsNwneA/IrvsaaQKart02doJLnVmTwjA2SLa8U2Rw6kwqy4uft2tElwmPhk+W
3p4p7ijWcxgB8DgiqHoAOmdMS4HmZgR1yC5JXna8TQbHSC4JcYn+gQaCRIdZiIxR3Lc2KCfYM/Ut
YasWmkxmmMNKZ3DfANV8a4s1vBc9XkNrwjYysoApNqPqqhq6jaeEy/2uludcXRZ4ezLiY7wohtlz
5wptJ1QR3/w9XR29ZLavvuwOLFrYAeN7QZlhE/Vca985LtKiORvttsruDZqA4a+m1q5KLqP6neS2
Bd0iOQOJPkdl/HRM2Idq4rYgoqPJjwmL/JoDWzb/R4uO2muSz3XNnkJdq759oJtmQic4K6ZgLUS4
KqtpjV4dd4M2SChkniotUBy9j1Hn5tXVT9gi+duCQK2Y7Syk3lT21oNO5XD2VSz7PVfJwFQHr2tz
k1k7C7KJ+QBVPjBBSCeb8ZRx8aPo/k3gbWv44DjeycM5dYPT6PcSkX9jPS25ovy+xP6hCY8mdaAq
2RTYh0A7281FN1mvyHs7ew5mshrppI3ipSkQVmWStTG34oQsc9CKie/O0JUhOabatdL+BawlJOVZ
zCT7fmdjedTTL9GmzOAyBNxHspnJuY40OjH+RE3kVfGVFiS0wWSgXDpZ8jUhjg37dviexxtii5jC
IOTdjFGxY0qneJccPUSCnUoyf20OiZFmsqrvVetqYIVxgAAyR3EDVQx841tkum3tr7IgvueEtimX
ITwG0wvRQGjPE/VGrwgiEyvfJKLU/mjHq6+fSqpwGPLulG1gsWBm0nQcekhVZ4Weh289JUD+fWLG
0fLiMVPHS+0TpBo7ktG4qDc7SAQhU3AvozjGu4XKTFGRfMCxVv8poGmi3sK9uVaKbRiwnff9nRxe
gv4nRvWvFiolRbS2dDYI0nvDQa5gaTX82cuJFGDmT7P5aKOznFD4ujjNtl14mrybVd3NGIlKhuoH
LGh+ZmAGNRmFJ+1sw4r72xfzHAlmOhKPv1BdJWQiee9Gf+wypEMIgnQboBhK9UjcpA/bNla2/4rI
7Cx5V4S0RKdFFpshsG0uSxZ+GVuKYJOaOxPqbq6oe19iga3TWPBuR1dLeYtBNkDRcRtpItC5cZMa
aFelMEMGMIkAz2Qwq2jVuowqVmy/Fo0QLv2FiWiB7zpu8KDygVe4SjAzcCehuXUA7RhoVI2XAN8T
DlvP2JXe+zDsRSn9sT+/Z3XGKtrAZ88lQuqDTAiqz1FAktrGsDzOF+hfOTJ4iV9axa8tb4P4Vwlf
LSu0wRy3bb/Lqp4mtHNJ1lx3KnsJavkQ30XPYLAgcCJPIXK3af0ZSSHmJ3uVhJfCtqAN6ibSdCZU
itFtLNXezk9v8VkzGyCeHK1ywXRsesgWjbfcEU2dvk/shtX4q0VYU2DhSVHBiIx6AylG4qF4K+w/
qztGQ8uWEBObErDCsR3EnV8hYzhPCQ6Nhq7MZ8DnQf6tuuPUjChLAPIzEW8xVvg6YWWAaTybm0ob
6n1v/N+tEvxHL+Z7xsqkH2wJ0JKyCnE9Ppp6qNcl+hNDxafOzdux56XsikX9kcFMwh8wbC0y0FRF
gCXA0THwY0zGIhHVupieBnNeymX/bUIWYxMFpKhwrikRkTdGzPE1FRccT1qi1TsEMCuzNjbhBA8J
sl3ZmOil59nII5zAdAem4+tkh+L/VrtVJd/1IXBII6SVfw48/irTwY5MOJLPGuMPAgOwjvCYxQSf
R2xr0qz/hwmOcVrt3QMvXRWD4Y55gv3EHAmR1j51HK0JmyjrLuXMZJN1j9U05fCIUdx7PmxMnD7N
wPwRvLGG4D+0eLXNLe0Y1TlrV4wrHh8zZril2XAU1dWHhCatwhreejuz/ebe8hG/5BgYkoyoNlN+
huy/gKLhqjCdibR3tOYeobWSKK7ZpJEiXb7jrE3H5qc0IPsPOTSDHHsSgYKIIuPQW0nN1ygD2hDa
weftzKxZPeyTdI9vUE/pDDE98MiWZe8GDfN5dhUR13nHQ5NXeMT9bcMMvW++0vZCStCZ9PAl+dcL
E9O3jcxKr8ZTZjxnyIJsHxJ0BP3kYdptl1aC0K2JYT3ZhEsIpB6+HZwMthtm+cMfvLa5tpWnzy7H
0Ml8qkrdhhg6Ox8fGA1Y62QzydgJERp5CiNLnMhxZe+tdC+DLzNKe90m4bnsmLWl0qdVjeqiA1hr
fgWsR328mCkDrEhbaiBrpQhRfZa7MaZ0u9sY2aFDUTGkWy1qVxavsjxtfHTbY36UkI7YDO9UMM5Z
/1PQuY9obJQOpzdwcC5zfnfhtOoZ9p47VRh8SWEwoT1XCejr/N7Aeffmj3fgr4hRpusjAo6xRT5+
KhCkE1e+iGx5F8kpITLRMlPTXTIxXUErin4qbx98DFuC7WBccZmgLtAUfy2lBzJvGK/BMS/KCUvM
TORsV2GiHMoqOFcj7h9sMi2UTsNoNkrP9FfPKHmrC2mQG3W286rJLTWHTYFBRCBqzFncqs3N4Hq0
FZrdju6+DAqyxSTS6P+lYzIuqrY7hwHRlzDkbNmmhVvDLFrZdbqis1hLGlUSnajHvojaqmtZjwVU
kvrDw1ro1ZyiodWtlFI70P+/xQHTeguyw7GFTE0RtbIRP2RtsdRoUyUsBSnRN2MLuRamm6GBhG2s
laTBbMdwBXSphW+tadJWovNtOUCeWr9uVfu7p0n1eJYjofyb2I1xd7BtFUtL1VfszDHfLGUs3LlG
e6DFH5FePAOaTIXFbpOqzCw6t8GKg/Jy0XV/Jvy+qaRwDkpoEcz1feOs9NFqQPadINSB4OzOzmzm
eK7m9+w+qR+UdZPu2txw9OjNZKwvEbeYjL96CJlX+xlLdB9fugWOpoV4rUVHG1WzZCaPwRheo3RE
2DeoaB+thBg3CJLdOpOLJ4kiyNr7Hiej8H/yMd53vj3rY1dZUbwZ5luT65BxasDYuQ8JA8ZPc7Wr
h2kdTS1HvvVpV2RfDXgOfTjdjXUtmv6qI/b2uLJr7mENrV37rNFYEYYSw7pOH71p7kPf3qRajSyA
Uy0dz4Fk/45lCDkPafKAJKYKcC7eWxuzZk7dC9yJFGBVRy6pzlaqe95JzLb1XdiYmz7y2KSjbChB
x5HygHkXZX6DUy+k7RG/sFqXeUTrOosauB7hUAs9osP9ULWPmOmUGn+3JqP2SP8jSJbuSQFsw7LT
x9QX1pt4JDivCchejegfzgrPfdsCX8DdkftfE2Jez29HNjQV/nLQSEFxUzMsN5K+QjGCnz/LfpiV
DyXBkOlvZVs/djhLuAhsUfqVYJnIqoB9re3kDNdGLGx9jaIaB5rRSoSMnFuz4rveSKh9NV4ejTFF
3me3ZA729CjXCNXr+mfBUVl2nMFn1pgy67dAu4OUL+1DoVO5VA8bd1BE9xLstRZhDGEAuWD+/Iqw
h2u+R/wIfTDb77D1WYcdbXPeas/6oh7V899YflcCpKp/SWPEwD1WYM7rORYjH8FUt+BBCAJSmNQN
pgvnnnY/ovMFolGGltOr2l2CjzEhoILRverY1qb41QzuZS8F6emFm4ltdjAvf3kwar6zCqSfHMoP
D1NAq8pQ1XuEvWITZaCxS/MwhdEOXiGZYvPLTZA32NdzWhP84XFURmjqBY493wZxxlVi+52rzBJb
RDns2bW/WmsXOEZLu3Km3Hp18ZAyzjLXVH6kvsUsWSF3kndmwJlGo2rr1yFgWMDgdzJRBfEwqhhl
h+BWs13nX+S5/LYHZRs2cMB5rpnIYpjfWRCIqgbAufwh6AtrddWj9tZLgrIz2Dn3ihySGqthgRGp
bDq4l+aiyL4nHVcr491as3G7EYpW1K6Bd8FMoetbuwgHosJ6aEhLt8ITLafVdtQjWtbQkVhsF+o+
Ga+e3+xrspPTSj5q2DNEnixT/egl6SYkDx0y36fWNbvU0oBgtOSg7uI5dE6/FbLKKhBdKgMatUv/
SWwVY1ni5oGGns4xwvua96zUEXkhR1JxxPSMHcNYbHo/21Yd+nltXKdIJsmMcWLqPQNJo2qF66KG
rFWVn2NnvifGiEjrJ2cCqQCuNT11GTWvlAy9SGf9zGGV2M2NbPKVxta7rVTWntMJoNsiZEBRyrAQ
+vw0q+JjAHs5AwdwdTeIH4TgvFk6TXLDNrFRVlymJARre9VqXbACVX4Z1HbOHPmdg5IH6tlKvg1R
e1GoebLJpKhr1pVtbIneXoikfDRBT1/xjncP9GrimFQteVk6iui2I8WJ3XiQ056z1Ow/js5rOVJk
i6JfRETi4VXlvcrIvhCSWsLbBBL4+lnM20zMvWp1FWQes/faGlWhR7aiQXXXY1tLq3CnnPFgCW9T
9cWmnrsemHWU8yTEkB/g8XawIyeKOAGxXqTinW4LVYpYJwgLhYofcfga5vrF9pEBM9NrRxKWrhla
gJr6MB9vgSAmBw8VPtedr4E74+waOdASXH9FYLwa2GzZT8QdQZ/sywxyX0nyWxdpuQ7+54XaK4pe
XvR+Y1UoLAKycqfykjDYspqVxytWaV9d/mw5CdBotlSEmaoYMAjOwFGca8k4sMn/hnRaVzRLrR4c
/CjeeFlxUU2xr4EzeHzcIQdEBeaoaN5RnNINtDc+/ASNlIVoru+mm1Uee4sSxIvZXVNUaVDIPEmt
WPjnNgxOgZte3M5bZgN9G/GHNWZXtj1J2myG2lwnxBNmRrK2EK36qVgbursPYzBqtMGCgYDOTYIJ
3hXGCdhsKR8WhYT/ksTYRwMHCRE5DhVNT8Ov+Y9ljmfEC4UPXyLbYoW4GOryonBqhgB5ioC0BraG
gcVqgKLYZbuxc1geVNWAVhD/Pu26cAVxJeWmkHsPPWuGyaqCmWXjdgfyAeV4E8ClcVx4LMVbRIMa
NylXPaMi7qeiSg8eqVRuE54oJFHUBecYs4vVF6soZl+lhVt9dLeyrVYVdTmgfeS68tYG2kuD+7Zl
KzBggJ4YlYw5Z3HQrVj0q55ZiIjgzOmrAH6KKBTvMFvZlcl/IRJs4ZrZNrKYq6hgX5F15DiQmvil
HAsr2avTkt+A9JPPINV5R/DdVejIPcyo1k9QfxIfGCRvOhOHIhRLHxRDAVzKL7dURps4mN58h2yr
SHF35ssQq7dtfjeAwiK2+Uo88mKZCnR+8Al7q16oieIwcJ4nW2NEQCyNDfwHBcesFXFHhlwFOC4T
ELGv1h2D16APP1piNdMcXWPe8CogdYYNEQD/aBBWIDfYWhNC9oxSDL+OlWQH2/H/mdZ3WlJVh9rd
N52T0oeNMgfM6fpqpPQfIu2h+YRStO2pDf668V8eL1suxySc6yP94PoaDLRPab8kk78Kxa9yfjU7
uAn6i3leL+s/01GLEJnEkAnmsea+9uhzsmYFgm9p4jQRzAly/qqGeTXgkg85m2PayZQjAhuvxg4X
qhuQvQ5dnIQ+zL4P649VA9VEmtRMW5qhhxP5GMKw7jIlln5GJx8sUwm0wlPTu4vcqcc02unxacQJ
U0XDJtIYbNbWXjfbXZVFB5u96tC8WPLcDWx+BGPAILBwZLNGxe7gQBrCY3XGgbfVhYZ0w7/CCoSx
jbmSUhxFwza3+mPI7thL8SzEGGcNDzNRQT5KsHPReugCyWhX8H/K5KrJmq9pHHYukxWvrzfOhCbN
7bgu+LRHchUAIQBDP459/ep62T7xpmtoMENz452FDbyEwNwL5pVTfOjRTYuRXFUHJIOTbuAwb4bh
LfTGB0UfE1KxSn1otSZSCKuEAxHbBfqFDAe6t/dhzQjM7yEWzC4gO6NswCwODIJCVKksZxEkG6kO
9F7eRufc0TNnRPKKoPiTUNOfysS8hiz5OoJLJJPObKo3RSWeUyQOnW8shvQnDl/Ykm9cDbsEZEdZ
N6h/590DrJnegSZnHhr+15rEOgpOjDXnoWXlYnFGKES+aoCyEulIytOzrOIHL/15nKI3z065Jwyn
WAz6q85U3qhfGTZt3RLwKoKoih1VjlhLq/+VBP6Q3LwF3Ps7Vhv42+sIkV/UftAJUr2GTxT6GIuQ
mV5URKltOihiClBGeGpxGWXQ7hP3UOo/dbhruBt55g726D10otcb4ND5wCcwRxnSJQTTdOj94V+b
MrDH3paSzRKRSamHnJLge0fqFs/+bKt4U7IZHkucrQOLJf1pjsORLrcRer4oqf8VA9mdDk1XJrP1
iO9AMKTuI+oRjh8PmJzu/CnGR9oYngK4CA2kgyrW70KfKZ601EDjbOuOLBdPabowwMy3Hd0pWgIb
fXAi/tkIvkIhsFrWWDvgr1rm8yCazTyFLQyn2xBuO7uxwNaFsC8eQ/sm8NbG8ICCca/X1LuCy76C
3cJm8xjxpta1/UoyyAsizmvQ4s1x8vnQjqHpxUcanWc3gYXH4q81ly6FqkZoDyuyJ10wtzIYGRQM
N4PI3AhNPw2cx/EIJlK5f3Exr3D5YTYWCIu1M7CMj5CZwICwr7HRt0PeGbX1kJe32me+FI27hPWr
j4k3T4p9aLGZaxt2zfmiJRpM4jjQnHqX6yTz4TEdFb115P4YhXptOG5yzaDgstC/me5rViNwpL4u
03BmvbAAqw9meCvgnBRh/5xN1sqT0XsI1NErs8OQy1vPxkCM2U5reNrm/IcavYyZvvBj7tL9qqfh
FDUuA6FqAWB/VSpe1ZbIKXh8xjCuFNt/YzYIud6bFdG4DtW+ABRRZ8hTTP+3zewYzWoHbMe9EUEY
42nTg/y14bghigBBeTwdrRSsH59hGQqCv4pVpfxTh1dMTP0jovCeRnxTKfifCkheueaV2blDiG+h
nTbk1FOwM/3WHbEW5mtrUcHpIf6DjAfCkejljEa8Jc0Vo5mfOrtKlejVKQkzPbuQ4vBsqe8qe1X9
dKgtzsfaPvqm4O75nsNcbKB8lbXUByx/YJ1F6x+mYdy5VQ1MztdXqmWsFGHZD3ufrAB0iqKFSpSf
WygLfuZje6Bsruu7USBoKeKNIGJPpkgjPOanbXcwXYcrJCTJpKNQo2mwUawGffGoRmfrCAS/DgCi
2t5H+asIkKLMKSJEIXSufy/BJdVqxEMwL/oaLIhMpFBwhaa9To2TmpzXsGm30jTPfextTHaOdhEt
dFHta3dYW017yNsSGRASM0aWf3WQH1TNczhfgkriHc7WFqFW5shCxHXWqmpeVfoV5t9TC9ykLtcA
vjmG2DIV/dqcwn0u1C5Op+egqlY+ume2QEy+04U1YfvC2WxOR5MZWNC5Ky5m9E05bCNiLvXP1idI
3V960Elr4Z4NyZ4kFdsOuUqeneKAyyTsye/9x0OBoYf0PCjGw0QLBZ2RKHfuYPscJmAqIbn3ob1T
PixFljAlxJBad9HmMDYcU4MzVt08dv6KbJYojjcGWUuYJSx37hpmlyus6eKSRxUrERaAEWm2olS4
y/wTSJq2L68B4kHu2vsou6UqsBPYIbsRSt8GYNCkfed0pQYyTCusj1nkbZLE+QkVmg0ht7o1cSCu
vOQ+9yCJkO/0W6wRMpZtHUqSzwpl3IDYexJqX8UNEuPfsEWR7+LVnKUILdoXveovucCeoouL6Xob
u6lwcg37wQa5n0YkQbD91lz91PjBLjDdld3Lm6Y7GOcgdzBRdccQQ9rZ0c5i8jadDtbuo9D7VVZx
mKJUzJgY9jqW2nIbSpSwlNx23Xzn6rNBIl34Xzaj7a6cHv7EetstN4THkeKcZZ8pN3IUj5hyhugQ
KQa0SfvtONG9Yv2+zJwOi0/AAt7S1WxDSjFAC/vV7S9eVZxCP10M+d2dLfWYEr34KOpsn+MQ7tkA
AUFgwsa7phTno3OfSScFnL802Zb1ezYlB7e9WhBk4nQ8YfbY1HgafGe4ZMmEpRMnAKJx01KYvuUi
GSj/ZrCA8j4qJANmpx7jmB9cZdwNYrZEWL1aETOywVm16IGeRgFPEKiro1BDUlgGdj47/qdbFE3A
NPKb7tZoGatfrQ5Y9inmRMmPLkvKP8VD13U22JxkeEdlRxpSyFxIxh7DDqsJiKEKNklMkBJpli7w
irJKNwItylSf67G4mjoZV6hPiiR/9g04BO4pDWPwVTIn/i7VKEasYxX/CwuXbhZRX8SWprazNRO8
/YBDsi8BudT6W5QzxRzlrDYGggHx1kqJgWe1YQ//OotpOrS6lQi6vRgdpj/VJh1DDPGAwFvjVEv8
Qn65DFRooKOhSpv8U1T0NwsJcMLRpon2HHrOtUrjsyvGtZHaW1V03J8dDguX+JqLXb5MwbM2Us4M
7qX1dKz/uAjy6pqU5mGM5M7DvTWhMZaG9qx5LlZJBsNEXZp9d0khTjcRTH5/8ndjiKzRBGw9z5zJ
Xkg1LJh0U1rTnULIyvFMCwSSBzGaizo/pINYNP27n7Wb0OaKhB6n3GbRkooYcwzx57FkQsQdZYfZ
iF5XArKvsaE+nxHfOkdXuEm7fGdr9lnjslZhyFNP0jkYqTgHKElGkD3QGc56dS75xETPKxhMopUY
Jgq8yF7IfNaSo50zE8aLLWZ2DnA93NXi30hohMFeLUvEzoeCkgIshj9Dere564xxW2v8yNzAZIH+
zIZ/EbgAe8cI9Je6Rq4XXkvZ/SHC28rYfonqWDJdoBfDlIs+VaFwhNrbGeWrN8d6J4g1O2RUydwH
415qfXWh8kNrgbnM9jm7+Fi/Mvo0ObtdNPYamW59Glp77IPgoZXyl6PkMjb2eUzKP8tFFVSgzRT0
is4EQSplb1oSEd97vsGgx2BY2dE35twQoFRB27oT97YXm7zQ3Xc5C7Bljv3RCJxDl1YAdj2ci1Ed
vTBIXoZliDcLWPATd9pTV2Ecij97/b0Z73U1bfogZU9HUKoqd3N0Ez3lk2lGa9cdf9uw4dSjVK2b
mkhPqOh6QXXMfdJDQodEjgZG0gNOMWEzSb7Tq+zRuG+GyRPTUDyYlgtQGT5SAJXJRSIySBJqFZ2r
5rENjxvvlmqA8oxk33NWjbAdXBUerMw85wTugGmyULPzm8eA+Pqw/hgr49XyicOm3ddyd5e1FggS
2JWBbm9yT9sywFxQY29tqFSJJzYahTDjvbUy1CMpjHm9h4MBQxcnrpbJfZyMLDAchk3Fsg3ZZ2bt
XbLgW0e8+YVS65GjNER6MErrLAHit2751bVqrzu02rm9nLLqlMPNM1n+FtpfUD5SovAYz+LTxqRj
FMT8Tgh8iD2i+WJgiJvfQu2ptWAbcXMWCY7OKnl05PjYZUlYa7FPI7X16m9Fnd/JadH3d4fahm4F
ZznCtza9Vfi38KQConn1yuG9nNACKSLP7Ttd70eJpy/WjY2JNVnLKqY9Eu4x7p4QriT3tTYDFeiw
+vgYtkjJkln4sVSAOgOLPDCnPcqwuqWJujuFftMKqMOTCZQE3KNwHkOmvuyw21bj1sMeWTfasuqo
AW3SN7Tgo5LOYmI36zFwEAqzJ2OqZNSRJYx8063OtCH7F2sesUizT0DE/wgiv/Uj/vNO915U1X9K
uGVPkZwB6foBFietUgjXaCrMG8LZm5sgidcGHH02JYqOXq0yHfBVHu4t8VnjkM74AHP8sKU+wHyb
8ODU1bN00r1OupHhBj8Q4I8s4uH+hjcfc0hn8W0W6lqb7nNtErdCppGBqBqFyJWLYWCSxURLQ/ka
55fcLm86c71klBqT8mBjNeXBLkj7rGgPS6TRyExszf9sTLTVQjy0Vj95Jg42FbYEHMUbE03MZFpn
q/A2YZRspI+UCLmOrai0EuMBxB+SEWwyJjbnQTDZLBwOhy5i9yFiagiYN4Zs7kltrXXhvZQ1jU2b
DuumC6kRLVRlZK3k9qePIgBv129MeUL8yNXpIgcT7Yj7GeZ6nug2tQISllAj7D0AUB3OuUNdLObk
bWgj1Ea0f2X7osvw2fL7u6IJZaAJetEADDeUyNghp/HZbySQppbBHb3wJUcIItKIKaY8+nzVlZZP
T4NPIJ4XlnSH2UZv25VDTSsT7crUgojAHrYwVsBRvZWSnhljeE+DHxs9kCXKvtTmUGyTiJ5FvdFr
/tKh4hNCYVZXDMdqiPko5Jk8MqN3rdeadUWG7zIb5D+jZ/dpkKNST4shQ0keDkeDXacGv5gPh2Y5
343RsHYKfyUsG4+hu4p8j2BqYBVQZnXaFUTSywkCgNYZSwfvjwvl1UKq4jDu6mL3rvqsX+beHAuG
VqXy30sTXCBlhyMl+6fmixvWWeSRt+v0mv4Cp3g8+An+9RlJTVs8g7RlKO59hma3cs448Qi/DfCT
lYAx/mQHI6t4L9qKks08NtZ4kJVzqOR0rvLsmvfpJsjhjhmNtYvNRwQLyGwRwjoMLpCgW2xjF2Nj
IFBwDWfLZORZRuainOeMfnVi4f2bVWBwXbBbZUwyXD51J5ScaOzz5FxHINQLAgAyzWNPhfC15Oxc
TdK6u5yzUVAiq6zwjGJJxnCXJxCqStTQidsctKa99qU8E3S3riglgEaZ71WGXKJKOjb0WrooGw8/
rgNfw1iVfU2fahZ3RzFtVdWFqdgZvwtGAf21MTqBJotj3e3oncrEoZfMv1rTqci48NjXinpva/1b
ORbffqKWU+EcWjO+MeJmpgSehYRJ4L7hGvf7T++ztm9rwhglryFmbf7BhYhgu+W7UU37sEt/izAn
zEw7pGjT7crhUYivVo/0n//I8oKJVCuDte4yKsrDg01JlHjIEmuNBUTE8F3iS+SAJGbEgOo2kRUs
UxZOAktaGFHSepRiJa5svQ6+u7w4ou/fNuQYhCZyWCP6Fal6rgzAv6U2bfQUBbM/Wo/IM756G3xm
gpxrpEyLeheVIpU0qPGxYR5DjpQ7Of7T0DHpLGDFFHaXLD0x7ZSpiKDGVGZLFg0+fGL8PAFWtbot
zkZQnZwh/0vdnqxv8LFlWK1SoyXYz67XhSJeTEv2ObHEXDflnjoVVwPSD93bFfQ0TvORoQ2UU3hp
BHxrFxIW8y09I7U+8xeWmzzqVGwI+qXAh/ZskdZdy+bB6nBlwPAmXAlXUiSec3aJk9UtNR15kO6c
DUF9WY5YSox6x4eHiExbqdkZlXZyzXjpoCbjHMTIZShYm6I/GcK8lzEHfl6cotRf54X4SzV0PTVq
IM8hZN2QIa7wau1DM0Ryg1dUZ7dGjaI8dEQuGlWmWQYituxqIyx7GtmH5i6LNqZ5CBDx3k/TY3Ah
B8pQw4gvvPVEdT0glNKT+OC6rKNSNn9CrxEUD/e4ac+Jf9eNbBeK/hDH1g95YavSSQ6V4EKuxclo
WX2bBFm56OOAU4ZVsBi86iPyo0cdjqjS7GPqs6cfWagTe4vmBEAB4nCreM/d6TF/VKUC/ibKNa8B
9lisPaytUkaXYThgtA3/mgDQQqWVl07rLxEmS83nikjMkw3FOemnTRL5dDAGppfory/BbRuWaWLw
G6jZ0OJE5XnQ7Idkj6V1LEsMnIWDB3kEDcVTmWXMuj36pN5Aj0ChBXrNOIy62JgdiqGRADiLmyRq
7Ws3plxTwFIGcSOk96no7SV7862TkdJGnfxUENVZ6B3AdKoYFOR9p78FPgJ99slEVPt47XArQRrO
neYsbAYbJWa3wKa/HajTMV0Tpdjay6jCjDLG+VEKjNCtjTqv7TFCFrMAVkb7yXNf8oRAOyyas8cJ
kcpO4vBphP5e68Ojc2blShlshD+tetV/uo7Gnx1tXDc6Z/B20S3qywZXF7yem9axfJeOdS+CettO
8Lf0cO908jrxuZc2qpQcGHRkRUg0fjwb9FU83m3To+4yChZ72UtXMXJ1fEo2dcl8yQlYXDt6NQcw
nBkU9y5MHsKJ9mM3veSTxiIK/02V3nOwCaUF/ILVNVsYRspg6wTAe+LmsHMCYMA6osIdwYQ0uLBk
0Gf1Nxu7P13X2gtnqnu59RJ7ZarsZBMabfhA80Tnf3r0IBqHfNTZPgQ4VJqD+pHeG2fGux50d91j
QExAiK3frclZxCVduNJuHVCkkdLUdpqrh4PJKYx3Z/SfI0ZuOaHgNV0KCoCd0VzBzGKfaFam9ZKC
T+HqgVPFughtoDFq52lATNHzxFS5+xKzPHKwpjhW/YtE6y1yE3ybL7Yyrrh0fk1O4jK+s60+14m9
swe4/vGHnfF+IgcpbW7eGnKwpY56jv4lLuRBN4cTIYa4S18sPWPDGaMvS53umLhzzAsq8TAmT4D0
Ml8wbLcQgZbjdx2wAcLbakJr0TAFsgF+HkYeKtdZDOWrZktcdxm9NLi42tj1RrALtX8lfMC2Lbej
AxTd6CTFKhSISfLttrDaeu+lLt+HlI8oHF/jHnU0U1IdEEuZkaCMuXSwGGyVETkjBDeN3OLdhKPO
z6ETwQtJC0AYoKLnXcP0ESfIPQLn19Y5KwsAVimoQAIFAaN7Fm4w8dXQDSs87qkaiZ3ujmUKarz1
Txgez4FyPk2uhUoZ715dPDVwHJSXvIy6RVr7j2rKFzcEcK1aWJnIgdkV6UW/0fA5ufFRn3ocSFjJ
TB8FRJqVzEyzfalrjKj8mS62qgjG8jICQRzCYYbklAiQEVojtprTgVpklRETFDoEkKAmKlW41Jek
QY1me/FVhfJsh0hI9c4mHbkjmpMdPDsYVC0bI5aHGHeta/1M87LFcS74NqjPvuvB+Zd67WUq5zE1
CoMssn06IrxONfMUpX5GxM2TS8R5rFnXymvYpo/LADKEyZoExrRk92riDWrr+J+sCqSSfOV+N55J
3VgPyNWY9u9GpNdtTHICj4hovTdQ8e9aQy4WvrASeWdu+wu/B6laSO6LfHSOU4/Wti3YKzIuSBkY
L6MEApzVVUQAKCL+qgHEdJrHnIUFuBu47Zr2nYUjskM/2LpjtxVxe/AFh7KhkRydT8NFGzJQR5Iq
Lf/RPEcci4ptmaMwApcFWtE05Af3viRvsMK2IeT03grz1mRyV3W4Zw2K20b+Ydi4RRUrVubthDz5
6HiypieCofSRsvQb7KD4pTLj1xoxq42u9tmghqf8c/Kn+cHw6HFQOyBZGACJFD2DTd1kdsAReZsK
SWSge0RQgvcgii/NjBPTa7ZfQp2tvrqZHWN2RgJgHdqDGqCGqNzYc9PQo4wIqJXDjkEZ6RngmAs8
Amz7lE/fWlldjMK7VQlD+brmd0b5d03y6miExdaqCLZ25dWyo71Gjrrdpq8SHIPCRpQTs4YswP+w
mYQ1lOtSacC+Ynpkz4IKnDkONjNc9+T6zTENOrw3s+VzT2rIAKOodlOGAF1zSyT55ikW+d0P6y8f
hbxyBYYIEz8dCC4HeBdRWo5JbnAW02Do2T8QxMsp/fMkX6nm7YGT3QZVfDE5eCYEYptkXMx98gMP
yVx3roXUDKgf+yPG2twlPkuKOLN3CRf3k/K/LADNNpSCBoOWa1f/HEt/79JpzxTyag/VJmyjR+VN
a98YSFPVmHWFvYc1LdynmaAa0nCpg6ciSGQRJO3DruXdtPNLXQKgpFJFkUJgMaqxZCKGHUPAgNbD
5+pMDesz6cNlndn3pEH1PFIljCChklShqkOVOujk5nnkHurYQz2jfhix/5IZkKm9yn9Ywnwh3uFX
MeYYpAc1FVKEG+0AeBydsYdh5nX7xha7gRc/zPJjWDUn1lIrT+BxdbWzCryFp+M8F+02iGHeJZzd
FNXYUWmhHes9swCdtCPBaBzwVZAzfLYxcaO3050YGl6CZdqEfhhUZLFrwTYto4Mh0sto6G9pQTSc
1NdEH0CjmlGIIFxNlwmwg8Sg6puz32FSBR0Y68lSuRcdFuLA7Mc25hAG0Vw7v9xw3a+jwdk15l7Z
tg5kJLNOjg6trYieiY0eFz05VW3RrY0hI0+LiSaqVH1Ef2ajvlVDQ57EmKxH0yZ8Rq6GrD6aKStv
/pqks0bPXQbHMjDFCuNnSnwXfEtjmLuGgjVCpXVz95UBwOoukwIBM6sDiqZ7c2r7a1Ttm4m6Z9ST
YyNBFvtOhPBIUDWRi2zT/S2NEXJfqk37vtFvdjLtCp3UnVFHaSPThohM+6fvvHPbdI9BB78qC/Ex
FoENSQ8YkUJR6pR4vXyZcpRWKL2HuNzKYlo3JYtaI8639GHM7RpnWuZR9NJ6Bi43jnYDNkMwvCRj
9mJKMkTYz3P4eNpMmOF00iViPpXQhMH4vcSU4Wtd+euJ08fRLK59EE4MIspViaHgSerpdxk6P/+P
9Y3pPTYJiQ0n7S/0nUclfLkqNbyk5F7uvGw4kMt3SuPpyxMBqpbJe/FyzOltE+0JVN0Mo/XKVYfr
aQBrVkbuW+eNn9UUXhnq4f9D9BnRmSGj7O5wjQKgpcGyK4oB8jyEI4FFuTSrm+XkL1rec3+Pw6fe
utl2zpV3amSNYcPRqby5i04QcbQD0ysYxexYGNrmaY4dUVSo42ZOXTEtKiNYtZZ6lHmCTTyBCtG3
bJisAutglJs3qt85Ua66547NhhbhkjQPsfLe+hEzY5Cmag5R4yRr9XsjW76yCGpYFRYnJ/XOVqbs
BaUDoRyDYi0x4ogBopnXNZgm/ljmrwy2a1O/RX7RHJUHTpw/+UeZbHFrz3l1ejaRuqJSbenpnzS/
fM2hTfgKdoAc+ACEpjVrnRxWP82IPVbtPy3HeK3wuoDiAVnjdfU3epBHLEZrqdUDvEbjpvXqs0gq
1F46nbUVRttQpYyNikMTIbCI0bNPpBHmly6ofyyLYiU18Hj7pTpJ3f7g0fymnpWseGogSPxqNA98
n4M34jWwwQlWMXM+mAeP2Orcs43oHadUpnHRZ4DP3CRAPxaDbzIyF1ZzJ3qhLrkeUaUPQcSWkIF5
nANGKYpNwVw3jtO/HqicRnJXzltZuCQEgcQUFaskF7azR+r2KSxfyXhc2Z6/l/13w5wiYESLcTYO
eFKST3D17JUS1pGfwGSuIQncfkGnOnHQavTpXSdZ1xQ8JmG4LirMyll5Et345ZJ1lroVKPmOjdzF
18V5kGotuvKiJfhUUBqFfGH8nLsv22dR208w8Ss5LmSvX8exPziugif9BSNrKWaRBuvqyXC/rDA/
EhS8qbC/96QIKCS2S5tcib2M9HxTo5ojX7T9bmT9S/mLl88kfaXHObbqYqiUMpLFfqgdFqGglzy/
qw8Dvs3nXkdKYklAZEyPkDqAEW8qZ9y7bZbcaqeusAqXqK8ykkrD53QChAu4v62YyxI/4BAT282Y
joFjpcWf4tBaRsK/iSLA7Vsaf/nEdiuF4tHAQAFnhbtovJmIy9BksUTlIz0O9C3euZrF9Z+cOSLf
5KBlmndHLbv63E5nvZ2FJrQL9jYh4jxFj7QAoNcnGzfTVjBLF0l/B94fsTM32JvUL5O7s+W76e3q
koCFvFx5TbEMyq8SMH2irQ1Q2QOZT264BSu51NN8FUhIAP4SibDC9EuWT+c+e+raoUeQn/gv2Yqw
33mq1Cv2U0aNcbuGhFZ1J+BVZgnMfTuxeJtDMmbKP88Q0tatgRuAJWlU3M2RVSl61DkP4Zz3G9pz
3L0p+o8ifAvhXgcOyuvbIFdeB/EMSs8EUgFyT5nhjkWwGZ8pDzM6e9M+jdVXjIsqCnwayz8NzCTR
AQx+fkNcQ32fLxKUdI4ZXxhi8srS33OMumz0fB5fM0wWScNCXONiaHl3tfacIfBz8BbG/JkxhgDg
J+jWGO8C2Pzq2WKRQ9gezQYucbmrfT4PONOfkblvtTd28oR/acHBvGIRXbKnZtJOyipL+oXhbnLY
plYE/xf7X7grgZdDu4nfRsfZDg2Ssyfjk69Hr4k69lYl0kqaNVTvh4EZuMWVyTKPnqqML/Oav65f
KzICInbQ7BNLwnlLqkFiMUC6s1XbZcUqttAhUZ3QYuNj4bbp5xHzokDPK/JX6M067wLhZF7zEUV7
HuOu3TAjIePM7vdDv0bd89SwK4ueNCqjovqdP1t5qIqjrc/YrLL6KJKd2T5LeCAdRo2YWdaiHliE
VAu3OPXZc6QPC9RW+m/D6BbIgWFeiLMQ3fcwoe44S3VNzbVlbOxQkEW2oaV40v+5tOsO41/d3ZbN
ukexk8z7HMTI6dktbjjafNCBNK8RhNeCaAvJj35LUS608X7eyGNTRShb2K91exvr3yrFNjL8VuQb
eLQRPpMdQsQavsK02rXJmR6swYAQ+EgMgOYDuSyKJ4tJC90NApP8kIzqpkNcLGNt79AC4IXhGsSG
cPD4jaZ7nR0KH9EoDQKYoJq/ByQCF2ew84ZtfrJujQfN4FVieNRWlb/Tul3T/nTZZZK3yTxg9EAI
ylsRUqvdwDoRnJAzXdPqpT5yBgdQRifoiNnDIGoCqAerQuZEWHxcMBZf2Bhk9Er9O0+8p62yVnG4
HEqk3dup3Qwh9UuPDvtJVeIJOwr9KMr2zSzBYr+ROdwNPH1FzAQZoaKxNCRT+xu0BxNOef8VJHfH
PeS6gTPR2hYzHMMq8Lt0K48dpTz3yYeWZZtpxu/r3RORHKhiDPm/gXUO4KXPzrVTBfGp9k/N/Pgx
OXGWevlnimtc3sTwgRsyx5uK5gDs2oZDnTiPNPpK621tvjABtDlIBotnCRhA+sy/LR0Xp0uJpJF2
DRNHehIxLNjmmAckrS8FC6SKntjpvbUv0Z2sdLSk2pfdB/fc2HQ2PwAz32iBsqbqwF/HiukpHs8j
6yearpWMkMv1gNGrO87aZS3wWlisi2JSpVzSGjf28AFzZA0aYOHhcwttChiHzvG5sa9lvAr9TQJu
YTKu5rDrmW9McyabfAnQw7ZTw/25dbR5vfHBxRulX5G3rgdIgtWrtF5LpFzaI09nbgRuhkXuVU91
6ND0fsM9i/t1AuLTaQ8Od8zMLiNAFmWDuYXlQVKNoa0MSGAGOAg6xTEGqAKJ39u25Tk23mImBwYU
mTQ7swBDS7LXJqil4tJxIQ8dmVbWsm9//uPuTHYjR7I1/SqO3Nx7gWIW56FxK4GQa55CISkUw8ZB
yRkknaNzcDrZaKA3/RC97tVd9K6Xvcs36Sfpj67wKNHlGVKk261MVBZQyFQojEaj2bEz/P9/EAbV
q7NlcEGpOsrAIx3UDVD3kDLMuGKHJu8CENZcj6ozLZbnQTstNRdx1Dko3IycSrQ8j7PrplHB0B7P
es7r8nTeIqsXXC7r4p2fn+dNN6Z321E0QzYf1cXJRRV+8IOpA3thOfvkc6wwWwtkJeT8vFaPkBVY
BO9B7uhvZ8YV/Wwc3hy5Hyc7VGAS+qxPoX3QlC8ynky372gfCVh19LHVM3n5Fg1J0AXJ8rCNYcNc
NWD/GswRR4wmlm30QfVJDNLjbXllpfi0rEh0MieIon9IXKJV86HoLwxyvGRB9yL2dzY5xMc7MWgq
FBzngHHay3nzXiHxbtxLULGCmg6lN2jd72lFL1MQI82QO+/88iptD436OJggUYdSsPaxpFETpfBC
BdMJXNw4hc+SFOcFWD8JqT9kR+vqOIaEnHQOZv00UM4q46GQPlvSyYLGFzM62Rk6NZYD5XMJB0YG
x1ieKOFUQTCmTt5J5Z0lacS3SNQYXB7wWqiyppwKnRaZQXVS0glWkpwPUUtbDWQxZ92xZSIQTToW
1znw9xX9bpahOHBa2OVBo93FkgqM7CQ1P1blVU5XEvljCphmQjBe0GYN9NmCpjltr/xwvgTuCC8+
VenVcm2E0b6GjqU5OZU4vKgCEZrta1wwcX05UUE/kdbCtCSHqlMclSmS9ey48LoHUbA9VV+DgnDc
q0bVKDaS8IOInjeAl2E1IGmcnM6JwNXgE43UsvjUQnpzNrueOe9zBbyW/F5d9Akq8rSBQ3OVdzJi
DhTMUSo4pmKE4f1syDGyWRp4/YsivF0mHy3nri4oAB1rlN9sDJnRcO82nw1y5gki+5A4iHZynMoL
M86BGtX7tH87rOxiDOwQy4B+ZXtetwvqLvlRFVH3PJQd/6TU2sOWHO0Ef92sP2bsw2J5jDj7UVcm
R016qevQhLVLOzWOSwm5b+240oHoICs/O9atj72y/gydOpBihfVRicIDgIrjEtwrvNuOtol2RnWy
flDsSwOyC0B00kvg4yHzcv/BhSqQN0DwrLZvJN+tVLhZUC6dEK2NJVzfAilCONY97Mls7iwUm5rA
Olaz+XWmBJ8n9Max5yqbp6eUgWICMaAADrdt2h1R9Z1kGUx4da+snQvqmTSyWJ5Kc+mmWpASd+Bt
xD0zIzTDExQujgJ6zCkhGGLkUNDe/QQ2l9AvQQlUThGyzSYGttvYN6hiyDR8D7h64iY+KMyefkaT
q6Up5xdZkanoUE5ArjjRLUgQJHeRfUpkdRxaznHVA4nSILgBnUyFFFSHFsJ1dayjFkUGGOblmWwg
P7fsFQ4kSsPj+UQ7MibWUWxPaF02mXkgua7zjA1kV7F/Uhvz23YOqM0h/3tVG+XkRA1QAG59h9b1
+TLZl8I6/zCr5lCzWnTYgbG2+FpOHd4vHYglQKaQYmmd88axTpZa3isddlCpDU6ApnOiczpFlEYX
oPteGyd+Kl1Zlh8dT5J6flpbwNPaMgUyasgX2dz8YCvKEnEitlyT5CTUfFPBiqNUjrZAeWkz3b2o
MT/QFJlyotXoh+bSmNwBaKCEoFWIpS6pvqJ1SLbGOu0S9PtBROLPdctLR4Kak+Qa0besXjWZXp/J
kj8fWzqNpqwGwrypKpekdImnuosYVoOjFXgbTXsW4ujFiQotxn6rOaQNA1yrsVrAnKaEeJxDGq5m
sqtp8CVr7g8gAkSo+VguVHM/mVOSyahzJDpHVg3rhpQ9OiI18n4mbVIQFIiy9jS1EeRsjQdbApGO
LCbXbAUrvJxrR0vV0I4Lvzhehn0TotmpYVhIDjlLSBQ67zNPFpdLLfoQkjiB1WufdAQ7LVD8VplT
rYMD1vb6hly1JbXwzEZisqj7rgUR5agcPUbZNOlYQQcCqFA29JQWefhJMPsC7pb+v/RrrY1rlZ6b
0gzN5bBCrCyln1oLdNyoSZ5kn0Ldvl6A8gsgG+yXi8VRlVte2kUP/pxKCHOjdrNE56SU3GUAkU+n
HJBWsltVPRFcmqoz3ws06X1mIHzi4Npr0kVMh68aVECpFkjbZRczPTypAr64lFwmdoCIRkDfSWxc
p51UOPaxbt8B0wHk6KQXVLJUaulwd6rkBG7h4cIiLLf94xlCwOEM5jQ92HSzhL5ZnmpWeaTJ8l3S
gIoE6APMLNyfFUg4VlAlOhMWiZleEhyj/WbO3iUFvcqj6jYsiZdKBzUVtAWlkgBG/RxPpAoRFAXe
eTWxNHoDKxa6BOrRwm4b2UN9ZgkVwyhTo7mXtVA3XT8CgDpVFvW8poqGyL8m0wMrlmnx2EBdQLNT
k+KIwkOaLVKcrszM0kg99As94yappHmHoBLXM0XYQMtjSlmlg2gSyQxaqtAZ0cJ9hNXnB7mkvg0y
20D+t0omiBSOtTR1dDpJlmhocJ9aRQ7qlc7yBeksrrQsJvnVJT3culD5bHtI2xU0N4YYW+gULzuq
0PdtSKDzRQZjSbsGqytVWkXp0mKy+Djh7/apAUfxa+t6vrASVLmSWUx1CpTvpMZpkJI2tz8FExPI
AkkwK5i/JdZdoBia2WWEbbCQm+pLOjWfSt+PdKki4EdGlKChogJBTqTrFNJBZJVU7pVsQSnyrImS
RRrvz63EaHA9fBz9i1KjyTeibNZCy8el6dOPogkc/dSImlnCLdRQkdgvbS1BdQ6uXEB3YmC0KSFp
BHAx/lw6JJTbcSoHGemxCKDS5H5iUH1IDqDN6WTuQ7oKczMldRjX1r4fLyclbYeMCUBcZD182gJk
waQz5kACF412jMBkRjxgTXI6aYwtm/pfwsYDyIl6QuUg+Zq3y+xLN1cV9bMGsgpxHZvdTXhfqABw
kZWbB0ZGz1SjbCZ3NUIn9q2f2n6O+uPEJL/WmctZQtg1kQycKz3OzPoL+vwZDTfKWl2gnJ1UdoQc
S5rmyk2VFQX5YDmax837qAKaBC4uUODr1wDyp06EgCidPMugUj1fUedLhIoXs7r+oJB9Uo8U9lUn
9RjGOYJd9iJK1dkBEqAtHRkLPaoJ5PVlItv33cxU6xk+h5KhN5tIk1RWTuOJbCdf4rSRbX1fXlh4
Cbo9X6oRhRq1IJMrs8nNHtIv5bRr0xUltS+iuqnsW1D3vgVqtOpM2zkK2ih2NBInlYGit6HbmYNU
r6O1y7cNtxwI57TiOmtCbbI8jOeBSgt6ymdLgwxjY5Vac9v4JtWsvcBY2pOP1WIWQq6zq6INp6Fl
z6Cdltyt9YMJehJSGdajOmkXUtvzVkunUCiglT7e4YEVQN0IGhrbU4y04EaSJVQXi6gEmkFlNFSP
qxTqeHNqqVJGx6w2mFlUjmvJDBFbTFBeiVSU4jVHoweMXKqKdFg7eba8M6BuQJud6bPIrA4Aj2Zk
W6NFaVKNVaoJ1Sa1XXZRAeY7jScLNIb8agFEuqQaAwjRzJXggLkV9rE67+bUVSpT6gE7CUxTf4Fu
Sa+574OiQn2nTgviUdg9GR5jVRUL5PMKAPcUgCzVae8Su/RL6Swt61m6PCilxrfLC1kz4sTcrwO/
KOHkxFqv/TlpYz13F3btdyGqTuVc/6QyafCsiiwnMslhdAQjfZ/D5pMDAUFQLewDNSxC9aZUJ5MY
+VUl0vP4nVPmcmkcSHAA6i8Kif06uVHoRhhkXmvC5ab1hjpJqJMGcpiSTqiC0I5dfaJHyoUfBfqc
FG9mpIDAmjlUZ4RulEyHz99KVuL0bXtLs76bRE2ktkdR0ajOEkzIPABijMewqM6bYrIAT82ORghh
tlTBw3OOZt0hmAWa89kqX/J2qS0yYlpoZry6BcqW0qFf+uyFJJz5848AgvQU5wws4OJiAtAFqFkV
HaLqYt36skE3pKVO2fNdIAf0rGg7K6UAt1ARRMaIAlJyWqf3MYOaBCBAseQsrW0A7iDq7IWn6rFB
W0+LxrLLD225zGnK61StSpRUd/NC+cKx9rsL3pANMev8KHyHoGOmn2uG0qcNEBrhBp/Jsy46CuJQ
0c6NZcG9PseOQymcmQRE84og64AEoz27kHS7TwUWhSOdLyjCdieoGVcIF/KX25uuCuNrPnQ4Owud
wljcW4q67E7kLIwR4woUuEmImpuTdy2ZBQvoQ6Wkx1pXJw4aIlXq1Ee6H8sIpMUSEa7VJSHiinkV
mCRclzN7fg0MQELQ0M5SOSQb1hXzxTEYSKdChnYGRwhWPJWOu7JKSyikUo6kxgEZUz3Y16uis2Vu
Ephwn50uJ33KRtZIMqgawG5SEm03+2IZSdJAdgr9sLgBApyQSmwnEo2ifDWy5x+bUg9xp/lGEsmQ
wu8aqJHxZAJgxU/9JqRwBCzhOFnSyhy2eNZpwIV9tYfSWVWGR0PnNiOe8YRJl8WL0wghmolC+9YF
KTJ0nP1yQkk+ls3lheWQzD7laOQmxYtFAWEXHxsIH+5Va7QP0nxBw3ffke4KQHrg8WazurPOJD2N
KDXZURrPUElylj7w5eWyRdMe+QWk2g78cDKnIJoj96NJUnugU7tDuNJHzc+OO8LGzGnzMAAgYvsO
uiJzOlBkS0uflDRR1yX0WZMirEPwINkiRnkophR6tFRsyt2JgS071Gi6ZR3ZMDek+yVnhzRcQ6X8
qEppCHguBRmsey3htti3/RCwpp3maFZa6FVMziVHp0wuy3YdPDgQwmvqL8FicjSXfLU9A3+1KN/T
NSSCx1VEKSJ6sBaXQKI0dYIJkbifr9oo0VFZUuj5SfYqi1JsXa5G9LUOqqnGhr5Qy3mmTIO0LHC1
CkNNyN5oRi3X6DPZWXI412V4X9IMUAl1OeKwi85BYeCqXJS2cpY3UoPVYM/OT1JtPtfP5n43yUlz
+ErVepNJQYVSm83NiiqALXGYiklVtgdLcGnJWbBQLQ41RzObjZuS+xoJDKVuLrHT7ewUnMREO7NS
y6qulaWV+/tlZUFmhXxS3xZ2tkjcyLIRGFvaZkhDQeo89Lmtg4wgGrdyTuDRsciUPusK4l+GCjno
Q0A2ZmSEzalm4AfuLQ3dCi7kdE4RpiEhuTgoFlToD/WJLE9nkaYpewWNl/UrZTKJnHcKWVSMWTdH
h87K4wp8f6JlGq2SOgwuEkw6TUqOEt2ywKEyccxNEdlg0jq5ahHmZL4oYwLksPYbY1aEx74M+wu+
nlqoCNa3EY3vbadSHwKzWEwNq8uqS6VdOM35IiwlMseqHszp3oS53peqhuJHawGNo2NaIc2AVDQR
GfEIqSCSfp1Ejk2vkAxuwdnT3SdwaLarArLas5oORmssW2D3WvKc7Z5jZgaIi0qbwwjL8sbus5zm
7FK3kqUxztFwpvNmZVb3UanrdG0jn7DYX7Z+53+y5zXgMYmatnKthuoSUIEZOfp1F3YUSRUFjNPb
CLWUt2o+mX0KrJgytz5PWoAXKp1eDODdn+dm0b6zJja8qEnQIb7bAotEKrkzuJqIiJAcYe8jjDPP
EMuewHy9z0o1isdLNUv5/3bRTgGuWxSHAcZHhzNoc59kdWK4jrKEVk8xmG640bwJIX742BZEA9T6
HskwFn+ZBMA9W5I/H1tKoddoF84fwjinBY6RpwGMtyLMAIHBAET+Xp/VqN6Ax6Sdrm4GyA9Iy2WI
ln5jFLQ+s1SUINE5uClQzaSxXAXnDc0i9OB6PxtxS8nQ9JiMoo1colQ0UrvfYhgYuGwShGy0qEqO
09LJSA5ietuDNImR8MKJogtMOCcW2fMLWe0OmoZgjPS3gr4AcpQGAvCQHGR+bqN92gYhVZSymdEo
3kSpAQaiJacLsm5FdbuUgDMdJImVgPNUFEM6xPSa9vls4cjNeGb4qXMS+EY17bpikdKOGw4YVGlL
r9/6QbiIDiMfYXz6f/j4fHu4Fjp0bE2bzc56ezyjR2+A/B+EQLwNQyZhedguYnn+HlmjtDqsiImi
j2ystHybtQszPEeRIymObamRCtfMGpqW2m3ZBJ+LuoapqqDcHU5jH4W9Q6XCiJinC4SxoisHiTK2
awdCVrfxFhZwRpTInNvHqJu28Z0D5Cni2sjNxXlF6ag5WU7kbPbA7RXzwbsWQRiAZosA54kLWZpw
yEwq+QiyWNkCphLA9sUxHnXbXS11+tvus2PTDv5I21LldbhRwGi0lh9DcEZKiPpHkQQyXqyFQDMb
MyiPccIW4TSfTIj8Z3qtJz3zrKtPrclMoleuSaOEcWsakwgt3oI0WWzItfY2b2NjeZTbenytFE5r
XutaBcjURyNmcrKgXKAfxwvd9N+T9O+l/tNI8a09Kyy42BEiyZrwaAEwDUXFujA/lA6hx9scBeQU
1eIgSy5BhJJmDCEXnhTxUsk5ehYp6BzJfvNm3hRWdRQC7miO5WUaBcBk/QQil9+bjq7OUkTAOqtv
LxAvo8wZx4XWTA5yrorggwWazoH4pifUOSPJyev3tW/7iEAXXCFciLkPzbrSNYqDf5mEIbTEHJQj
HKd97BaV0Ye5daOXvc5iPSbQwouxmTSspQgSUtH7yAbAhiCmzl9VZMKLOZEhJWU5W545KUmPLrqb
c5xq0E5xALoMtICjL8c/jf76y78/LP+L72VXWdz6WTpK6+QKQktV/u0n46dR/vjTk+nffrI1U9ZU
iyWRFdNUZcNy+PMH9zpMfX5Z+QuwQ6QKAzoldXO6HCFIU0pvO63Z2+kptjx8ConjxPCpXhKxxteF
ZbdIQi2PpbqyXniQ9fx1NE3DA3VMDJRtqMMHRTMfuJc5gxYJ5S9A8bd1PrKY5137qZOmP/xSPMt2
ZGX1QF0bPsuyVSwdFx2EsOoSd5RIGwbwHuQe7/sPUrZ8pMGT9OGTGmQk5hYy/fvxeX2KClW3D4vn
qLyg+kqeexxdtSfBqX35/af2g27sjMFD+0k92Rkpap0sZByTMziWYU22KDyvnvDXweYrV5vxIcvb
gt4Q1cZ//vI291BFLzyvunDzf+//6rdfHf7FXy7ChyIrsy/V5m8N/hLjf33+vlu5g/84SAEjt+9q
r2ivvbKOq+//6eNMOUX9QKvjc5s9G+JVv7Q+jtsHGnmred22ufe3nx6yOiUZce35XMQ/ff2j/qSq
Ot/n28H+NtLqbb43Quzy0vWUoTXnZ4PQ3SKV99MozhA1ffy55Dg/y4qt6YpsOKt/OFQ86cky/tbb
f//F1ov8uB2+TXmwit+b+uO69C+vqJzj3V7e/JnSo9Ln1R/fETv3ZA04wT87lmmYKrv8T/buCnZl
p3dX1Z81QzVkeDbb3t1yftZAX9uGSaam/+dPtwTarl9fUuSfsWX8IzPUk++Oi/qzunppKGyrfx4f
9Sfa+6q+69vzjo6u2Zq6/vz2cA3Unw0Do6BTovvhNXjFQn0zkWM89enKgoZe+cQMv/gLazPzfICn
BlIzbOWnwa/2JvVx8L+b2F8GFnZl5J78Ye83PfnPwe+Wz37568uvpvX1WU9/NHjVwcTWf7L+4XHo
FW7xEBAD9VfU17e6dBPM9thN3an79CrQsF1/n+SzO+ObrfjeqEfcuGnsprg8j0P1ZtbB0uw68IW3
DB+y9Tgr421y3+w67I2L+zq6Yp0Kb8S0RxfhvPY4yeuhV3ekLOBJ79Ow8qajm8qtvHIwen8D7/oe
YwYo3Hj0JvGK8GHwWVVLtjnqv/kEJvOqTzt2i/D+3nMHS4Np1xy797tfGH/bBv7mCzw/gMM7/sf/
/Ot0VvtE5oL+JzzAb+J7Nw0Hn1rANn2TTinoDUbFrP/mx33l3nlTQ3AYzlURsOv3PBCIdbKe3+qs
Kuv/2ur4vmqn72UlC7syB8de0fUw6jAdLEnvzu26JkzehWmwHmg1eQEWeK+OfU7qYLqagOnue2ni
FtHT6ZoC1vqkYBmG14UpYMMdlFW2cTis7xmpV+7jcec9BMO1tQSs7WH47M60CJZ23WGHbpF5o5Oy
X+DBPsOh2X3wwk0fvPU4/e61BZzoo/Cea6xyi6cDOwK+3BHheVp67WDc712Lr9wRR16RuOlwWBHr
gB81XF1HwKkYFxlh+8A0IHC0XpLfbzDRBcbmDBZBkQXYspOHZ8aBasju86UpfDycrSJgFU69YmOD
QfHefbKnbjq6cFtv6HeJuIHO3WqxsRt0Aat7HlZBvemaKPhgO9ucmzhbuNHmlAWs8XmIXa+8tKy8
cLjOugDzTpcZL7nP6sJfL8HKL9UFmPiLLJ6yJoNx++T0rlfHRZa6G+GWIeCIXPS2fT271SKYAr7e
pVcFXvHsllMsAf7wZVY07tBWiLiaqaBseD2KI+CAXGUFsDY3HiyxiPD7OuOWGx488lvrx/z+m6M/
0d7mwIqADXyzspoFamvrSa4cbBFRxw10y4GRUBUBJ/lm4RLQFdPBdFURS9x40+HloaoCttpNE1bd
46kbTlnAgX4fFSzxwLlURdwfX3MwZ1Qhp9kwbOyzobsazTucqwf2HWTggcUAhb/74FhkLijPL4Yb
WkRUc+MV9xtn2xKwQwg8vFH2BedlcFoUQ1HFGOYqYOwHb7oZ6SEtKcKfO6MquBistuMoOmjh3T/m
r/+jN//bQjNL16iZ0X9Q0WxDVumM/OLj/rjUGsL0yu6ptafz/09Ld++5QW9T1p9u5XsIsNrjNt/I
4Rgvfq/HuuV3s+hu55IpLsJ8MN++yLSrjTohbF+PsloERcBZPCkL1xs6HSKuROY6H8xVxL1Fq5Pp
xhKIMEdndeOG1WC2moCVPfdI8g6rEYqIOs1b3LnBZE0BSYt3ABqKwaiOgCN249bTcPSmcDfvqL6g
vOtxuAE94q6HWXmIPSRg11G/+hn9nEcHSVg8K/moAlb7g1dWoz03HaRkIQ7tPv1PXrLhMIrI9F5m
Izbdv5SjzciHa273OR/1AdXopr6foiRHCWxwFHUQaALM8m2d3m+7sxWZa9ASEb+9ua9HF3U52JFf
RxewRv/1+uDm4PruYP+/jfrNQ0J09Gz/WwA6dEMzFZo1mo6t0yvtpY/z9P4+6AvNlOH/MaU9KG7O
P2Nl7wuap5APq6GNFhBEvCFiu3fD2XBgASbjTYHJGFpSAaYf6+bH7tQrg/UeXJloAQtx0bp9OWsw
rIgJB/XmRxNg6SFQpF74dK6agLmOXXKS0+E3E5H+vSnC0TnX0sCIiQivQQEMq7AicrPHABZHZ/3/
3by5frrEiizgy51QTU+9crjICjHTzi4GI2+OKuBYnLr50DSsEJK7ukNnbeEjz79xMhRNQHKL9CxZ
AFSBvcF2o//W7kt8k9XbxxawMc6I8KLg+ZIIONfnblauX34V4WlCEvcPbvbsiBgCVpm8lk9DmOHn
MwQsMbWGabgYYq3QI1wvze/PWTOw226eaVPAl7v08o3UvSXg0125BUmyeKvjagsZP3rmqigiSvZX
PQMrz0kED/azKgvYdTekgN0cs7HeDivHoidI7GrsbgM33IxwVFXA7rh10RR4ttKqKuAT3rphM7T7
qggP47Yuot4t3DRzqgiL9L6797Ysh4ii6l3oVak7rA+IMHVviUyzxeikqos6H/11dIB2BuL6X0/m
euutbLahygK2zNcHoqzslkFY8Mj1v4bbHmrpIqqxNzn5jrjdZm80pc8X73zELsLplNLCgVtW68H6
RXvMRv/26FiRV8H/vq7aTRBGGT4Lq/btXx+xVE8fajqOZYnIyK1uFZcPVITx//vv/7OM3NYdHRUt
IG1mcOzeU4Fdf7WBPQTea2q6gFzjbZhkhXTeZwaevmHPbKHP/PpHv//evPEICqL1di//uh+6NEiv
eKt3dTp1h5UWC0aNJeCh+1k0zVjAWzcijAyTgZ8BNUc3RGSGztwaivMgE6fQzBY5LwGOzJVLxwnp
AdyhVJb1+juszMTjMwR8e8rl/paRBdigczevgg235nHaL15cf1xiySJeXZMoxj295Gtd6js0jmcs
ju/87h9E+XgT+7ADBidAwPZ80/vvg0FfzBi+XAHbQwUHl2QwrCJiXNyRQeFDhPuE0hUGbJigeXFz
v7wG48CdPj2TIhAQ115e38fhQ1+XBzQ1GvfR1+AhImyul2QPOAE85uXnCdiBZLI81GkH3/XltPUr
PkDGhTgMpg0BOYtvXJ0vPVUn/bZGTz+DiDLO2M290Z1XTAfXuSHApu/PQuCM1WDHmwIKFAc0XKqe
LoOIqPpgXrs42iHsqKOaYHJgU0wBNuWgCCGaD4YVAZ85QA8ny4fmWoRHdMuxPyL3OxzZFuBEHOGk
Dg6hLWCvHVEKGazty4CYl0/2840AkW298X6/hzv+9f9U3mj6LydIaw1TC4qIy+vMS9vBUvTlr9+O
d14Z7pyH95tegSIiXU8ggUjZ4HIBPSVkvhuroAu4bC+Is3y3fBjWhBQR1wjg/awaxlS0E9t9IfqI
sRnYYKWXYNg1gcWwG4MKOMW9PvXDJqBcwOa9cImXCdKHxkwRcRldZF1vJaEDr9d0FXKJYKddhjji
g1FFGPbVqBsLIYKd9mgspb2wLN1h+OkI2G7XuPlDHroqovJ247UPgRfHm7ljAabisS70ZuW9Pf2I
qgjKE0kSbwPAr4qgPN30FHd3dO5RjxxMupcB2dVk3JCb2ijhqCJwhTf1dCMtLeIavc2GIQ96jwKW
4Nf/lY3om/Hrf6x4w1fFr/87fQjz4VprAtYaEFK4UXwCJbz7C9y6abdpR1H22H3g9/6zAy4CZkDQ
HYEHGB265cDHUEWgApDICDccZFVETfKApEYVpoP7VTUFeJ6fnzn0qohc/ucwuXfvm+EuFgEVfbSh
z8+3CMrWHpWOWzyjASAZSNvuW/nNfTvE4ViU38AxOLptwTnAUL8cnPxxSU3NkWGLvCatCYgv5U54
IaWZPSAG8sLv/BmUbp7f1H16d+PS+/rKr4yZ3qQgnR96ts96nEff0HlmL39w3E3LviXC+7ERD+oi
G95CyLE9zyT+2KCPqJttWjMrsaTdlramSvrMm6DItePSfvXanuvjaADqn9mGH1uPt/1JGHrepmaj
qaraukGjFRTSkI1cb5V1fuHHnnEFuB7NzY2n0HDXtlDfU2nebDmI+T1bpfrvun/lK3c3e8bd2Iim
jUSsavMErJxCwfG74PvXPuiCFEFOjTUZvhUYZMMxbNUwZYXiqmF+V6/i1Q9z/aDw7tdfoT+wFpKe
/f9si8/joO75XWjJax/0TShp9BvEZFtHM0lTdUeDOSqrivPdbMDjY/+4a+NRP+o118aTrfbsWng6
/6/FtKc/OuAw9LjxlXzb4FnrP1n/8Hu8KSR1wm7orAjwjGncXLmj6w1jL8QdjEc3brxwkVwabMtn
t9OTlX3lGT4i6e0RlQ0uqOfX048PDGB22tuHpxOm0r3+z7Vx+/GBL1ngwvXrwYyV70qXvXItrsgg
Dwv/ivPiEm/bnf8gVsPqslvv93+i8vO2m10E1x935EsWR1sgTSZcY+TpHNOEuWvbeCfPbuHNjfrH
fXcFLNGr3PMnU35mZ6l9eL0tbfuDOBSl/KNQB1t9ZeNlk/EHfom1quGuh/DpK/yn3Xpvivp+aDR3
N8YEOCGmeJXL2nOLexJx60F7x+lF6/lyCQ7YCB3PhveTCPxtP1su1OH9JCDr25dNIZFzkQyGFkEX
HbstzMhtgEkRaNbxxu4QUSPazxKyWMPoV0S+aT3udlCECPA+ArWburciiJu4W1NkY+thqP08rnxi
ul/pvBxDKx/kCxURWMxT9vHG91NEkJIv3KLPb24WzUTAZnoBlLIvYgwQIkivrw3T73c9rxAHrLLe
xR+mkkUQkx8Vhs/CqipX1vTSoxHResorWyoC6f34lPP6YRhJqyJ0UG5RUQqn7nQ1/dvsnjTEYP4i
pOh6qsDj+ozZl1m5zRiqItAOjwt1F6JdifBzL8LSw+AercIzpokIYMEe9emwDEZ3YeGHW408jOv1
ev7+Lfz+5rtPEHBh0zrF3UC1qJaAccdEk5DL1kuwOhIiyuE37tArUi0BuQB4Q9XogECGMk49PMYi
Su2PuxMXpgp+/Y/YS9qnq2KIqQPzAhcuTxhKPFDEEAG2e3yBx1tg9K+HiM08eP/29CU0Ml4ikgXu
wgWOsCXkQ7LAdPQ+HwoJVCHL9jzZvXkJP/XSD74mov4xob65JX/7j405tr37KgknUIH9McO+63v9
CSPbwucS2SCliyA47UGI3VBmFaFRtFe43bAqKgL50CeoBjlXESC/cRZnmxBVERS8gwcc9WG2VUQb
iUOiioegxxdvgFVF1LMP3TjqGaXbfKK+r1q/Bx/zPb+zZ0eNGMYgvIe7tPuwNyDzyLsOtoby3UrO
KyOintBMbmJwN9JGfPcZX3lFvR6ld0OUl7OFL+c53hf15mRVESfkDqBYR6uSwYejprR+gd9yJbcZ
/H/QZbelJPpPeCk8VpiRVnKTbPBxRLhve8jNb+biBEQPN725paHjll4BIlQ69uhg7VVbnDURoJxx
1seL/3rmUfxL/X/b9g4i4rgV5qGXzMK57a38tueIUN4eZ9m6kjGIL0TIb5+6BcmHLd9BBKTrMJyF
a+PTW08R2hWHSBf36nnrvkkrOdm+X+MzUZ3vtiB65cXy9Rbvu5s+H19ApLsHB7nYsvq2tl633zLa
L18zX+e+Qrn0u7T3F76hlHo9pulgN4m4Lsl5DjQSniNcNgOtl1/j2EMC++sSrd7h4mGfvEO8/tng
JUAy7b5wx1nzxLlaj7e6/kUk5tbpn5VeUzpaIYVGt6QxQzhpQxdGhDb5aUYnelrfjN5UWTwAQCoi
NEh65ey+VHHteV8GSyUikDiDQn9PXmU4sICzMQ4KNEgo3Gw5e4qI3khXbpy0oOufL7qI3m6PHJeN
dJMiAjV86TWjsRtvUdAWISt+GW5QZ0SwIu/cFGTL0E0Xkdi7hEg0HFXEjdIv8GcPFM6wwxUK3+tN
/vst/lVYPZCQ3eq0gdAT8AA3pwLcv8IWuqQYYYt4k1AkwKDjn5UITmwXvBKBgHrMcR57MZXEv4ze
lFQSSroqP5ZHekuDgUS0ZVynwcD/Bzi5+0e5zSJivsFOVUW46LcIAQxnK0JC77amq8XGZAXszA98
XvzY3sc5rCvUjdbruioeiChwf8BV23JbqCK88GeBoSpCggZRJBrVPL+C0Mh9jnb/ccds3Eux9VXS
tb15uuQGSX3LAtNKo2+wgLrxcoucPzANsQXKvGsa4unb9Bb9e/rHg2cdfCs3vOwbH3kZJcTBXheh
33ddlxtgb1UEwuD21/8LQav1nu4T9WVn6+lK/n1xtv1UdJViG+p88K2+flg+lPct4zpE2D1D4z2d
98v74ulvr99d+Ftugbz/873lNoT9n+wtX/jYXy3IQ0xA/Mv/BwAA//8=</cx:binary>
              </cx:geoCache>
            </cx:geography>
          </cx:layoutPr>
          <cx:valueColors>
            <cx:minColor>
              <a:schemeClr val="accent4">
                <a:lumMod val="60000"/>
                <a:lumOff val="40000"/>
              </a:schemeClr>
            </cx:minColor>
          </cx:valueColors>
          <cx:valueColorPositions count="3"/>
        </cx:series>
      </cx:plotAreaRegion>
    </cx:plotArea>
    <cx:legend pos="r" align="min" overlay="0">
      <cx:txPr>
        <a:bodyPr spcFirstLastPara="1" vertOverflow="ellipsis" horzOverflow="overflow" wrap="square" lIns="0" tIns="0" rIns="0" bIns="0" anchor="ctr" anchorCtr="1"/>
        <a:lstStyle/>
        <a:p>
          <a:pPr algn="ctr" rtl="0">
            <a:defRPr>
              <a:solidFill>
                <a:schemeClr val="bg2"/>
              </a:solidFill>
            </a:defRPr>
          </a:pPr>
          <a:endParaRPr lang="en-US" sz="900" b="0" i="0" u="none" strike="noStrike" baseline="0">
            <a:solidFill>
              <a:schemeClr val="bg2"/>
            </a:solidFill>
            <a:latin typeface="Calibri" panose="020F0502020204030204"/>
          </a:endParaRPr>
        </a:p>
      </cx:txPr>
    </cx:legend>
  </cx:chart>
  <cx:spPr>
    <a:solidFill>
      <a:schemeClr val="tx2">
        <a:lumMod val="50000"/>
      </a:schemeClr>
    </a:solidFill>
  </cx:spPr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496">
  <cs:axisTitle>
    <cs:lnRef idx="0"/>
    <cs:fillRef idx="0"/>
    <cs:effectRef idx="0"/>
    <cs:fontRef idx="minor">
      <a:schemeClr val="lt1">
        <a:lumMod val="95000"/>
      </a:schemeClr>
    </cs:fontRef>
    <cs:defRPr sz="900"/>
  </cs:axisTitle>
  <cs:categoryAxis>
    <cs:lnRef idx="0"/>
    <cs:fillRef idx="0"/>
    <cs:effectRef idx="0"/>
    <cs:fontRef idx="minor">
      <a:schemeClr val="lt1">
        <a:lumMod val="9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</cs:spPr>
    <cs:defRPr sz="1000"/>
  </cs:chartArea>
  <cs:dataLabel>
    <cs:lnRef idx="0"/>
    <cs:fillRef idx="0"/>
    <cs:effectRef idx="0"/>
    <cs:fontRef idx="minor">
      <a:schemeClr val="lt1">
        <a:lumMod val="9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  <a:ln w="3175">
        <a:solidFill>
          <a:schemeClr val="dk1">
            <a:lumMod val="65000"/>
            <a:lumOff val="35000"/>
          </a:schemeClr>
        </a:solidFill>
      </a:ln>
    </cs:spPr>
  </cs:dataPoint>
  <cs:dataPoint3D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</cs:spPr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lt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9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10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95000"/>
      </a:schemeClr>
    </cs:fontRef>
    <cs:defRPr sz="9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9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lt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lt1">
        <a:lumMod val="95000"/>
      </a:schemeClr>
    </cs:fontRef>
    <cs:defRPr sz="9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95000"/>
      </a:schemeClr>
    </cs:fontRef>
    <cs:defRPr sz="900"/>
  </cs:valueAxis>
  <cs:wall>
    <cs:lnRef idx="0"/>
    <cs:fillRef idx="0"/>
    <cs:effectRef idx="0"/>
    <cs:fontRef idx="minor">
      <a:schemeClr val="lt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trlProps/ctrlProp1.xml><?xml version="1.0" encoding="utf-8"?>
<formControlPr xmlns="http://schemas.microsoft.com/office/spreadsheetml/2009/9/main" objectType="Drop" dropStyle="combo" dx="26" fmlaLink="'Pre Dashboard'!$A$10" fmlaRange="'Pre Dashboard'!$A$3:$A$5" sel="3" val="0"/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.xml"/><Relationship Id="rId2" Type="http://schemas.openxmlformats.org/officeDocument/2006/relationships/image" Target="../media/image3.svg"/><Relationship Id="rId1" Type="http://schemas.openxmlformats.org/officeDocument/2006/relationships/image" Target="../media/image2.png"/><Relationship Id="rId6" Type="http://schemas.openxmlformats.org/officeDocument/2006/relationships/chart" Target="../charts/chart3.xml"/><Relationship Id="rId5" Type="http://schemas.microsoft.com/office/2014/relationships/chartEx" Target="../charts/chartEx1.xml"/><Relationship Id="rId4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8021</xdr:colOff>
      <xdr:row>1</xdr:row>
      <xdr:rowOff>802</xdr:rowOff>
    </xdr:from>
    <xdr:to>
      <xdr:col>5</xdr:col>
      <xdr:colOff>521370</xdr:colOff>
      <xdr:row>5</xdr:row>
      <xdr:rowOff>47725</xdr:rowOff>
    </xdr:to>
    <xdr:sp macro="" textlink="">
      <xdr:nvSpPr>
        <xdr:cNvPr id="4" name="Flowchart: Alternate Process 3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SpPr/>
      </xdr:nvSpPr>
      <xdr:spPr>
        <a:xfrm>
          <a:off x="1106905" y="177265"/>
          <a:ext cx="2534654" cy="752776"/>
        </a:xfrm>
        <a:prstGeom prst="flowChartAlternateProcess">
          <a:avLst/>
        </a:prstGeom>
        <a:solidFill>
          <a:schemeClr val="tx2">
            <a:lumMod val="50000"/>
          </a:schemeClr>
        </a:solidFill>
        <a:ln>
          <a:noFill/>
        </a:ln>
        <a:effectLst>
          <a:outerShdw blurRad="63500" sx="102000" sy="102000" algn="ctr" rotWithShape="0">
            <a:prstClr val="black">
              <a:alpha val="40000"/>
            </a:prstClr>
          </a:outerShdw>
        </a:effectLst>
        <a:scene3d>
          <a:camera prst="orthographicFront">
            <a:rot lat="0" lon="0" rev="0"/>
          </a:camera>
          <a:lightRig rig="contrasting" dir="t">
            <a:rot lat="0" lon="0" rev="1500000"/>
          </a:lightRig>
        </a:scene3d>
        <a:sp3d prstMaterial="metal"/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600" b="0" i="0">
              <a:solidFill>
                <a:schemeClr val="accent4">
                  <a:lumMod val="60000"/>
                  <a:lumOff val="40000"/>
                </a:schemeClr>
              </a:solidFill>
              <a:effectLst>
                <a:glow rad="139700">
                  <a:schemeClr val="accent4">
                    <a:satMod val="175000"/>
                    <a:alpha val="40000"/>
                  </a:schemeClr>
                </a:glow>
              </a:effectLst>
              <a:latin typeface="Amasis MT Pro Black" panose="02040A04050005020304" pitchFamily="18" charset="0"/>
              <a:ea typeface="Cascadia Code" panose="020B0609020000020004" pitchFamily="49" charset="0"/>
              <a:cs typeface="Cascadia Code" panose="020B0609020000020004" pitchFamily="49" charset="0"/>
            </a:rPr>
            <a:t>             	SALES</a:t>
          </a:r>
        </a:p>
        <a:p>
          <a:pPr algn="l"/>
          <a:r>
            <a:rPr lang="en-IN" sz="1600" b="0" i="0" baseline="0">
              <a:solidFill>
                <a:schemeClr val="accent4">
                  <a:lumMod val="60000"/>
                  <a:lumOff val="40000"/>
                </a:schemeClr>
              </a:solidFill>
              <a:effectLst>
                <a:glow rad="139700">
                  <a:schemeClr val="accent4">
                    <a:satMod val="175000"/>
                    <a:alpha val="40000"/>
                  </a:schemeClr>
                </a:glow>
              </a:effectLst>
              <a:latin typeface="Amasis MT Pro Black" panose="02040A04050005020304" pitchFamily="18" charset="0"/>
              <a:ea typeface="Cascadia Code" panose="020B0609020000020004" pitchFamily="49" charset="0"/>
              <a:cs typeface="Cascadia Code" panose="020B0609020000020004" pitchFamily="49" charset="0"/>
            </a:rPr>
            <a:t>	DASHBOARD</a:t>
          </a:r>
        </a:p>
      </xdr:txBody>
    </xdr:sp>
    <xdr:clientData/>
  </xdr:twoCellAnchor>
  <xdr:twoCellAnchor editAs="oneCell">
    <xdr:from>
      <xdr:col>2</xdr:col>
      <xdr:colOff>180874</xdr:colOff>
      <xdr:row>1</xdr:row>
      <xdr:rowOff>45721</xdr:rowOff>
    </xdr:from>
    <xdr:to>
      <xdr:col>3</xdr:col>
      <xdr:colOff>69170</xdr:colOff>
      <xdr:row>4</xdr:row>
      <xdr:rowOff>88174</xdr:rowOff>
    </xdr:to>
    <xdr:pic>
      <xdr:nvPicPr>
        <xdr:cNvPr id="6" name="Graphic 5" descr="Statistics with solid fill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1279758" y="222184"/>
          <a:ext cx="562065" cy="571843"/>
        </a:xfrm>
        <a:prstGeom prst="rect">
          <a:avLst/>
        </a:prstGeom>
        <a:effectLst>
          <a:glow rad="139700">
            <a:schemeClr val="accent1">
              <a:satMod val="175000"/>
              <a:alpha val="40000"/>
            </a:schemeClr>
          </a:glow>
        </a:effectLst>
      </xdr:spPr>
    </xdr:pic>
    <xdr:clientData/>
  </xdr:twoCellAnchor>
  <xdr:twoCellAnchor>
    <xdr:from>
      <xdr:col>5</xdr:col>
      <xdr:colOff>660536</xdr:colOff>
      <xdr:row>1</xdr:row>
      <xdr:rowOff>14839</xdr:rowOff>
    </xdr:from>
    <xdr:to>
      <xdr:col>8</xdr:col>
      <xdr:colOff>433137</xdr:colOff>
      <xdr:row>5</xdr:row>
      <xdr:rowOff>23662</xdr:rowOff>
    </xdr:to>
    <xdr:grpSp>
      <xdr:nvGrpSpPr>
        <xdr:cNvPr id="18" name="Group 17">
          <a:extLst>
            <a:ext uri="{FF2B5EF4-FFF2-40B4-BE49-F238E27FC236}">
              <a16:creationId xmlns:a16="http://schemas.microsoft.com/office/drawing/2014/main" id="{00000000-0008-0000-0300-000012000000}"/>
            </a:ext>
          </a:extLst>
        </xdr:cNvPr>
        <xdr:cNvGrpSpPr/>
      </xdr:nvGrpSpPr>
      <xdr:grpSpPr>
        <a:xfrm>
          <a:off x="3774084" y="186904"/>
          <a:ext cx="1788214" cy="697081"/>
          <a:chOff x="4221480" y="457200"/>
          <a:chExt cx="3261360" cy="746760"/>
        </a:xfrm>
        <a:solidFill>
          <a:schemeClr val="tx2">
            <a:lumMod val="50000"/>
          </a:schemeClr>
        </a:solidFill>
        <a:effectLst>
          <a:outerShdw blurRad="63500" sx="102000" sy="102000" algn="ctr" rotWithShape="0">
            <a:prstClr val="black">
              <a:alpha val="40000"/>
            </a:prstClr>
          </a:outerShdw>
        </a:effectLst>
      </xdr:grpSpPr>
      <xdr:sp macro="" textlink="">
        <xdr:nvSpPr>
          <xdr:cNvPr id="16" name="Flowchart: Alternate Process 15">
            <a:extLst>
              <a:ext uri="{FF2B5EF4-FFF2-40B4-BE49-F238E27FC236}">
                <a16:creationId xmlns:a16="http://schemas.microsoft.com/office/drawing/2014/main" id="{00000000-0008-0000-0300-000010000000}"/>
              </a:ext>
            </a:extLst>
          </xdr:cNvPr>
          <xdr:cNvSpPr/>
        </xdr:nvSpPr>
        <xdr:spPr>
          <a:xfrm>
            <a:off x="4221480" y="457200"/>
            <a:ext cx="3261360" cy="228600"/>
          </a:xfrm>
          <a:prstGeom prst="flowChartAlternateProcess">
            <a:avLst/>
          </a:prstGeom>
          <a:solidFill>
            <a:schemeClr val="tx2">
              <a:lumMod val="50000"/>
            </a:schemeClr>
          </a:solidFill>
          <a:ln>
            <a:noFill/>
          </a:ln>
          <a:effectLst>
            <a:outerShdw blurRad="63500" sx="102000" sy="102000" algn="ctr" rotWithShape="0">
              <a:prstClr val="black">
                <a:alpha val="40000"/>
              </a:prstClr>
            </a:outerShdw>
          </a:effectLst>
          <a:scene3d>
            <a:camera prst="orthographicFront">
              <a:rot lat="0" lon="0" rev="0"/>
            </a:camera>
            <a:lightRig rig="contrasting" dir="t">
              <a:rot lat="0" lon="0" rev="1500000"/>
            </a:lightRig>
          </a:scene3d>
          <a:sp3d prstMaterial="metal"/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/>
          <a:p>
            <a:pPr marL="0" indent="0" algn="ctr"/>
            <a:r>
              <a:rPr lang="en-IN" sz="1400">
                <a:solidFill>
                  <a:schemeClr val="accent4">
                    <a:lumMod val="60000"/>
                    <a:lumOff val="40000"/>
                  </a:schemeClr>
                </a:solidFill>
                <a:effectLst>
                  <a:glow rad="139700">
                    <a:schemeClr val="accent4">
                      <a:satMod val="175000"/>
                      <a:alpha val="40000"/>
                    </a:schemeClr>
                  </a:glow>
                </a:effectLst>
                <a:latin typeface="Amasis MT Pro Black" panose="02040A04050005020304" pitchFamily="18" charset="0"/>
                <a:ea typeface="Cascadia Code" panose="020B0609020000020004" pitchFamily="49" charset="0"/>
                <a:cs typeface="Cascadia Code" panose="020B0609020000020004" pitchFamily="49" charset="0"/>
              </a:rPr>
              <a:t>Highest Order</a:t>
            </a:r>
          </a:p>
        </xdr:txBody>
      </xdr:sp>
      <xdr:sp macro="" textlink="'Pre Dashboard'!B16">
        <xdr:nvSpPr>
          <xdr:cNvPr id="17" name="Flowchart: Alternate Process 16">
            <a:extLst>
              <a:ext uri="{FF2B5EF4-FFF2-40B4-BE49-F238E27FC236}">
                <a16:creationId xmlns:a16="http://schemas.microsoft.com/office/drawing/2014/main" id="{00000000-0008-0000-0300-000011000000}"/>
              </a:ext>
            </a:extLst>
          </xdr:cNvPr>
          <xdr:cNvSpPr/>
        </xdr:nvSpPr>
        <xdr:spPr>
          <a:xfrm>
            <a:off x="4221480" y="739140"/>
            <a:ext cx="3261360" cy="464820"/>
          </a:xfrm>
          <a:prstGeom prst="flowChartAlternateProcess">
            <a:avLst/>
          </a:prstGeom>
          <a:solidFill>
            <a:schemeClr val="tx2">
              <a:lumMod val="50000"/>
            </a:schemeClr>
          </a:solidFill>
          <a:ln>
            <a:noFill/>
          </a:ln>
          <a:effectLst>
            <a:outerShdw blurRad="63500" sx="102000" sy="102000" algn="ctr" rotWithShape="0">
              <a:prstClr val="black">
                <a:alpha val="40000"/>
              </a:prstClr>
            </a:outerShdw>
          </a:effectLst>
          <a:scene3d>
            <a:camera prst="orthographicFront">
              <a:rot lat="0" lon="0" rev="0"/>
            </a:camera>
            <a:lightRig rig="contrasting" dir="t">
              <a:rot lat="0" lon="0" rev="1500000"/>
            </a:lightRig>
          </a:scene3d>
          <a:sp3d prstMaterial="metal"/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/>
          <a:p>
            <a:pPr marL="0" indent="0" algn="ctr"/>
            <a:fld id="{5B76D2C1-AFE2-423D-A76D-F03B2BFC2DD7}" type="TxLink">
              <a:rPr lang="en-US" sz="1400">
                <a:solidFill>
                  <a:schemeClr val="accent4">
                    <a:lumMod val="60000"/>
                    <a:lumOff val="40000"/>
                  </a:schemeClr>
                </a:solidFill>
                <a:effectLst>
                  <a:glow rad="139700">
                    <a:schemeClr val="accent4">
                      <a:satMod val="175000"/>
                      <a:alpha val="40000"/>
                    </a:schemeClr>
                  </a:glow>
                </a:effectLst>
                <a:latin typeface="Amasis MT Pro Black" panose="02040A04050005020304" pitchFamily="18" charset="0"/>
                <a:ea typeface="Cascadia Code" panose="020B0609020000020004" pitchFamily="49" charset="0"/>
                <a:cs typeface="Cascadia Code" panose="020B0609020000020004" pitchFamily="49" charset="0"/>
              </a:rPr>
              <a:pPr marL="0" indent="0" algn="ctr"/>
              <a:t>171</a:t>
            </a:fld>
            <a:endParaRPr lang="en-IN" sz="1400">
              <a:solidFill>
                <a:schemeClr val="accent4">
                  <a:lumMod val="60000"/>
                  <a:lumOff val="40000"/>
                </a:schemeClr>
              </a:solidFill>
              <a:effectLst>
                <a:glow rad="139700">
                  <a:schemeClr val="accent4">
                    <a:satMod val="175000"/>
                    <a:alpha val="40000"/>
                  </a:schemeClr>
                </a:glow>
              </a:effectLst>
              <a:latin typeface="Amasis MT Pro Black" panose="02040A04050005020304" pitchFamily="18" charset="0"/>
              <a:ea typeface="Cascadia Code" panose="020B0609020000020004" pitchFamily="49" charset="0"/>
              <a:cs typeface="Cascadia Code" panose="020B0609020000020004" pitchFamily="49" charset="0"/>
            </a:endParaRPr>
          </a:p>
        </xdr:txBody>
      </xdr:sp>
    </xdr:grpSp>
    <xdr:clientData/>
  </xdr:twoCellAnchor>
  <xdr:twoCellAnchor>
    <xdr:from>
      <xdr:col>8</xdr:col>
      <xdr:colOff>506130</xdr:colOff>
      <xdr:row>1</xdr:row>
      <xdr:rowOff>22860</xdr:rowOff>
    </xdr:from>
    <xdr:to>
      <xdr:col>11</xdr:col>
      <xdr:colOff>561475</xdr:colOff>
      <xdr:row>5</xdr:row>
      <xdr:rowOff>39304</xdr:rowOff>
    </xdr:to>
    <xdr:grpSp>
      <xdr:nvGrpSpPr>
        <xdr:cNvPr id="5" name="Group 4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GrpSpPr/>
      </xdr:nvGrpSpPr>
      <xdr:grpSpPr>
        <a:xfrm>
          <a:off x="5635291" y="194925"/>
          <a:ext cx="2070958" cy="704702"/>
          <a:chOff x="7163602" y="199323"/>
          <a:chExt cx="3680861" cy="722297"/>
        </a:xfrm>
      </xdr:grpSpPr>
      <xdr:sp macro="" textlink="">
        <xdr:nvSpPr>
          <xdr:cNvPr id="26" name="Flowchart: Alternate Process 25">
            <a:extLst>
              <a:ext uri="{FF2B5EF4-FFF2-40B4-BE49-F238E27FC236}">
                <a16:creationId xmlns:a16="http://schemas.microsoft.com/office/drawing/2014/main" id="{00000000-0008-0000-0300-00001A000000}"/>
              </a:ext>
            </a:extLst>
          </xdr:cNvPr>
          <xdr:cNvSpPr/>
        </xdr:nvSpPr>
        <xdr:spPr>
          <a:xfrm>
            <a:off x="7163602" y="199323"/>
            <a:ext cx="3680861" cy="217772"/>
          </a:xfrm>
          <a:prstGeom prst="flowChartAlternateProcess">
            <a:avLst/>
          </a:prstGeom>
          <a:solidFill>
            <a:schemeClr val="tx2">
              <a:lumMod val="50000"/>
            </a:schemeClr>
          </a:solidFill>
          <a:ln>
            <a:noFill/>
          </a:ln>
          <a:effectLst>
            <a:outerShdw blurRad="63500" sx="102000" sy="102000" algn="ctr" rotWithShape="0">
              <a:prstClr val="black">
                <a:alpha val="40000"/>
              </a:prstClr>
            </a:outerShdw>
          </a:effectLst>
          <a:scene3d>
            <a:camera prst="orthographicFront">
              <a:rot lat="0" lon="0" rev="0"/>
            </a:camera>
            <a:lightRig rig="contrasting" dir="t">
              <a:rot lat="0" lon="0" rev="1500000"/>
            </a:lightRig>
          </a:scene3d>
          <a:sp3d prstMaterial="metal"/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/>
          <a:p>
            <a:pPr marL="0" indent="0" algn="ctr"/>
            <a:r>
              <a:rPr lang="en-IN" sz="1400">
                <a:solidFill>
                  <a:schemeClr val="accent4">
                    <a:lumMod val="60000"/>
                    <a:lumOff val="40000"/>
                  </a:schemeClr>
                </a:solidFill>
                <a:effectLst>
                  <a:glow rad="139700">
                    <a:schemeClr val="accent4">
                      <a:satMod val="175000"/>
                      <a:alpha val="40000"/>
                    </a:schemeClr>
                  </a:glow>
                </a:effectLst>
                <a:latin typeface="Amasis MT Pro Black" panose="02040A04050005020304" pitchFamily="18" charset="0"/>
                <a:ea typeface="Cascadia Code" panose="020B0609020000020004" pitchFamily="49" charset="0"/>
                <a:cs typeface="Cascadia Code" panose="020B0609020000020004" pitchFamily="49" charset="0"/>
              </a:rPr>
              <a:t>Highest Cost</a:t>
            </a:r>
          </a:p>
        </xdr:txBody>
      </xdr:sp>
      <xdr:sp macro="" textlink="'Pre Dashboard'!C16">
        <xdr:nvSpPr>
          <xdr:cNvPr id="27" name="Flowchart: Alternate Process 26">
            <a:extLst>
              <a:ext uri="{FF2B5EF4-FFF2-40B4-BE49-F238E27FC236}">
                <a16:creationId xmlns:a16="http://schemas.microsoft.com/office/drawing/2014/main" id="{00000000-0008-0000-0300-00001B000000}"/>
              </a:ext>
            </a:extLst>
          </xdr:cNvPr>
          <xdr:cNvSpPr/>
        </xdr:nvSpPr>
        <xdr:spPr>
          <a:xfrm>
            <a:off x="7170821" y="476050"/>
            <a:ext cx="3670434" cy="445570"/>
          </a:xfrm>
          <a:prstGeom prst="flowChartAlternateProcess">
            <a:avLst/>
          </a:prstGeom>
          <a:solidFill>
            <a:schemeClr val="tx2">
              <a:lumMod val="50000"/>
            </a:schemeClr>
          </a:solidFill>
          <a:ln>
            <a:noFill/>
          </a:ln>
          <a:effectLst>
            <a:outerShdw blurRad="63500" sx="102000" sy="102000" algn="ctr" rotWithShape="0">
              <a:prstClr val="black">
                <a:alpha val="40000"/>
              </a:prstClr>
            </a:outerShdw>
          </a:effectLst>
          <a:scene3d>
            <a:camera prst="orthographicFront">
              <a:rot lat="0" lon="0" rev="0"/>
            </a:camera>
            <a:lightRig rig="contrasting" dir="t">
              <a:rot lat="0" lon="0" rev="1500000"/>
            </a:lightRig>
          </a:scene3d>
          <a:sp3d prstMaterial="metal"/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/>
          <a:p>
            <a:pPr marL="0" indent="0" algn="ctr"/>
            <a:fld id="{EBB1E8DC-C62A-468B-8C2A-C41B8740C793}" type="TxLink">
              <a:rPr lang="en-US" sz="1400">
                <a:solidFill>
                  <a:schemeClr val="accent4">
                    <a:lumMod val="60000"/>
                    <a:lumOff val="40000"/>
                  </a:schemeClr>
                </a:solidFill>
                <a:effectLst>
                  <a:glow rad="139700">
                    <a:schemeClr val="accent4">
                      <a:satMod val="175000"/>
                      <a:alpha val="40000"/>
                    </a:schemeClr>
                  </a:glow>
                </a:effectLst>
                <a:latin typeface="Amasis MT Pro Black" panose="02040A04050005020304" pitchFamily="18" charset="0"/>
                <a:ea typeface="Cascadia Code" panose="020B0609020000020004" pitchFamily="49" charset="0"/>
                <a:cs typeface="Cascadia Code" panose="020B0609020000020004" pitchFamily="49" charset="0"/>
              </a:rPr>
              <a:pPr marL="0" indent="0" algn="ctr"/>
              <a:t>₹ 2,42,05,155.50</a:t>
            </a:fld>
            <a:endParaRPr lang="en-IN" sz="1400">
              <a:solidFill>
                <a:schemeClr val="accent4">
                  <a:lumMod val="60000"/>
                  <a:lumOff val="40000"/>
                </a:schemeClr>
              </a:solidFill>
              <a:effectLst>
                <a:glow rad="139700">
                  <a:schemeClr val="accent4">
                    <a:satMod val="175000"/>
                    <a:alpha val="40000"/>
                  </a:schemeClr>
                </a:glow>
              </a:effectLst>
              <a:latin typeface="Amasis MT Pro Black" panose="02040A04050005020304" pitchFamily="18" charset="0"/>
              <a:ea typeface="Cascadia Code" panose="020B0609020000020004" pitchFamily="49" charset="0"/>
              <a:cs typeface="Cascadia Code" panose="020B0609020000020004" pitchFamily="49" charset="0"/>
            </a:endParaRPr>
          </a:p>
        </xdr:txBody>
      </xdr:sp>
    </xdr:grpSp>
    <xdr:clientData/>
  </xdr:twoCellAnchor>
  <xdr:twoCellAnchor>
    <xdr:from>
      <xdr:col>11</xdr:col>
      <xdr:colOff>663742</xdr:colOff>
      <xdr:row>1</xdr:row>
      <xdr:rowOff>24063</xdr:rowOff>
    </xdr:from>
    <xdr:to>
      <xdr:col>14</xdr:col>
      <xdr:colOff>609600</xdr:colOff>
      <xdr:row>5</xdr:row>
      <xdr:rowOff>40105</xdr:rowOff>
    </xdr:to>
    <xdr:grpSp>
      <xdr:nvGrpSpPr>
        <xdr:cNvPr id="7" name="Group 6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GrpSpPr/>
      </xdr:nvGrpSpPr>
      <xdr:grpSpPr>
        <a:xfrm>
          <a:off x="7808516" y="196128"/>
          <a:ext cx="2051600" cy="704300"/>
          <a:chOff x="11628521" y="176463"/>
          <a:chExt cx="2897605" cy="760396"/>
        </a:xfrm>
      </xdr:grpSpPr>
      <xdr:sp macro="" textlink="">
        <xdr:nvSpPr>
          <xdr:cNvPr id="29" name="Flowchart: Alternate Process 28">
            <a:extLst>
              <a:ext uri="{FF2B5EF4-FFF2-40B4-BE49-F238E27FC236}">
                <a16:creationId xmlns:a16="http://schemas.microsoft.com/office/drawing/2014/main" id="{00000000-0008-0000-0300-00001D000000}"/>
              </a:ext>
            </a:extLst>
          </xdr:cNvPr>
          <xdr:cNvSpPr/>
        </xdr:nvSpPr>
        <xdr:spPr>
          <a:xfrm>
            <a:off x="11628521" y="176463"/>
            <a:ext cx="2881563" cy="248653"/>
          </a:xfrm>
          <a:prstGeom prst="flowChartAlternateProcess">
            <a:avLst/>
          </a:prstGeom>
          <a:solidFill>
            <a:schemeClr val="tx2">
              <a:lumMod val="50000"/>
            </a:schemeClr>
          </a:solidFill>
          <a:ln>
            <a:noFill/>
          </a:ln>
          <a:effectLst>
            <a:outerShdw blurRad="63500" sx="102000" sy="102000" algn="ctr" rotWithShape="0">
              <a:prstClr val="black">
                <a:alpha val="40000"/>
              </a:prstClr>
            </a:outerShdw>
          </a:effectLst>
          <a:scene3d>
            <a:camera prst="orthographicFront">
              <a:rot lat="0" lon="0" rev="0"/>
            </a:camera>
            <a:lightRig rig="contrasting" dir="t">
              <a:rot lat="0" lon="0" rev="1500000"/>
            </a:lightRig>
          </a:scene3d>
          <a:sp3d prstMaterial="metal"/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/>
          <a:p>
            <a:pPr marL="0" indent="0" algn="ctr"/>
            <a:r>
              <a:rPr lang="en-IN" sz="1400">
                <a:solidFill>
                  <a:schemeClr val="accent4">
                    <a:lumMod val="60000"/>
                    <a:lumOff val="40000"/>
                  </a:schemeClr>
                </a:solidFill>
                <a:effectLst>
                  <a:glow rad="139700">
                    <a:schemeClr val="accent4">
                      <a:satMod val="175000"/>
                      <a:alpha val="40000"/>
                    </a:schemeClr>
                  </a:glow>
                </a:effectLst>
                <a:latin typeface="Amasis MT Pro Black" panose="02040A04050005020304" pitchFamily="18" charset="0"/>
                <a:ea typeface="Cascadia Code" panose="020B0609020000020004" pitchFamily="49" charset="0"/>
                <a:cs typeface="Cascadia Code" panose="020B0609020000020004" pitchFamily="49" charset="0"/>
              </a:rPr>
              <a:t>Top Profit</a:t>
            </a:r>
          </a:p>
        </xdr:txBody>
      </xdr:sp>
      <xdr:sp macro="" textlink="'Pre Dashboard'!D16">
        <xdr:nvSpPr>
          <xdr:cNvPr id="30" name="Flowchart: Alternate Process 29">
            <a:extLst>
              <a:ext uri="{FF2B5EF4-FFF2-40B4-BE49-F238E27FC236}">
                <a16:creationId xmlns:a16="http://schemas.microsoft.com/office/drawing/2014/main" id="{00000000-0008-0000-0300-00001E000000}"/>
              </a:ext>
            </a:extLst>
          </xdr:cNvPr>
          <xdr:cNvSpPr/>
        </xdr:nvSpPr>
        <xdr:spPr>
          <a:xfrm>
            <a:off x="11638547" y="491289"/>
            <a:ext cx="2887579" cy="445570"/>
          </a:xfrm>
          <a:prstGeom prst="flowChartAlternateProcess">
            <a:avLst/>
          </a:prstGeom>
          <a:solidFill>
            <a:schemeClr val="tx2">
              <a:lumMod val="50000"/>
            </a:schemeClr>
          </a:solidFill>
          <a:ln>
            <a:noFill/>
          </a:ln>
          <a:effectLst>
            <a:outerShdw blurRad="63500" sx="102000" sy="102000" algn="ctr" rotWithShape="0">
              <a:prstClr val="black">
                <a:alpha val="40000"/>
              </a:prstClr>
            </a:outerShdw>
          </a:effectLst>
          <a:scene3d>
            <a:camera prst="orthographicFront">
              <a:rot lat="0" lon="0" rev="0"/>
            </a:camera>
            <a:lightRig rig="contrasting" dir="t">
              <a:rot lat="0" lon="0" rev="1500000"/>
            </a:lightRig>
          </a:scene3d>
          <a:sp3d prstMaterial="metal"/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/>
          <a:p>
            <a:pPr marL="0" indent="0" algn="ctr"/>
            <a:fld id="{30F63C33-03C9-4B55-A725-061704774232}" type="TxLink">
              <a:rPr lang="en-US" sz="1400">
                <a:solidFill>
                  <a:schemeClr val="accent4">
                    <a:lumMod val="60000"/>
                    <a:lumOff val="40000"/>
                  </a:schemeClr>
                </a:solidFill>
                <a:effectLst>
                  <a:glow rad="139700">
                    <a:schemeClr val="accent4">
                      <a:satMod val="175000"/>
                      <a:alpha val="40000"/>
                    </a:schemeClr>
                  </a:glow>
                </a:effectLst>
                <a:latin typeface="Amasis MT Pro Black" panose="02040A04050005020304" pitchFamily="18" charset="0"/>
                <a:ea typeface="Cascadia Code" panose="020B0609020000020004" pitchFamily="49" charset="0"/>
                <a:cs typeface="Cascadia Code" panose="020B0609020000020004" pitchFamily="49" charset="0"/>
              </a:rPr>
              <a:pPr marL="0" indent="0" algn="ctr"/>
              <a:t>₹ 2,14,08,105.52</a:t>
            </a:fld>
            <a:endParaRPr lang="en-IN" sz="1400">
              <a:solidFill>
                <a:schemeClr val="accent4">
                  <a:lumMod val="60000"/>
                  <a:lumOff val="40000"/>
                </a:schemeClr>
              </a:solidFill>
              <a:effectLst>
                <a:glow rad="139700">
                  <a:schemeClr val="accent4">
                    <a:satMod val="175000"/>
                    <a:alpha val="40000"/>
                  </a:schemeClr>
                </a:glow>
              </a:effectLst>
              <a:latin typeface="Amasis MT Pro Black" panose="02040A04050005020304" pitchFamily="18" charset="0"/>
              <a:ea typeface="Cascadia Code" panose="020B0609020000020004" pitchFamily="49" charset="0"/>
              <a:cs typeface="Cascadia Code" panose="020B0609020000020004" pitchFamily="49" charset="0"/>
            </a:endParaRPr>
          </a:p>
        </xdr:txBody>
      </xdr:sp>
    </xdr:grpSp>
    <xdr:clientData/>
  </xdr:twoCellAnchor>
  <xdr:twoCellAnchor>
    <xdr:from>
      <xdr:col>12</xdr:col>
      <xdr:colOff>7620</xdr:colOff>
      <xdr:row>6</xdr:row>
      <xdr:rowOff>56271</xdr:rowOff>
    </xdr:from>
    <xdr:to>
      <xdr:col>13</xdr:col>
      <xdr:colOff>294967</xdr:colOff>
      <xdr:row>8</xdr:row>
      <xdr:rowOff>93784</xdr:rowOff>
    </xdr:to>
    <xdr:grpSp>
      <xdr:nvGrpSpPr>
        <xdr:cNvPr id="3" name="Group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GrpSpPr/>
      </xdr:nvGrpSpPr>
      <xdr:grpSpPr>
        <a:xfrm>
          <a:off x="7824265" y="1088658"/>
          <a:ext cx="1049347" cy="381642"/>
          <a:chOff x="7922588" y="1088658"/>
          <a:chExt cx="1049347" cy="381642"/>
        </a:xfrm>
      </xdr:grpSpPr>
      <mc:AlternateContent xmlns:mc="http://schemas.openxmlformats.org/markup-compatibility/2006">
        <mc:Choice xmlns:a14="http://schemas.microsoft.com/office/drawing/2010/main" Requires="a14">
          <xdr:sp macro="" textlink="">
            <xdr:nvSpPr>
              <xdr:cNvPr id="1031" name="Drop Down 7" hidden="1">
                <a:extLst>
                  <a:ext uri="{63B3BB69-23CF-44E3-9099-C40C66FF867C}">
                    <a14:compatExt spid="_x0000_s1031"/>
                  </a:ext>
                  <a:ext uri="{FF2B5EF4-FFF2-40B4-BE49-F238E27FC236}">
                    <a16:creationId xmlns:a16="http://schemas.microsoft.com/office/drawing/2014/main" id="{00000000-0008-0000-0300-000007040000}"/>
                  </a:ext>
                </a:extLst>
              </xdr:cNvPr>
              <xdr:cNvSpPr/>
            </xdr:nvSpPr>
            <xdr:spPr bwMode="auto">
              <a:xfrm>
                <a:off x="8529483" y="1202322"/>
                <a:ext cx="442452" cy="166000"/>
              </a:xfrm>
              <a:prstGeom prst="rect">
                <a:avLst/>
              </a:prstGeom>
              <a:noFill/>
              <a:ln>
                <a:noFill/>
              </a:ln>
              <a:extLst>
                <a:ext uri="{91240B29-F687-4F45-9708-019B960494DF}">
                  <a14:hiddenLine w="9525">
                    <a:noFill/>
                    <a:miter lim="800000"/>
                    <a:headEnd/>
                    <a:tailEnd/>
                  </a14:hiddenLine>
                </a:ext>
              </a:extLst>
            </xdr:spPr>
          </xdr:sp>
        </mc:Choice>
        <mc:Fallback/>
      </mc:AlternateContent>
      <xdr:sp macro="" textlink="'Pre Dashboard'!A13">
        <xdr:nvSpPr>
          <xdr:cNvPr id="11" name="Flowchart: Alternate Process 10">
            <a:extLst>
              <a:ext uri="{FF2B5EF4-FFF2-40B4-BE49-F238E27FC236}">
                <a16:creationId xmlns:a16="http://schemas.microsoft.com/office/drawing/2014/main" id="{00000000-0008-0000-0300-00000B000000}"/>
              </a:ext>
            </a:extLst>
          </xdr:cNvPr>
          <xdr:cNvSpPr/>
        </xdr:nvSpPr>
        <xdr:spPr>
          <a:xfrm>
            <a:off x="7922588" y="1088658"/>
            <a:ext cx="861060" cy="381642"/>
          </a:xfrm>
          <a:prstGeom prst="flowChartAlternateProcess">
            <a:avLst/>
          </a:prstGeom>
          <a:solidFill>
            <a:schemeClr val="tx2">
              <a:lumMod val="50000"/>
            </a:schemeClr>
          </a:solidFill>
          <a:ln>
            <a:noFill/>
          </a:ln>
          <a:effectLst>
            <a:outerShdw blurRad="63500" sx="102000" sy="102000" algn="ctr" rotWithShape="0">
              <a:prstClr val="black">
                <a:alpha val="40000"/>
              </a:prstClr>
            </a:outerShdw>
          </a:effectLst>
          <a:scene3d>
            <a:camera prst="orthographicFront">
              <a:rot lat="0" lon="0" rev="0"/>
            </a:camera>
            <a:lightRig rig="contrasting" dir="t">
              <a:rot lat="0" lon="0" rev="1500000"/>
            </a:lightRig>
          </a:scene3d>
          <a:sp3d prstMaterial="metal"/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marL="0" indent="0" algn="ctr"/>
            <a:fld id="{93A4A683-54BB-4189-A129-0C4FCDC05B77}" type="TxLink">
              <a:rPr lang="en-US" sz="1800" b="0" i="0" u="none" strike="noStrike">
                <a:solidFill>
                  <a:schemeClr val="accent4">
                    <a:lumMod val="60000"/>
                    <a:lumOff val="40000"/>
                  </a:schemeClr>
                </a:solidFill>
                <a:effectLst>
                  <a:glow rad="139700">
                    <a:schemeClr val="accent4">
                      <a:satMod val="175000"/>
                      <a:alpha val="40000"/>
                    </a:schemeClr>
                  </a:glow>
                </a:effectLst>
                <a:latin typeface="Amasis MT Pro Black" panose="02040A04050005020304" pitchFamily="18" charset="0"/>
                <a:ea typeface="Calibri"/>
                <a:cs typeface="Calibri"/>
              </a:rPr>
              <a:pPr marL="0" indent="0" algn="ctr"/>
              <a:t>2020</a:t>
            </a:fld>
            <a:endParaRPr lang="en-IN" sz="1800" b="0" i="0" u="none" strike="noStrike">
              <a:solidFill>
                <a:schemeClr val="accent4">
                  <a:lumMod val="60000"/>
                  <a:lumOff val="40000"/>
                </a:schemeClr>
              </a:solidFill>
              <a:effectLst>
                <a:glow rad="139700">
                  <a:schemeClr val="accent4">
                    <a:satMod val="175000"/>
                    <a:alpha val="40000"/>
                  </a:schemeClr>
                </a:glow>
              </a:effectLst>
              <a:latin typeface="Amasis MT Pro Black" panose="02040A04050005020304" pitchFamily="18" charset="0"/>
              <a:ea typeface="Calibri"/>
              <a:cs typeface="Calibri"/>
            </a:endParaRPr>
          </a:p>
        </xdr:txBody>
      </xdr:sp>
    </xdr:grpSp>
    <xdr:clientData/>
  </xdr:twoCellAnchor>
  <xdr:twoCellAnchor>
    <xdr:from>
      <xdr:col>10</xdr:col>
      <xdr:colOff>350520</xdr:colOff>
      <xdr:row>6</xdr:row>
      <xdr:rowOff>76200</xdr:rowOff>
    </xdr:from>
    <xdr:to>
      <xdr:col>11</xdr:col>
      <xdr:colOff>548640</xdr:colOff>
      <xdr:row>8</xdr:row>
      <xdr:rowOff>53340</xdr:rowOff>
    </xdr:to>
    <xdr:sp macro="" textlink="">
      <xdr:nvSpPr>
        <xdr:cNvPr id="12" name="Flowchart: Alternate Process 11">
          <a:extLst>
            <a:ext uri="{FF2B5EF4-FFF2-40B4-BE49-F238E27FC236}">
              <a16:creationId xmlns:a16="http://schemas.microsoft.com/office/drawing/2014/main" id="{00000000-0008-0000-0300-00000C000000}"/>
            </a:ext>
          </a:extLst>
        </xdr:cNvPr>
        <xdr:cNvSpPr/>
      </xdr:nvSpPr>
      <xdr:spPr>
        <a:xfrm>
          <a:off x="6316980" y="1173480"/>
          <a:ext cx="807720" cy="342900"/>
        </a:xfrm>
        <a:prstGeom prst="flowChartAlternateProcess">
          <a:avLst/>
        </a:prstGeom>
        <a:solidFill>
          <a:schemeClr val="tx2">
            <a:lumMod val="50000"/>
          </a:schemeClr>
        </a:solidFill>
        <a:ln>
          <a:noFill/>
        </a:ln>
        <a:effectLst>
          <a:outerShdw blurRad="63500" sx="102000" sy="102000" algn="ctr" rotWithShape="0">
            <a:prstClr val="black">
              <a:alpha val="40000"/>
            </a:prstClr>
          </a:outerShdw>
        </a:effectLst>
        <a:scene3d>
          <a:camera prst="orthographicFront">
            <a:rot lat="0" lon="0" rev="0"/>
          </a:camera>
          <a:lightRig rig="contrasting" dir="t">
            <a:rot lat="0" lon="0" rev="1500000"/>
          </a:lightRig>
        </a:scene3d>
        <a:sp3d prstMaterial="metal"/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n-IN" sz="1800" b="0" i="0" u="none" strike="noStrike">
              <a:solidFill>
                <a:schemeClr val="accent4">
                  <a:lumMod val="60000"/>
                  <a:lumOff val="40000"/>
                </a:schemeClr>
              </a:solidFill>
              <a:effectLst>
                <a:glow rad="139700">
                  <a:schemeClr val="accent4">
                    <a:satMod val="175000"/>
                    <a:alpha val="40000"/>
                  </a:schemeClr>
                </a:glow>
              </a:effectLst>
              <a:latin typeface="Amasis MT Pro Black" panose="02040A04050005020304" pitchFamily="18" charset="0"/>
              <a:ea typeface="Calibri"/>
              <a:cs typeface="Calibri"/>
            </a:rPr>
            <a:t>Year</a:t>
          </a:r>
        </a:p>
      </xdr:txBody>
    </xdr:sp>
    <xdr:clientData/>
  </xdr:twoCellAnchor>
  <xdr:twoCellAnchor>
    <xdr:from>
      <xdr:col>1</xdr:col>
      <xdr:colOff>601870</xdr:colOff>
      <xdr:row>9</xdr:row>
      <xdr:rowOff>88832</xdr:rowOff>
    </xdr:from>
    <xdr:to>
      <xdr:col>11</xdr:col>
      <xdr:colOff>591551</xdr:colOff>
      <xdr:row>25</xdr:row>
      <xdr:rowOff>15240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00000000-0008-0000-0300-00000D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12</xdr:col>
      <xdr:colOff>50131</xdr:colOff>
      <xdr:row>9</xdr:row>
      <xdr:rowOff>100263</xdr:rowOff>
    </xdr:from>
    <xdr:to>
      <xdr:col>21</xdr:col>
      <xdr:colOff>586338</xdr:colOff>
      <xdr:row>25</xdr:row>
      <xdr:rowOff>7620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00000000-0008-0000-0300-00000E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</xdr:col>
      <xdr:colOff>3423</xdr:colOff>
      <xdr:row>25</xdr:row>
      <xdr:rowOff>65182</xdr:rowOff>
    </xdr:from>
    <xdr:to>
      <xdr:col>11</xdr:col>
      <xdr:colOff>594361</xdr:colOff>
      <xdr:row>39</xdr:row>
      <xdr:rowOff>63500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15" name="Chart 14">
              <a:extLst>
                <a:ext uri="{FF2B5EF4-FFF2-40B4-BE49-F238E27FC236}">
                  <a16:creationId xmlns:a16="http://schemas.microsoft.com/office/drawing/2014/main" id="{00000000-0008-0000-0300-00000F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5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100703" y="4446682"/>
              <a:ext cx="6625978" cy="2451958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IN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12</xdr:col>
      <xdr:colOff>41418</xdr:colOff>
      <xdr:row>25</xdr:row>
      <xdr:rowOff>69258</xdr:rowOff>
    </xdr:from>
    <xdr:to>
      <xdr:col>22</xdr:col>
      <xdr:colOff>1809</xdr:colOff>
      <xdr:row>39</xdr:row>
      <xdr:rowOff>71437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15</xdr:col>
      <xdr:colOff>22058</xdr:colOff>
      <xdr:row>1</xdr:row>
      <xdr:rowOff>24063</xdr:rowOff>
    </xdr:from>
    <xdr:to>
      <xdr:col>18</xdr:col>
      <xdr:colOff>112294</xdr:colOff>
      <xdr:row>5</xdr:row>
      <xdr:rowOff>40105</xdr:rowOff>
    </xdr:to>
    <xdr:grpSp>
      <xdr:nvGrpSpPr>
        <xdr:cNvPr id="8" name="Group 7">
          <a:extLst>
            <a:ext uri="{FF2B5EF4-FFF2-40B4-BE49-F238E27FC236}">
              <a16:creationId xmlns:a16="http://schemas.microsoft.com/office/drawing/2014/main" id="{00000000-0008-0000-0300-000008000000}"/>
            </a:ext>
          </a:extLst>
        </xdr:cNvPr>
        <xdr:cNvGrpSpPr/>
      </xdr:nvGrpSpPr>
      <xdr:grpSpPr>
        <a:xfrm>
          <a:off x="9944445" y="196128"/>
          <a:ext cx="2105849" cy="704300"/>
          <a:chOff x="11628521" y="176463"/>
          <a:chExt cx="2897605" cy="760396"/>
        </a:xfrm>
      </xdr:grpSpPr>
      <xdr:sp macro="" textlink="">
        <xdr:nvSpPr>
          <xdr:cNvPr id="9" name="Flowchart: Alternate Process 8">
            <a:extLst>
              <a:ext uri="{FF2B5EF4-FFF2-40B4-BE49-F238E27FC236}">
                <a16:creationId xmlns:a16="http://schemas.microsoft.com/office/drawing/2014/main" id="{00000000-0008-0000-0300-000009000000}"/>
              </a:ext>
            </a:extLst>
          </xdr:cNvPr>
          <xdr:cNvSpPr/>
        </xdr:nvSpPr>
        <xdr:spPr>
          <a:xfrm>
            <a:off x="11628521" y="176463"/>
            <a:ext cx="2881563" cy="248653"/>
          </a:xfrm>
          <a:prstGeom prst="flowChartAlternateProcess">
            <a:avLst/>
          </a:prstGeom>
          <a:solidFill>
            <a:schemeClr val="tx2">
              <a:lumMod val="50000"/>
            </a:schemeClr>
          </a:solidFill>
          <a:ln>
            <a:noFill/>
          </a:ln>
          <a:effectLst>
            <a:outerShdw blurRad="63500" sx="102000" sy="102000" algn="ctr" rotWithShape="0">
              <a:prstClr val="black">
                <a:alpha val="40000"/>
              </a:prstClr>
            </a:outerShdw>
          </a:effectLst>
          <a:scene3d>
            <a:camera prst="orthographicFront">
              <a:rot lat="0" lon="0" rev="0"/>
            </a:camera>
            <a:lightRig rig="contrasting" dir="t">
              <a:rot lat="0" lon="0" rev="1500000"/>
            </a:lightRig>
          </a:scene3d>
          <a:sp3d prstMaterial="metal"/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/>
          <a:p>
            <a:pPr marL="0" indent="0" algn="ctr"/>
            <a:r>
              <a:rPr lang="en-IN" sz="1400">
                <a:solidFill>
                  <a:schemeClr val="accent4">
                    <a:lumMod val="60000"/>
                    <a:lumOff val="40000"/>
                  </a:schemeClr>
                </a:solidFill>
                <a:effectLst>
                  <a:glow rad="139700">
                    <a:schemeClr val="accent4">
                      <a:satMod val="175000"/>
                      <a:alpha val="40000"/>
                    </a:schemeClr>
                  </a:glow>
                </a:effectLst>
                <a:latin typeface="Amasis MT Pro Black" panose="02040A04050005020304" pitchFamily="18" charset="0"/>
                <a:ea typeface="Cascadia Code" panose="020B0609020000020004" pitchFamily="49" charset="0"/>
                <a:cs typeface="Cascadia Code" panose="020B0609020000020004" pitchFamily="49" charset="0"/>
              </a:rPr>
              <a:t>Highest Units</a:t>
            </a:r>
            <a:r>
              <a:rPr lang="en-IN" sz="1400" baseline="0">
                <a:solidFill>
                  <a:schemeClr val="accent4">
                    <a:lumMod val="60000"/>
                    <a:lumOff val="40000"/>
                  </a:schemeClr>
                </a:solidFill>
                <a:effectLst>
                  <a:glow rad="139700">
                    <a:schemeClr val="accent4">
                      <a:satMod val="175000"/>
                      <a:alpha val="40000"/>
                    </a:schemeClr>
                  </a:glow>
                </a:effectLst>
                <a:latin typeface="Amasis MT Pro Black" panose="02040A04050005020304" pitchFamily="18" charset="0"/>
                <a:ea typeface="Cascadia Code" panose="020B0609020000020004" pitchFamily="49" charset="0"/>
                <a:cs typeface="Cascadia Code" panose="020B0609020000020004" pitchFamily="49" charset="0"/>
              </a:rPr>
              <a:t> Sold in</a:t>
            </a:r>
            <a:endParaRPr lang="en-IN" sz="1400">
              <a:solidFill>
                <a:schemeClr val="accent4">
                  <a:lumMod val="60000"/>
                  <a:lumOff val="40000"/>
                </a:schemeClr>
              </a:solidFill>
              <a:effectLst>
                <a:glow rad="139700">
                  <a:schemeClr val="accent4">
                    <a:satMod val="175000"/>
                    <a:alpha val="40000"/>
                  </a:schemeClr>
                </a:glow>
              </a:effectLst>
              <a:latin typeface="Amasis MT Pro Black" panose="02040A04050005020304" pitchFamily="18" charset="0"/>
              <a:ea typeface="Cascadia Code" panose="020B0609020000020004" pitchFamily="49" charset="0"/>
              <a:cs typeface="Cascadia Code" panose="020B0609020000020004" pitchFamily="49" charset="0"/>
            </a:endParaRPr>
          </a:p>
        </xdr:txBody>
      </xdr:sp>
      <xdr:sp macro="" textlink="'Pre Dashboard'!E17">
        <xdr:nvSpPr>
          <xdr:cNvPr id="10" name="Flowchart: Alternate Process 9">
            <a:extLst>
              <a:ext uri="{FF2B5EF4-FFF2-40B4-BE49-F238E27FC236}">
                <a16:creationId xmlns:a16="http://schemas.microsoft.com/office/drawing/2014/main" id="{00000000-0008-0000-0300-00000A000000}"/>
              </a:ext>
            </a:extLst>
          </xdr:cNvPr>
          <xdr:cNvSpPr/>
        </xdr:nvSpPr>
        <xdr:spPr>
          <a:xfrm>
            <a:off x="11638547" y="491289"/>
            <a:ext cx="2887579" cy="445570"/>
          </a:xfrm>
          <a:prstGeom prst="flowChartAlternateProcess">
            <a:avLst/>
          </a:prstGeom>
          <a:solidFill>
            <a:schemeClr val="tx2">
              <a:lumMod val="50000"/>
            </a:schemeClr>
          </a:solidFill>
          <a:ln>
            <a:noFill/>
          </a:ln>
          <a:effectLst>
            <a:outerShdw blurRad="63500" sx="102000" sy="102000" algn="ctr" rotWithShape="0">
              <a:prstClr val="black">
                <a:alpha val="40000"/>
              </a:prstClr>
            </a:outerShdw>
          </a:effectLst>
          <a:scene3d>
            <a:camera prst="orthographicFront">
              <a:rot lat="0" lon="0" rev="0"/>
            </a:camera>
            <a:lightRig rig="contrasting" dir="t">
              <a:rot lat="0" lon="0" rev="1500000"/>
            </a:lightRig>
          </a:scene3d>
          <a:sp3d prstMaterial="metal"/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/>
          <a:p>
            <a:pPr marL="0" indent="0" algn="ctr"/>
            <a:fld id="{0064E96C-53D1-4B30-A05C-27C7E123AF30}" type="TxLink">
              <a:rPr lang="en-US" sz="1400">
                <a:solidFill>
                  <a:schemeClr val="accent4">
                    <a:lumMod val="60000"/>
                    <a:lumOff val="40000"/>
                  </a:schemeClr>
                </a:solidFill>
                <a:effectLst>
                  <a:glow rad="139700">
                    <a:schemeClr val="accent4">
                      <a:satMod val="175000"/>
                      <a:alpha val="40000"/>
                    </a:schemeClr>
                  </a:glow>
                </a:effectLst>
                <a:latin typeface="Amasis MT Pro Black" panose="02040A04050005020304" pitchFamily="18" charset="0"/>
                <a:ea typeface="Cascadia Code" panose="020B0609020000020004" pitchFamily="49" charset="0"/>
                <a:cs typeface="Cascadia Code" panose="020B0609020000020004" pitchFamily="49" charset="0"/>
              </a:rPr>
              <a:pPr marL="0" indent="0" algn="ctr"/>
              <a:t>Japan</a:t>
            </a:fld>
            <a:endParaRPr lang="en-IN" sz="1400">
              <a:solidFill>
                <a:schemeClr val="accent4">
                  <a:lumMod val="60000"/>
                  <a:lumOff val="40000"/>
                </a:schemeClr>
              </a:solidFill>
              <a:effectLst>
                <a:glow rad="139700">
                  <a:schemeClr val="accent4">
                    <a:satMod val="175000"/>
                    <a:alpha val="40000"/>
                  </a:schemeClr>
                </a:glow>
              </a:effectLst>
              <a:latin typeface="Amasis MT Pro Black" panose="02040A04050005020304" pitchFamily="18" charset="0"/>
              <a:ea typeface="Cascadia Code" panose="020B0609020000020004" pitchFamily="49" charset="0"/>
              <a:cs typeface="Cascadia Code" panose="020B0609020000020004" pitchFamily="49" charset="0"/>
            </a:endParaRPr>
          </a:p>
        </xdr:txBody>
      </xdr:sp>
    </xdr:grpSp>
    <xdr:clientData/>
  </xdr:twoCellAnchor>
  <xdr:twoCellAnchor>
    <xdr:from>
      <xdr:col>18</xdr:col>
      <xdr:colOff>222584</xdr:colOff>
      <xdr:row>1</xdr:row>
      <xdr:rowOff>24063</xdr:rowOff>
    </xdr:from>
    <xdr:to>
      <xdr:col>22</xdr:col>
      <xdr:colOff>16042</xdr:colOff>
      <xdr:row>5</xdr:row>
      <xdr:rowOff>40105</xdr:rowOff>
    </xdr:to>
    <xdr:grpSp>
      <xdr:nvGrpSpPr>
        <xdr:cNvPr id="19" name="Group 18">
          <a:extLst>
            <a:ext uri="{FF2B5EF4-FFF2-40B4-BE49-F238E27FC236}">
              <a16:creationId xmlns:a16="http://schemas.microsoft.com/office/drawing/2014/main" id="{00000000-0008-0000-0300-000013000000}"/>
            </a:ext>
          </a:extLst>
        </xdr:cNvPr>
        <xdr:cNvGrpSpPr/>
      </xdr:nvGrpSpPr>
      <xdr:grpSpPr>
        <a:xfrm>
          <a:off x="12160584" y="196128"/>
          <a:ext cx="2382619" cy="704300"/>
          <a:chOff x="11628521" y="176463"/>
          <a:chExt cx="2897605" cy="760396"/>
        </a:xfrm>
      </xdr:grpSpPr>
      <xdr:sp macro="" textlink="">
        <xdr:nvSpPr>
          <xdr:cNvPr id="20" name="Flowchart: Alternate Process 19">
            <a:extLst>
              <a:ext uri="{FF2B5EF4-FFF2-40B4-BE49-F238E27FC236}">
                <a16:creationId xmlns:a16="http://schemas.microsoft.com/office/drawing/2014/main" id="{00000000-0008-0000-0300-000014000000}"/>
              </a:ext>
            </a:extLst>
          </xdr:cNvPr>
          <xdr:cNvSpPr/>
        </xdr:nvSpPr>
        <xdr:spPr>
          <a:xfrm>
            <a:off x="11628521" y="176463"/>
            <a:ext cx="2881563" cy="248653"/>
          </a:xfrm>
          <a:prstGeom prst="flowChartAlternateProcess">
            <a:avLst/>
          </a:prstGeom>
          <a:solidFill>
            <a:schemeClr val="tx2">
              <a:lumMod val="50000"/>
            </a:schemeClr>
          </a:solidFill>
          <a:ln>
            <a:noFill/>
          </a:ln>
          <a:effectLst>
            <a:outerShdw blurRad="63500" sx="102000" sy="102000" algn="ctr" rotWithShape="0">
              <a:prstClr val="black">
                <a:alpha val="40000"/>
              </a:prstClr>
            </a:outerShdw>
          </a:effectLst>
          <a:scene3d>
            <a:camera prst="orthographicFront">
              <a:rot lat="0" lon="0" rev="0"/>
            </a:camera>
            <a:lightRig rig="contrasting" dir="t">
              <a:rot lat="0" lon="0" rev="1500000"/>
            </a:lightRig>
          </a:scene3d>
          <a:sp3d prstMaterial="metal"/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/>
          <a:p>
            <a:pPr marL="0" indent="0" algn="ctr"/>
            <a:r>
              <a:rPr lang="en-IN" sz="1400">
                <a:solidFill>
                  <a:schemeClr val="accent4">
                    <a:lumMod val="60000"/>
                    <a:lumOff val="40000"/>
                  </a:schemeClr>
                </a:solidFill>
                <a:effectLst>
                  <a:glow rad="139700">
                    <a:schemeClr val="accent4">
                      <a:satMod val="175000"/>
                      <a:alpha val="40000"/>
                    </a:schemeClr>
                  </a:glow>
                </a:effectLst>
                <a:latin typeface="Amasis MT Pro Black" panose="02040A04050005020304" pitchFamily="18" charset="0"/>
                <a:ea typeface="Cascadia Code" panose="020B0609020000020004" pitchFamily="49" charset="0"/>
                <a:cs typeface="Cascadia Code" panose="020B0609020000020004" pitchFamily="49" charset="0"/>
              </a:rPr>
              <a:t>Highest Profitable year</a:t>
            </a:r>
          </a:p>
        </xdr:txBody>
      </xdr:sp>
      <xdr:sp macro="" textlink="'Pre Dashboard'!F17">
        <xdr:nvSpPr>
          <xdr:cNvPr id="21" name="Flowchart: Alternate Process 20">
            <a:extLst>
              <a:ext uri="{FF2B5EF4-FFF2-40B4-BE49-F238E27FC236}">
                <a16:creationId xmlns:a16="http://schemas.microsoft.com/office/drawing/2014/main" id="{00000000-0008-0000-0300-000015000000}"/>
              </a:ext>
            </a:extLst>
          </xdr:cNvPr>
          <xdr:cNvSpPr/>
        </xdr:nvSpPr>
        <xdr:spPr>
          <a:xfrm>
            <a:off x="11638547" y="491289"/>
            <a:ext cx="2887579" cy="445570"/>
          </a:xfrm>
          <a:prstGeom prst="flowChartAlternateProcess">
            <a:avLst/>
          </a:prstGeom>
          <a:solidFill>
            <a:schemeClr val="tx2">
              <a:lumMod val="50000"/>
            </a:schemeClr>
          </a:solidFill>
          <a:ln>
            <a:noFill/>
          </a:ln>
          <a:effectLst>
            <a:outerShdw blurRad="63500" sx="102000" sy="102000" algn="ctr" rotWithShape="0">
              <a:prstClr val="black">
                <a:alpha val="40000"/>
              </a:prstClr>
            </a:outerShdw>
          </a:effectLst>
          <a:scene3d>
            <a:camera prst="orthographicFront">
              <a:rot lat="0" lon="0" rev="0"/>
            </a:camera>
            <a:lightRig rig="contrasting" dir="t">
              <a:rot lat="0" lon="0" rev="1500000"/>
            </a:lightRig>
          </a:scene3d>
          <a:sp3d prstMaterial="metal"/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/>
          <a:p>
            <a:pPr marL="0" indent="0" algn="ctr"/>
            <a:fld id="{B7FB59FD-315D-4828-9D63-B3C83A977EB2}" type="TxLink">
              <a:rPr lang="en-US" sz="1400">
                <a:solidFill>
                  <a:schemeClr val="accent4">
                    <a:lumMod val="60000"/>
                    <a:lumOff val="40000"/>
                  </a:schemeClr>
                </a:solidFill>
                <a:effectLst>
                  <a:glow rad="139700">
                    <a:schemeClr val="accent4">
                      <a:satMod val="175000"/>
                      <a:alpha val="40000"/>
                    </a:schemeClr>
                  </a:glow>
                </a:effectLst>
                <a:latin typeface="Amasis MT Pro Black" panose="02040A04050005020304" pitchFamily="18" charset="0"/>
                <a:ea typeface="Cascadia Code" panose="020B0609020000020004" pitchFamily="49" charset="0"/>
                <a:cs typeface="Cascadia Code" panose="020B0609020000020004" pitchFamily="49" charset="0"/>
              </a:rPr>
              <a:pPr marL="0" indent="0" algn="ctr"/>
              <a:t>2020</a:t>
            </a:fld>
            <a:endParaRPr lang="en-IN" sz="1400">
              <a:solidFill>
                <a:schemeClr val="accent4">
                  <a:lumMod val="60000"/>
                  <a:lumOff val="40000"/>
                </a:schemeClr>
              </a:solidFill>
              <a:effectLst>
                <a:glow rad="139700">
                  <a:schemeClr val="accent4">
                    <a:satMod val="175000"/>
                    <a:alpha val="40000"/>
                  </a:schemeClr>
                </a:glow>
              </a:effectLst>
              <a:latin typeface="Amasis MT Pro Black" panose="02040A04050005020304" pitchFamily="18" charset="0"/>
              <a:ea typeface="Cascadia Code" panose="020B0609020000020004" pitchFamily="49" charset="0"/>
              <a:cs typeface="Cascadia Code" panose="020B0609020000020004" pitchFamily="49" charset="0"/>
            </a:endParaRPr>
          </a:p>
        </xdr:txBody>
      </xdr:sp>
    </xdr:grpSp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AE4C5131-1A01-4F80-AE23-D5C54C0B4DED}" name="ProductSales" displayName="ProductSales" ref="A1:M1229" totalsRowShown="0" headerRowDxfId="15" dataDxfId="14" tableBorderDxfId="13">
  <autoFilter ref="A1:M1229" xr:uid="{AE4C5131-1A01-4F80-AE23-D5C54C0B4DED}"/>
  <tableColumns count="13">
    <tableColumn id="1" xr3:uid="{26591F6A-19F9-403A-A9FF-91B0F87A8ABA}" name="Country" dataDxfId="12"/>
    <tableColumn id="2" xr3:uid="{9E95255C-BE21-4056-B541-0C58B6609C81}" name="Product" dataDxfId="11"/>
    <tableColumn id="3" xr3:uid="{BA805C7E-2526-46E0-8E45-7730C53BA66F}" name="Units Sold" dataDxfId="10"/>
    <tableColumn id="4" xr3:uid="{07D1E0CB-6D6C-4FB2-BC3B-6B022BE772E5}" name="Manufacturing Price" dataDxfId="9" dataCellStyle="Currency"/>
    <tableColumn id="5" xr3:uid="{E75977B0-DC65-43B1-800B-0A0C633204B2}" name="Sale Price" dataDxfId="8" dataCellStyle="Currency"/>
    <tableColumn id="6" xr3:uid="{3AB9F7E2-2CDE-44FD-99A9-5852F06A38A8}" name="Gross Sales" dataDxfId="7" dataCellStyle="Currency"/>
    <tableColumn id="7" xr3:uid="{B07E3AE2-8DEA-45D3-AA0D-6B9D12CD3E24}" name="Discounts" dataDxfId="6" dataCellStyle="Currency"/>
    <tableColumn id="8" xr3:uid="{0F93F24D-36BC-4212-BB82-3D076A88AAC0}" name="Sales" dataDxfId="5" dataCellStyle="Currency"/>
    <tableColumn id="9" xr3:uid="{1E62E774-2987-4378-BA4A-9C23FA88E80B}" name="COGS" dataDxfId="4" dataCellStyle="Currency"/>
    <tableColumn id="10" xr3:uid="{1FA4706F-7667-460C-AF34-2406B5BC46EC}" name="Profit" dataDxfId="3" dataCellStyle="Currency"/>
    <tableColumn id="11" xr3:uid="{7476F99D-8EF9-49AF-AA54-B8C68D78914C}" name="Date" dataDxfId="2"/>
    <tableColumn id="12" xr3:uid="{E04359FB-2B7B-472C-ABF9-A03F61153941}" name="Month Name" dataDxfId="1"/>
    <tableColumn id="13" xr3:uid="{28F939B9-5030-4023-9C4D-3F6EEDCC23CC}" name="Year" dataDxfId="0"/>
  </tableColumns>
  <tableStyleInfo name="TableStyleMedium7" showFirstColumn="0" showLastColumn="0" showRowStripes="1" showColumnStripes="0"/>
</table>
</file>

<file path=xl/theme/_rels/theme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theme/theme1.xml><?xml version="1.0" encoding="utf-8"?>
<a:theme xmlns:a="http://schemas.openxmlformats.org/drawingml/2006/main" name="Ion">
  <a:themeElements>
    <a:clrScheme name="Ion">
      <a:dk1>
        <a:sysClr val="windowText" lastClr="000000"/>
      </a:dk1>
      <a:lt1>
        <a:sysClr val="window" lastClr="FFFFFF"/>
      </a:lt1>
      <a:dk2>
        <a:srgbClr val="1E5155"/>
      </a:dk2>
      <a:lt2>
        <a:srgbClr val="EBEBEB"/>
      </a:lt2>
      <a:accent1>
        <a:srgbClr val="B01513"/>
      </a:accent1>
      <a:accent2>
        <a:srgbClr val="EA6312"/>
      </a:accent2>
      <a:accent3>
        <a:srgbClr val="E6B729"/>
      </a:accent3>
      <a:accent4>
        <a:srgbClr val="6AAC90"/>
      </a:accent4>
      <a:accent5>
        <a:srgbClr val="54849A"/>
      </a:accent5>
      <a:accent6>
        <a:srgbClr val="9E5E9B"/>
      </a:accent6>
      <a:hlink>
        <a:srgbClr val="58C1BA"/>
      </a:hlink>
      <a:folHlink>
        <a:srgbClr val="9DFFCB"/>
      </a:folHlink>
    </a:clrScheme>
    <a:fontScheme name="Ion">
      <a:majorFont>
        <a:latin typeface="Century Gothic" panose="020B0502020202020204"/>
        <a:ea typeface=""/>
        <a:cs typeface=""/>
        <a:font script="Jpan" typeface="メイリオ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entury Gothic" panose="020B0502020202020204"/>
        <a:ea typeface=""/>
        <a:cs typeface=""/>
        <a:font script="Jpan" typeface="メイリオ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Glossy">
      <a:fillStyleLst>
        <a:solidFill>
          <a:schemeClr val="phClr"/>
        </a:solidFill>
        <a:gradFill rotWithShape="1">
          <a:gsLst>
            <a:gs pos="0">
              <a:schemeClr val="phClr">
                <a:tint val="62000"/>
                <a:satMod val="180000"/>
              </a:schemeClr>
            </a:gs>
            <a:gs pos="65000">
              <a:schemeClr val="phClr">
                <a:tint val="32000"/>
                <a:satMod val="250000"/>
              </a:schemeClr>
            </a:gs>
            <a:gs pos="100000">
              <a:schemeClr val="phClr">
                <a:tint val="23000"/>
                <a:satMod val="300000"/>
              </a:schemeClr>
            </a:gs>
          </a:gsLst>
          <a:lin ang="16200000" scaled="0"/>
        </a:gradFill>
        <a:gradFill rotWithShape="1">
          <a:gsLst>
            <a:gs pos="0">
              <a:schemeClr val="phClr">
                <a:shade val="15000"/>
                <a:satMod val="180000"/>
              </a:schemeClr>
            </a:gs>
            <a:gs pos="50000">
              <a:schemeClr val="phClr">
                <a:shade val="45000"/>
                <a:satMod val="170000"/>
              </a:schemeClr>
            </a:gs>
            <a:gs pos="70000">
              <a:schemeClr val="phClr">
                <a:tint val="99000"/>
                <a:shade val="65000"/>
                <a:satMod val="155000"/>
              </a:schemeClr>
            </a:gs>
            <a:gs pos="100000">
              <a:schemeClr val="phClr">
                <a:tint val="95500"/>
                <a:shade val="100000"/>
                <a:satMod val="155000"/>
              </a:schemeClr>
            </a:gs>
          </a:gsLst>
          <a:lin ang="16200000" scaled="0"/>
        </a:gradFill>
      </a:fillStyleLst>
      <a:lnStyleLst>
        <a:ln w="12700" cap="flat" cmpd="sng" algn="ctr">
          <a:solidFill>
            <a:schemeClr val="phClr">
              <a:tint val="95000"/>
              <a:shade val="95000"/>
              <a:satMod val="120000"/>
            </a:schemeClr>
          </a:solidFill>
          <a:prstDash val="solid"/>
        </a:ln>
        <a:ln w="55000" cap="flat" cmpd="thickThin" algn="ctr">
          <a:solidFill>
            <a:schemeClr val="phClr">
              <a:tint val="90000"/>
              <a:satMod val="130000"/>
            </a:schemeClr>
          </a:solidFill>
          <a:prstDash val="solid"/>
        </a:ln>
        <a:ln w="508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50800" dist="381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50800" dist="381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63500" dist="38100" dir="5400000" rotWithShape="0">
              <a:srgbClr val="000000">
                <a:alpha val="45000"/>
              </a:srgbClr>
            </a:outerShdw>
          </a:effectLst>
          <a:scene3d>
            <a:camera prst="orthographicFront">
              <a:rot lat="0" lon="0" rev="0"/>
            </a:camera>
            <a:lightRig rig="glow" dir="t">
              <a:rot lat="0" lon="0" rev="6360000"/>
            </a:lightRig>
          </a:scene3d>
          <a:sp3d contourW="1000" prstMaterial="flat">
            <a:bevelT w="95250" h="101600"/>
            <a:contourClr>
              <a:schemeClr val="phClr">
                <a:satMod val="300000"/>
              </a:schemeClr>
            </a:contourClr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97000"/>
                <a:hueMod val="88000"/>
                <a:satMod val="130000"/>
                <a:lumMod val="124000"/>
              </a:schemeClr>
            </a:gs>
            <a:gs pos="100000">
              <a:schemeClr val="phClr">
                <a:tint val="96000"/>
                <a:shade val="88000"/>
                <a:hueMod val="108000"/>
                <a:satMod val="164000"/>
                <a:lumMod val="76000"/>
              </a:schemeClr>
            </a:gs>
          </a:gsLst>
          <a:path path="circle">
            <a:fillToRect l="45000" t="65000" r="125000" b="100000"/>
          </a:path>
        </a:gradFill>
        <a:blipFill rotWithShape="1">
          <a:blip xmlns:r="http://schemas.openxmlformats.org/officeDocument/2006/relationships" r:embed="rId1">
            <a:duotone>
              <a:schemeClr val="phClr">
                <a:shade val="69000"/>
                <a:hueMod val="108000"/>
                <a:satMod val="164000"/>
                <a:lumMod val="74000"/>
              </a:schemeClr>
              <a:schemeClr val="phClr">
                <a:tint val="96000"/>
                <a:hueMod val="88000"/>
                <a:satMod val="140000"/>
                <a:lumMod val="132000"/>
              </a:schemeClr>
            </a:duotone>
          </a:blip>
          <a:stretch/>
        </a:blip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Ion" id="{B8441ADB-2E43-4AF7-B97A-BD870242C6A8}" vid="{292E63A9-BB86-4E3D-B92A-7223C6510D2E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trlProp" Target="../ctrlProps/ctrlProp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2775D1-DE33-4D3C-ACFA-1639ACC1E323}">
  <sheetPr codeName="Sheet2"/>
  <dimension ref="A1:M1229"/>
  <sheetViews>
    <sheetView tabSelected="1" topLeftCell="E1078" workbookViewId="0">
      <selection activeCell="M1084" sqref="M1084"/>
    </sheetView>
  </sheetViews>
  <sheetFormatPr defaultRowHeight="13.8" x14ac:dyDescent="0.25"/>
  <cols>
    <col min="1" max="1" width="23.296875" customWidth="1"/>
    <col min="2" max="2" width="11.296875" customWidth="1"/>
    <col min="3" max="3" width="13.59765625" customWidth="1"/>
    <col min="4" max="4" width="24" customWidth="1"/>
    <col min="5" max="5" width="13.5" customWidth="1"/>
    <col min="6" max="6" width="15.59765625" customWidth="1"/>
    <col min="7" max="7" width="13.3984375" customWidth="1"/>
    <col min="8" max="8" width="14.296875" customWidth="1"/>
    <col min="9" max="9" width="13.296875" customWidth="1"/>
    <col min="10" max="10" width="14.296875" customWidth="1"/>
    <col min="11" max="11" width="10.3984375" customWidth="1"/>
    <col min="12" max="12" width="16" customWidth="1"/>
    <col min="13" max="13" width="7.8984375" customWidth="1"/>
  </cols>
  <sheetData>
    <row r="1" spans="1:13" x14ac:dyDescent="0.25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3" t="s">
        <v>10</v>
      </c>
      <c r="L1" s="2" t="s">
        <v>11</v>
      </c>
      <c r="M1" s="2" t="s">
        <v>12</v>
      </c>
    </row>
    <row r="2" spans="1:13" x14ac:dyDescent="0.25">
      <c r="A2" s="18" t="s">
        <v>13</v>
      </c>
      <c r="B2" s="19" t="s">
        <v>14</v>
      </c>
      <c r="C2" s="19">
        <v>1372</v>
      </c>
      <c r="D2" s="20">
        <v>3</v>
      </c>
      <c r="E2" s="20">
        <v>20</v>
      </c>
      <c r="F2" s="20">
        <v>27440</v>
      </c>
      <c r="G2" s="21" t="s">
        <v>15</v>
      </c>
      <c r="H2" s="20">
        <v>27440</v>
      </c>
      <c r="I2" s="20">
        <v>16185</v>
      </c>
      <c r="J2" s="20">
        <v>11255</v>
      </c>
      <c r="K2" s="22">
        <v>43831</v>
      </c>
      <c r="L2" s="19" t="s">
        <v>16</v>
      </c>
      <c r="M2" s="23">
        <v>2020</v>
      </c>
    </row>
    <row r="3" spans="1:13" x14ac:dyDescent="0.25">
      <c r="A3" s="18" t="s">
        <v>17</v>
      </c>
      <c r="B3" s="19" t="s">
        <v>14</v>
      </c>
      <c r="C3" s="19">
        <v>2762</v>
      </c>
      <c r="D3" s="20">
        <v>3</v>
      </c>
      <c r="E3" s="20">
        <v>20</v>
      </c>
      <c r="F3" s="20">
        <v>55240</v>
      </c>
      <c r="G3" s="21" t="s">
        <v>15</v>
      </c>
      <c r="H3" s="20">
        <v>55240</v>
      </c>
      <c r="I3" s="20">
        <v>13210</v>
      </c>
      <c r="J3" s="20">
        <v>42030</v>
      </c>
      <c r="K3" s="22">
        <v>43831</v>
      </c>
      <c r="L3" s="19" t="s">
        <v>16</v>
      </c>
      <c r="M3" s="23">
        <v>2020</v>
      </c>
    </row>
    <row r="4" spans="1:13" x14ac:dyDescent="0.25">
      <c r="A4" s="18" t="s">
        <v>13</v>
      </c>
      <c r="B4" s="19" t="s">
        <v>18</v>
      </c>
      <c r="C4" s="19">
        <v>3475</v>
      </c>
      <c r="D4" s="20">
        <v>10</v>
      </c>
      <c r="E4" s="20">
        <v>350</v>
      </c>
      <c r="F4" s="20">
        <v>1216250</v>
      </c>
      <c r="G4" s="21" t="s">
        <v>15</v>
      </c>
      <c r="H4" s="20">
        <v>1216250</v>
      </c>
      <c r="I4" s="20">
        <v>448500</v>
      </c>
      <c r="J4" s="20">
        <v>767750</v>
      </c>
      <c r="K4" s="22">
        <v>43405</v>
      </c>
      <c r="L4" s="19" t="s">
        <v>19</v>
      </c>
      <c r="M4" s="23">
        <v>2020</v>
      </c>
    </row>
    <row r="5" spans="1:13" x14ac:dyDescent="0.25">
      <c r="A5" s="18" t="s">
        <v>20</v>
      </c>
      <c r="B5" s="19" t="s">
        <v>18</v>
      </c>
      <c r="C5" s="19">
        <v>3686</v>
      </c>
      <c r="D5" s="20">
        <v>10</v>
      </c>
      <c r="E5" s="20">
        <v>12</v>
      </c>
      <c r="F5" s="20">
        <v>44232</v>
      </c>
      <c r="G5" s="21" t="s">
        <v>15</v>
      </c>
      <c r="H5" s="20">
        <v>44232</v>
      </c>
      <c r="I5" s="20">
        <v>2736</v>
      </c>
      <c r="J5" s="20">
        <v>41496</v>
      </c>
      <c r="K5" s="22">
        <v>43405</v>
      </c>
      <c r="L5" s="19" t="s">
        <v>19</v>
      </c>
      <c r="M5" s="23">
        <v>2020</v>
      </c>
    </row>
    <row r="6" spans="1:13" x14ac:dyDescent="0.25">
      <c r="A6" s="18" t="s">
        <v>13</v>
      </c>
      <c r="B6" s="19" t="s">
        <v>18</v>
      </c>
      <c r="C6" s="19">
        <v>3319</v>
      </c>
      <c r="D6" s="20">
        <v>10</v>
      </c>
      <c r="E6" s="20">
        <v>15</v>
      </c>
      <c r="F6" s="20">
        <v>49785</v>
      </c>
      <c r="G6" s="21" t="s">
        <v>15</v>
      </c>
      <c r="H6" s="20">
        <v>49785</v>
      </c>
      <c r="I6" s="20">
        <v>21520</v>
      </c>
      <c r="J6" s="20">
        <v>28265</v>
      </c>
      <c r="K6" s="22">
        <v>43435</v>
      </c>
      <c r="L6" s="19" t="s">
        <v>21</v>
      </c>
      <c r="M6" s="23">
        <v>2020</v>
      </c>
    </row>
    <row r="7" spans="1:13" x14ac:dyDescent="0.25">
      <c r="A7" s="18" t="s">
        <v>13</v>
      </c>
      <c r="B7" s="19" t="s">
        <v>18</v>
      </c>
      <c r="C7" s="19">
        <v>3617</v>
      </c>
      <c r="D7" s="20">
        <v>10</v>
      </c>
      <c r="E7" s="20">
        <v>20</v>
      </c>
      <c r="F7" s="20">
        <v>72340</v>
      </c>
      <c r="G7" s="21" t="s">
        <v>15</v>
      </c>
      <c r="H7" s="20">
        <v>72340</v>
      </c>
      <c r="I7" s="20">
        <v>18170</v>
      </c>
      <c r="J7" s="20">
        <v>54170</v>
      </c>
      <c r="K7" s="22">
        <v>44166</v>
      </c>
      <c r="L7" s="19" t="s">
        <v>21</v>
      </c>
      <c r="M7" s="23">
        <v>2020</v>
      </c>
    </row>
    <row r="8" spans="1:13" x14ac:dyDescent="0.25">
      <c r="A8" s="18" t="s">
        <v>17</v>
      </c>
      <c r="B8" s="19" t="s">
        <v>18</v>
      </c>
      <c r="C8" s="19">
        <v>1266</v>
      </c>
      <c r="D8" s="20">
        <v>10</v>
      </c>
      <c r="E8" s="20">
        <v>350</v>
      </c>
      <c r="F8" s="20">
        <v>443100</v>
      </c>
      <c r="G8" s="21" t="s">
        <v>15</v>
      </c>
      <c r="H8" s="20">
        <v>443100</v>
      </c>
      <c r="I8" s="20">
        <v>393380</v>
      </c>
      <c r="J8" s="20">
        <v>49720</v>
      </c>
      <c r="K8" s="22">
        <v>44166</v>
      </c>
      <c r="L8" s="19" t="s">
        <v>21</v>
      </c>
      <c r="M8" s="23">
        <v>2020</v>
      </c>
    </row>
    <row r="9" spans="1:13" x14ac:dyDescent="0.25">
      <c r="A9" s="18" t="s">
        <v>22</v>
      </c>
      <c r="B9" s="19" t="s">
        <v>23</v>
      </c>
      <c r="C9" s="19">
        <v>894</v>
      </c>
      <c r="D9" s="20">
        <v>120</v>
      </c>
      <c r="E9" s="20">
        <v>7</v>
      </c>
      <c r="F9" s="20">
        <v>6258</v>
      </c>
      <c r="G9" s="21" t="s">
        <v>15</v>
      </c>
      <c r="H9" s="20">
        <v>6258</v>
      </c>
      <c r="I9" s="20">
        <v>7465</v>
      </c>
      <c r="J9" s="20">
        <v>1207</v>
      </c>
      <c r="K9" s="22">
        <v>43831</v>
      </c>
      <c r="L9" s="19" t="s">
        <v>16</v>
      </c>
      <c r="M9" s="23">
        <v>2020</v>
      </c>
    </row>
    <row r="10" spans="1:13" x14ac:dyDescent="0.25">
      <c r="A10" s="18" t="s">
        <v>24</v>
      </c>
      <c r="B10" s="19" t="s">
        <v>23</v>
      </c>
      <c r="C10" s="19">
        <v>2725</v>
      </c>
      <c r="D10" s="20">
        <v>120</v>
      </c>
      <c r="E10" s="20">
        <v>125</v>
      </c>
      <c r="F10" s="20">
        <v>340625</v>
      </c>
      <c r="G10" s="21" t="s">
        <v>15</v>
      </c>
      <c r="H10" s="20">
        <v>340625</v>
      </c>
      <c r="I10" s="20">
        <v>216480</v>
      </c>
      <c r="J10" s="20">
        <v>124145</v>
      </c>
      <c r="K10" s="22">
        <v>43862</v>
      </c>
      <c r="L10" s="19" t="s">
        <v>25</v>
      </c>
      <c r="M10" s="23">
        <v>2020</v>
      </c>
    </row>
    <row r="11" spans="1:13" x14ac:dyDescent="0.25">
      <c r="A11" s="18" t="s">
        <v>17</v>
      </c>
      <c r="B11" s="19" t="s">
        <v>23</v>
      </c>
      <c r="C11" s="19">
        <v>3061</v>
      </c>
      <c r="D11" s="20">
        <v>120</v>
      </c>
      <c r="E11" s="20">
        <v>12</v>
      </c>
      <c r="F11" s="20">
        <v>36732</v>
      </c>
      <c r="G11" s="21" t="s">
        <v>15</v>
      </c>
      <c r="H11" s="20">
        <v>36732</v>
      </c>
      <c r="I11" s="20">
        <v>6483</v>
      </c>
      <c r="J11" s="20">
        <v>30249</v>
      </c>
      <c r="K11" s="22">
        <v>43891</v>
      </c>
      <c r="L11" s="19" t="s">
        <v>26</v>
      </c>
      <c r="M11" s="23">
        <v>2020</v>
      </c>
    </row>
    <row r="12" spans="1:13" x14ac:dyDescent="0.25">
      <c r="A12" s="18" t="s">
        <v>17</v>
      </c>
      <c r="B12" s="19" t="s">
        <v>23</v>
      </c>
      <c r="C12" s="19">
        <v>3958</v>
      </c>
      <c r="D12" s="20">
        <v>120</v>
      </c>
      <c r="E12" s="20">
        <v>350</v>
      </c>
      <c r="F12" s="20">
        <v>1385300</v>
      </c>
      <c r="G12" s="21" t="s">
        <v>15</v>
      </c>
      <c r="H12" s="20">
        <v>1385300</v>
      </c>
      <c r="I12" s="20">
        <v>261560</v>
      </c>
      <c r="J12" s="20">
        <v>1123740</v>
      </c>
      <c r="K12" s="22">
        <v>43983</v>
      </c>
      <c r="L12" s="19" t="s">
        <v>27</v>
      </c>
      <c r="M12" s="23">
        <v>2020</v>
      </c>
    </row>
    <row r="13" spans="1:13" x14ac:dyDescent="0.25">
      <c r="A13" s="18" t="s">
        <v>17</v>
      </c>
      <c r="B13" s="19" t="s">
        <v>23</v>
      </c>
      <c r="C13" s="19">
        <v>3920</v>
      </c>
      <c r="D13" s="20">
        <v>120</v>
      </c>
      <c r="E13" s="20">
        <v>12</v>
      </c>
      <c r="F13" s="20">
        <v>47040</v>
      </c>
      <c r="G13" s="21" t="s">
        <v>15</v>
      </c>
      <c r="H13" s="20">
        <v>47040</v>
      </c>
      <c r="I13" s="20">
        <v>4635</v>
      </c>
      <c r="J13" s="20">
        <v>42405</v>
      </c>
      <c r="K13" s="22">
        <v>43983</v>
      </c>
      <c r="L13" s="19" t="s">
        <v>27</v>
      </c>
      <c r="M13" s="23">
        <v>2020</v>
      </c>
    </row>
    <row r="14" spans="1:13" x14ac:dyDescent="0.25">
      <c r="A14" s="18" t="s">
        <v>20</v>
      </c>
      <c r="B14" s="19" t="s">
        <v>23</v>
      </c>
      <c r="C14" s="19">
        <v>3381</v>
      </c>
      <c r="D14" s="20">
        <v>120</v>
      </c>
      <c r="E14" s="20">
        <v>125</v>
      </c>
      <c r="F14" s="20">
        <v>422625</v>
      </c>
      <c r="G14" s="21" t="s">
        <v>15</v>
      </c>
      <c r="H14" s="20">
        <v>422625</v>
      </c>
      <c r="I14" s="20">
        <v>338520</v>
      </c>
      <c r="J14" s="20">
        <v>84105</v>
      </c>
      <c r="K14" s="22">
        <v>44044</v>
      </c>
      <c r="L14" s="19" t="s">
        <v>28</v>
      </c>
      <c r="M14" s="23">
        <v>2020</v>
      </c>
    </row>
    <row r="15" spans="1:13" x14ac:dyDescent="0.25">
      <c r="A15" s="18" t="s">
        <v>13</v>
      </c>
      <c r="B15" s="19" t="s">
        <v>23</v>
      </c>
      <c r="C15" s="19">
        <v>1094</v>
      </c>
      <c r="D15" s="20">
        <v>120</v>
      </c>
      <c r="E15" s="20">
        <v>125</v>
      </c>
      <c r="F15" s="20">
        <v>136750</v>
      </c>
      <c r="G15" s="21" t="s">
        <v>15</v>
      </c>
      <c r="H15" s="20">
        <v>136750</v>
      </c>
      <c r="I15" s="20">
        <v>41400</v>
      </c>
      <c r="J15" s="20">
        <v>95350</v>
      </c>
      <c r="K15" s="22">
        <v>43374</v>
      </c>
      <c r="L15" s="19" t="s">
        <v>29</v>
      </c>
      <c r="M15" s="23">
        <v>2020</v>
      </c>
    </row>
    <row r="16" spans="1:13" x14ac:dyDescent="0.25">
      <c r="A16" s="18" t="s">
        <v>13</v>
      </c>
      <c r="B16" s="19" t="s">
        <v>30</v>
      </c>
      <c r="C16" s="19">
        <v>4307</v>
      </c>
      <c r="D16" s="20">
        <v>250</v>
      </c>
      <c r="E16" s="20">
        <v>300</v>
      </c>
      <c r="F16" s="20">
        <v>1292100</v>
      </c>
      <c r="G16" s="21" t="s">
        <v>15</v>
      </c>
      <c r="H16" s="20">
        <v>1292100</v>
      </c>
      <c r="I16" s="20">
        <v>500250</v>
      </c>
      <c r="J16" s="20">
        <v>791850</v>
      </c>
      <c r="K16" s="22">
        <v>43862</v>
      </c>
      <c r="L16" s="19" t="s">
        <v>25</v>
      </c>
      <c r="M16" s="23">
        <v>2020</v>
      </c>
    </row>
    <row r="17" spans="1:13" x14ac:dyDescent="0.25">
      <c r="A17" s="18" t="s">
        <v>17</v>
      </c>
      <c r="B17" s="19" t="s">
        <v>30</v>
      </c>
      <c r="C17" s="19">
        <v>878</v>
      </c>
      <c r="D17" s="20">
        <v>250</v>
      </c>
      <c r="E17" s="20">
        <v>12</v>
      </c>
      <c r="F17" s="20">
        <v>10536</v>
      </c>
      <c r="G17" s="21" t="s">
        <v>15</v>
      </c>
      <c r="H17" s="20">
        <v>10536</v>
      </c>
      <c r="I17" s="20">
        <v>8514</v>
      </c>
      <c r="J17" s="20">
        <v>2022</v>
      </c>
      <c r="K17" s="22">
        <v>43922</v>
      </c>
      <c r="L17" s="19" t="s">
        <v>31</v>
      </c>
      <c r="M17" s="23">
        <v>2020</v>
      </c>
    </row>
    <row r="18" spans="1:13" x14ac:dyDescent="0.25">
      <c r="A18" s="18" t="s">
        <v>24</v>
      </c>
      <c r="B18" s="19" t="s">
        <v>30</v>
      </c>
      <c r="C18" s="19">
        <v>496</v>
      </c>
      <c r="D18" s="20">
        <v>250</v>
      </c>
      <c r="E18" s="20">
        <v>15</v>
      </c>
      <c r="F18" s="20">
        <v>7440</v>
      </c>
      <c r="G18" s="21" t="s">
        <v>15</v>
      </c>
      <c r="H18" s="20">
        <v>7440</v>
      </c>
      <c r="I18" s="20">
        <v>21780</v>
      </c>
      <c r="J18" s="20">
        <v>-14340</v>
      </c>
      <c r="K18" s="22">
        <v>43983</v>
      </c>
      <c r="L18" s="19" t="s">
        <v>27</v>
      </c>
      <c r="M18" s="23">
        <v>2020</v>
      </c>
    </row>
    <row r="19" spans="1:13" x14ac:dyDescent="0.25">
      <c r="A19" s="18" t="s">
        <v>17</v>
      </c>
      <c r="B19" s="19" t="s">
        <v>30</v>
      </c>
      <c r="C19" s="19">
        <v>3367</v>
      </c>
      <c r="D19" s="20">
        <v>250</v>
      </c>
      <c r="E19" s="20">
        <v>15</v>
      </c>
      <c r="F19" s="20">
        <v>50505</v>
      </c>
      <c r="G19" s="21" t="s">
        <v>15</v>
      </c>
      <c r="H19" s="20">
        <v>50505</v>
      </c>
      <c r="I19" s="20">
        <v>8880</v>
      </c>
      <c r="J19" s="20">
        <v>41625</v>
      </c>
      <c r="K19" s="22">
        <v>43983</v>
      </c>
      <c r="L19" s="19" t="s">
        <v>27</v>
      </c>
      <c r="M19" s="23">
        <v>2020</v>
      </c>
    </row>
    <row r="20" spans="1:13" x14ac:dyDescent="0.25">
      <c r="A20" s="18" t="s">
        <v>24</v>
      </c>
      <c r="B20" s="19" t="s">
        <v>30</v>
      </c>
      <c r="C20" s="19">
        <v>3880</v>
      </c>
      <c r="D20" s="20">
        <v>250</v>
      </c>
      <c r="E20" s="20">
        <v>350</v>
      </c>
      <c r="F20" s="20">
        <v>1358000</v>
      </c>
      <c r="G20" s="21" t="s">
        <v>15</v>
      </c>
      <c r="H20" s="20">
        <v>1358000</v>
      </c>
      <c r="I20" s="20">
        <v>397020</v>
      </c>
      <c r="J20" s="20">
        <v>960980</v>
      </c>
      <c r="K20" s="22">
        <v>43344</v>
      </c>
      <c r="L20" s="19" t="s">
        <v>32</v>
      </c>
      <c r="M20" s="23">
        <v>2020</v>
      </c>
    </row>
    <row r="21" spans="1:13" x14ac:dyDescent="0.25">
      <c r="A21" s="18" t="s">
        <v>24</v>
      </c>
      <c r="B21" s="19" t="s">
        <v>30</v>
      </c>
      <c r="C21" s="19">
        <v>2055</v>
      </c>
      <c r="D21" s="20">
        <v>250</v>
      </c>
      <c r="E21" s="20">
        <v>300</v>
      </c>
      <c r="F21" s="20">
        <v>616500</v>
      </c>
      <c r="G21" s="21" t="s">
        <v>15</v>
      </c>
      <c r="H21" s="20">
        <v>616500</v>
      </c>
      <c r="I21" s="20">
        <v>537750</v>
      </c>
      <c r="J21" s="20">
        <v>78750</v>
      </c>
      <c r="K21" s="22">
        <v>44075</v>
      </c>
      <c r="L21" s="19" t="s">
        <v>32</v>
      </c>
      <c r="M21" s="23">
        <v>2020</v>
      </c>
    </row>
    <row r="22" spans="1:13" x14ac:dyDescent="0.25">
      <c r="A22" s="18" t="s">
        <v>13</v>
      </c>
      <c r="B22" s="19" t="s">
        <v>30</v>
      </c>
      <c r="C22" s="19">
        <v>4041</v>
      </c>
      <c r="D22" s="20">
        <v>250</v>
      </c>
      <c r="E22" s="20">
        <v>20</v>
      </c>
      <c r="F22" s="20">
        <v>80820</v>
      </c>
      <c r="G22" s="21" t="s">
        <v>15</v>
      </c>
      <c r="H22" s="20">
        <v>80820</v>
      </c>
      <c r="I22" s="20">
        <v>18170</v>
      </c>
      <c r="J22" s="20">
        <v>62650</v>
      </c>
      <c r="K22" s="22">
        <v>44166</v>
      </c>
      <c r="L22" s="19" t="s">
        <v>21</v>
      </c>
      <c r="M22" s="23">
        <v>2020</v>
      </c>
    </row>
    <row r="23" spans="1:13" x14ac:dyDescent="0.25">
      <c r="A23" s="18" t="s">
        <v>24</v>
      </c>
      <c r="B23" s="19" t="s">
        <v>33</v>
      </c>
      <c r="C23" s="19">
        <v>3237</v>
      </c>
      <c r="D23" s="20">
        <v>260</v>
      </c>
      <c r="E23" s="20">
        <v>350</v>
      </c>
      <c r="F23" s="20">
        <v>1132950</v>
      </c>
      <c r="G23" s="21" t="s">
        <v>15</v>
      </c>
      <c r="H23" s="20">
        <v>1132950</v>
      </c>
      <c r="I23" s="20">
        <v>715000</v>
      </c>
      <c r="J23" s="20">
        <v>417950</v>
      </c>
      <c r="K23" s="22">
        <v>43862</v>
      </c>
      <c r="L23" s="19" t="s">
        <v>25</v>
      </c>
      <c r="M23" s="23">
        <v>2020</v>
      </c>
    </row>
    <row r="24" spans="1:13" x14ac:dyDescent="0.25">
      <c r="A24" s="18" t="s">
        <v>20</v>
      </c>
      <c r="B24" s="19" t="s">
        <v>33</v>
      </c>
      <c r="C24" s="19">
        <v>630</v>
      </c>
      <c r="D24" s="20">
        <v>260</v>
      </c>
      <c r="E24" s="20">
        <v>12</v>
      </c>
      <c r="F24" s="20">
        <v>7560</v>
      </c>
      <c r="G24" s="21" t="s">
        <v>15</v>
      </c>
      <c r="H24" s="20">
        <v>7560</v>
      </c>
      <c r="I24" s="20">
        <v>5859</v>
      </c>
      <c r="J24" s="20">
        <v>1701</v>
      </c>
      <c r="K24" s="22">
        <v>43922</v>
      </c>
      <c r="L24" s="19" t="s">
        <v>31</v>
      </c>
      <c r="M24" s="23">
        <v>2020</v>
      </c>
    </row>
    <row r="25" spans="1:13" x14ac:dyDescent="0.25">
      <c r="A25" s="18" t="s">
        <v>17</v>
      </c>
      <c r="B25" s="19" t="s">
        <v>33</v>
      </c>
      <c r="C25" s="19">
        <v>4210</v>
      </c>
      <c r="D25" s="20">
        <v>260</v>
      </c>
      <c r="E25" s="20">
        <v>125</v>
      </c>
      <c r="F25" s="20">
        <v>526250</v>
      </c>
      <c r="G25" s="21" t="s">
        <v>15</v>
      </c>
      <c r="H25" s="20">
        <v>526250</v>
      </c>
      <c r="I25" s="20">
        <v>506340</v>
      </c>
      <c r="J25" s="20">
        <v>19910</v>
      </c>
      <c r="K25" s="22">
        <v>43922</v>
      </c>
      <c r="L25" s="19" t="s">
        <v>31</v>
      </c>
      <c r="M25" s="23">
        <v>2020</v>
      </c>
    </row>
    <row r="26" spans="1:13" x14ac:dyDescent="0.25">
      <c r="A26" s="18" t="s">
        <v>24</v>
      </c>
      <c r="B26" s="19" t="s">
        <v>33</v>
      </c>
      <c r="C26" s="19">
        <v>1127</v>
      </c>
      <c r="D26" s="20">
        <v>260</v>
      </c>
      <c r="E26" s="20">
        <v>20</v>
      </c>
      <c r="F26" s="20">
        <v>22540</v>
      </c>
      <c r="G26" s="21" t="s">
        <v>15</v>
      </c>
      <c r="H26" s="20">
        <v>22540</v>
      </c>
      <c r="I26" s="20">
        <v>18990</v>
      </c>
      <c r="J26" s="20">
        <v>3550</v>
      </c>
      <c r="K26" s="22">
        <v>43983</v>
      </c>
      <c r="L26" s="19" t="s">
        <v>27</v>
      </c>
      <c r="M26" s="23">
        <v>2020</v>
      </c>
    </row>
    <row r="27" spans="1:13" x14ac:dyDescent="0.25">
      <c r="A27" s="18" t="s">
        <v>17</v>
      </c>
      <c r="B27" s="19" t="s">
        <v>33</v>
      </c>
      <c r="C27" s="19">
        <v>3438</v>
      </c>
      <c r="D27" s="20">
        <v>260</v>
      </c>
      <c r="E27" s="20">
        <v>7</v>
      </c>
      <c r="F27" s="20">
        <v>24066</v>
      </c>
      <c r="G27" s="21" t="s">
        <v>15</v>
      </c>
      <c r="H27" s="20">
        <v>24066</v>
      </c>
      <c r="I27" s="20">
        <v>8430</v>
      </c>
      <c r="J27" s="20">
        <v>15636</v>
      </c>
      <c r="K27" s="22">
        <v>44013</v>
      </c>
      <c r="L27" s="19" t="s">
        <v>34</v>
      </c>
      <c r="M27" s="23">
        <v>2020</v>
      </c>
    </row>
    <row r="28" spans="1:13" x14ac:dyDescent="0.25">
      <c r="A28" s="18" t="s">
        <v>20</v>
      </c>
      <c r="B28" s="19" t="s">
        <v>33</v>
      </c>
      <c r="C28" s="19">
        <v>2015</v>
      </c>
      <c r="D28" s="20">
        <v>260</v>
      </c>
      <c r="E28" s="20">
        <v>12</v>
      </c>
      <c r="F28" s="20">
        <v>24180</v>
      </c>
      <c r="G28" s="21" t="s">
        <v>15</v>
      </c>
      <c r="H28" s="20">
        <v>24180</v>
      </c>
      <c r="I28" s="20">
        <v>6423</v>
      </c>
      <c r="J28" s="20">
        <v>17757</v>
      </c>
      <c r="K28" s="22">
        <v>44044</v>
      </c>
      <c r="L28" s="19" t="s">
        <v>28</v>
      </c>
      <c r="M28" s="23">
        <v>2020</v>
      </c>
    </row>
    <row r="29" spans="1:13" x14ac:dyDescent="0.25">
      <c r="A29" s="18" t="s">
        <v>20</v>
      </c>
      <c r="B29" s="19" t="s">
        <v>33</v>
      </c>
      <c r="C29" s="19">
        <v>2534</v>
      </c>
      <c r="D29" s="20">
        <v>260</v>
      </c>
      <c r="E29" s="20">
        <v>7</v>
      </c>
      <c r="F29" s="20">
        <v>17738</v>
      </c>
      <c r="G29" s="21" t="s">
        <v>15</v>
      </c>
      <c r="H29" s="20">
        <v>17738</v>
      </c>
      <c r="I29" s="20">
        <v>5715</v>
      </c>
      <c r="J29" s="20">
        <v>12023</v>
      </c>
      <c r="K29" s="22">
        <v>44105</v>
      </c>
      <c r="L29" s="19" t="s">
        <v>29</v>
      </c>
      <c r="M29" s="23">
        <v>2020</v>
      </c>
    </row>
    <row r="30" spans="1:13" x14ac:dyDescent="0.25">
      <c r="A30" s="18" t="s">
        <v>20</v>
      </c>
      <c r="B30" s="19" t="s">
        <v>33</v>
      </c>
      <c r="C30" s="19">
        <v>1384</v>
      </c>
      <c r="D30" s="20">
        <v>260</v>
      </c>
      <c r="E30" s="20">
        <v>15</v>
      </c>
      <c r="F30" s="20">
        <v>20760</v>
      </c>
      <c r="G30" s="21" t="s">
        <v>15</v>
      </c>
      <c r="H30" s="20">
        <v>20760</v>
      </c>
      <c r="I30" s="20">
        <v>6150</v>
      </c>
      <c r="J30" s="20">
        <v>14610</v>
      </c>
      <c r="K30" s="22">
        <v>44166</v>
      </c>
      <c r="L30" s="19" t="s">
        <v>21</v>
      </c>
      <c r="M30" s="23">
        <v>2020</v>
      </c>
    </row>
    <row r="31" spans="1:13" x14ac:dyDescent="0.25">
      <c r="A31" s="18" t="s">
        <v>24</v>
      </c>
      <c r="B31" s="19" t="s">
        <v>18</v>
      </c>
      <c r="C31" s="19">
        <v>3561</v>
      </c>
      <c r="D31" s="20">
        <v>10</v>
      </c>
      <c r="E31" s="20">
        <v>7</v>
      </c>
      <c r="F31" s="20">
        <v>24927</v>
      </c>
      <c r="G31" s="21">
        <v>276.14999999999998</v>
      </c>
      <c r="H31" s="20">
        <v>24650.85</v>
      </c>
      <c r="I31" s="20">
        <v>19725</v>
      </c>
      <c r="J31" s="20">
        <v>4925.8500000000004</v>
      </c>
      <c r="K31" s="22">
        <v>43831</v>
      </c>
      <c r="L31" s="19" t="s">
        <v>16</v>
      </c>
      <c r="M31" s="23">
        <v>2020</v>
      </c>
    </row>
    <row r="32" spans="1:13" x14ac:dyDescent="0.25">
      <c r="A32" s="18" t="s">
        <v>24</v>
      </c>
      <c r="B32" s="19" t="s">
        <v>18</v>
      </c>
      <c r="C32" s="19">
        <v>1823</v>
      </c>
      <c r="D32" s="20">
        <v>10</v>
      </c>
      <c r="E32" s="20">
        <v>15</v>
      </c>
      <c r="F32" s="20">
        <v>27345</v>
      </c>
      <c r="G32" s="21">
        <v>344.4</v>
      </c>
      <c r="H32" s="20">
        <v>27000.6</v>
      </c>
      <c r="I32" s="20">
        <v>22960</v>
      </c>
      <c r="J32" s="20">
        <v>4040.6</v>
      </c>
      <c r="K32" s="22">
        <v>43862</v>
      </c>
      <c r="L32" s="19" t="s">
        <v>25</v>
      </c>
      <c r="M32" s="23">
        <v>2020</v>
      </c>
    </row>
    <row r="33" spans="1:13" x14ac:dyDescent="0.25">
      <c r="A33" s="18" t="s">
        <v>24</v>
      </c>
      <c r="B33" s="19" t="s">
        <v>18</v>
      </c>
      <c r="C33" s="19">
        <v>2795</v>
      </c>
      <c r="D33" s="20">
        <v>10</v>
      </c>
      <c r="E33" s="20">
        <v>7</v>
      </c>
      <c r="F33" s="20">
        <v>19565</v>
      </c>
      <c r="G33" s="21">
        <v>72.099999999999994</v>
      </c>
      <c r="H33" s="20">
        <v>19492.900000000001</v>
      </c>
      <c r="I33" s="20">
        <v>5150</v>
      </c>
      <c r="J33" s="20">
        <v>14342.9</v>
      </c>
      <c r="K33" s="22">
        <v>43952</v>
      </c>
      <c r="L33" s="19" t="s">
        <v>35</v>
      </c>
      <c r="M33" s="23">
        <v>2020</v>
      </c>
    </row>
    <row r="34" spans="1:13" x14ac:dyDescent="0.25">
      <c r="A34" s="18" t="s">
        <v>24</v>
      </c>
      <c r="B34" s="19" t="s">
        <v>23</v>
      </c>
      <c r="C34" s="19">
        <v>457</v>
      </c>
      <c r="D34" s="20">
        <v>120</v>
      </c>
      <c r="E34" s="20">
        <v>7</v>
      </c>
      <c r="F34" s="20">
        <v>3199</v>
      </c>
      <c r="G34" s="21">
        <v>44.73</v>
      </c>
      <c r="H34" s="20">
        <v>3154.27</v>
      </c>
      <c r="I34" s="20">
        <v>3195</v>
      </c>
      <c r="J34" s="20">
        <v>-40.729999999999997</v>
      </c>
      <c r="K34" s="22">
        <v>44136</v>
      </c>
      <c r="L34" s="19" t="s">
        <v>19</v>
      </c>
      <c r="M34" s="23">
        <v>2020</v>
      </c>
    </row>
    <row r="35" spans="1:13" x14ac:dyDescent="0.25">
      <c r="A35" s="18" t="s">
        <v>13</v>
      </c>
      <c r="B35" s="19" t="s">
        <v>30</v>
      </c>
      <c r="C35" s="19">
        <v>3785</v>
      </c>
      <c r="D35" s="20">
        <v>250</v>
      </c>
      <c r="E35" s="20">
        <v>7</v>
      </c>
      <c r="F35" s="20">
        <v>26495</v>
      </c>
      <c r="G35" s="21">
        <v>92.82</v>
      </c>
      <c r="H35" s="20">
        <v>26402.18</v>
      </c>
      <c r="I35" s="20">
        <v>6630</v>
      </c>
      <c r="J35" s="20">
        <v>19772.18</v>
      </c>
      <c r="K35" s="22">
        <v>43891</v>
      </c>
      <c r="L35" s="19" t="s">
        <v>26</v>
      </c>
      <c r="M35" s="23">
        <v>2020</v>
      </c>
    </row>
    <row r="36" spans="1:13" x14ac:dyDescent="0.25">
      <c r="A36" s="18" t="s">
        <v>20</v>
      </c>
      <c r="B36" s="19" t="s">
        <v>14</v>
      </c>
      <c r="C36" s="19">
        <v>748</v>
      </c>
      <c r="D36" s="20">
        <v>3</v>
      </c>
      <c r="E36" s="20">
        <v>12</v>
      </c>
      <c r="F36" s="20">
        <v>8976</v>
      </c>
      <c r="G36" s="21">
        <v>222.96</v>
      </c>
      <c r="H36" s="20">
        <v>8753.0400000000009</v>
      </c>
      <c r="I36" s="20">
        <v>5574</v>
      </c>
      <c r="J36" s="20">
        <v>3179.04</v>
      </c>
      <c r="K36" s="22">
        <v>43862</v>
      </c>
      <c r="L36" s="19" t="s">
        <v>25</v>
      </c>
      <c r="M36" s="23">
        <v>2020</v>
      </c>
    </row>
    <row r="37" spans="1:13" x14ac:dyDescent="0.25">
      <c r="A37" s="18" t="s">
        <v>22</v>
      </c>
      <c r="B37" s="19" t="s">
        <v>14</v>
      </c>
      <c r="C37" s="19">
        <v>1021</v>
      </c>
      <c r="D37" s="20">
        <v>3</v>
      </c>
      <c r="E37" s="20">
        <v>350</v>
      </c>
      <c r="F37" s="20">
        <v>357350</v>
      </c>
      <c r="G37" s="21">
        <v>4235</v>
      </c>
      <c r="H37" s="20">
        <v>353115</v>
      </c>
      <c r="I37" s="20">
        <v>314600</v>
      </c>
      <c r="J37" s="20">
        <v>38515</v>
      </c>
      <c r="K37" s="22">
        <v>43891</v>
      </c>
      <c r="L37" s="19" t="s">
        <v>26</v>
      </c>
      <c r="M37" s="23">
        <v>2020</v>
      </c>
    </row>
    <row r="38" spans="1:13" x14ac:dyDescent="0.25">
      <c r="A38" s="18" t="s">
        <v>20</v>
      </c>
      <c r="B38" s="19" t="s">
        <v>14</v>
      </c>
      <c r="C38" s="19">
        <v>2076</v>
      </c>
      <c r="D38" s="20">
        <v>3</v>
      </c>
      <c r="E38" s="20">
        <v>7</v>
      </c>
      <c r="F38" s="20">
        <v>14532</v>
      </c>
      <c r="G38" s="21">
        <v>177.03</v>
      </c>
      <c r="H38" s="20">
        <v>14354.97</v>
      </c>
      <c r="I38" s="20">
        <v>12645</v>
      </c>
      <c r="J38" s="20">
        <v>1709.97</v>
      </c>
      <c r="K38" s="22">
        <v>44013</v>
      </c>
      <c r="L38" s="19" t="s">
        <v>34</v>
      </c>
      <c r="M38" s="23">
        <v>2020</v>
      </c>
    </row>
    <row r="39" spans="1:13" x14ac:dyDescent="0.25">
      <c r="A39" s="18" t="s">
        <v>13</v>
      </c>
      <c r="B39" s="19" t="s">
        <v>14</v>
      </c>
      <c r="C39" s="19">
        <v>4316</v>
      </c>
      <c r="D39" s="20">
        <v>3</v>
      </c>
      <c r="E39" s="20">
        <v>12</v>
      </c>
      <c r="F39" s="20">
        <v>51792</v>
      </c>
      <c r="G39" s="21">
        <v>173.4</v>
      </c>
      <c r="H39" s="20">
        <v>51618.6</v>
      </c>
      <c r="I39" s="20">
        <v>4335</v>
      </c>
      <c r="J39" s="20">
        <v>47283.6</v>
      </c>
      <c r="K39" s="22">
        <v>44075</v>
      </c>
      <c r="L39" s="19" t="s">
        <v>32</v>
      </c>
      <c r="M39" s="23">
        <v>2020</v>
      </c>
    </row>
    <row r="40" spans="1:13" x14ac:dyDescent="0.25">
      <c r="A40" s="18" t="s">
        <v>20</v>
      </c>
      <c r="B40" s="19" t="s">
        <v>14</v>
      </c>
      <c r="C40" s="19">
        <v>2654</v>
      </c>
      <c r="D40" s="20">
        <v>3</v>
      </c>
      <c r="E40" s="20">
        <v>125</v>
      </c>
      <c r="F40" s="20">
        <v>331750</v>
      </c>
      <c r="G40" s="21">
        <v>412.5</v>
      </c>
      <c r="H40" s="20">
        <v>331337.5</v>
      </c>
      <c r="I40" s="20">
        <v>39600</v>
      </c>
      <c r="J40" s="20">
        <v>291737.5</v>
      </c>
      <c r="K40" s="22">
        <v>43344</v>
      </c>
      <c r="L40" s="19" t="s">
        <v>32</v>
      </c>
      <c r="M40" s="23">
        <v>2020</v>
      </c>
    </row>
    <row r="41" spans="1:13" x14ac:dyDescent="0.25">
      <c r="A41" s="18" t="s">
        <v>24</v>
      </c>
      <c r="B41" s="19" t="s">
        <v>14</v>
      </c>
      <c r="C41" s="19">
        <v>4174</v>
      </c>
      <c r="D41" s="20">
        <v>3</v>
      </c>
      <c r="E41" s="20">
        <v>12</v>
      </c>
      <c r="F41" s="20">
        <v>50088</v>
      </c>
      <c r="G41" s="21">
        <v>320.52</v>
      </c>
      <c r="H41" s="20">
        <v>49767.48</v>
      </c>
      <c r="I41" s="20">
        <v>8013</v>
      </c>
      <c r="J41" s="20">
        <v>41754.480000000003</v>
      </c>
      <c r="K41" s="22">
        <v>44075</v>
      </c>
      <c r="L41" s="19" t="s">
        <v>32</v>
      </c>
      <c r="M41" s="23">
        <v>2020</v>
      </c>
    </row>
    <row r="42" spans="1:13" x14ac:dyDescent="0.25">
      <c r="A42" s="18" t="s">
        <v>17</v>
      </c>
      <c r="B42" s="19" t="s">
        <v>14</v>
      </c>
      <c r="C42" s="19">
        <v>1675</v>
      </c>
      <c r="D42" s="20">
        <v>3</v>
      </c>
      <c r="E42" s="20">
        <v>12</v>
      </c>
      <c r="F42" s="20">
        <v>20100</v>
      </c>
      <c r="G42" s="21">
        <v>91.92</v>
      </c>
      <c r="H42" s="20">
        <v>20008.080000000002</v>
      </c>
      <c r="I42" s="20">
        <v>2298</v>
      </c>
      <c r="J42" s="20">
        <v>17710.080000000002</v>
      </c>
      <c r="K42" s="22">
        <v>43374</v>
      </c>
      <c r="L42" s="19" t="s">
        <v>29</v>
      </c>
      <c r="M42" s="23">
        <v>2020</v>
      </c>
    </row>
    <row r="43" spans="1:13" x14ac:dyDescent="0.25">
      <c r="A43" s="18" t="s">
        <v>22</v>
      </c>
      <c r="B43" s="19" t="s">
        <v>14</v>
      </c>
      <c r="C43" s="19">
        <v>1572</v>
      </c>
      <c r="D43" s="20">
        <v>3</v>
      </c>
      <c r="E43" s="20">
        <v>300</v>
      </c>
      <c r="F43" s="20">
        <v>471600</v>
      </c>
      <c r="G43" s="21">
        <v>1482</v>
      </c>
      <c r="H43" s="20">
        <v>470118</v>
      </c>
      <c r="I43" s="20">
        <v>123500</v>
      </c>
      <c r="J43" s="20">
        <v>346618</v>
      </c>
      <c r="K43" s="22">
        <v>43374</v>
      </c>
      <c r="L43" s="19" t="s">
        <v>29</v>
      </c>
      <c r="M43" s="23">
        <v>2020</v>
      </c>
    </row>
    <row r="44" spans="1:13" x14ac:dyDescent="0.25">
      <c r="A44" s="18" t="s">
        <v>22</v>
      </c>
      <c r="B44" s="19" t="s">
        <v>14</v>
      </c>
      <c r="C44" s="19">
        <v>3736</v>
      </c>
      <c r="D44" s="20">
        <v>3</v>
      </c>
      <c r="E44" s="20">
        <v>350</v>
      </c>
      <c r="F44" s="20">
        <v>1307600</v>
      </c>
      <c r="G44" s="21">
        <v>4889.5</v>
      </c>
      <c r="H44" s="20">
        <v>1302710.5</v>
      </c>
      <c r="I44" s="20">
        <v>363220</v>
      </c>
      <c r="J44" s="20">
        <v>939490.5</v>
      </c>
      <c r="K44" s="22">
        <v>44105</v>
      </c>
      <c r="L44" s="19" t="s">
        <v>29</v>
      </c>
      <c r="M44" s="23">
        <v>2020</v>
      </c>
    </row>
    <row r="45" spans="1:13" x14ac:dyDescent="0.25">
      <c r="A45" s="18" t="s">
        <v>24</v>
      </c>
      <c r="B45" s="19" t="s">
        <v>14</v>
      </c>
      <c r="C45" s="19">
        <v>1914</v>
      </c>
      <c r="D45" s="20">
        <v>3</v>
      </c>
      <c r="E45" s="20">
        <v>350</v>
      </c>
      <c r="F45" s="20">
        <v>669900</v>
      </c>
      <c r="G45" s="21">
        <v>7542.5</v>
      </c>
      <c r="H45" s="20">
        <v>662357.5</v>
      </c>
      <c r="I45" s="20">
        <v>560300</v>
      </c>
      <c r="J45" s="20">
        <v>102057.5</v>
      </c>
      <c r="K45" s="22">
        <v>44166</v>
      </c>
      <c r="L45" s="19" t="s">
        <v>21</v>
      </c>
      <c r="M45" s="23">
        <v>2020</v>
      </c>
    </row>
    <row r="46" spans="1:13" x14ac:dyDescent="0.25">
      <c r="A46" s="18" t="s">
        <v>22</v>
      </c>
      <c r="B46" s="19" t="s">
        <v>36</v>
      </c>
      <c r="C46" s="19">
        <v>2742</v>
      </c>
      <c r="D46" s="20">
        <v>5</v>
      </c>
      <c r="E46" s="20">
        <v>15</v>
      </c>
      <c r="F46" s="20">
        <v>41130</v>
      </c>
      <c r="G46" s="21">
        <v>332.1</v>
      </c>
      <c r="H46" s="20">
        <v>40797.9</v>
      </c>
      <c r="I46" s="20">
        <v>22140</v>
      </c>
      <c r="J46" s="20">
        <v>18657.900000000001</v>
      </c>
      <c r="K46" s="22">
        <v>43891</v>
      </c>
      <c r="L46" s="19" t="s">
        <v>26</v>
      </c>
      <c r="M46" s="23">
        <v>2020</v>
      </c>
    </row>
    <row r="47" spans="1:13" x14ac:dyDescent="0.25">
      <c r="A47" s="18" t="s">
        <v>20</v>
      </c>
      <c r="B47" s="19" t="s">
        <v>36</v>
      </c>
      <c r="C47" s="19">
        <v>1499</v>
      </c>
      <c r="D47" s="20">
        <v>5</v>
      </c>
      <c r="E47" s="20">
        <v>300</v>
      </c>
      <c r="F47" s="20">
        <v>449700</v>
      </c>
      <c r="G47" s="21">
        <v>6903</v>
      </c>
      <c r="H47" s="20">
        <v>442797</v>
      </c>
      <c r="I47" s="20">
        <v>575250</v>
      </c>
      <c r="J47" s="20">
        <v>-132453</v>
      </c>
      <c r="K47" s="22">
        <v>43922</v>
      </c>
      <c r="L47" s="19" t="s">
        <v>31</v>
      </c>
      <c r="M47" s="23">
        <v>2020</v>
      </c>
    </row>
    <row r="48" spans="1:13" x14ac:dyDescent="0.25">
      <c r="A48" s="18" t="s">
        <v>24</v>
      </c>
      <c r="B48" s="19" t="s">
        <v>36</v>
      </c>
      <c r="C48" s="19">
        <v>3772</v>
      </c>
      <c r="D48" s="20">
        <v>5</v>
      </c>
      <c r="E48" s="20">
        <v>20</v>
      </c>
      <c r="F48" s="20">
        <v>75440</v>
      </c>
      <c r="G48" s="21">
        <v>275.10000000000002</v>
      </c>
      <c r="H48" s="20">
        <v>75164.899999999994</v>
      </c>
      <c r="I48" s="20">
        <v>13755</v>
      </c>
      <c r="J48" s="20">
        <v>61409.9</v>
      </c>
      <c r="K48" s="22">
        <v>44013</v>
      </c>
      <c r="L48" s="19" t="s">
        <v>34</v>
      </c>
      <c r="M48" s="23">
        <v>2020</v>
      </c>
    </row>
    <row r="49" spans="1:13" x14ac:dyDescent="0.25">
      <c r="A49" s="18" t="s">
        <v>13</v>
      </c>
      <c r="B49" s="19" t="s">
        <v>36</v>
      </c>
      <c r="C49" s="19">
        <v>1112</v>
      </c>
      <c r="D49" s="20">
        <v>5</v>
      </c>
      <c r="E49" s="20">
        <v>7</v>
      </c>
      <c r="F49" s="20">
        <v>7784</v>
      </c>
      <c r="G49" s="21">
        <v>128.1</v>
      </c>
      <c r="H49" s="20">
        <v>7655.9</v>
      </c>
      <c r="I49" s="20">
        <v>9150</v>
      </c>
      <c r="J49" s="20">
        <v>-1494.1</v>
      </c>
      <c r="K49" s="22">
        <v>44044</v>
      </c>
      <c r="L49" s="19" t="s">
        <v>28</v>
      </c>
      <c r="M49" s="23">
        <v>2020</v>
      </c>
    </row>
    <row r="50" spans="1:13" x14ac:dyDescent="0.25">
      <c r="A50" s="18" t="s">
        <v>20</v>
      </c>
      <c r="B50" s="19" t="s">
        <v>36</v>
      </c>
      <c r="C50" s="19">
        <v>1723</v>
      </c>
      <c r="D50" s="20">
        <v>5</v>
      </c>
      <c r="E50" s="20">
        <v>300</v>
      </c>
      <c r="F50" s="20">
        <v>516900</v>
      </c>
      <c r="G50" s="21">
        <v>7494</v>
      </c>
      <c r="H50" s="20">
        <v>509406</v>
      </c>
      <c r="I50" s="20">
        <v>624500</v>
      </c>
      <c r="J50" s="20">
        <v>-115094</v>
      </c>
      <c r="K50" s="22">
        <v>43344</v>
      </c>
      <c r="L50" s="19" t="s">
        <v>32</v>
      </c>
      <c r="M50" s="23">
        <v>2020</v>
      </c>
    </row>
    <row r="51" spans="1:13" x14ac:dyDescent="0.25">
      <c r="A51" s="18" t="s">
        <v>20</v>
      </c>
      <c r="B51" s="19" t="s">
        <v>36</v>
      </c>
      <c r="C51" s="19">
        <v>423</v>
      </c>
      <c r="D51" s="20">
        <v>5</v>
      </c>
      <c r="E51" s="20">
        <v>125</v>
      </c>
      <c r="F51" s="20">
        <v>52875</v>
      </c>
      <c r="G51" s="21">
        <v>828.75</v>
      </c>
      <c r="H51" s="20">
        <v>52046.25</v>
      </c>
      <c r="I51" s="20">
        <v>79560</v>
      </c>
      <c r="J51" s="20">
        <v>-27513.75</v>
      </c>
      <c r="K51" s="22">
        <v>43374</v>
      </c>
      <c r="L51" s="19" t="s">
        <v>29</v>
      </c>
      <c r="M51" s="23">
        <v>2020</v>
      </c>
    </row>
    <row r="52" spans="1:13" x14ac:dyDescent="0.25">
      <c r="A52" s="18" t="s">
        <v>20</v>
      </c>
      <c r="B52" s="19" t="s">
        <v>18</v>
      </c>
      <c r="C52" s="19">
        <v>2368</v>
      </c>
      <c r="D52" s="20">
        <v>10</v>
      </c>
      <c r="E52" s="20">
        <v>15</v>
      </c>
      <c r="F52" s="20">
        <v>35520</v>
      </c>
      <c r="G52" s="21">
        <v>227.1</v>
      </c>
      <c r="H52" s="20">
        <v>35292.9</v>
      </c>
      <c r="I52" s="20">
        <v>15140</v>
      </c>
      <c r="J52" s="20">
        <v>20152.900000000001</v>
      </c>
      <c r="K52" s="22">
        <v>43862</v>
      </c>
      <c r="L52" s="19" t="s">
        <v>25</v>
      </c>
      <c r="M52" s="23">
        <v>2020</v>
      </c>
    </row>
    <row r="53" spans="1:13" x14ac:dyDescent="0.25">
      <c r="A53" s="18" t="s">
        <v>20</v>
      </c>
      <c r="B53" s="19" t="s">
        <v>18</v>
      </c>
      <c r="C53" s="19">
        <v>1586</v>
      </c>
      <c r="D53" s="20">
        <v>10</v>
      </c>
      <c r="E53" s="20">
        <v>7</v>
      </c>
      <c r="F53" s="20">
        <v>11102</v>
      </c>
      <c r="G53" s="21">
        <v>314.48</v>
      </c>
      <c r="H53" s="20">
        <v>10787.53</v>
      </c>
      <c r="I53" s="20">
        <v>22462.5</v>
      </c>
      <c r="J53" s="20">
        <v>-11674.98</v>
      </c>
      <c r="K53" s="22">
        <v>43922</v>
      </c>
      <c r="L53" s="19" t="s">
        <v>31</v>
      </c>
      <c r="M53" s="23">
        <v>2020</v>
      </c>
    </row>
    <row r="54" spans="1:13" x14ac:dyDescent="0.25">
      <c r="A54" s="18" t="s">
        <v>20</v>
      </c>
      <c r="B54" s="19" t="s">
        <v>18</v>
      </c>
      <c r="C54" s="19">
        <v>3386</v>
      </c>
      <c r="D54" s="20">
        <v>10</v>
      </c>
      <c r="E54" s="20">
        <v>125</v>
      </c>
      <c r="F54" s="20">
        <v>423250</v>
      </c>
      <c r="G54" s="21">
        <v>908.75</v>
      </c>
      <c r="H54" s="20">
        <v>422341.25</v>
      </c>
      <c r="I54" s="20">
        <v>87240</v>
      </c>
      <c r="J54" s="20">
        <v>335101.25</v>
      </c>
      <c r="K54" s="22">
        <v>43983</v>
      </c>
      <c r="L54" s="19" t="s">
        <v>27</v>
      </c>
      <c r="M54" s="23">
        <v>2020</v>
      </c>
    </row>
    <row r="55" spans="1:13" x14ac:dyDescent="0.25">
      <c r="A55" s="18" t="s">
        <v>24</v>
      </c>
      <c r="B55" s="19" t="s">
        <v>18</v>
      </c>
      <c r="C55" s="19">
        <v>852</v>
      </c>
      <c r="D55" s="20">
        <v>10</v>
      </c>
      <c r="E55" s="20">
        <v>125</v>
      </c>
      <c r="F55" s="20">
        <v>106500</v>
      </c>
      <c r="G55" s="21">
        <v>983.75</v>
      </c>
      <c r="H55" s="20">
        <v>105516.25</v>
      </c>
      <c r="I55" s="20">
        <v>94440</v>
      </c>
      <c r="J55" s="20">
        <v>11076.25</v>
      </c>
      <c r="K55" s="22">
        <v>43983</v>
      </c>
      <c r="L55" s="19" t="s">
        <v>27</v>
      </c>
      <c r="M55" s="23">
        <v>2020</v>
      </c>
    </row>
    <row r="56" spans="1:13" x14ac:dyDescent="0.25">
      <c r="A56" s="18" t="s">
        <v>22</v>
      </c>
      <c r="B56" s="19" t="s">
        <v>18</v>
      </c>
      <c r="C56" s="19">
        <v>2783</v>
      </c>
      <c r="D56" s="20">
        <v>10</v>
      </c>
      <c r="E56" s="20">
        <v>125</v>
      </c>
      <c r="F56" s="20">
        <v>347875</v>
      </c>
      <c r="G56" s="21">
        <v>2278.75</v>
      </c>
      <c r="H56" s="20">
        <v>345596.25</v>
      </c>
      <c r="I56" s="20">
        <v>218760</v>
      </c>
      <c r="J56" s="20">
        <v>126836.25</v>
      </c>
      <c r="K56" s="22">
        <v>44013</v>
      </c>
      <c r="L56" s="19" t="s">
        <v>34</v>
      </c>
      <c r="M56" s="23">
        <v>2020</v>
      </c>
    </row>
    <row r="57" spans="1:13" x14ac:dyDescent="0.25">
      <c r="A57" s="18" t="s">
        <v>17</v>
      </c>
      <c r="B57" s="19" t="s">
        <v>18</v>
      </c>
      <c r="C57" s="19">
        <v>2684</v>
      </c>
      <c r="D57" s="20">
        <v>10</v>
      </c>
      <c r="E57" s="20">
        <v>15</v>
      </c>
      <c r="F57" s="20">
        <v>40260</v>
      </c>
      <c r="G57" s="21">
        <v>112.05</v>
      </c>
      <c r="H57" s="20">
        <v>40147.949999999997</v>
      </c>
      <c r="I57" s="20">
        <v>7470</v>
      </c>
      <c r="J57" s="20">
        <v>32677.95</v>
      </c>
      <c r="K57" s="22">
        <v>44075</v>
      </c>
      <c r="L57" s="19" t="s">
        <v>32</v>
      </c>
      <c r="M57" s="23">
        <v>2020</v>
      </c>
    </row>
    <row r="58" spans="1:13" x14ac:dyDescent="0.25">
      <c r="A58" s="18" t="s">
        <v>17</v>
      </c>
      <c r="B58" s="19" t="s">
        <v>18</v>
      </c>
      <c r="C58" s="19">
        <v>4393</v>
      </c>
      <c r="D58" s="20">
        <v>10</v>
      </c>
      <c r="E58" s="20">
        <v>12</v>
      </c>
      <c r="F58" s="20">
        <v>52716</v>
      </c>
      <c r="G58" s="21">
        <v>91.92</v>
      </c>
      <c r="H58" s="20">
        <v>52624.08</v>
      </c>
      <c r="I58" s="20">
        <v>2298</v>
      </c>
      <c r="J58" s="20">
        <v>50326.080000000002</v>
      </c>
      <c r="K58" s="22">
        <v>43374</v>
      </c>
      <c r="L58" s="19" t="s">
        <v>29</v>
      </c>
      <c r="M58" s="23">
        <v>2020</v>
      </c>
    </row>
    <row r="59" spans="1:13" x14ac:dyDescent="0.25">
      <c r="A59" s="18" t="s">
        <v>20</v>
      </c>
      <c r="B59" s="19" t="s">
        <v>18</v>
      </c>
      <c r="C59" s="19">
        <v>4083</v>
      </c>
      <c r="D59" s="20">
        <v>10</v>
      </c>
      <c r="E59" s="20">
        <v>300</v>
      </c>
      <c r="F59" s="20">
        <v>1224900</v>
      </c>
      <c r="G59" s="21">
        <v>8715</v>
      </c>
      <c r="H59" s="20">
        <v>1216185</v>
      </c>
      <c r="I59" s="20">
        <v>726250</v>
      </c>
      <c r="J59" s="20">
        <v>489935</v>
      </c>
      <c r="K59" s="22">
        <v>44136</v>
      </c>
      <c r="L59" s="19" t="s">
        <v>19</v>
      </c>
      <c r="M59" s="23">
        <v>2020</v>
      </c>
    </row>
    <row r="60" spans="1:13" x14ac:dyDescent="0.25">
      <c r="A60" s="18" t="s">
        <v>24</v>
      </c>
      <c r="B60" s="19" t="s">
        <v>18</v>
      </c>
      <c r="C60" s="19">
        <v>2816</v>
      </c>
      <c r="D60" s="20">
        <v>10</v>
      </c>
      <c r="E60" s="20">
        <v>350</v>
      </c>
      <c r="F60" s="20">
        <v>985600</v>
      </c>
      <c r="G60" s="21">
        <v>7542.5</v>
      </c>
      <c r="H60" s="20">
        <v>978057.5</v>
      </c>
      <c r="I60" s="20">
        <v>560300</v>
      </c>
      <c r="J60" s="20">
        <v>417757.5</v>
      </c>
      <c r="K60" s="22">
        <v>44166</v>
      </c>
      <c r="L60" s="19" t="s">
        <v>21</v>
      </c>
      <c r="M60" s="23">
        <v>2020</v>
      </c>
    </row>
    <row r="61" spans="1:13" x14ac:dyDescent="0.25">
      <c r="A61" s="18" t="s">
        <v>24</v>
      </c>
      <c r="B61" s="19" t="s">
        <v>23</v>
      </c>
      <c r="C61" s="19">
        <v>4294</v>
      </c>
      <c r="D61" s="20">
        <v>120</v>
      </c>
      <c r="E61" s="20">
        <v>20</v>
      </c>
      <c r="F61" s="20">
        <v>85880</v>
      </c>
      <c r="G61" s="21">
        <v>772.8</v>
      </c>
      <c r="H61" s="20">
        <v>85107.199999999997</v>
      </c>
      <c r="I61" s="20">
        <v>38640</v>
      </c>
      <c r="J61" s="20">
        <v>46467.199999999997</v>
      </c>
      <c r="K61" s="22">
        <v>43922</v>
      </c>
      <c r="L61" s="19" t="s">
        <v>31</v>
      </c>
      <c r="M61" s="23">
        <v>2020</v>
      </c>
    </row>
    <row r="62" spans="1:13" x14ac:dyDescent="0.25">
      <c r="A62" s="18" t="s">
        <v>22</v>
      </c>
      <c r="B62" s="19" t="s">
        <v>23</v>
      </c>
      <c r="C62" s="19">
        <v>2856</v>
      </c>
      <c r="D62" s="20">
        <v>120</v>
      </c>
      <c r="E62" s="20">
        <v>7</v>
      </c>
      <c r="F62" s="20">
        <v>19992</v>
      </c>
      <c r="G62" s="21">
        <v>25.34</v>
      </c>
      <c r="H62" s="20">
        <v>19966.66</v>
      </c>
      <c r="I62" s="20">
        <v>1810</v>
      </c>
      <c r="J62" s="20">
        <v>18156.66</v>
      </c>
      <c r="K62" s="22">
        <v>43952</v>
      </c>
      <c r="L62" s="19" t="s">
        <v>35</v>
      </c>
      <c r="M62" s="23">
        <v>2020</v>
      </c>
    </row>
    <row r="63" spans="1:13" x14ac:dyDescent="0.25">
      <c r="A63" s="18" t="s">
        <v>13</v>
      </c>
      <c r="B63" s="19" t="s">
        <v>23</v>
      </c>
      <c r="C63" s="19">
        <v>1407</v>
      </c>
      <c r="D63" s="20">
        <v>120</v>
      </c>
      <c r="E63" s="20">
        <v>125</v>
      </c>
      <c r="F63" s="20">
        <v>175875</v>
      </c>
      <c r="G63" s="21">
        <v>1153.75</v>
      </c>
      <c r="H63" s="20">
        <v>174721.25</v>
      </c>
      <c r="I63" s="20">
        <v>110760</v>
      </c>
      <c r="J63" s="20">
        <v>63961.25</v>
      </c>
      <c r="K63" s="22">
        <v>44044</v>
      </c>
      <c r="L63" s="19" t="s">
        <v>28</v>
      </c>
      <c r="M63" s="23">
        <v>2020</v>
      </c>
    </row>
    <row r="64" spans="1:13" x14ac:dyDescent="0.25">
      <c r="A64" s="18" t="s">
        <v>20</v>
      </c>
      <c r="B64" s="19" t="s">
        <v>23</v>
      </c>
      <c r="C64" s="19">
        <v>3850</v>
      </c>
      <c r="D64" s="20">
        <v>120</v>
      </c>
      <c r="E64" s="20">
        <v>125</v>
      </c>
      <c r="F64" s="20">
        <v>481250</v>
      </c>
      <c r="G64" s="21">
        <v>828.75</v>
      </c>
      <c r="H64" s="20">
        <v>480421.25</v>
      </c>
      <c r="I64" s="20">
        <v>79560</v>
      </c>
      <c r="J64" s="20">
        <v>400861.25</v>
      </c>
      <c r="K64" s="22">
        <v>43374</v>
      </c>
      <c r="L64" s="19" t="s">
        <v>29</v>
      </c>
      <c r="M64" s="23">
        <v>2020</v>
      </c>
    </row>
    <row r="65" spans="1:13" x14ac:dyDescent="0.25">
      <c r="A65" s="18" t="s">
        <v>13</v>
      </c>
      <c r="B65" s="19" t="s">
        <v>23</v>
      </c>
      <c r="C65" s="19">
        <v>2856</v>
      </c>
      <c r="D65" s="20">
        <v>120</v>
      </c>
      <c r="E65" s="20">
        <v>7</v>
      </c>
      <c r="F65" s="20">
        <v>19992</v>
      </c>
      <c r="G65" s="21">
        <v>146.44</v>
      </c>
      <c r="H65" s="20">
        <v>19845.560000000001</v>
      </c>
      <c r="I65" s="20">
        <v>10460</v>
      </c>
      <c r="J65" s="20">
        <v>9385.56</v>
      </c>
      <c r="K65" s="22">
        <v>43405</v>
      </c>
      <c r="L65" s="19" t="s">
        <v>19</v>
      </c>
      <c r="M65" s="23">
        <v>2020</v>
      </c>
    </row>
    <row r="66" spans="1:13" x14ac:dyDescent="0.25">
      <c r="A66" s="18" t="s">
        <v>17</v>
      </c>
      <c r="B66" s="19" t="s">
        <v>30</v>
      </c>
      <c r="C66" s="19">
        <v>1265</v>
      </c>
      <c r="D66" s="20">
        <v>250</v>
      </c>
      <c r="E66" s="20">
        <v>7</v>
      </c>
      <c r="F66" s="20">
        <v>8855</v>
      </c>
      <c r="G66" s="21">
        <v>18.41</v>
      </c>
      <c r="H66" s="20">
        <v>8836.59</v>
      </c>
      <c r="I66" s="20">
        <v>1315</v>
      </c>
      <c r="J66" s="20">
        <v>7521.59</v>
      </c>
      <c r="K66" s="22">
        <v>43891</v>
      </c>
      <c r="L66" s="19" t="s">
        <v>26</v>
      </c>
      <c r="M66" s="23">
        <v>2020</v>
      </c>
    </row>
    <row r="67" spans="1:13" x14ac:dyDescent="0.25">
      <c r="A67" s="18" t="s">
        <v>13</v>
      </c>
      <c r="B67" s="19" t="s">
        <v>30</v>
      </c>
      <c r="C67" s="19">
        <v>3892</v>
      </c>
      <c r="D67" s="20">
        <v>250</v>
      </c>
      <c r="E67" s="20">
        <v>350</v>
      </c>
      <c r="F67" s="20">
        <v>1362200</v>
      </c>
      <c r="G67" s="21">
        <v>3302.25</v>
      </c>
      <c r="H67" s="20">
        <v>1358897.75</v>
      </c>
      <c r="I67" s="20">
        <v>245310</v>
      </c>
      <c r="J67" s="20">
        <v>1113587.75</v>
      </c>
      <c r="K67" s="22">
        <v>43922</v>
      </c>
      <c r="L67" s="19" t="s">
        <v>31</v>
      </c>
      <c r="M67" s="23">
        <v>2020</v>
      </c>
    </row>
    <row r="68" spans="1:13" x14ac:dyDescent="0.25">
      <c r="A68" s="18" t="s">
        <v>20</v>
      </c>
      <c r="B68" s="19" t="s">
        <v>30</v>
      </c>
      <c r="C68" s="19">
        <v>3068</v>
      </c>
      <c r="D68" s="20">
        <v>250</v>
      </c>
      <c r="E68" s="20">
        <v>125</v>
      </c>
      <c r="F68" s="20">
        <v>383500</v>
      </c>
      <c r="G68" s="21">
        <v>908.75</v>
      </c>
      <c r="H68" s="20">
        <v>382591.25</v>
      </c>
      <c r="I68" s="20">
        <v>87240</v>
      </c>
      <c r="J68" s="20">
        <v>295351.25</v>
      </c>
      <c r="K68" s="22">
        <v>43983</v>
      </c>
      <c r="L68" s="19" t="s">
        <v>27</v>
      </c>
      <c r="M68" s="23">
        <v>2020</v>
      </c>
    </row>
    <row r="69" spans="1:13" x14ac:dyDescent="0.25">
      <c r="A69" s="18" t="s">
        <v>24</v>
      </c>
      <c r="B69" s="19" t="s">
        <v>30</v>
      </c>
      <c r="C69" s="19">
        <v>2181</v>
      </c>
      <c r="D69" s="20">
        <v>250</v>
      </c>
      <c r="E69" s="20">
        <v>125</v>
      </c>
      <c r="F69" s="20">
        <v>272625</v>
      </c>
      <c r="G69" s="21">
        <v>983.75</v>
      </c>
      <c r="H69" s="20">
        <v>271641.25</v>
      </c>
      <c r="I69" s="20">
        <v>94440</v>
      </c>
      <c r="J69" s="20">
        <v>177201.25</v>
      </c>
      <c r="K69" s="22">
        <v>43983</v>
      </c>
      <c r="L69" s="19" t="s">
        <v>27</v>
      </c>
      <c r="M69" s="23">
        <v>2020</v>
      </c>
    </row>
    <row r="70" spans="1:13" x14ac:dyDescent="0.25">
      <c r="A70" s="18" t="s">
        <v>17</v>
      </c>
      <c r="B70" s="19" t="s">
        <v>30</v>
      </c>
      <c r="C70" s="19">
        <v>1356</v>
      </c>
      <c r="D70" s="20">
        <v>250</v>
      </c>
      <c r="E70" s="20">
        <v>300</v>
      </c>
      <c r="F70" s="20">
        <v>406800</v>
      </c>
      <c r="G70" s="21">
        <v>2958</v>
      </c>
      <c r="H70" s="20">
        <v>403842</v>
      </c>
      <c r="I70" s="20">
        <v>246500</v>
      </c>
      <c r="J70" s="20">
        <v>157342</v>
      </c>
      <c r="K70" s="22">
        <v>44075</v>
      </c>
      <c r="L70" s="19" t="s">
        <v>32</v>
      </c>
      <c r="M70" s="23">
        <v>2020</v>
      </c>
    </row>
    <row r="71" spans="1:13" x14ac:dyDescent="0.25">
      <c r="A71" s="18" t="s">
        <v>22</v>
      </c>
      <c r="B71" s="19" t="s">
        <v>30</v>
      </c>
      <c r="C71" s="19">
        <v>2545</v>
      </c>
      <c r="D71" s="20">
        <v>250</v>
      </c>
      <c r="E71" s="20">
        <v>300</v>
      </c>
      <c r="F71" s="20">
        <v>763500</v>
      </c>
      <c r="G71" s="21">
        <v>1482</v>
      </c>
      <c r="H71" s="20">
        <v>762018</v>
      </c>
      <c r="I71" s="20">
        <v>123500</v>
      </c>
      <c r="J71" s="20">
        <v>638518</v>
      </c>
      <c r="K71" s="22">
        <v>43374</v>
      </c>
      <c r="L71" s="19" t="s">
        <v>29</v>
      </c>
      <c r="M71" s="23">
        <v>2020</v>
      </c>
    </row>
    <row r="72" spans="1:13" x14ac:dyDescent="0.25">
      <c r="A72" s="18" t="s">
        <v>22</v>
      </c>
      <c r="B72" s="19" t="s">
        <v>30</v>
      </c>
      <c r="C72" s="19">
        <v>1814</v>
      </c>
      <c r="D72" s="20">
        <v>250</v>
      </c>
      <c r="E72" s="20">
        <v>350</v>
      </c>
      <c r="F72" s="20">
        <v>634900</v>
      </c>
      <c r="G72" s="21">
        <v>4889.5</v>
      </c>
      <c r="H72" s="20">
        <v>630010.5</v>
      </c>
      <c r="I72" s="20">
        <v>363220</v>
      </c>
      <c r="J72" s="20">
        <v>266790.5</v>
      </c>
      <c r="K72" s="22">
        <v>44105</v>
      </c>
      <c r="L72" s="19" t="s">
        <v>29</v>
      </c>
      <c r="M72" s="23">
        <v>2020</v>
      </c>
    </row>
    <row r="73" spans="1:13" x14ac:dyDescent="0.25">
      <c r="A73" s="18" t="s">
        <v>24</v>
      </c>
      <c r="B73" s="19" t="s">
        <v>30</v>
      </c>
      <c r="C73" s="19">
        <v>1495</v>
      </c>
      <c r="D73" s="20">
        <v>250</v>
      </c>
      <c r="E73" s="20">
        <v>125</v>
      </c>
      <c r="F73" s="20">
        <v>186875</v>
      </c>
      <c r="G73" s="21">
        <v>2180</v>
      </c>
      <c r="H73" s="20">
        <v>184695</v>
      </c>
      <c r="I73" s="20">
        <v>209280</v>
      </c>
      <c r="J73" s="20">
        <v>-24585</v>
      </c>
      <c r="K73" s="22">
        <v>44136</v>
      </c>
      <c r="L73" s="19" t="s">
        <v>19</v>
      </c>
      <c r="M73" s="23">
        <v>2020</v>
      </c>
    </row>
    <row r="74" spans="1:13" x14ac:dyDescent="0.25">
      <c r="A74" s="18" t="s">
        <v>20</v>
      </c>
      <c r="B74" s="19" t="s">
        <v>33</v>
      </c>
      <c r="C74" s="19">
        <v>1154</v>
      </c>
      <c r="D74" s="20">
        <v>260</v>
      </c>
      <c r="E74" s="20">
        <v>12</v>
      </c>
      <c r="F74" s="20">
        <v>13848</v>
      </c>
      <c r="G74" s="21">
        <v>238.68</v>
      </c>
      <c r="H74" s="20">
        <v>13609.32</v>
      </c>
      <c r="I74" s="20">
        <v>5967</v>
      </c>
      <c r="J74" s="20">
        <v>7642.32</v>
      </c>
      <c r="K74" s="22">
        <v>43344</v>
      </c>
      <c r="L74" s="19" t="s">
        <v>32</v>
      </c>
      <c r="M74" s="23">
        <v>2020</v>
      </c>
    </row>
    <row r="75" spans="1:13" x14ac:dyDescent="0.25">
      <c r="A75" s="18" t="s">
        <v>24</v>
      </c>
      <c r="B75" s="19" t="s">
        <v>33</v>
      </c>
      <c r="C75" s="19">
        <v>4180</v>
      </c>
      <c r="D75" s="20">
        <v>260</v>
      </c>
      <c r="E75" s="20">
        <v>15</v>
      </c>
      <c r="F75" s="20">
        <v>62700</v>
      </c>
      <c r="G75" s="21">
        <v>48.15</v>
      </c>
      <c r="H75" s="20">
        <v>62651.85</v>
      </c>
      <c r="I75" s="20">
        <v>3210</v>
      </c>
      <c r="J75" s="20">
        <v>59441.85</v>
      </c>
      <c r="K75" s="22">
        <v>43405</v>
      </c>
      <c r="L75" s="19" t="s">
        <v>19</v>
      </c>
      <c r="M75" s="23">
        <v>2020</v>
      </c>
    </row>
    <row r="76" spans="1:13" x14ac:dyDescent="0.25">
      <c r="A76" s="18" t="s">
        <v>13</v>
      </c>
      <c r="B76" s="19" t="s">
        <v>14</v>
      </c>
      <c r="C76" s="19">
        <v>1463</v>
      </c>
      <c r="D76" s="20">
        <v>3</v>
      </c>
      <c r="E76" s="20">
        <v>125</v>
      </c>
      <c r="F76" s="20">
        <v>182875</v>
      </c>
      <c r="G76" s="21">
        <v>1856.25</v>
      </c>
      <c r="H76" s="20">
        <v>181018.75</v>
      </c>
      <c r="I76" s="20">
        <v>89100</v>
      </c>
      <c r="J76" s="20">
        <v>91918.75</v>
      </c>
      <c r="K76" s="22">
        <v>43922</v>
      </c>
      <c r="L76" s="19" t="s">
        <v>31</v>
      </c>
      <c r="M76" s="23">
        <v>2020</v>
      </c>
    </row>
    <row r="77" spans="1:13" x14ac:dyDescent="0.25">
      <c r="A77" s="18" t="s">
        <v>13</v>
      </c>
      <c r="B77" s="19" t="s">
        <v>14</v>
      </c>
      <c r="C77" s="19">
        <v>215</v>
      </c>
      <c r="D77" s="20">
        <v>3</v>
      </c>
      <c r="E77" s="20">
        <v>12</v>
      </c>
      <c r="F77" s="20">
        <v>2580</v>
      </c>
      <c r="G77" s="21">
        <v>310.8</v>
      </c>
      <c r="H77" s="20">
        <v>2269.1999999999998</v>
      </c>
      <c r="I77" s="20">
        <v>3885</v>
      </c>
      <c r="J77" s="20">
        <v>-1615.8</v>
      </c>
      <c r="K77" s="22">
        <v>44105</v>
      </c>
      <c r="L77" s="19" t="s">
        <v>29</v>
      </c>
      <c r="M77" s="23">
        <v>2020</v>
      </c>
    </row>
    <row r="78" spans="1:13" x14ac:dyDescent="0.25">
      <c r="A78" s="18" t="s">
        <v>17</v>
      </c>
      <c r="B78" s="19" t="s">
        <v>14</v>
      </c>
      <c r="C78" s="19">
        <v>4099</v>
      </c>
      <c r="D78" s="20">
        <v>3</v>
      </c>
      <c r="E78" s="20">
        <v>300</v>
      </c>
      <c r="F78" s="20">
        <v>1229700</v>
      </c>
      <c r="G78" s="21">
        <v>1284</v>
      </c>
      <c r="H78" s="20">
        <v>1228416</v>
      </c>
      <c r="I78" s="20">
        <v>53500</v>
      </c>
      <c r="J78" s="20">
        <v>1174916</v>
      </c>
      <c r="K78" s="22">
        <v>43374</v>
      </c>
      <c r="L78" s="19" t="s">
        <v>29</v>
      </c>
      <c r="M78" s="23">
        <v>2020</v>
      </c>
    </row>
    <row r="79" spans="1:13" x14ac:dyDescent="0.25">
      <c r="A79" s="18" t="s">
        <v>24</v>
      </c>
      <c r="B79" s="19" t="s">
        <v>14</v>
      </c>
      <c r="C79" s="19">
        <v>2660</v>
      </c>
      <c r="D79" s="20">
        <v>3</v>
      </c>
      <c r="E79" s="20">
        <v>7</v>
      </c>
      <c r="F79" s="20">
        <v>18620</v>
      </c>
      <c r="G79" s="21">
        <v>300.3</v>
      </c>
      <c r="H79" s="20">
        <v>18319.7</v>
      </c>
      <c r="I79" s="20">
        <v>10725</v>
      </c>
      <c r="J79" s="20">
        <v>7594.7</v>
      </c>
      <c r="K79" s="22">
        <v>43405</v>
      </c>
      <c r="L79" s="19" t="s">
        <v>19</v>
      </c>
      <c r="M79" s="23">
        <v>2020</v>
      </c>
    </row>
    <row r="80" spans="1:13" x14ac:dyDescent="0.25">
      <c r="A80" s="18" t="s">
        <v>13</v>
      </c>
      <c r="B80" s="19" t="s">
        <v>14</v>
      </c>
      <c r="C80" s="19">
        <v>566</v>
      </c>
      <c r="D80" s="20">
        <v>3</v>
      </c>
      <c r="E80" s="20">
        <v>350</v>
      </c>
      <c r="F80" s="20">
        <v>198100</v>
      </c>
      <c r="G80" s="21">
        <v>19964</v>
      </c>
      <c r="H80" s="20">
        <v>178136</v>
      </c>
      <c r="I80" s="20">
        <v>741520</v>
      </c>
      <c r="J80" s="20">
        <v>-563384</v>
      </c>
      <c r="K80" s="22">
        <v>44166</v>
      </c>
      <c r="L80" s="19" t="s">
        <v>21</v>
      </c>
      <c r="M80" s="23">
        <v>2020</v>
      </c>
    </row>
    <row r="81" spans="1:13" x14ac:dyDescent="0.25">
      <c r="A81" s="18" t="s">
        <v>20</v>
      </c>
      <c r="B81" s="19" t="s">
        <v>36</v>
      </c>
      <c r="C81" s="19">
        <v>3255</v>
      </c>
      <c r="D81" s="20">
        <v>5</v>
      </c>
      <c r="E81" s="20">
        <v>12</v>
      </c>
      <c r="F81" s="20">
        <v>39060</v>
      </c>
      <c r="G81" s="21">
        <v>274.08</v>
      </c>
      <c r="H81" s="20">
        <v>38785.919999999998</v>
      </c>
      <c r="I81" s="20">
        <v>3426</v>
      </c>
      <c r="J81" s="20">
        <v>35359.919999999998</v>
      </c>
      <c r="K81" s="22">
        <v>43983</v>
      </c>
      <c r="L81" s="19" t="s">
        <v>27</v>
      </c>
      <c r="M81" s="23">
        <v>2020</v>
      </c>
    </row>
    <row r="82" spans="1:13" x14ac:dyDescent="0.25">
      <c r="A82" s="18" t="s">
        <v>20</v>
      </c>
      <c r="B82" s="19" t="s">
        <v>36</v>
      </c>
      <c r="C82" s="19">
        <v>772</v>
      </c>
      <c r="D82" s="20">
        <v>5</v>
      </c>
      <c r="E82" s="20">
        <v>20</v>
      </c>
      <c r="F82" s="20">
        <v>15440</v>
      </c>
      <c r="G82" s="21">
        <v>626.4</v>
      </c>
      <c r="H82" s="20">
        <v>14813.6</v>
      </c>
      <c r="I82" s="20">
        <v>15660</v>
      </c>
      <c r="J82" s="20">
        <v>-846.4</v>
      </c>
      <c r="K82" s="22">
        <v>44105</v>
      </c>
      <c r="L82" s="19" t="s">
        <v>29</v>
      </c>
      <c r="M82" s="23">
        <v>2020</v>
      </c>
    </row>
    <row r="83" spans="1:13" x14ac:dyDescent="0.25">
      <c r="A83" s="18" t="s">
        <v>22</v>
      </c>
      <c r="B83" s="19" t="s">
        <v>36</v>
      </c>
      <c r="C83" s="19">
        <v>1135</v>
      </c>
      <c r="D83" s="20">
        <v>5</v>
      </c>
      <c r="E83" s="20">
        <v>12</v>
      </c>
      <c r="F83" s="20">
        <v>13620</v>
      </c>
      <c r="G83" s="21">
        <v>165.6</v>
      </c>
      <c r="H83" s="20">
        <v>13454.4</v>
      </c>
      <c r="I83" s="20">
        <v>2070</v>
      </c>
      <c r="J83" s="20">
        <v>11384.4</v>
      </c>
      <c r="K83" s="22">
        <v>44136</v>
      </c>
      <c r="L83" s="19" t="s">
        <v>19</v>
      </c>
      <c r="M83" s="23">
        <v>2020</v>
      </c>
    </row>
    <row r="84" spans="1:13" x14ac:dyDescent="0.25">
      <c r="A84" s="18" t="s">
        <v>22</v>
      </c>
      <c r="B84" s="19" t="s">
        <v>36</v>
      </c>
      <c r="C84" s="19">
        <v>3826</v>
      </c>
      <c r="D84" s="20">
        <v>5</v>
      </c>
      <c r="E84" s="20">
        <v>125</v>
      </c>
      <c r="F84" s="20">
        <v>478250</v>
      </c>
      <c r="G84" s="21">
        <v>4150</v>
      </c>
      <c r="H84" s="20">
        <v>474100</v>
      </c>
      <c r="I84" s="20">
        <v>199200</v>
      </c>
      <c r="J84" s="20">
        <v>274900</v>
      </c>
      <c r="K84" s="22">
        <v>43405</v>
      </c>
      <c r="L84" s="19" t="s">
        <v>19</v>
      </c>
      <c r="M84" s="23">
        <v>2020</v>
      </c>
    </row>
    <row r="85" spans="1:13" x14ac:dyDescent="0.25">
      <c r="A85" s="18" t="s">
        <v>13</v>
      </c>
      <c r="B85" s="19" t="s">
        <v>18</v>
      </c>
      <c r="C85" s="19">
        <v>1193</v>
      </c>
      <c r="D85" s="20">
        <v>10</v>
      </c>
      <c r="E85" s="20">
        <v>15</v>
      </c>
      <c r="F85" s="20">
        <v>17895</v>
      </c>
      <c r="G85" s="21">
        <v>708.9</v>
      </c>
      <c r="H85" s="20">
        <v>17186.099999999999</v>
      </c>
      <c r="I85" s="20">
        <v>23630</v>
      </c>
      <c r="J85" s="20">
        <v>-6443.9</v>
      </c>
      <c r="K85" s="22">
        <v>43862</v>
      </c>
      <c r="L85" s="19" t="s">
        <v>25</v>
      </c>
      <c r="M85" s="23">
        <v>2020</v>
      </c>
    </row>
    <row r="86" spans="1:13" x14ac:dyDescent="0.25">
      <c r="A86" s="18" t="s">
        <v>24</v>
      </c>
      <c r="B86" s="19" t="s">
        <v>18</v>
      </c>
      <c r="C86" s="19">
        <v>2530</v>
      </c>
      <c r="D86" s="20">
        <v>10</v>
      </c>
      <c r="E86" s="20">
        <v>300</v>
      </c>
      <c r="F86" s="20">
        <v>759000</v>
      </c>
      <c r="G86" s="21">
        <v>5508</v>
      </c>
      <c r="H86" s="20">
        <v>753492</v>
      </c>
      <c r="I86" s="20">
        <v>229500</v>
      </c>
      <c r="J86" s="20">
        <v>523992</v>
      </c>
      <c r="K86" s="22">
        <v>43952</v>
      </c>
      <c r="L86" s="19" t="s">
        <v>35</v>
      </c>
      <c r="M86" s="23">
        <v>2020</v>
      </c>
    </row>
    <row r="87" spans="1:13" x14ac:dyDescent="0.25">
      <c r="A87" s="18" t="s">
        <v>17</v>
      </c>
      <c r="B87" s="19" t="s">
        <v>18</v>
      </c>
      <c r="C87" s="19">
        <v>3451</v>
      </c>
      <c r="D87" s="20">
        <v>10</v>
      </c>
      <c r="E87" s="20">
        <v>300</v>
      </c>
      <c r="F87" s="20">
        <v>1035300</v>
      </c>
      <c r="G87" s="21">
        <v>10368</v>
      </c>
      <c r="H87" s="20">
        <v>1024932</v>
      </c>
      <c r="I87" s="20">
        <v>432000</v>
      </c>
      <c r="J87" s="20">
        <v>592932</v>
      </c>
      <c r="K87" s="22">
        <v>43952</v>
      </c>
      <c r="L87" s="19" t="s">
        <v>35</v>
      </c>
      <c r="M87" s="23">
        <v>2020</v>
      </c>
    </row>
    <row r="88" spans="1:13" x14ac:dyDescent="0.25">
      <c r="A88" s="18" t="s">
        <v>20</v>
      </c>
      <c r="B88" s="19" t="s">
        <v>18</v>
      </c>
      <c r="C88" s="19">
        <v>3059</v>
      </c>
      <c r="D88" s="20">
        <v>10</v>
      </c>
      <c r="E88" s="20">
        <v>12</v>
      </c>
      <c r="F88" s="20">
        <v>36708</v>
      </c>
      <c r="G88" s="21">
        <v>274.08</v>
      </c>
      <c r="H88" s="20">
        <v>36433.919999999998</v>
      </c>
      <c r="I88" s="20">
        <v>3426</v>
      </c>
      <c r="J88" s="20">
        <v>33007.919999999998</v>
      </c>
      <c r="K88" s="22">
        <v>43983</v>
      </c>
      <c r="L88" s="19" t="s">
        <v>27</v>
      </c>
      <c r="M88" s="23">
        <v>2020</v>
      </c>
    </row>
    <row r="89" spans="1:13" x14ac:dyDescent="0.25">
      <c r="A89" s="18" t="s">
        <v>22</v>
      </c>
      <c r="B89" s="19" t="s">
        <v>18</v>
      </c>
      <c r="C89" s="19">
        <v>3957</v>
      </c>
      <c r="D89" s="20">
        <v>10</v>
      </c>
      <c r="E89" s="20">
        <v>125</v>
      </c>
      <c r="F89" s="20">
        <v>494625</v>
      </c>
      <c r="G89" s="21">
        <v>1655</v>
      </c>
      <c r="H89" s="20">
        <v>492970</v>
      </c>
      <c r="I89" s="20">
        <v>79440</v>
      </c>
      <c r="J89" s="20">
        <v>413530</v>
      </c>
      <c r="K89" s="22">
        <v>43983</v>
      </c>
      <c r="L89" s="19" t="s">
        <v>27</v>
      </c>
      <c r="M89" s="23">
        <v>2020</v>
      </c>
    </row>
    <row r="90" spans="1:13" x14ac:dyDescent="0.25">
      <c r="A90" s="18" t="s">
        <v>13</v>
      </c>
      <c r="B90" s="19" t="s">
        <v>18</v>
      </c>
      <c r="C90" s="19">
        <v>3444</v>
      </c>
      <c r="D90" s="20">
        <v>10</v>
      </c>
      <c r="E90" s="20">
        <v>12</v>
      </c>
      <c r="F90" s="20">
        <v>41328</v>
      </c>
      <c r="G90" s="21">
        <v>310.8</v>
      </c>
      <c r="H90" s="20">
        <v>41017.199999999997</v>
      </c>
      <c r="I90" s="20">
        <v>3885</v>
      </c>
      <c r="J90" s="20">
        <v>37132.199999999997</v>
      </c>
      <c r="K90" s="22">
        <v>44105</v>
      </c>
      <c r="L90" s="19" t="s">
        <v>29</v>
      </c>
      <c r="M90" s="23">
        <v>2020</v>
      </c>
    </row>
    <row r="91" spans="1:13" x14ac:dyDescent="0.25">
      <c r="A91" s="18" t="s">
        <v>17</v>
      </c>
      <c r="B91" s="19" t="s">
        <v>18</v>
      </c>
      <c r="C91" s="19">
        <v>4388</v>
      </c>
      <c r="D91" s="20">
        <v>10</v>
      </c>
      <c r="E91" s="20">
        <v>125</v>
      </c>
      <c r="F91" s="20">
        <v>548500</v>
      </c>
      <c r="G91" s="21">
        <v>2022.5</v>
      </c>
      <c r="H91" s="20">
        <v>546477.5</v>
      </c>
      <c r="I91" s="20">
        <v>97080</v>
      </c>
      <c r="J91" s="20">
        <v>449397.5</v>
      </c>
      <c r="K91" s="22">
        <v>43374</v>
      </c>
      <c r="L91" s="19" t="s">
        <v>29</v>
      </c>
      <c r="M91" s="23">
        <v>2020</v>
      </c>
    </row>
    <row r="92" spans="1:13" x14ac:dyDescent="0.25">
      <c r="A92" s="18" t="s">
        <v>22</v>
      </c>
      <c r="B92" s="19" t="s">
        <v>18</v>
      </c>
      <c r="C92" s="19">
        <v>2106</v>
      </c>
      <c r="D92" s="20">
        <v>10</v>
      </c>
      <c r="E92" s="20">
        <v>125</v>
      </c>
      <c r="F92" s="20">
        <v>263250</v>
      </c>
      <c r="G92" s="21">
        <v>5362.5</v>
      </c>
      <c r="H92" s="20">
        <v>257887.5</v>
      </c>
      <c r="I92" s="20">
        <v>257400</v>
      </c>
      <c r="J92" s="20">
        <v>487.5</v>
      </c>
      <c r="K92" s="22">
        <v>43374</v>
      </c>
      <c r="L92" s="19" t="s">
        <v>29</v>
      </c>
      <c r="M92" s="23">
        <v>2020</v>
      </c>
    </row>
    <row r="93" spans="1:13" x14ac:dyDescent="0.25">
      <c r="A93" s="18" t="s">
        <v>24</v>
      </c>
      <c r="B93" s="19" t="s">
        <v>18</v>
      </c>
      <c r="C93" s="19">
        <v>799</v>
      </c>
      <c r="D93" s="20">
        <v>10</v>
      </c>
      <c r="E93" s="20">
        <v>12</v>
      </c>
      <c r="F93" s="20">
        <v>9588</v>
      </c>
      <c r="G93" s="21">
        <v>428.4</v>
      </c>
      <c r="H93" s="20">
        <v>9159.6</v>
      </c>
      <c r="I93" s="20">
        <v>5355</v>
      </c>
      <c r="J93" s="20">
        <v>3804.6</v>
      </c>
      <c r="K93" s="22">
        <v>43405</v>
      </c>
      <c r="L93" s="19" t="s">
        <v>19</v>
      </c>
      <c r="M93" s="23">
        <v>2020</v>
      </c>
    </row>
    <row r="94" spans="1:13" x14ac:dyDescent="0.25">
      <c r="A94" s="18" t="s">
        <v>13</v>
      </c>
      <c r="B94" s="19" t="s">
        <v>18</v>
      </c>
      <c r="C94" s="19">
        <v>3154</v>
      </c>
      <c r="D94" s="20">
        <v>10</v>
      </c>
      <c r="E94" s="20">
        <v>300</v>
      </c>
      <c r="F94" s="20">
        <v>946200</v>
      </c>
      <c r="G94" s="21">
        <v>11496</v>
      </c>
      <c r="H94" s="20">
        <v>934704</v>
      </c>
      <c r="I94" s="20">
        <v>479000</v>
      </c>
      <c r="J94" s="20">
        <v>455704</v>
      </c>
      <c r="K94" s="22">
        <v>44166</v>
      </c>
      <c r="L94" s="19" t="s">
        <v>21</v>
      </c>
      <c r="M94" s="23">
        <v>2020</v>
      </c>
    </row>
    <row r="95" spans="1:13" x14ac:dyDescent="0.25">
      <c r="A95" s="18" t="s">
        <v>13</v>
      </c>
      <c r="B95" s="19" t="s">
        <v>18</v>
      </c>
      <c r="C95" s="19">
        <v>4108</v>
      </c>
      <c r="D95" s="20">
        <v>10</v>
      </c>
      <c r="E95" s="20">
        <v>350</v>
      </c>
      <c r="F95" s="20">
        <v>1437800</v>
      </c>
      <c r="G95" s="21">
        <v>19964</v>
      </c>
      <c r="H95" s="20">
        <v>1417836</v>
      </c>
      <c r="I95" s="20">
        <v>741520</v>
      </c>
      <c r="J95" s="20">
        <v>676316</v>
      </c>
      <c r="K95" s="22">
        <v>44166</v>
      </c>
      <c r="L95" s="19" t="s">
        <v>21</v>
      </c>
      <c r="M95" s="23">
        <v>2020</v>
      </c>
    </row>
    <row r="96" spans="1:13" x14ac:dyDescent="0.25">
      <c r="A96" s="18" t="s">
        <v>13</v>
      </c>
      <c r="B96" s="19" t="s">
        <v>18</v>
      </c>
      <c r="C96" s="19">
        <v>3760</v>
      </c>
      <c r="D96" s="20">
        <v>10</v>
      </c>
      <c r="E96" s="20">
        <v>125</v>
      </c>
      <c r="F96" s="20">
        <v>470000</v>
      </c>
      <c r="G96" s="21">
        <v>6822.5</v>
      </c>
      <c r="H96" s="20">
        <v>463177.5</v>
      </c>
      <c r="I96" s="20">
        <v>327480</v>
      </c>
      <c r="J96" s="20">
        <v>135697.5</v>
      </c>
      <c r="K96" s="22">
        <v>44166</v>
      </c>
      <c r="L96" s="19" t="s">
        <v>21</v>
      </c>
      <c r="M96" s="23">
        <v>2020</v>
      </c>
    </row>
    <row r="97" spans="1:13" x14ac:dyDescent="0.25">
      <c r="A97" s="18" t="s">
        <v>20</v>
      </c>
      <c r="B97" s="19" t="s">
        <v>18</v>
      </c>
      <c r="C97" s="19">
        <v>377</v>
      </c>
      <c r="D97" s="20">
        <v>10</v>
      </c>
      <c r="E97" s="20">
        <v>15</v>
      </c>
      <c r="F97" s="20">
        <v>5655</v>
      </c>
      <c r="G97" s="21">
        <v>577.5</v>
      </c>
      <c r="H97" s="20">
        <v>5077.5</v>
      </c>
      <c r="I97" s="20">
        <v>19250</v>
      </c>
      <c r="J97" s="20">
        <v>-14172.5</v>
      </c>
      <c r="K97" s="22">
        <v>43435</v>
      </c>
      <c r="L97" s="19" t="s">
        <v>21</v>
      </c>
      <c r="M97" s="23">
        <v>2020</v>
      </c>
    </row>
    <row r="98" spans="1:13" x14ac:dyDescent="0.25">
      <c r="A98" s="18" t="s">
        <v>20</v>
      </c>
      <c r="B98" s="19" t="s">
        <v>18</v>
      </c>
      <c r="C98" s="19">
        <v>2110</v>
      </c>
      <c r="D98" s="20">
        <v>10</v>
      </c>
      <c r="E98" s="20">
        <v>7</v>
      </c>
      <c r="F98" s="20">
        <v>14770</v>
      </c>
      <c r="G98" s="21">
        <v>281.82</v>
      </c>
      <c r="H98" s="20">
        <v>14488.18</v>
      </c>
      <c r="I98" s="20">
        <v>10065</v>
      </c>
      <c r="J98" s="20">
        <v>4423.18</v>
      </c>
      <c r="K98" s="22">
        <v>43435</v>
      </c>
      <c r="L98" s="19" t="s">
        <v>21</v>
      </c>
      <c r="M98" s="23">
        <v>2020</v>
      </c>
    </row>
    <row r="99" spans="1:13" x14ac:dyDescent="0.25">
      <c r="A99" s="18" t="s">
        <v>24</v>
      </c>
      <c r="B99" s="19" t="s">
        <v>18</v>
      </c>
      <c r="C99" s="19">
        <v>2334</v>
      </c>
      <c r="D99" s="20">
        <v>10</v>
      </c>
      <c r="E99" s="20">
        <v>12</v>
      </c>
      <c r="F99" s="20">
        <v>28008</v>
      </c>
      <c r="G99" s="21">
        <v>253.2</v>
      </c>
      <c r="H99" s="20">
        <v>27754.799999999999</v>
      </c>
      <c r="I99" s="20">
        <v>3165</v>
      </c>
      <c r="J99" s="20">
        <v>24589.8</v>
      </c>
      <c r="K99" s="22">
        <v>44166</v>
      </c>
      <c r="L99" s="19" t="s">
        <v>21</v>
      </c>
      <c r="M99" s="23">
        <v>2020</v>
      </c>
    </row>
    <row r="100" spans="1:13" x14ac:dyDescent="0.25">
      <c r="A100" s="18" t="s">
        <v>22</v>
      </c>
      <c r="B100" s="19" t="s">
        <v>18</v>
      </c>
      <c r="C100" s="19">
        <v>580</v>
      </c>
      <c r="D100" s="20">
        <v>10</v>
      </c>
      <c r="E100" s="20">
        <v>12</v>
      </c>
      <c r="F100" s="20">
        <v>6960</v>
      </c>
      <c r="G100" s="21">
        <v>260.16000000000003</v>
      </c>
      <c r="H100" s="20">
        <v>6699.84</v>
      </c>
      <c r="I100" s="20">
        <v>3252</v>
      </c>
      <c r="J100" s="20">
        <v>3447.84</v>
      </c>
      <c r="K100" s="22">
        <v>44166</v>
      </c>
      <c r="L100" s="19" t="s">
        <v>21</v>
      </c>
      <c r="M100" s="23">
        <v>2020</v>
      </c>
    </row>
    <row r="101" spans="1:13" x14ac:dyDescent="0.25">
      <c r="A101" s="18" t="s">
        <v>20</v>
      </c>
      <c r="B101" s="19" t="s">
        <v>23</v>
      </c>
      <c r="C101" s="19">
        <v>2610</v>
      </c>
      <c r="D101" s="20">
        <v>120</v>
      </c>
      <c r="E101" s="20">
        <v>20</v>
      </c>
      <c r="F101" s="20">
        <v>52200</v>
      </c>
      <c r="G101" s="21">
        <v>626.4</v>
      </c>
      <c r="H101" s="20">
        <v>51573.599999999999</v>
      </c>
      <c r="I101" s="20">
        <v>15660</v>
      </c>
      <c r="J101" s="20">
        <v>35913.599999999999</v>
      </c>
      <c r="K101" s="22">
        <v>44105</v>
      </c>
      <c r="L101" s="19" t="s">
        <v>29</v>
      </c>
      <c r="M101" s="23">
        <v>2020</v>
      </c>
    </row>
    <row r="102" spans="1:13" x14ac:dyDescent="0.25">
      <c r="A102" s="18" t="s">
        <v>17</v>
      </c>
      <c r="B102" s="19" t="s">
        <v>23</v>
      </c>
      <c r="C102" s="19">
        <v>1598</v>
      </c>
      <c r="D102" s="20">
        <v>120</v>
      </c>
      <c r="E102" s="20">
        <v>350</v>
      </c>
      <c r="F102" s="20">
        <v>559300</v>
      </c>
      <c r="G102" s="21">
        <v>20762</v>
      </c>
      <c r="H102" s="20">
        <v>538538</v>
      </c>
      <c r="I102" s="20">
        <v>771160</v>
      </c>
      <c r="J102" s="20">
        <v>-232622</v>
      </c>
      <c r="K102" s="22">
        <v>43374</v>
      </c>
      <c r="L102" s="19" t="s">
        <v>29</v>
      </c>
      <c r="M102" s="23">
        <v>2020</v>
      </c>
    </row>
    <row r="103" spans="1:13" x14ac:dyDescent="0.25">
      <c r="A103" s="18" t="s">
        <v>17</v>
      </c>
      <c r="B103" s="19" t="s">
        <v>23</v>
      </c>
      <c r="C103" s="19">
        <v>1459</v>
      </c>
      <c r="D103" s="20">
        <v>120</v>
      </c>
      <c r="E103" s="20">
        <v>350</v>
      </c>
      <c r="F103" s="20">
        <v>510650</v>
      </c>
      <c r="G103" s="21">
        <v>20139</v>
      </c>
      <c r="H103" s="20">
        <v>490511</v>
      </c>
      <c r="I103" s="20">
        <v>748020</v>
      </c>
      <c r="J103" s="20">
        <v>-257509</v>
      </c>
      <c r="K103" s="22">
        <v>44105</v>
      </c>
      <c r="L103" s="19" t="s">
        <v>29</v>
      </c>
      <c r="M103" s="23">
        <v>2020</v>
      </c>
    </row>
    <row r="104" spans="1:13" x14ac:dyDescent="0.25">
      <c r="A104" s="18" t="s">
        <v>17</v>
      </c>
      <c r="B104" s="19" t="s">
        <v>23</v>
      </c>
      <c r="C104" s="19">
        <v>3284</v>
      </c>
      <c r="D104" s="20">
        <v>120</v>
      </c>
      <c r="E104" s="20">
        <v>125</v>
      </c>
      <c r="F104" s="20">
        <v>410500</v>
      </c>
      <c r="G104" s="21">
        <v>2022.5</v>
      </c>
      <c r="H104" s="20">
        <v>408477.5</v>
      </c>
      <c r="I104" s="20">
        <v>97080</v>
      </c>
      <c r="J104" s="20">
        <v>311397.5</v>
      </c>
      <c r="K104" s="22">
        <v>43374</v>
      </c>
      <c r="L104" s="19" t="s">
        <v>29</v>
      </c>
      <c r="M104" s="23">
        <v>2020</v>
      </c>
    </row>
    <row r="105" spans="1:13" x14ac:dyDescent="0.25">
      <c r="A105" s="18" t="s">
        <v>22</v>
      </c>
      <c r="B105" s="19" t="s">
        <v>23</v>
      </c>
      <c r="C105" s="19">
        <v>1197</v>
      </c>
      <c r="D105" s="20">
        <v>120</v>
      </c>
      <c r="E105" s="20">
        <v>125</v>
      </c>
      <c r="F105" s="20">
        <v>149625</v>
      </c>
      <c r="G105" s="21">
        <v>5362.5</v>
      </c>
      <c r="H105" s="20">
        <v>144262.5</v>
      </c>
      <c r="I105" s="20">
        <v>257400</v>
      </c>
      <c r="J105" s="20">
        <v>-113137.5</v>
      </c>
      <c r="K105" s="22">
        <v>43374</v>
      </c>
      <c r="L105" s="19" t="s">
        <v>29</v>
      </c>
      <c r="M105" s="23">
        <v>2020</v>
      </c>
    </row>
    <row r="106" spans="1:13" x14ac:dyDescent="0.25">
      <c r="A106" s="18" t="s">
        <v>24</v>
      </c>
      <c r="B106" s="19" t="s">
        <v>23</v>
      </c>
      <c r="C106" s="19">
        <v>3774</v>
      </c>
      <c r="D106" s="20">
        <v>120</v>
      </c>
      <c r="E106" s="20">
        <v>12</v>
      </c>
      <c r="F106" s="20">
        <v>45288</v>
      </c>
      <c r="G106" s="21">
        <v>253.2</v>
      </c>
      <c r="H106" s="20">
        <v>45034.8</v>
      </c>
      <c r="I106" s="20">
        <v>3165</v>
      </c>
      <c r="J106" s="20">
        <v>41869.800000000003</v>
      </c>
      <c r="K106" s="22">
        <v>44166</v>
      </c>
      <c r="L106" s="19" t="s">
        <v>21</v>
      </c>
      <c r="M106" s="23">
        <v>2020</v>
      </c>
    </row>
    <row r="107" spans="1:13" x14ac:dyDescent="0.25">
      <c r="A107" s="18" t="s">
        <v>22</v>
      </c>
      <c r="B107" s="19" t="s">
        <v>23</v>
      </c>
      <c r="C107" s="19">
        <v>2303</v>
      </c>
      <c r="D107" s="20">
        <v>120</v>
      </c>
      <c r="E107" s="20">
        <v>20</v>
      </c>
      <c r="F107" s="20">
        <v>46060</v>
      </c>
      <c r="G107" s="21">
        <v>217.6</v>
      </c>
      <c r="H107" s="20">
        <v>45842.400000000001</v>
      </c>
      <c r="I107" s="20">
        <v>5440</v>
      </c>
      <c r="J107" s="20">
        <v>40402.400000000001</v>
      </c>
      <c r="K107" s="22">
        <v>43435</v>
      </c>
      <c r="L107" s="19" t="s">
        <v>21</v>
      </c>
      <c r="M107" s="23">
        <v>2020</v>
      </c>
    </row>
    <row r="108" spans="1:13" x14ac:dyDescent="0.25">
      <c r="A108" s="18" t="s">
        <v>22</v>
      </c>
      <c r="B108" s="19" t="s">
        <v>23</v>
      </c>
      <c r="C108" s="19">
        <v>2572</v>
      </c>
      <c r="D108" s="20">
        <v>120</v>
      </c>
      <c r="E108" s="20">
        <v>12</v>
      </c>
      <c r="F108" s="20">
        <v>30864</v>
      </c>
      <c r="G108" s="21">
        <v>260.16000000000003</v>
      </c>
      <c r="H108" s="20">
        <v>30603.84</v>
      </c>
      <c r="I108" s="20">
        <v>3252</v>
      </c>
      <c r="J108" s="20">
        <v>27351.84</v>
      </c>
      <c r="K108" s="22">
        <v>44166</v>
      </c>
      <c r="L108" s="19" t="s">
        <v>21</v>
      </c>
      <c r="M108" s="23">
        <v>2020</v>
      </c>
    </row>
    <row r="109" spans="1:13" x14ac:dyDescent="0.25">
      <c r="A109" s="18" t="s">
        <v>22</v>
      </c>
      <c r="B109" s="19" t="s">
        <v>30</v>
      </c>
      <c r="C109" s="19">
        <v>320</v>
      </c>
      <c r="D109" s="20">
        <v>250</v>
      </c>
      <c r="E109" s="20">
        <v>125</v>
      </c>
      <c r="F109" s="20">
        <v>40000</v>
      </c>
      <c r="G109" s="21">
        <v>1655</v>
      </c>
      <c r="H109" s="20">
        <v>38345</v>
      </c>
      <c r="I109" s="20">
        <v>79440</v>
      </c>
      <c r="J109" s="20">
        <v>-41095</v>
      </c>
      <c r="K109" s="22">
        <v>43983</v>
      </c>
      <c r="L109" s="19" t="s">
        <v>27</v>
      </c>
      <c r="M109" s="23">
        <v>2020</v>
      </c>
    </row>
    <row r="110" spans="1:13" x14ac:dyDescent="0.25">
      <c r="A110" s="18" t="s">
        <v>17</v>
      </c>
      <c r="B110" s="19" t="s">
        <v>30</v>
      </c>
      <c r="C110" s="19">
        <v>2126</v>
      </c>
      <c r="D110" s="20">
        <v>250</v>
      </c>
      <c r="E110" s="20">
        <v>300</v>
      </c>
      <c r="F110" s="20">
        <v>637800</v>
      </c>
      <c r="G110" s="21">
        <v>1284</v>
      </c>
      <c r="H110" s="20">
        <v>636516</v>
      </c>
      <c r="I110" s="20">
        <v>53500</v>
      </c>
      <c r="J110" s="20">
        <v>583016</v>
      </c>
      <c r="K110" s="22">
        <v>43374</v>
      </c>
      <c r="L110" s="19" t="s">
        <v>29</v>
      </c>
      <c r="M110" s="23">
        <v>2020</v>
      </c>
    </row>
    <row r="111" spans="1:13" x14ac:dyDescent="0.25">
      <c r="A111" s="18" t="s">
        <v>17</v>
      </c>
      <c r="B111" s="19" t="s">
        <v>30</v>
      </c>
      <c r="C111" s="19">
        <v>3275</v>
      </c>
      <c r="D111" s="20">
        <v>250</v>
      </c>
      <c r="E111" s="20">
        <v>350</v>
      </c>
      <c r="F111" s="20">
        <v>1146250</v>
      </c>
      <c r="G111" s="21">
        <v>20139</v>
      </c>
      <c r="H111" s="20">
        <v>1126111</v>
      </c>
      <c r="I111" s="20">
        <v>748020</v>
      </c>
      <c r="J111" s="20">
        <v>378091</v>
      </c>
      <c r="K111" s="22">
        <v>44105</v>
      </c>
      <c r="L111" s="19" t="s">
        <v>29</v>
      </c>
      <c r="M111" s="23">
        <v>2020</v>
      </c>
    </row>
    <row r="112" spans="1:13" x14ac:dyDescent="0.25">
      <c r="A112" s="18" t="s">
        <v>13</v>
      </c>
      <c r="B112" s="19" t="s">
        <v>30</v>
      </c>
      <c r="C112" s="19">
        <v>3582</v>
      </c>
      <c r="D112" s="20">
        <v>250</v>
      </c>
      <c r="E112" s="20">
        <v>125</v>
      </c>
      <c r="F112" s="20">
        <v>447750</v>
      </c>
      <c r="G112" s="21">
        <v>6822.5</v>
      </c>
      <c r="H112" s="20">
        <v>440927.5</v>
      </c>
      <c r="I112" s="20">
        <v>327480</v>
      </c>
      <c r="J112" s="20">
        <v>113447.5</v>
      </c>
      <c r="K112" s="22">
        <v>44166</v>
      </c>
      <c r="L112" s="19" t="s">
        <v>21</v>
      </c>
      <c r="M112" s="23">
        <v>2020</v>
      </c>
    </row>
    <row r="113" spans="1:13" x14ac:dyDescent="0.25">
      <c r="A113" s="18" t="s">
        <v>20</v>
      </c>
      <c r="B113" s="19" t="s">
        <v>30</v>
      </c>
      <c r="C113" s="19">
        <v>783</v>
      </c>
      <c r="D113" s="20">
        <v>250</v>
      </c>
      <c r="E113" s="20">
        <v>350</v>
      </c>
      <c r="F113" s="20">
        <v>274050</v>
      </c>
      <c r="G113" s="21">
        <v>1862</v>
      </c>
      <c r="H113" s="20">
        <v>272188</v>
      </c>
      <c r="I113" s="20">
        <v>69160</v>
      </c>
      <c r="J113" s="20">
        <v>203028</v>
      </c>
      <c r="K113" s="22">
        <v>43435</v>
      </c>
      <c r="L113" s="19" t="s">
        <v>21</v>
      </c>
      <c r="M113" s="23">
        <v>2020</v>
      </c>
    </row>
    <row r="114" spans="1:13" x14ac:dyDescent="0.25">
      <c r="A114" s="18" t="s">
        <v>22</v>
      </c>
      <c r="B114" s="19" t="s">
        <v>30</v>
      </c>
      <c r="C114" s="19">
        <v>1202</v>
      </c>
      <c r="D114" s="20">
        <v>250</v>
      </c>
      <c r="E114" s="20">
        <v>350</v>
      </c>
      <c r="F114" s="20">
        <v>420700</v>
      </c>
      <c r="G114" s="21">
        <v>13580</v>
      </c>
      <c r="H114" s="20">
        <v>407120</v>
      </c>
      <c r="I114" s="20">
        <v>504400</v>
      </c>
      <c r="J114" s="20">
        <v>-97280</v>
      </c>
      <c r="K114" s="22">
        <v>43435</v>
      </c>
      <c r="L114" s="19" t="s">
        <v>21</v>
      </c>
      <c r="M114" s="23">
        <v>2020</v>
      </c>
    </row>
    <row r="115" spans="1:13" x14ac:dyDescent="0.25">
      <c r="A115" s="18" t="s">
        <v>17</v>
      </c>
      <c r="B115" s="19" t="s">
        <v>33</v>
      </c>
      <c r="C115" s="19">
        <v>4056</v>
      </c>
      <c r="D115" s="20">
        <v>260</v>
      </c>
      <c r="E115" s="20">
        <v>300</v>
      </c>
      <c r="F115" s="20">
        <v>1216800</v>
      </c>
      <c r="G115" s="21">
        <v>1554</v>
      </c>
      <c r="H115" s="20">
        <v>1215246</v>
      </c>
      <c r="I115" s="20">
        <v>64750</v>
      </c>
      <c r="J115" s="20">
        <v>1150496</v>
      </c>
      <c r="K115" s="22">
        <v>43891</v>
      </c>
      <c r="L115" s="19" t="s">
        <v>26</v>
      </c>
      <c r="M115" s="23">
        <v>2020</v>
      </c>
    </row>
    <row r="116" spans="1:13" x14ac:dyDescent="0.25">
      <c r="A116" s="18" t="s">
        <v>22</v>
      </c>
      <c r="B116" s="19" t="s">
        <v>33</v>
      </c>
      <c r="C116" s="19">
        <v>2144</v>
      </c>
      <c r="D116" s="20">
        <v>260</v>
      </c>
      <c r="E116" s="20">
        <v>300</v>
      </c>
      <c r="F116" s="20">
        <v>643200</v>
      </c>
      <c r="G116" s="21">
        <v>6606</v>
      </c>
      <c r="H116" s="20">
        <v>636594</v>
      </c>
      <c r="I116" s="20">
        <v>275250</v>
      </c>
      <c r="J116" s="20">
        <v>361344</v>
      </c>
      <c r="K116" s="22">
        <v>43891</v>
      </c>
      <c r="L116" s="19" t="s">
        <v>26</v>
      </c>
      <c r="M116" s="23">
        <v>2020</v>
      </c>
    </row>
    <row r="117" spans="1:13" x14ac:dyDescent="0.25">
      <c r="A117" s="18" t="s">
        <v>17</v>
      </c>
      <c r="B117" s="19" t="s">
        <v>33</v>
      </c>
      <c r="C117" s="19">
        <v>3502</v>
      </c>
      <c r="D117" s="20">
        <v>260</v>
      </c>
      <c r="E117" s="20">
        <v>125</v>
      </c>
      <c r="F117" s="20">
        <v>437750</v>
      </c>
      <c r="G117" s="21">
        <v>5690</v>
      </c>
      <c r="H117" s="20">
        <v>432060</v>
      </c>
      <c r="I117" s="20">
        <v>273120</v>
      </c>
      <c r="J117" s="20">
        <v>158940</v>
      </c>
      <c r="K117" s="22">
        <v>43952</v>
      </c>
      <c r="L117" s="19" t="s">
        <v>35</v>
      </c>
      <c r="M117" s="23">
        <v>2020</v>
      </c>
    </row>
    <row r="118" spans="1:13" x14ac:dyDescent="0.25">
      <c r="A118" s="18" t="s">
        <v>17</v>
      </c>
      <c r="B118" s="19" t="s">
        <v>33</v>
      </c>
      <c r="C118" s="19">
        <v>1397</v>
      </c>
      <c r="D118" s="20">
        <v>260</v>
      </c>
      <c r="E118" s="20">
        <v>350</v>
      </c>
      <c r="F118" s="20">
        <v>488950</v>
      </c>
      <c r="G118" s="21">
        <v>20762</v>
      </c>
      <c r="H118" s="20">
        <v>468188</v>
      </c>
      <c r="I118" s="20">
        <v>771160</v>
      </c>
      <c r="J118" s="20">
        <v>-302972</v>
      </c>
      <c r="K118" s="22">
        <v>43374</v>
      </c>
      <c r="L118" s="19" t="s">
        <v>29</v>
      </c>
      <c r="M118" s="23">
        <v>2020</v>
      </c>
    </row>
    <row r="119" spans="1:13" x14ac:dyDescent="0.25">
      <c r="A119" s="18" t="s">
        <v>20</v>
      </c>
      <c r="B119" s="19" t="s">
        <v>33</v>
      </c>
      <c r="C119" s="19">
        <v>679</v>
      </c>
      <c r="D119" s="20">
        <v>260</v>
      </c>
      <c r="E119" s="20">
        <v>20</v>
      </c>
      <c r="F119" s="20">
        <v>13580</v>
      </c>
      <c r="G119" s="21">
        <v>494.4</v>
      </c>
      <c r="H119" s="20">
        <v>13085.6</v>
      </c>
      <c r="I119" s="20">
        <v>12360</v>
      </c>
      <c r="J119" s="20">
        <v>725.6</v>
      </c>
      <c r="K119" s="22">
        <v>44136</v>
      </c>
      <c r="L119" s="19" t="s">
        <v>19</v>
      </c>
      <c r="M119" s="23">
        <v>2020</v>
      </c>
    </row>
    <row r="120" spans="1:13" x14ac:dyDescent="0.25">
      <c r="A120" s="18" t="s">
        <v>24</v>
      </c>
      <c r="B120" s="19" t="s">
        <v>33</v>
      </c>
      <c r="C120" s="19">
        <v>2351</v>
      </c>
      <c r="D120" s="20">
        <v>260</v>
      </c>
      <c r="E120" s="20">
        <v>20</v>
      </c>
      <c r="F120" s="20">
        <v>47020</v>
      </c>
      <c r="G120" s="21">
        <v>376.4</v>
      </c>
      <c r="H120" s="20">
        <v>46643.6</v>
      </c>
      <c r="I120" s="20">
        <v>9410</v>
      </c>
      <c r="J120" s="20">
        <v>37233.599999999999</v>
      </c>
      <c r="K120" s="22">
        <v>44136</v>
      </c>
      <c r="L120" s="19" t="s">
        <v>19</v>
      </c>
      <c r="M120" s="23">
        <v>2020</v>
      </c>
    </row>
    <row r="121" spans="1:13" x14ac:dyDescent="0.25">
      <c r="A121" s="18" t="s">
        <v>13</v>
      </c>
      <c r="B121" s="19" t="s">
        <v>33</v>
      </c>
      <c r="C121" s="19">
        <v>2043</v>
      </c>
      <c r="D121" s="20">
        <v>260</v>
      </c>
      <c r="E121" s="20">
        <v>300</v>
      </c>
      <c r="F121" s="20">
        <v>612900</v>
      </c>
      <c r="G121" s="21">
        <v>11496</v>
      </c>
      <c r="H121" s="20">
        <v>601404</v>
      </c>
      <c r="I121" s="20">
        <v>479000</v>
      </c>
      <c r="J121" s="20">
        <v>122404</v>
      </c>
      <c r="K121" s="22">
        <v>44166</v>
      </c>
      <c r="L121" s="19" t="s">
        <v>21</v>
      </c>
      <c r="M121" s="23">
        <v>2020</v>
      </c>
    </row>
    <row r="122" spans="1:13" x14ac:dyDescent="0.25">
      <c r="A122" s="18" t="s">
        <v>24</v>
      </c>
      <c r="B122" s="19" t="s">
        <v>14</v>
      </c>
      <c r="C122" s="19">
        <v>3565</v>
      </c>
      <c r="D122" s="20">
        <v>3</v>
      </c>
      <c r="E122" s="20">
        <v>125</v>
      </c>
      <c r="F122" s="20">
        <v>445625</v>
      </c>
      <c r="G122" s="21">
        <v>15913.13</v>
      </c>
      <c r="H122" s="20">
        <v>429711.88</v>
      </c>
      <c r="I122" s="20">
        <v>509220</v>
      </c>
      <c r="J122" s="20">
        <v>-79508.13</v>
      </c>
      <c r="K122" s="22">
        <v>43922</v>
      </c>
      <c r="L122" s="19" t="s">
        <v>31</v>
      </c>
      <c r="M122" s="23">
        <v>2020</v>
      </c>
    </row>
    <row r="123" spans="1:13" x14ac:dyDescent="0.25">
      <c r="A123" s="18" t="s">
        <v>17</v>
      </c>
      <c r="B123" s="19" t="s">
        <v>14</v>
      </c>
      <c r="C123" s="19">
        <v>1401</v>
      </c>
      <c r="D123" s="20">
        <v>3</v>
      </c>
      <c r="E123" s="20">
        <v>20</v>
      </c>
      <c r="F123" s="20">
        <v>28020</v>
      </c>
      <c r="G123" s="21">
        <v>1548</v>
      </c>
      <c r="H123" s="20">
        <v>26472</v>
      </c>
      <c r="I123" s="20">
        <v>25800</v>
      </c>
      <c r="J123" s="20">
        <v>672</v>
      </c>
      <c r="K123" s="22">
        <v>43922</v>
      </c>
      <c r="L123" s="19" t="s">
        <v>31</v>
      </c>
      <c r="M123" s="23">
        <v>2020</v>
      </c>
    </row>
    <row r="124" spans="1:13" x14ac:dyDescent="0.25">
      <c r="A124" s="18" t="s">
        <v>17</v>
      </c>
      <c r="B124" s="19" t="s">
        <v>14</v>
      </c>
      <c r="C124" s="19">
        <v>2077</v>
      </c>
      <c r="D124" s="20">
        <v>3</v>
      </c>
      <c r="E124" s="20">
        <v>300</v>
      </c>
      <c r="F124" s="20">
        <v>623100</v>
      </c>
      <c r="G124" s="21">
        <v>6201</v>
      </c>
      <c r="H124" s="20">
        <v>616899</v>
      </c>
      <c r="I124" s="20">
        <v>172250</v>
      </c>
      <c r="J124" s="20">
        <v>444649</v>
      </c>
      <c r="K124" s="22">
        <v>43983</v>
      </c>
      <c r="L124" s="19" t="s">
        <v>27</v>
      </c>
      <c r="M124" s="23">
        <v>2020</v>
      </c>
    </row>
    <row r="125" spans="1:13" x14ac:dyDescent="0.25">
      <c r="A125" s="18" t="s">
        <v>20</v>
      </c>
      <c r="B125" s="19" t="s">
        <v>14</v>
      </c>
      <c r="C125" s="19">
        <v>3643</v>
      </c>
      <c r="D125" s="20">
        <v>3</v>
      </c>
      <c r="E125" s="20">
        <v>12</v>
      </c>
      <c r="F125" s="20">
        <v>43716</v>
      </c>
      <c r="G125" s="21">
        <v>700.92</v>
      </c>
      <c r="H125" s="20">
        <v>43015.08</v>
      </c>
      <c r="I125" s="20">
        <v>5841</v>
      </c>
      <c r="J125" s="20">
        <v>37174.080000000002</v>
      </c>
      <c r="K125" s="22">
        <v>44075</v>
      </c>
      <c r="L125" s="19" t="s">
        <v>32</v>
      </c>
      <c r="M125" s="23">
        <v>2020</v>
      </c>
    </row>
    <row r="126" spans="1:13" x14ac:dyDescent="0.25">
      <c r="A126" s="18" t="s">
        <v>13</v>
      </c>
      <c r="B126" s="19" t="s">
        <v>14</v>
      </c>
      <c r="C126" s="19">
        <v>1105</v>
      </c>
      <c r="D126" s="20">
        <v>3</v>
      </c>
      <c r="E126" s="20">
        <v>12</v>
      </c>
      <c r="F126" s="20">
        <v>13260</v>
      </c>
      <c r="G126" s="21">
        <v>326.88</v>
      </c>
      <c r="H126" s="20">
        <v>12933.12</v>
      </c>
      <c r="I126" s="20">
        <v>2724</v>
      </c>
      <c r="J126" s="20">
        <v>10209.120000000001</v>
      </c>
      <c r="K126" s="22">
        <v>43435</v>
      </c>
      <c r="L126" s="19" t="s">
        <v>21</v>
      </c>
      <c r="M126" s="23">
        <v>2020</v>
      </c>
    </row>
    <row r="127" spans="1:13" x14ac:dyDescent="0.25">
      <c r="A127" s="18" t="s">
        <v>17</v>
      </c>
      <c r="B127" s="19" t="s">
        <v>36</v>
      </c>
      <c r="C127" s="19">
        <v>2960</v>
      </c>
      <c r="D127" s="20">
        <v>5</v>
      </c>
      <c r="E127" s="20">
        <v>7</v>
      </c>
      <c r="F127" s="20">
        <v>20720</v>
      </c>
      <c r="G127" s="21">
        <v>411.18</v>
      </c>
      <c r="H127" s="20">
        <v>20308.82</v>
      </c>
      <c r="I127" s="20">
        <v>9790</v>
      </c>
      <c r="J127" s="20">
        <v>10518.82</v>
      </c>
      <c r="K127" s="22">
        <v>43862</v>
      </c>
      <c r="L127" s="19" t="s">
        <v>25</v>
      </c>
      <c r="M127" s="23">
        <v>2020</v>
      </c>
    </row>
    <row r="128" spans="1:13" x14ac:dyDescent="0.25">
      <c r="A128" s="18" t="s">
        <v>24</v>
      </c>
      <c r="B128" s="19" t="s">
        <v>36</v>
      </c>
      <c r="C128" s="19">
        <v>1201</v>
      </c>
      <c r="D128" s="20">
        <v>5</v>
      </c>
      <c r="E128" s="20">
        <v>12</v>
      </c>
      <c r="F128" s="20">
        <v>14412</v>
      </c>
      <c r="G128" s="21">
        <v>684.36</v>
      </c>
      <c r="H128" s="20">
        <v>13727.64</v>
      </c>
      <c r="I128" s="20">
        <v>5703</v>
      </c>
      <c r="J128" s="20">
        <v>8024.64</v>
      </c>
      <c r="K128" s="22">
        <v>43983</v>
      </c>
      <c r="L128" s="19" t="s">
        <v>27</v>
      </c>
      <c r="M128" s="23">
        <v>2020</v>
      </c>
    </row>
    <row r="129" spans="1:13" x14ac:dyDescent="0.25">
      <c r="A129" s="18" t="s">
        <v>24</v>
      </c>
      <c r="B129" s="19" t="s">
        <v>36</v>
      </c>
      <c r="C129" s="19">
        <v>2321</v>
      </c>
      <c r="D129" s="20">
        <v>5</v>
      </c>
      <c r="E129" s="20">
        <v>7</v>
      </c>
      <c r="F129" s="20">
        <v>16247</v>
      </c>
      <c r="G129" s="21">
        <v>114.24</v>
      </c>
      <c r="H129" s="20">
        <v>16132.76</v>
      </c>
      <c r="I129" s="20">
        <v>2720</v>
      </c>
      <c r="J129" s="20">
        <v>13412.76</v>
      </c>
      <c r="K129" s="22">
        <v>44075</v>
      </c>
      <c r="L129" s="19" t="s">
        <v>32</v>
      </c>
      <c r="M129" s="23">
        <v>2020</v>
      </c>
    </row>
    <row r="130" spans="1:13" x14ac:dyDescent="0.25">
      <c r="A130" s="18" t="s">
        <v>17</v>
      </c>
      <c r="B130" s="19" t="s">
        <v>36</v>
      </c>
      <c r="C130" s="19">
        <v>3640</v>
      </c>
      <c r="D130" s="20">
        <v>5</v>
      </c>
      <c r="E130" s="20">
        <v>350</v>
      </c>
      <c r="F130" s="20">
        <v>1274000</v>
      </c>
      <c r="G130" s="21">
        <v>18868.5</v>
      </c>
      <c r="H130" s="20">
        <v>1255131.5</v>
      </c>
      <c r="I130" s="20">
        <v>467220</v>
      </c>
      <c r="J130" s="20">
        <v>787911.5</v>
      </c>
      <c r="K130" s="22">
        <v>43344</v>
      </c>
      <c r="L130" s="19" t="s">
        <v>32</v>
      </c>
      <c r="M130" s="23">
        <v>2020</v>
      </c>
    </row>
    <row r="131" spans="1:13" x14ac:dyDescent="0.25">
      <c r="A131" s="18" t="s">
        <v>22</v>
      </c>
      <c r="B131" s="19" t="s">
        <v>30</v>
      </c>
      <c r="C131" s="19">
        <v>389</v>
      </c>
      <c r="D131" s="20">
        <v>250</v>
      </c>
      <c r="E131" s="20">
        <v>350</v>
      </c>
      <c r="F131" s="20">
        <v>136150</v>
      </c>
      <c r="G131" s="21">
        <v>17241</v>
      </c>
      <c r="H131" s="20">
        <v>118909</v>
      </c>
      <c r="I131" s="20">
        <v>426920</v>
      </c>
      <c r="J131" s="20">
        <v>-308011</v>
      </c>
      <c r="K131" s="22">
        <v>44044</v>
      </c>
      <c r="L131" s="19" t="s">
        <v>28</v>
      </c>
      <c r="M131" s="23">
        <v>2020</v>
      </c>
    </row>
    <row r="132" spans="1:13" x14ac:dyDescent="0.25">
      <c r="A132" s="18" t="s">
        <v>17</v>
      </c>
      <c r="B132" s="19" t="s">
        <v>30</v>
      </c>
      <c r="C132" s="19">
        <v>2745</v>
      </c>
      <c r="D132" s="20">
        <v>250</v>
      </c>
      <c r="E132" s="20">
        <v>15</v>
      </c>
      <c r="F132" s="20">
        <v>41175</v>
      </c>
      <c r="G132" s="21">
        <v>875.25</v>
      </c>
      <c r="H132" s="20">
        <v>40299.75</v>
      </c>
      <c r="I132" s="20">
        <v>19450</v>
      </c>
      <c r="J132" s="20">
        <v>20849.75</v>
      </c>
      <c r="K132" s="22">
        <v>43374</v>
      </c>
      <c r="L132" s="19" t="s">
        <v>29</v>
      </c>
      <c r="M132" s="23">
        <v>2020</v>
      </c>
    </row>
    <row r="133" spans="1:13" x14ac:dyDescent="0.25">
      <c r="A133" s="18" t="s">
        <v>13</v>
      </c>
      <c r="B133" s="19" t="s">
        <v>14</v>
      </c>
      <c r="C133" s="19">
        <v>1459</v>
      </c>
      <c r="D133" s="20">
        <v>3</v>
      </c>
      <c r="E133" s="20">
        <v>20</v>
      </c>
      <c r="F133" s="20">
        <v>29180</v>
      </c>
      <c r="G133" s="21">
        <v>498.6</v>
      </c>
      <c r="H133" s="20">
        <v>28681.4</v>
      </c>
      <c r="I133" s="20">
        <v>8310</v>
      </c>
      <c r="J133" s="20">
        <v>20371.400000000001</v>
      </c>
      <c r="K133" s="22">
        <v>43952</v>
      </c>
      <c r="L133" s="19" t="s">
        <v>35</v>
      </c>
      <c r="M133" s="23">
        <v>2020</v>
      </c>
    </row>
    <row r="134" spans="1:13" x14ac:dyDescent="0.25">
      <c r="A134" s="18" t="s">
        <v>22</v>
      </c>
      <c r="B134" s="19" t="s">
        <v>18</v>
      </c>
      <c r="C134" s="19">
        <v>3938</v>
      </c>
      <c r="D134" s="20">
        <v>10</v>
      </c>
      <c r="E134" s="20">
        <v>7</v>
      </c>
      <c r="F134" s="20">
        <v>27566</v>
      </c>
      <c r="G134" s="21">
        <v>369.6</v>
      </c>
      <c r="H134" s="20">
        <v>27196.400000000001</v>
      </c>
      <c r="I134" s="20">
        <v>8800</v>
      </c>
      <c r="J134" s="20">
        <v>18396.400000000001</v>
      </c>
      <c r="K134" s="22">
        <v>43344</v>
      </c>
      <c r="L134" s="19" t="s">
        <v>32</v>
      </c>
      <c r="M134" s="23">
        <v>2020</v>
      </c>
    </row>
    <row r="135" spans="1:13" x14ac:dyDescent="0.25">
      <c r="A135" s="18" t="s">
        <v>13</v>
      </c>
      <c r="B135" s="19" t="s">
        <v>23</v>
      </c>
      <c r="C135" s="19">
        <v>4236</v>
      </c>
      <c r="D135" s="20">
        <v>120</v>
      </c>
      <c r="E135" s="20">
        <v>20</v>
      </c>
      <c r="F135" s="20">
        <v>84720</v>
      </c>
      <c r="G135" s="21">
        <v>2310.3000000000002</v>
      </c>
      <c r="H135" s="20">
        <v>82409.7</v>
      </c>
      <c r="I135" s="20">
        <v>38505</v>
      </c>
      <c r="J135" s="20">
        <v>43904.7</v>
      </c>
      <c r="K135" s="22">
        <v>43922</v>
      </c>
      <c r="L135" s="19" t="s">
        <v>31</v>
      </c>
      <c r="M135" s="23">
        <v>2020</v>
      </c>
    </row>
    <row r="136" spans="1:13" x14ac:dyDescent="0.25">
      <c r="A136" s="18" t="s">
        <v>17</v>
      </c>
      <c r="B136" s="19" t="s">
        <v>30</v>
      </c>
      <c r="C136" s="19">
        <v>3627</v>
      </c>
      <c r="D136" s="20">
        <v>250</v>
      </c>
      <c r="E136" s="20">
        <v>12</v>
      </c>
      <c r="F136" s="20">
        <v>43524</v>
      </c>
      <c r="G136" s="21">
        <v>892.44</v>
      </c>
      <c r="H136" s="20">
        <v>42631.56</v>
      </c>
      <c r="I136" s="20">
        <v>7437</v>
      </c>
      <c r="J136" s="20">
        <v>35194.559999999998</v>
      </c>
      <c r="K136" s="22">
        <v>43831</v>
      </c>
      <c r="L136" s="19" t="s">
        <v>16</v>
      </c>
      <c r="M136" s="23">
        <v>2020</v>
      </c>
    </row>
    <row r="137" spans="1:13" x14ac:dyDescent="0.25">
      <c r="A137" s="18" t="s">
        <v>22</v>
      </c>
      <c r="B137" s="19" t="s">
        <v>36</v>
      </c>
      <c r="C137" s="19">
        <v>1756</v>
      </c>
      <c r="D137" s="20">
        <v>5</v>
      </c>
      <c r="E137" s="20">
        <v>15</v>
      </c>
      <c r="F137" s="20">
        <v>26340</v>
      </c>
      <c r="G137" s="21">
        <v>1218.5999999999999</v>
      </c>
      <c r="H137" s="20">
        <v>25121.4</v>
      </c>
      <c r="I137" s="20">
        <v>20310</v>
      </c>
      <c r="J137" s="20">
        <v>4811.3999999999996</v>
      </c>
      <c r="K137" s="22">
        <v>44105</v>
      </c>
      <c r="L137" s="19" t="s">
        <v>29</v>
      </c>
      <c r="M137" s="23">
        <v>2020</v>
      </c>
    </row>
    <row r="138" spans="1:13" x14ac:dyDescent="0.25">
      <c r="A138" s="18" t="s">
        <v>22</v>
      </c>
      <c r="B138" s="19" t="s">
        <v>18</v>
      </c>
      <c r="C138" s="19">
        <v>307</v>
      </c>
      <c r="D138" s="20">
        <v>10</v>
      </c>
      <c r="E138" s="20">
        <v>15</v>
      </c>
      <c r="F138" s="20">
        <v>4605</v>
      </c>
      <c r="G138" s="21">
        <v>1218.5999999999999</v>
      </c>
      <c r="H138" s="20">
        <v>3386.4</v>
      </c>
      <c r="I138" s="20">
        <v>20310</v>
      </c>
      <c r="J138" s="20">
        <v>-16923.599999999999</v>
      </c>
      <c r="K138" s="22">
        <v>44105</v>
      </c>
      <c r="L138" s="19" t="s">
        <v>29</v>
      </c>
      <c r="M138" s="23">
        <v>2020</v>
      </c>
    </row>
    <row r="139" spans="1:13" x14ac:dyDescent="0.25">
      <c r="A139" s="18" t="s">
        <v>24</v>
      </c>
      <c r="B139" s="19" t="s">
        <v>18</v>
      </c>
      <c r="C139" s="19">
        <v>4489</v>
      </c>
      <c r="D139" s="20">
        <v>10</v>
      </c>
      <c r="E139" s="20">
        <v>15</v>
      </c>
      <c r="F139" s="20">
        <v>67335</v>
      </c>
      <c r="G139" s="21">
        <v>1356.6</v>
      </c>
      <c r="H139" s="20">
        <v>65978.399999999994</v>
      </c>
      <c r="I139" s="20">
        <v>22610</v>
      </c>
      <c r="J139" s="20">
        <v>43368.4</v>
      </c>
      <c r="K139" s="22">
        <v>43435</v>
      </c>
      <c r="L139" s="19" t="s">
        <v>21</v>
      </c>
      <c r="M139" s="23">
        <v>2020</v>
      </c>
    </row>
    <row r="140" spans="1:13" x14ac:dyDescent="0.25">
      <c r="A140" s="18" t="s">
        <v>20</v>
      </c>
      <c r="B140" s="19" t="s">
        <v>23</v>
      </c>
      <c r="C140" s="19">
        <v>2167</v>
      </c>
      <c r="D140" s="20">
        <v>120</v>
      </c>
      <c r="E140" s="20">
        <v>20</v>
      </c>
      <c r="F140" s="20">
        <v>43340</v>
      </c>
      <c r="G140" s="21">
        <v>588.79999999999995</v>
      </c>
      <c r="H140" s="20">
        <v>42751.199999999997</v>
      </c>
      <c r="I140" s="20">
        <v>7360</v>
      </c>
      <c r="J140" s="20">
        <v>35391.199999999997</v>
      </c>
      <c r="K140" s="22">
        <v>43344</v>
      </c>
      <c r="L140" s="19" t="s">
        <v>32</v>
      </c>
      <c r="M140" s="23">
        <v>2020</v>
      </c>
    </row>
    <row r="141" spans="1:13" x14ac:dyDescent="0.25">
      <c r="A141" s="18" t="s">
        <v>13</v>
      </c>
      <c r="B141" s="19" t="s">
        <v>14</v>
      </c>
      <c r="C141" s="19">
        <v>1137</v>
      </c>
      <c r="D141" s="20">
        <v>3</v>
      </c>
      <c r="E141" s="20">
        <v>7</v>
      </c>
      <c r="F141" s="20">
        <v>7959</v>
      </c>
      <c r="G141" s="21">
        <v>798.28</v>
      </c>
      <c r="H141" s="20">
        <v>7160.72</v>
      </c>
      <c r="I141" s="20">
        <v>14255</v>
      </c>
      <c r="J141" s="20">
        <v>-7094.28</v>
      </c>
      <c r="K141" s="22">
        <v>43374</v>
      </c>
      <c r="L141" s="19" t="s">
        <v>29</v>
      </c>
      <c r="M141" s="23">
        <v>2020</v>
      </c>
    </row>
    <row r="142" spans="1:13" x14ac:dyDescent="0.25">
      <c r="A142" s="18" t="s">
        <v>17</v>
      </c>
      <c r="B142" s="19" t="s">
        <v>14</v>
      </c>
      <c r="C142" s="19">
        <v>1222</v>
      </c>
      <c r="D142" s="20">
        <v>3</v>
      </c>
      <c r="E142" s="20">
        <v>300</v>
      </c>
      <c r="F142" s="20">
        <v>366600</v>
      </c>
      <c r="G142" s="21">
        <v>24252</v>
      </c>
      <c r="H142" s="20">
        <v>342348</v>
      </c>
      <c r="I142" s="20">
        <v>505250</v>
      </c>
      <c r="J142" s="20">
        <v>-162902</v>
      </c>
      <c r="K142" s="22">
        <v>44105</v>
      </c>
      <c r="L142" s="19" t="s">
        <v>29</v>
      </c>
      <c r="M142" s="23">
        <v>2020</v>
      </c>
    </row>
    <row r="143" spans="1:13" x14ac:dyDescent="0.25">
      <c r="A143" s="18" t="s">
        <v>20</v>
      </c>
      <c r="B143" s="19" t="s">
        <v>14</v>
      </c>
      <c r="C143" s="19">
        <v>489</v>
      </c>
      <c r="D143" s="20">
        <v>3</v>
      </c>
      <c r="E143" s="20">
        <v>350</v>
      </c>
      <c r="F143" s="20">
        <v>171150</v>
      </c>
      <c r="G143" s="21">
        <v>3836</v>
      </c>
      <c r="H143" s="20">
        <v>167314</v>
      </c>
      <c r="I143" s="20">
        <v>71240</v>
      </c>
      <c r="J143" s="20">
        <v>96074</v>
      </c>
      <c r="K143" s="22">
        <v>44166</v>
      </c>
      <c r="L143" s="19" t="s">
        <v>21</v>
      </c>
      <c r="M143" s="23">
        <v>2020</v>
      </c>
    </row>
    <row r="144" spans="1:13" x14ac:dyDescent="0.25">
      <c r="A144" s="18" t="s">
        <v>13</v>
      </c>
      <c r="B144" s="19" t="s">
        <v>36</v>
      </c>
      <c r="C144" s="19">
        <v>4133</v>
      </c>
      <c r="D144" s="20">
        <v>5</v>
      </c>
      <c r="E144" s="20">
        <v>15</v>
      </c>
      <c r="F144" s="20">
        <v>61995</v>
      </c>
      <c r="G144" s="21">
        <v>1180.2</v>
      </c>
      <c r="H144" s="20">
        <v>60814.8</v>
      </c>
      <c r="I144" s="20">
        <v>19670</v>
      </c>
      <c r="J144" s="20">
        <v>41144.800000000003</v>
      </c>
      <c r="K144" s="22">
        <v>43891</v>
      </c>
      <c r="L144" s="19" t="s">
        <v>26</v>
      </c>
      <c r="M144" s="23">
        <v>2020</v>
      </c>
    </row>
    <row r="145" spans="1:13" x14ac:dyDescent="0.25">
      <c r="A145" s="18" t="s">
        <v>17</v>
      </c>
      <c r="B145" s="19" t="s">
        <v>36</v>
      </c>
      <c r="C145" s="19">
        <v>2743</v>
      </c>
      <c r="D145" s="20">
        <v>5</v>
      </c>
      <c r="E145" s="20">
        <v>300</v>
      </c>
      <c r="F145" s="20">
        <v>822900</v>
      </c>
      <c r="G145" s="21">
        <v>22308</v>
      </c>
      <c r="H145" s="20">
        <v>800592</v>
      </c>
      <c r="I145" s="20">
        <v>464750</v>
      </c>
      <c r="J145" s="20">
        <v>335842</v>
      </c>
      <c r="K145" s="22">
        <v>44044</v>
      </c>
      <c r="L145" s="19" t="s">
        <v>28</v>
      </c>
      <c r="M145" s="23">
        <v>2020</v>
      </c>
    </row>
    <row r="146" spans="1:13" x14ac:dyDescent="0.25">
      <c r="A146" s="18" t="s">
        <v>13</v>
      </c>
      <c r="B146" s="19" t="s">
        <v>36</v>
      </c>
      <c r="C146" s="19">
        <v>3699</v>
      </c>
      <c r="D146" s="20">
        <v>5</v>
      </c>
      <c r="E146" s="20">
        <v>7</v>
      </c>
      <c r="F146" s="20">
        <v>25893</v>
      </c>
      <c r="G146" s="21">
        <v>798.28</v>
      </c>
      <c r="H146" s="20">
        <v>25094.720000000001</v>
      </c>
      <c r="I146" s="20">
        <v>14255</v>
      </c>
      <c r="J146" s="20">
        <v>10839.72</v>
      </c>
      <c r="K146" s="22">
        <v>43374</v>
      </c>
      <c r="L146" s="19" t="s">
        <v>29</v>
      </c>
      <c r="M146" s="23">
        <v>2020</v>
      </c>
    </row>
    <row r="147" spans="1:13" x14ac:dyDescent="0.25">
      <c r="A147" s="18" t="s">
        <v>17</v>
      </c>
      <c r="B147" s="19" t="s">
        <v>36</v>
      </c>
      <c r="C147" s="19">
        <v>4460</v>
      </c>
      <c r="D147" s="20">
        <v>5</v>
      </c>
      <c r="E147" s="20">
        <v>300</v>
      </c>
      <c r="F147" s="20">
        <v>1338000</v>
      </c>
      <c r="G147" s="21">
        <v>24252</v>
      </c>
      <c r="H147" s="20">
        <v>1313748</v>
      </c>
      <c r="I147" s="20">
        <v>505250</v>
      </c>
      <c r="J147" s="20">
        <v>808498</v>
      </c>
      <c r="K147" s="22">
        <v>44105</v>
      </c>
      <c r="L147" s="19" t="s">
        <v>29</v>
      </c>
      <c r="M147" s="23">
        <v>2020</v>
      </c>
    </row>
    <row r="148" spans="1:13" x14ac:dyDescent="0.25">
      <c r="A148" s="18" t="s">
        <v>22</v>
      </c>
      <c r="B148" s="19" t="s">
        <v>36</v>
      </c>
      <c r="C148" s="19">
        <v>1232</v>
      </c>
      <c r="D148" s="20">
        <v>5</v>
      </c>
      <c r="E148" s="20">
        <v>125</v>
      </c>
      <c r="F148" s="20">
        <v>154000</v>
      </c>
      <c r="G148" s="21">
        <v>5690</v>
      </c>
      <c r="H148" s="20">
        <v>148310</v>
      </c>
      <c r="I148" s="20">
        <v>136560</v>
      </c>
      <c r="J148" s="20">
        <v>11750</v>
      </c>
      <c r="K148" s="22">
        <v>44166</v>
      </c>
      <c r="L148" s="19" t="s">
        <v>21</v>
      </c>
      <c r="M148" s="23">
        <v>2020</v>
      </c>
    </row>
    <row r="149" spans="1:13" x14ac:dyDescent="0.25">
      <c r="A149" s="18" t="s">
        <v>13</v>
      </c>
      <c r="B149" s="19" t="s">
        <v>18</v>
      </c>
      <c r="C149" s="19">
        <v>2586</v>
      </c>
      <c r="D149" s="20">
        <v>10</v>
      </c>
      <c r="E149" s="20">
        <v>7</v>
      </c>
      <c r="F149" s="20">
        <v>18102</v>
      </c>
      <c r="G149" s="21">
        <v>1190.28</v>
      </c>
      <c r="H149" s="20">
        <v>16911.72</v>
      </c>
      <c r="I149" s="20">
        <v>21255</v>
      </c>
      <c r="J149" s="20">
        <v>-4343.28</v>
      </c>
      <c r="K149" s="22">
        <v>43831</v>
      </c>
      <c r="L149" s="19" t="s">
        <v>16</v>
      </c>
      <c r="M149" s="23">
        <v>2020</v>
      </c>
    </row>
    <row r="150" spans="1:13" x14ac:dyDescent="0.25">
      <c r="A150" s="18" t="s">
        <v>17</v>
      </c>
      <c r="B150" s="19" t="s">
        <v>18</v>
      </c>
      <c r="C150" s="19">
        <v>1332</v>
      </c>
      <c r="D150" s="20">
        <v>10</v>
      </c>
      <c r="E150" s="20">
        <v>125</v>
      </c>
      <c r="F150" s="20">
        <v>166500</v>
      </c>
      <c r="G150" s="21">
        <v>3975</v>
      </c>
      <c r="H150" s="20">
        <v>162525</v>
      </c>
      <c r="I150" s="20">
        <v>95400</v>
      </c>
      <c r="J150" s="20">
        <v>67125</v>
      </c>
      <c r="K150" s="22">
        <v>43891</v>
      </c>
      <c r="L150" s="19" t="s">
        <v>26</v>
      </c>
      <c r="M150" s="23">
        <v>2020</v>
      </c>
    </row>
    <row r="151" spans="1:13" x14ac:dyDescent="0.25">
      <c r="A151" s="18" t="s">
        <v>17</v>
      </c>
      <c r="B151" s="19" t="s">
        <v>18</v>
      </c>
      <c r="C151" s="19">
        <v>4487</v>
      </c>
      <c r="D151" s="20">
        <v>10</v>
      </c>
      <c r="E151" s="20">
        <v>300</v>
      </c>
      <c r="F151" s="20">
        <v>1346100</v>
      </c>
      <c r="G151" s="21">
        <v>16974</v>
      </c>
      <c r="H151" s="20">
        <v>1329126</v>
      </c>
      <c r="I151" s="20">
        <v>353625</v>
      </c>
      <c r="J151" s="20">
        <v>975501</v>
      </c>
      <c r="K151" s="22">
        <v>43922</v>
      </c>
      <c r="L151" s="19" t="s">
        <v>31</v>
      </c>
      <c r="M151" s="23">
        <v>2020</v>
      </c>
    </row>
    <row r="152" spans="1:13" x14ac:dyDescent="0.25">
      <c r="A152" s="18" t="s">
        <v>20</v>
      </c>
      <c r="B152" s="19" t="s">
        <v>18</v>
      </c>
      <c r="C152" s="19">
        <v>3862</v>
      </c>
      <c r="D152" s="20">
        <v>10</v>
      </c>
      <c r="E152" s="20">
        <v>300</v>
      </c>
      <c r="F152" s="20">
        <v>1158600</v>
      </c>
      <c r="G152" s="21">
        <v>35016</v>
      </c>
      <c r="H152" s="20">
        <v>1123584</v>
      </c>
      <c r="I152" s="20">
        <v>729500</v>
      </c>
      <c r="J152" s="20">
        <v>394084</v>
      </c>
      <c r="K152" s="22">
        <v>43952</v>
      </c>
      <c r="L152" s="19" t="s">
        <v>35</v>
      </c>
      <c r="M152" s="23">
        <v>2020</v>
      </c>
    </row>
    <row r="153" spans="1:13" x14ac:dyDescent="0.25">
      <c r="A153" s="18" t="s">
        <v>20</v>
      </c>
      <c r="B153" s="19" t="s">
        <v>18</v>
      </c>
      <c r="C153" s="19">
        <v>1765</v>
      </c>
      <c r="D153" s="20">
        <v>10</v>
      </c>
      <c r="E153" s="20">
        <v>350</v>
      </c>
      <c r="F153" s="20">
        <v>617750</v>
      </c>
      <c r="G153" s="21">
        <v>48300</v>
      </c>
      <c r="H153" s="20">
        <v>569450</v>
      </c>
      <c r="I153" s="20">
        <v>897000</v>
      </c>
      <c r="J153" s="20">
        <v>-327550</v>
      </c>
      <c r="K153" s="22">
        <v>44013</v>
      </c>
      <c r="L153" s="19" t="s">
        <v>34</v>
      </c>
      <c r="M153" s="23">
        <v>2020</v>
      </c>
    </row>
    <row r="154" spans="1:13" x14ac:dyDescent="0.25">
      <c r="A154" s="18" t="s">
        <v>24</v>
      </c>
      <c r="B154" s="19" t="s">
        <v>18</v>
      </c>
      <c r="C154" s="19">
        <v>3533</v>
      </c>
      <c r="D154" s="20">
        <v>10</v>
      </c>
      <c r="E154" s="20">
        <v>125</v>
      </c>
      <c r="F154" s="20">
        <v>441625</v>
      </c>
      <c r="G154" s="21">
        <v>14940</v>
      </c>
      <c r="H154" s="20">
        <v>426685</v>
      </c>
      <c r="I154" s="20">
        <v>358560</v>
      </c>
      <c r="J154" s="20">
        <v>68125</v>
      </c>
      <c r="K154" s="22">
        <v>44013</v>
      </c>
      <c r="L154" s="19" t="s">
        <v>34</v>
      </c>
      <c r="M154" s="23">
        <v>2020</v>
      </c>
    </row>
    <row r="155" spans="1:13" x14ac:dyDescent="0.25">
      <c r="A155" s="18" t="s">
        <v>13</v>
      </c>
      <c r="B155" s="19" t="s">
        <v>18</v>
      </c>
      <c r="C155" s="19">
        <v>2016</v>
      </c>
      <c r="D155" s="20">
        <v>10</v>
      </c>
      <c r="E155" s="20">
        <v>15</v>
      </c>
      <c r="F155" s="20">
        <v>30240</v>
      </c>
      <c r="G155" s="21">
        <v>130.80000000000001</v>
      </c>
      <c r="H155" s="20">
        <v>30109.200000000001</v>
      </c>
      <c r="I155" s="20">
        <v>2180</v>
      </c>
      <c r="J155" s="20">
        <v>27929.200000000001</v>
      </c>
      <c r="K155" s="22">
        <v>44075</v>
      </c>
      <c r="L155" s="19" t="s">
        <v>32</v>
      </c>
      <c r="M155" s="23">
        <v>2020</v>
      </c>
    </row>
    <row r="156" spans="1:13" x14ac:dyDescent="0.25">
      <c r="A156" s="18" t="s">
        <v>13</v>
      </c>
      <c r="B156" s="19" t="s">
        <v>18</v>
      </c>
      <c r="C156" s="19">
        <v>2938</v>
      </c>
      <c r="D156" s="20">
        <v>10</v>
      </c>
      <c r="E156" s="20">
        <v>20</v>
      </c>
      <c r="F156" s="20">
        <v>58760</v>
      </c>
      <c r="G156" s="21">
        <v>1659.2</v>
      </c>
      <c r="H156" s="20">
        <v>57100.800000000003</v>
      </c>
      <c r="I156" s="20">
        <v>20740</v>
      </c>
      <c r="J156" s="20">
        <v>36360.800000000003</v>
      </c>
      <c r="K156" s="22">
        <v>44075</v>
      </c>
      <c r="L156" s="19" t="s">
        <v>32</v>
      </c>
      <c r="M156" s="23">
        <v>2020</v>
      </c>
    </row>
    <row r="157" spans="1:13" x14ac:dyDescent="0.25">
      <c r="A157" s="18" t="s">
        <v>20</v>
      </c>
      <c r="B157" s="19" t="s">
        <v>18</v>
      </c>
      <c r="C157" s="19">
        <v>3352</v>
      </c>
      <c r="D157" s="20">
        <v>10</v>
      </c>
      <c r="E157" s="20">
        <v>20</v>
      </c>
      <c r="F157" s="20">
        <v>67040</v>
      </c>
      <c r="G157" s="21">
        <v>844.8</v>
      </c>
      <c r="H157" s="20">
        <v>66195.199999999997</v>
      </c>
      <c r="I157" s="20">
        <v>10560</v>
      </c>
      <c r="J157" s="20">
        <v>55635.199999999997</v>
      </c>
      <c r="K157" s="22">
        <v>44075</v>
      </c>
      <c r="L157" s="19" t="s">
        <v>32</v>
      </c>
      <c r="M157" s="23">
        <v>2020</v>
      </c>
    </row>
    <row r="158" spans="1:13" x14ac:dyDescent="0.25">
      <c r="A158" s="18" t="s">
        <v>20</v>
      </c>
      <c r="B158" s="19" t="s">
        <v>18</v>
      </c>
      <c r="C158" s="19">
        <v>4409</v>
      </c>
      <c r="D158" s="20">
        <v>10</v>
      </c>
      <c r="E158" s="20">
        <v>15</v>
      </c>
      <c r="F158" s="20">
        <v>66135</v>
      </c>
      <c r="G158" s="21">
        <v>402.6</v>
      </c>
      <c r="H158" s="20">
        <v>65732.399999999994</v>
      </c>
      <c r="I158" s="20">
        <v>6710</v>
      </c>
      <c r="J158" s="20">
        <v>59022.400000000001</v>
      </c>
      <c r="K158" s="22">
        <v>43374</v>
      </c>
      <c r="L158" s="19" t="s">
        <v>29</v>
      </c>
      <c r="M158" s="23">
        <v>2020</v>
      </c>
    </row>
    <row r="159" spans="1:13" x14ac:dyDescent="0.25">
      <c r="A159" s="18" t="s">
        <v>22</v>
      </c>
      <c r="B159" s="19" t="s">
        <v>18</v>
      </c>
      <c r="C159" s="19">
        <v>3323</v>
      </c>
      <c r="D159" s="20">
        <v>10</v>
      </c>
      <c r="E159" s="20">
        <v>15</v>
      </c>
      <c r="F159" s="20">
        <v>49845</v>
      </c>
      <c r="G159" s="21">
        <v>908.4</v>
      </c>
      <c r="H159" s="20">
        <v>48936.6</v>
      </c>
      <c r="I159" s="20">
        <v>15140</v>
      </c>
      <c r="J159" s="20">
        <v>33796.6</v>
      </c>
      <c r="K159" s="22">
        <v>43374</v>
      </c>
      <c r="L159" s="19" t="s">
        <v>29</v>
      </c>
      <c r="M159" s="23">
        <v>2020</v>
      </c>
    </row>
    <row r="160" spans="1:13" x14ac:dyDescent="0.25">
      <c r="A160" s="18" t="s">
        <v>20</v>
      </c>
      <c r="B160" s="19" t="s">
        <v>18</v>
      </c>
      <c r="C160" s="19">
        <v>2430</v>
      </c>
      <c r="D160" s="20">
        <v>10</v>
      </c>
      <c r="E160" s="20">
        <v>350</v>
      </c>
      <c r="F160" s="20">
        <v>850500</v>
      </c>
      <c r="G160" s="21">
        <v>3836</v>
      </c>
      <c r="H160" s="20">
        <v>846664</v>
      </c>
      <c r="I160" s="20">
        <v>71240</v>
      </c>
      <c r="J160" s="20">
        <v>775424</v>
      </c>
      <c r="K160" s="22">
        <v>44166</v>
      </c>
      <c r="L160" s="19" t="s">
        <v>21</v>
      </c>
      <c r="M160" s="23">
        <v>2020</v>
      </c>
    </row>
    <row r="161" spans="1:13" x14ac:dyDescent="0.25">
      <c r="A161" s="18" t="s">
        <v>22</v>
      </c>
      <c r="B161" s="19" t="s">
        <v>18</v>
      </c>
      <c r="C161" s="19">
        <v>535</v>
      </c>
      <c r="D161" s="20">
        <v>10</v>
      </c>
      <c r="E161" s="20">
        <v>125</v>
      </c>
      <c r="F161" s="20">
        <v>66875</v>
      </c>
      <c r="G161" s="21">
        <v>5690</v>
      </c>
      <c r="H161" s="20">
        <v>61185</v>
      </c>
      <c r="I161" s="20">
        <v>136560</v>
      </c>
      <c r="J161" s="20">
        <v>-75375</v>
      </c>
      <c r="K161" s="22">
        <v>44166</v>
      </c>
      <c r="L161" s="19" t="s">
        <v>21</v>
      </c>
      <c r="M161" s="23">
        <v>2020</v>
      </c>
    </row>
    <row r="162" spans="1:13" x14ac:dyDescent="0.25">
      <c r="A162" s="18" t="s">
        <v>20</v>
      </c>
      <c r="B162" s="19" t="s">
        <v>23</v>
      </c>
      <c r="C162" s="19">
        <v>1523</v>
      </c>
      <c r="D162" s="20">
        <v>120</v>
      </c>
      <c r="E162" s="20">
        <v>12</v>
      </c>
      <c r="F162" s="20">
        <v>18276</v>
      </c>
      <c r="G162" s="21">
        <v>703.2</v>
      </c>
      <c r="H162" s="20">
        <v>17572.8</v>
      </c>
      <c r="I162" s="20">
        <v>4395</v>
      </c>
      <c r="J162" s="20">
        <v>13177.8</v>
      </c>
      <c r="K162" s="22">
        <v>43891</v>
      </c>
      <c r="L162" s="19" t="s">
        <v>26</v>
      </c>
      <c r="M162" s="23">
        <v>2020</v>
      </c>
    </row>
    <row r="163" spans="1:13" x14ac:dyDescent="0.25">
      <c r="A163" s="18" t="s">
        <v>13</v>
      </c>
      <c r="B163" s="19" t="s">
        <v>23</v>
      </c>
      <c r="C163" s="19">
        <v>3631</v>
      </c>
      <c r="D163" s="20">
        <v>120</v>
      </c>
      <c r="E163" s="20">
        <v>20</v>
      </c>
      <c r="F163" s="20">
        <v>72620</v>
      </c>
      <c r="G163" s="21">
        <v>2116.8000000000002</v>
      </c>
      <c r="H163" s="20">
        <v>70503.199999999997</v>
      </c>
      <c r="I163" s="20">
        <v>26460</v>
      </c>
      <c r="J163" s="20">
        <v>44043.199999999997</v>
      </c>
      <c r="K163" s="22">
        <v>43344</v>
      </c>
      <c r="L163" s="19" t="s">
        <v>32</v>
      </c>
      <c r="M163" s="23">
        <v>2020</v>
      </c>
    </row>
    <row r="164" spans="1:13" x14ac:dyDescent="0.25">
      <c r="A164" s="18" t="s">
        <v>24</v>
      </c>
      <c r="B164" s="19" t="s">
        <v>23</v>
      </c>
      <c r="C164" s="19">
        <v>1782</v>
      </c>
      <c r="D164" s="20">
        <v>120</v>
      </c>
      <c r="E164" s="20">
        <v>350</v>
      </c>
      <c r="F164" s="20">
        <v>623700</v>
      </c>
      <c r="G164" s="21">
        <v>30478</v>
      </c>
      <c r="H164" s="20">
        <v>593222</v>
      </c>
      <c r="I164" s="20">
        <v>566020</v>
      </c>
      <c r="J164" s="20">
        <v>27202</v>
      </c>
      <c r="K164" s="22">
        <v>44105</v>
      </c>
      <c r="L164" s="19" t="s">
        <v>29</v>
      </c>
      <c r="M164" s="23">
        <v>2020</v>
      </c>
    </row>
    <row r="165" spans="1:13" x14ac:dyDescent="0.25">
      <c r="A165" s="18" t="s">
        <v>24</v>
      </c>
      <c r="B165" s="19" t="s">
        <v>30</v>
      </c>
      <c r="C165" s="19">
        <v>347</v>
      </c>
      <c r="D165" s="20">
        <v>250</v>
      </c>
      <c r="E165" s="20">
        <v>12</v>
      </c>
      <c r="F165" s="20">
        <v>4164</v>
      </c>
      <c r="G165" s="21">
        <v>415.68</v>
      </c>
      <c r="H165" s="20">
        <v>3748.32</v>
      </c>
      <c r="I165" s="20">
        <v>2598</v>
      </c>
      <c r="J165" s="20">
        <v>1150.32</v>
      </c>
      <c r="K165" s="22">
        <v>43952</v>
      </c>
      <c r="L165" s="19" t="s">
        <v>35</v>
      </c>
      <c r="M165" s="23">
        <v>2020</v>
      </c>
    </row>
    <row r="166" spans="1:13" x14ac:dyDescent="0.25">
      <c r="A166" s="18" t="s">
        <v>20</v>
      </c>
      <c r="B166" s="19" t="s">
        <v>30</v>
      </c>
      <c r="C166" s="19">
        <v>4147</v>
      </c>
      <c r="D166" s="20">
        <v>250</v>
      </c>
      <c r="E166" s="20">
        <v>350</v>
      </c>
      <c r="F166" s="20">
        <v>1451450</v>
      </c>
      <c r="G166" s="21">
        <v>4886</v>
      </c>
      <c r="H166" s="20">
        <v>1446564</v>
      </c>
      <c r="I166" s="20">
        <v>90740</v>
      </c>
      <c r="J166" s="20">
        <v>1355824</v>
      </c>
      <c r="K166" s="22">
        <v>43344</v>
      </c>
      <c r="L166" s="19" t="s">
        <v>32</v>
      </c>
      <c r="M166" s="23">
        <v>2020</v>
      </c>
    </row>
    <row r="167" spans="1:13" x14ac:dyDescent="0.25">
      <c r="A167" s="18" t="s">
        <v>24</v>
      </c>
      <c r="B167" s="19" t="s">
        <v>30</v>
      </c>
      <c r="C167" s="19">
        <v>3509</v>
      </c>
      <c r="D167" s="20">
        <v>250</v>
      </c>
      <c r="E167" s="20">
        <v>350</v>
      </c>
      <c r="F167" s="20">
        <v>1228150</v>
      </c>
      <c r="G167" s="21">
        <v>30478</v>
      </c>
      <c r="H167" s="20">
        <v>1197672</v>
      </c>
      <c r="I167" s="20">
        <v>566020</v>
      </c>
      <c r="J167" s="20">
        <v>631652</v>
      </c>
      <c r="K167" s="22">
        <v>44105</v>
      </c>
      <c r="L167" s="19" t="s">
        <v>29</v>
      </c>
      <c r="M167" s="23">
        <v>2020</v>
      </c>
    </row>
    <row r="168" spans="1:13" x14ac:dyDescent="0.25">
      <c r="A168" s="18" t="s">
        <v>22</v>
      </c>
      <c r="B168" s="19" t="s">
        <v>30</v>
      </c>
      <c r="C168" s="19">
        <v>2774</v>
      </c>
      <c r="D168" s="20">
        <v>250</v>
      </c>
      <c r="E168" s="20">
        <v>15</v>
      </c>
      <c r="F168" s="20">
        <v>41610</v>
      </c>
      <c r="G168" s="21">
        <v>908.4</v>
      </c>
      <c r="H168" s="20">
        <v>40701.599999999999</v>
      </c>
      <c r="I168" s="20">
        <v>15140</v>
      </c>
      <c r="J168" s="20">
        <v>25561.599999999999</v>
      </c>
      <c r="K168" s="22">
        <v>43374</v>
      </c>
      <c r="L168" s="19" t="s">
        <v>29</v>
      </c>
      <c r="M168" s="23">
        <v>2020</v>
      </c>
    </row>
    <row r="169" spans="1:13" x14ac:dyDescent="0.25">
      <c r="A169" s="18" t="s">
        <v>22</v>
      </c>
      <c r="B169" s="19" t="s">
        <v>33</v>
      </c>
      <c r="C169" s="19">
        <v>2943</v>
      </c>
      <c r="D169" s="20">
        <v>260</v>
      </c>
      <c r="E169" s="20">
        <v>350</v>
      </c>
      <c r="F169" s="20">
        <v>1030050</v>
      </c>
      <c r="G169" s="21">
        <v>26110</v>
      </c>
      <c r="H169" s="20">
        <v>1003940</v>
      </c>
      <c r="I169" s="20">
        <v>484900</v>
      </c>
      <c r="J169" s="20">
        <v>519040</v>
      </c>
      <c r="K169" s="22">
        <v>43862</v>
      </c>
      <c r="L169" s="19" t="s">
        <v>25</v>
      </c>
      <c r="M169" s="23">
        <v>2020</v>
      </c>
    </row>
    <row r="170" spans="1:13" x14ac:dyDescent="0.25">
      <c r="A170" s="18" t="s">
        <v>22</v>
      </c>
      <c r="B170" s="19" t="s">
        <v>33</v>
      </c>
      <c r="C170" s="19">
        <v>4037</v>
      </c>
      <c r="D170" s="20">
        <v>260</v>
      </c>
      <c r="E170" s="20">
        <v>125</v>
      </c>
      <c r="F170" s="20">
        <v>504625</v>
      </c>
      <c r="G170" s="21">
        <v>5370</v>
      </c>
      <c r="H170" s="20">
        <v>499255</v>
      </c>
      <c r="I170" s="20">
        <v>128880</v>
      </c>
      <c r="J170" s="20">
        <v>370375</v>
      </c>
      <c r="K170" s="22">
        <v>43922</v>
      </c>
      <c r="L170" s="19" t="s">
        <v>31</v>
      </c>
      <c r="M170" s="23">
        <v>2020</v>
      </c>
    </row>
    <row r="171" spans="1:13" x14ac:dyDescent="0.25">
      <c r="A171" s="18" t="s">
        <v>17</v>
      </c>
      <c r="B171" s="19" t="s">
        <v>33</v>
      </c>
      <c r="C171" s="19">
        <v>4146</v>
      </c>
      <c r="D171" s="20">
        <v>260</v>
      </c>
      <c r="E171" s="20">
        <v>350</v>
      </c>
      <c r="F171" s="20">
        <v>1451100</v>
      </c>
      <c r="G171" s="21">
        <v>26698</v>
      </c>
      <c r="H171" s="20">
        <v>1424402</v>
      </c>
      <c r="I171" s="20">
        <v>495820</v>
      </c>
      <c r="J171" s="20">
        <v>928582</v>
      </c>
      <c r="K171" s="22">
        <v>44075</v>
      </c>
      <c r="L171" s="19" t="s">
        <v>32</v>
      </c>
      <c r="M171" s="23">
        <v>2020</v>
      </c>
    </row>
    <row r="172" spans="1:13" x14ac:dyDescent="0.25">
      <c r="A172" s="18" t="s">
        <v>20</v>
      </c>
      <c r="B172" s="19" t="s">
        <v>33</v>
      </c>
      <c r="C172" s="19">
        <v>4123</v>
      </c>
      <c r="D172" s="20">
        <v>260</v>
      </c>
      <c r="E172" s="20">
        <v>15</v>
      </c>
      <c r="F172" s="20">
        <v>61845</v>
      </c>
      <c r="G172" s="21">
        <v>402.6</v>
      </c>
      <c r="H172" s="20">
        <v>61442.400000000001</v>
      </c>
      <c r="I172" s="20">
        <v>6710</v>
      </c>
      <c r="J172" s="20">
        <v>54732.4</v>
      </c>
      <c r="K172" s="22">
        <v>43374</v>
      </c>
      <c r="L172" s="19" t="s">
        <v>29</v>
      </c>
      <c r="M172" s="23">
        <v>2020</v>
      </c>
    </row>
    <row r="173" spans="1:13" x14ac:dyDescent="0.25">
      <c r="A173" s="18" t="s">
        <v>13</v>
      </c>
      <c r="B173" s="19" t="s">
        <v>33</v>
      </c>
      <c r="C173" s="19">
        <v>1337</v>
      </c>
      <c r="D173" s="20">
        <v>260</v>
      </c>
      <c r="E173" s="20">
        <v>350</v>
      </c>
      <c r="F173" s="20">
        <v>467950</v>
      </c>
      <c r="G173" s="21">
        <v>24892</v>
      </c>
      <c r="H173" s="20">
        <v>443058</v>
      </c>
      <c r="I173" s="20">
        <v>462280</v>
      </c>
      <c r="J173" s="20">
        <v>-19222</v>
      </c>
      <c r="K173" s="22">
        <v>43435</v>
      </c>
      <c r="L173" s="19" t="s">
        <v>21</v>
      </c>
      <c r="M173" s="23">
        <v>2020</v>
      </c>
    </row>
    <row r="174" spans="1:13" x14ac:dyDescent="0.25">
      <c r="A174" s="18" t="s">
        <v>17</v>
      </c>
      <c r="B174" s="19" t="s">
        <v>36</v>
      </c>
      <c r="C174" s="19">
        <v>599</v>
      </c>
      <c r="D174" s="20">
        <v>5</v>
      </c>
      <c r="E174" s="20">
        <v>7</v>
      </c>
      <c r="F174" s="20">
        <v>4193</v>
      </c>
      <c r="G174" s="21">
        <v>405.65</v>
      </c>
      <c r="H174" s="20">
        <v>3787.35</v>
      </c>
      <c r="I174" s="20">
        <v>5795</v>
      </c>
      <c r="J174" s="20">
        <v>-2007.65</v>
      </c>
      <c r="K174" s="22">
        <v>43374</v>
      </c>
      <c r="L174" s="19" t="s">
        <v>29</v>
      </c>
      <c r="M174" s="23">
        <v>2020</v>
      </c>
    </row>
    <row r="175" spans="1:13" x14ac:dyDescent="0.25">
      <c r="A175" s="18" t="s">
        <v>17</v>
      </c>
      <c r="B175" s="19" t="s">
        <v>18</v>
      </c>
      <c r="C175" s="19">
        <v>725</v>
      </c>
      <c r="D175" s="20">
        <v>10</v>
      </c>
      <c r="E175" s="20">
        <v>7</v>
      </c>
      <c r="F175" s="20">
        <v>5075</v>
      </c>
      <c r="G175" s="21">
        <v>480.2</v>
      </c>
      <c r="H175" s="20">
        <v>4594.8</v>
      </c>
      <c r="I175" s="20">
        <v>6860</v>
      </c>
      <c r="J175" s="20">
        <v>-2265.1999999999998</v>
      </c>
      <c r="K175" s="22">
        <v>43831</v>
      </c>
      <c r="L175" s="19" t="s">
        <v>16</v>
      </c>
      <c r="M175" s="23">
        <v>2020</v>
      </c>
    </row>
    <row r="176" spans="1:13" x14ac:dyDescent="0.25">
      <c r="A176" s="18" t="s">
        <v>13</v>
      </c>
      <c r="B176" s="19" t="s">
        <v>18</v>
      </c>
      <c r="C176" s="19">
        <v>477</v>
      </c>
      <c r="D176" s="20">
        <v>10</v>
      </c>
      <c r="E176" s="20">
        <v>7</v>
      </c>
      <c r="F176" s="20">
        <v>3339</v>
      </c>
      <c r="G176" s="21">
        <v>822.15</v>
      </c>
      <c r="H176" s="20">
        <v>2516.85</v>
      </c>
      <c r="I176" s="20">
        <v>11745</v>
      </c>
      <c r="J176" s="20">
        <v>-9228.15</v>
      </c>
      <c r="K176" s="22">
        <v>43344</v>
      </c>
      <c r="L176" s="19" t="s">
        <v>32</v>
      </c>
      <c r="M176" s="23">
        <v>2020</v>
      </c>
    </row>
    <row r="177" spans="1:13" x14ac:dyDescent="0.25">
      <c r="A177" s="18" t="s">
        <v>22</v>
      </c>
      <c r="B177" s="19" t="s">
        <v>18</v>
      </c>
      <c r="C177" s="19">
        <v>2325</v>
      </c>
      <c r="D177" s="20">
        <v>10</v>
      </c>
      <c r="E177" s="20">
        <v>7</v>
      </c>
      <c r="F177" s="20">
        <v>16275</v>
      </c>
      <c r="G177" s="21">
        <v>941.15</v>
      </c>
      <c r="H177" s="20">
        <v>15333.85</v>
      </c>
      <c r="I177" s="20">
        <v>13445</v>
      </c>
      <c r="J177" s="20">
        <v>1888.85</v>
      </c>
      <c r="K177" s="22">
        <v>44105</v>
      </c>
      <c r="L177" s="19" t="s">
        <v>29</v>
      </c>
      <c r="M177" s="23">
        <v>2020</v>
      </c>
    </row>
    <row r="178" spans="1:13" x14ac:dyDescent="0.25">
      <c r="A178" s="18" t="s">
        <v>13</v>
      </c>
      <c r="B178" s="19" t="s">
        <v>18</v>
      </c>
      <c r="C178" s="19">
        <v>675</v>
      </c>
      <c r="D178" s="20">
        <v>10</v>
      </c>
      <c r="E178" s="20">
        <v>12</v>
      </c>
      <c r="F178" s="20">
        <v>8100</v>
      </c>
      <c r="G178" s="21">
        <v>1458.6</v>
      </c>
      <c r="H178" s="20">
        <v>6641.4</v>
      </c>
      <c r="I178" s="20">
        <v>7293</v>
      </c>
      <c r="J178" s="20">
        <v>-651.6</v>
      </c>
      <c r="K178" s="22">
        <v>44166</v>
      </c>
      <c r="L178" s="19" t="s">
        <v>21</v>
      </c>
      <c r="M178" s="23">
        <v>2020</v>
      </c>
    </row>
    <row r="179" spans="1:13" x14ac:dyDescent="0.25">
      <c r="A179" s="18" t="s">
        <v>13</v>
      </c>
      <c r="B179" s="19" t="s">
        <v>23</v>
      </c>
      <c r="C179" s="19">
        <v>2990</v>
      </c>
      <c r="D179" s="20">
        <v>120</v>
      </c>
      <c r="E179" s="20">
        <v>12</v>
      </c>
      <c r="F179" s="20">
        <v>35880</v>
      </c>
      <c r="G179" s="21">
        <v>1458.6</v>
      </c>
      <c r="H179" s="20">
        <v>34421.4</v>
      </c>
      <c r="I179" s="20">
        <v>7293</v>
      </c>
      <c r="J179" s="20">
        <v>27128.400000000001</v>
      </c>
      <c r="K179" s="22">
        <v>44166</v>
      </c>
      <c r="L179" s="19" t="s">
        <v>21</v>
      </c>
      <c r="M179" s="23">
        <v>2020</v>
      </c>
    </row>
    <row r="180" spans="1:13" x14ac:dyDescent="0.25">
      <c r="A180" s="18" t="s">
        <v>22</v>
      </c>
      <c r="B180" s="19" t="s">
        <v>30</v>
      </c>
      <c r="C180" s="19">
        <v>1072</v>
      </c>
      <c r="D180" s="20">
        <v>250</v>
      </c>
      <c r="E180" s="20">
        <v>7</v>
      </c>
      <c r="F180" s="20">
        <v>7504</v>
      </c>
      <c r="G180" s="21">
        <v>941.15</v>
      </c>
      <c r="H180" s="20">
        <v>6562.85</v>
      </c>
      <c r="I180" s="20">
        <v>13445</v>
      </c>
      <c r="J180" s="20">
        <v>-6882.15</v>
      </c>
      <c r="K180" s="22">
        <v>44105</v>
      </c>
      <c r="L180" s="19" t="s">
        <v>29</v>
      </c>
      <c r="M180" s="23">
        <v>2020</v>
      </c>
    </row>
    <row r="181" spans="1:13" x14ac:dyDescent="0.25">
      <c r="A181" s="18" t="s">
        <v>22</v>
      </c>
      <c r="B181" s="19" t="s">
        <v>33</v>
      </c>
      <c r="C181" s="19">
        <v>1048</v>
      </c>
      <c r="D181" s="20">
        <v>260</v>
      </c>
      <c r="E181" s="20">
        <v>7</v>
      </c>
      <c r="F181" s="20">
        <v>7336</v>
      </c>
      <c r="G181" s="21">
        <v>589.04999999999995</v>
      </c>
      <c r="H181" s="20">
        <v>6746.95</v>
      </c>
      <c r="I181" s="20">
        <v>8415</v>
      </c>
      <c r="J181" s="20">
        <v>-1668.05</v>
      </c>
      <c r="K181" s="22">
        <v>44013</v>
      </c>
      <c r="L181" s="19" t="s">
        <v>34</v>
      </c>
      <c r="M181" s="23">
        <v>2020</v>
      </c>
    </row>
    <row r="182" spans="1:13" x14ac:dyDescent="0.25">
      <c r="A182" s="18" t="s">
        <v>22</v>
      </c>
      <c r="B182" s="19" t="s">
        <v>33</v>
      </c>
      <c r="C182" s="19">
        <v>469</v>
      </c>
      <c r="D182" s="20">
        <v>260</v>
      </c>
      <c r="E182" s="20">
        <v>12</v>
      </c>
      <c r="F182" s="20">
        <v>5628</v>
      </c>
      <c r="G182" s="21">
        <v>673.8</v>
      </c>
      <c r="H182" s="20">
        <v>4954.2</v>
      </c>
      <c r="I182" s="20">
        <v>3369</v>
      </c>
      <c r="J182" s="20">
        <v>1585.2</v>
      </c>
      <c r="K182" s="22">
        <v>44044</v>
      </c>
      <c r="L182" s="19" t="s">
        <v>28</v>
      </c>
      <c r="M182" s="23">
        <v>2020</v>
      </c>
    </row>
    <row r="183" spans="1:13" x14ac:dyDescent="0.25">
      <c r="A183" s="18" t="s">
        <v>17</v>
      </c>
      <c r="B183" s="19" t="s">
        <v>33</v>
      </c>
      <c r="C183" s="19">
        <v>804</v>
      </c>
      <c r="D183" s="20">
        <v>260</v>
      </c>
      <c r="E183" s="20">
        <v>7</v>
      </c>
      <c r="F183" s="20">
        <v>5628</v>
      </c>
      <c r="G183" s="21">
        <v>405.65</v>
      </c>
      <c r="H183" s="20">
        <v>5222.3500000000004</v>
      </c>
      <c r="I183" s="20">
        <v>5795</v>
      </c>
      <c r="J183" s="20">
        <v>-572.65</v>
      </c>
      <c r="K183" s="22">
        <v>43374</v>
      </c>
      <c r="L183" s="19" t="s">
        <v>29</v>
      </c>
      <c r="M183" s="23">
        <v>2020</v>
      </c>
    </row>
    <row r="184" spans="1:13" x14ac:dyDescent="0.25">
      <c r="A184" s="18" t="s">
        <v>24</v>
      </c>
      <c r="B184" s="19" t="s">
        <v>14</v>
      </c>
      <c r="C184" s="19">
        <v>4240</v>
      </c>
      <c r="D184" s="20">
        <v>3</v>
      </c>
      <c r="E184" s="20">
        <v>12</v>
      </c>
      <c r="F184" s="20">
        <v>50880</v>
      </c>
      <c r="G184" s="21">
        <v>1119</v>
      </c>
      <c r="H184" s="20">
        <v>49761</v>
      </c>
      <c r="I184" s="20">
        <v>5595</v>
      </c>
      <c r="J184" s="20">
        <v>44166</v>
      </c>
      <c r="K184" s="22">
        <v>43862</v>
      </c>
      <c r="L184" s="19" t="s">
        <v>25</v>
      </c>
      <c r="M184" s="23">
        <v>2020</v>
      </c>
    </row>
    <row r="185" spans="1:13" x14ac:dyDescent="0.25">
      <c r="A185" s="18" t="s">
        <v>17</v>
      </c>
      <c r="B185" s="19" t="s">
        <v>14</v>
      </c>
      <c r="C185" s="19">
        <v>1976</v>
      </c>
      <c r="D185" s="20">
        <v>3</v>
      </c>
      <c r="E185" s="20">
        <v>12</v>
      </c>
      <c r="F185" s="20">
        <v>23712</v>
      </c>
      <c r="G185" s="21">
        <v>669.6</v>
      </c>
      <c r="H185" s="20">
        <v>23042.400000000001</v>
      </c>
      <c r="I185" s="20">
        <v>3348</v>
      </c>
      <c r="J185" s="20">
        <v>19694.400000000001</v>
      </c>
      <c r="K185" s="22">
        <v>43862</v>
      </c>
      <c r="L185" s="19" t="s">
        <v>25</v>
      </c>
      <c r="M185" s="23">
        <v>2020</v>
      </c>
    </row>
    <row r="186" spans="1:13" x14ac:dyDescent="0.25">
      <c r="A186" s="18" t="s">
        <v>24</v>
      </c>
      <c r="B186" s="19" t="s">
        <v>14</v>
      </c>
      <c r="C186" s="19">
        <v>1984</v>
      </c>
      <c r="D186" s="20">
        <v>3</v>
      </c>
      <c r="E186" s="20">
        <v>20</v>
      </c>
      <c r="F186" s="20">
        <v>39680</v>
      </c>
      <c r="G186" s="21">
        <v>1563</v>
      </c>
      <c r="H186" s="20">
        <v>38117</v>
      </c>
      <c r="I186" s="20">
        <v>15630</v>
      </c>
      <c r="J186" s="20">
        <v>22487</v>
      </c>
      <c r="K186" s="22">
        <v>43952</v>
      </c>
      <c r="L186" s="19" t="s">
        <v>35</v>
      </c>
      <c r="M186" s="23">
        <v>2020</v>
      </c>
    </row>
    <row r="187" spans="1:13" x14ac:dyDescent="0.25">
      <c r="A187" s="18" t="s">
        <v>20</v>
      </c>
      <c r="B187" s="19" t="s">
        <v>14</v>
      </c>
      <c r="C187" s="19">
        <v>480</v>
      </c>
      <c r="D187" s="20">
        <v>3</v>
      </c>
      <c r="E187" s="20">
        <v>300</v>
      </c>
      <c r="F187" s="20">
        <v>144000</v>
      </c>
      <c r="G187" s="21">
        <v>14865</v>
      </c>
      <c r="H187" s="20">
        <v>129135</v>
      </c>
      <c r="I187" s="20">
        <v>247750</v>
      </c>
      <c r="J187" s="20">
        <v>-118615</v>
      </c>
      <c r="K187" s="22">
        <v>43983</v>
      </c>
      <c r="L187" s="19" t="s">
        <v>27</v>
      </c>
      <c r="M187" s="23">
        <v>2020</v>
      </c>
    </row>
    <row r="188" spans="1:13" x14ac:dyDescent="0.25">
      <c r="A188" s="18" t="s">
        <v>17</v>
      </c>
      <c r="B188" s="19" t="s">
        <v>14</v>
      </c>
      <c r="C188" s="19">
        <v>3551</v>
      </c>
      <c r="D188" s="20">
        <v>3</v>
      </c>
      <c r="E188" s="20">
        <v>7</v>
      </c>
      <c r="F188" s="20">
        <v>24857</v>
      </c>
      <c r="G188" s="21">
        <v>355.6</v>
      </c>
      <c r="H188" s="20">
        <v>24501.4</v>
      </c>
      <c r="I188" s="20">
        <v>5080</v>
      </c>
      <c r="J188" s="20">
        <v>19421.400000000001</v>
      </c>
      <c r="K188" s="22">
        <v>43405</v>
      </c>
      <c r="L188" s="19" t="s">
        <v>19</v>
      </c>
      <c r="M188" s="23">
        <v>2020</v>
      </c>
    </row>
    <row r="189" spans="1:13" x14ac:dyDescent="0.25">
      <c r="A189" s="18" t="s">
        <v>22</v>
      </c>
      <c r="B189" s="19" t="s">
        <v>14</v>
      </c>
      <c r="C189" s="19">
        <v>1205</v>
      </c>
      <c r="D189" s="20">
        <v>3</v>
      </c>
      <c r="E189" s="20">
        <v>15</v>
      </c>
      <c r="F189" s="20">
        <v>18075</v>
      </c>
      <c r="G189" s="21">
        <v>2093.25</v>
      </c>
      <c r="H189" s="20">
        <v>15981.75</v>
      </c>
      <c r="I189" s="20">
        <v>27910</v>
      </c>
      <c r="J189" s="20">
        <v>-11928.25</v>
      </c>
      <c r="K189" s="22">
        <v>44136</v>
      </c>
      <c r="L189" s="19" t="s">
        <v>19</v>
      </c>
      <c r="M189" s="23">
        <v>2020</v>
      </c>
    </row>
    <row r="190" spans="1:13" x14ac:dyDescent="0.25">
      <c r="A190" s="18" t="s">
        <v>20</v>
      </c>
      <c r="B190" s="19" t="s">
        <v>14</v>
      </c>
      <c r="C190" s="19">
        <v>2480</v>
      </c>
      <c r="D190" s="20">
        <v>3</v>
      </c>
      <c r="E190" s="20">
        <v>7</v>
      </c>
      <c r="F190" s="20">
        <v>17360</v>
      </c>
      <c r="G190" s="21">
        <v>199.5</v>
      </c>
      <c r="H190" s="20">
        <v>17160.5</v>
      </c>
      <c r="I190" s="20">
        <v>2850</v>
      </c>
      <c r="J190" s="20">
        <v>14310.5</v>
      </c>
      <c r="K190" s="22">
        <v>44166</v>
      </c>
      <c r="L190" s="19" t="s">
        <v>21</v>
      </c>
      <c r="M190" s="23">
        <v>2020</v>
      </c>
    </row>
    <row r="191" spans="1:13" x14ac:dyDescent="0.25">
      <c r="A191" s="18" t="s">
        <v>24</v>
      </c>
      <c r="B191" s="19" t="s">
        <v>14</v>
      </c>
      <c r="C191" s="19">
        <v>2926</v>
      </c>
      <c r="D191" s="20">
        <v>3</v>
      </c>
      <c r="E191" s="20">
        <v>7</v>
      </c>
      <c r="F191" s="20">
        <v>20482</v>
      </c>
      <c r="G191" s="21">
        <v>870.45</v>
      </c>
      <c r="H191" s="20">
        <v>19611.55</v>
      </c>
      <c r="I191" s="20">
        <v>12435</v>
      </c>
      <c r="J191" s="20">
        <v>7176.55</v>
      </c>
      <c r="K191" s="22">
        <v>44166</v>
      </c>
      <c r="L191" s="19" t="s">
        <v>21</v>
      </c>
      <c r="M191" s="23">
        <v>2020</v>
      </c>
    </row>
    <row r="192" spans="1:13" x14ac:dyDescent="0.25">
      <c r="A192" s="18" t="s">
        <v>24</v>
      </c>
      <c r="B192" s="19" t="s">
        <v>36</v>
      </c>
      <c r="C192" s="19">
        <v>3210</v>
      </c>
      <c r="D192" s="20">
        <v>5</v>
      </c>
      <c r="E192" s="20">
        <v>350</v>
      </c>
      <c r="F192" s="20">
        <v>1123500</v>
      </c>
      <c r="G192" s="21">
        <v>24228.75</v>
      </c>
      <c r="H192" s="20">
        <v>1099271.25</v>
      </c>
      <c r="I192" s="20">
        <v>359970</v>
      </c>
      <c r="J192" s="20">
        <v>739301.25</v>
      </c>
      <c r="K192" s="22">
        <v>43831</v>
      </c>
      <c r="L192" s="19" t="s">
        <v>16</v>
      </c>
      <c r="M192" s="23">
        <v>2020</v>
      </c>
    </row>
    <row r="193" spans="1:13" x14ac:dyDescent="0.25">
      <c r="A193" s="18" t="s">
        <v>20</v>
      </c>
      <c r="B193" s="19" t="s">
        <v>36</v>
      </c>
      <c r="C193" s="19">
        <v>3221</v>
      </c>
      <c r="D193" s="20">
        <v>5</v>
      </c>
      <c r="E193" s="20">
        <v>125</v>
      </c>
      <c r="F193" s="20">
        <v>402625</v>
      </c>
      <c r="G193" s="21">
        <v>22668.75</v>
      </c>
      <c r="H193" s="20">
        <v>379956.25</v>
      </c>
      <c r="I193" s="20">
        <v>435240</v>
      </c>
      <c r="J193" s="20">
        <v>-55283.75</v>
      </c>
      <c r="K193" s="22">
        <v>44013</v>
      </c>
      <c r="L193" s="19" t="s">
        <v>34</v>
      </c>
      <c r="M193" s="23">
        <v>2020</v>
      </c>
    </row>
    <row r="194" spans="1:13" x14ac:dyDescent="0.25">
      <c r="A194" s="18" t="s">
        <v>22</v>
      </c>
      <c r="B194" s="19" t="s">
        <v>36</v>
      </c>
      <c r="C194" s="19">
        <v>2389</v>
      </c>
      <c r="D194" s="20">
        <v>5</v>
      </c>
      <c r="E194" s="20">
        <v>350</v>
      </c>
      <c r="F194" s="20">
        <v>836150</v>
      </c>
      <c r="G194" s="21">
        <v>12600</v>
      </c>
      <c r="H194" s="20">
        <v>823550</v>
      </c>
      <c r="I194" s="20">
        <v>187200</v>
      </c>
      <c r="J194" s="20">
        <v>636350</v>
      </c>
      <c r="K194" s="22">
        <v>43344</v>
      </c>
      <c r="L194" s="19" t="s">
        <v>32</v>
      </c>
      <c r="M194" s="23">
        <v>2020</v>
      </c>
    </row>
    <row r="195" spans="1:13" x14ac:dyDescent="0.25">
      <c r="A195" s="18" t="s">
        <v>17</v>
      </c>
      <c r="B195" s="19" t="s">
        <v>36</v>
      </c>
      <c r="C195" s="19">
        <v>1127</v>
      </c>
      <c r="D195" s="20">
        <v>5</v>
      </c>
      <c r="E195" s="20">
        <v>12</v>
      </c>
      <c r="F195" s="20">
        <v>13524</v>
      </c>
      <c r="G195" s="21">
        <v>1405.2</v>
      </c>
      <c r="H195" s="20">
        <v>12118.8</v>
      </c>
      <c r="I195" s="20">
        <v>7026</v>
      </c>
      <c r="J195" s="20">
        <v>5092.8</v>
      </c>
      <c r="K195" s="22">
        <v>44136</v>
      </c>
      <c r="L195" s="19" t="s">
        <v>19</v>
      </c>
      <c r="M195" s="23">
        <v>2020</v>
      </c>
    </row>
    <row r="196" spans="1:13" x14ac:dyDescent="0.25">
      <c r="A196" s="18" t="s">
        <v>22</v>
      </c>
      <c r="B196" s="19" t="s">
        <v>36</v>
      </c>
      <c r="C196" s="19">
        <v>319</v>
      </c>
      <c r="D196" s="20">
        <v>5</v>
      </c>
      <c r="E196" s="20">
        <v>300</v>
      </c>
      <c r="F196" s="20">
        <v>95700</v>
      </c>
      <c r="G196" s="21">
        <v>16500</v>
      </c>
      <c r="H196" s="20">
        <v>79200</v>
      </c>
      <c r="I196" s="20">
        <v>275000</v>
      </c>
      <c r="J196" s="20">
        <v>-195800</v>
      </c>
      <c r="K196" s="22">
        <v>43435</v>
      </c>
      <c r="L196" s="19" t="s">
        <v>21</v>
      </c>
      <c r="M196" s="23">
        <v>2020</v>
      </c>
    </row>
    <row r="197" spans="1:13" x14ac:dyDescent="0.25">
      <c r="A197" s="18" t="s">
        <v>24</v>
      </c>
      <c r="B197" s="19" t="s">
        <v>18</v>
      </c>
      <c r="C197" s="19">
        <v>1610</v>
      </c>
      <c r="D197" s="20">
        <v>10</v>
      </c>
      <c r="E197" s="20">
        <v>20</v>
      </c>
      <c r="F197" s="20">
        <v>32200</v>
      </c>
      <c r="G197" s="21">
        <v>1303</v>
      </c>
      <c r="H197" s="20">
        <v>30897</v>
      </c>
      <c r="I197" s="20">
        <v>13030</v>
      </c>
      <c r="J197" s="20">
        <v>17867</v>
      </c>
      <c r="K197" s="22">
        <v>43862</v>
      </c>
      <c r="L197" s="19" t="s">
        <v>25</v>
      </c>
      <c r="M197" s="23">
        <v>2020</v>
      </c>
    </row>
    <row r="198" spans="1:13" x14ac:dyDescent="0.25">
      <c r="A198" s="18" t="s">
        <v>20</v>
      </c>
      <c r="B198" s="19" t="s">
        <v>18</v>
      </c>
      <c r="C198" s="19">
        <v>4100</v>
      </c>
      <c r="D198" s="20">
        <v>10</v>
      </c>
      <c r="E198" s="20">
        <v>125</v>
      </c>
      <c r="F198" s="20">
        <v>512500</v>
      </c>
      <c r="G198" s="21">
        <v>18700</v>
      </c>
      <c r="H198" s="20">
        <v>493800</v>
      </c>
      <c r="I198" s="20">
        <v>359040</v>
      </c>
      <c r="J198" s="20">
        <v>134760</v>
      </c>
      <c r="K198" s="22">
        <v>43891</v>
      </c>
      <c r="L198" s="19" t="s">
        <v>26</v>
      </c>
      <c r="M198" s="23">
        <v>2020</v>
      </c>
    </row>
    <row r="199" spans="1:13" x14ac:dyDescent="0.25">
      <c r="A199" s="18" t="s">
        <v>24</v>
      </c>
      <c r="B199" s="19" t="s">
        <v>18</v>
      </c>
      <c r="C199" s="19">
        <v>1012</v>
      </c>
      <c r="D199" s="20">
        <v>10</v>
      </c>
      <c r="E199" s="20">
        <v>125</v>
      </c>
      <c r="F199" s="20">
        <v>126500</v>
      </c>
      <c r="G199" s="21">
        <v>14906.25</v>
      </c>
      <c r="H199" s="20">
        <v>111593.75</v>
      </c>
      <c r="I199" s="20">
        <v>286200</v>
      </c>
      <c r="J199" s="20">
        <v>-174606.25</v>
      </c>
      <c r="K199" s="22">
        <v>43891</v>
      </c>
      <c r="L199" s="19" t="s">
        <v>26</v>
      </c>
      <c r="M199" s="23">
        <v>2020</v>
      </c>
    </row>
    <row r="200" spans="1:13" x14ac:dyDescent="0.25">
      <c r="A200" s="18" t="s">
        <v>22</v>
      </c>
      <c r="B200" s="19" t="s">
        <v>18</v>
      </c>
      <c r="C200" s="19">
        <v>3337</v>
      </c>
      <c r="D200" s="20">
        <v>10</v>
      </c>
      <c r="E200" s="20">
        <v>300</v>
      </c>
      <c r="F200" s="20">
        <v>1001100</v>
      </c>
      <c r="G200" s="21">
        <v>24105</v>
      </c>
      <c r="H200" s="20">
        <v>976995</v>
      </c>
      <c r="I200" s="20">
        <v>401750</v>
      </c>
      <c r="J200" s="20">
        <v>575245</v>
      </c>
      <c r="K200" s="22">
        <v>43922</v>
      </c>
      <c r="L200" s="19" t="s">
        <v>31</v>
      </c>
      <c r="M200" s="23">
        <v>2020</v>
      </c>
    </row>
    <row r="201" spans="1:13" x14ac:dyDescent="0.25">
      <c r="A201" s="18" t="s">
        <v>20</v>
      </c>
      <c r="B201" s="19" t="s">
        <v>18</v>
      </c>
      <c r="C201" s="19">
        <v>3955</v>
      </c>
      <c r="D201" s="20">
        <v>10</v>
      </c>
      <c r="E201" s="20">
        <v>7</v>
      </c>
      <c r="F201" s="20">
        <v>27685</v>
      </c>
      <c r="G201" s="21">
        <v>814.45</v>
      </c>
      <c r="H201" s="20">
        <v>26870.55</v>
      </c>
      <c r="I201" s="20">
        <v>11635</v>
      </c>
      <c r="J201" s="20">
        <v>15235.55</v>
      </c>
      <c r="K201" s="22">
        <v>43952</v>
      </c>
      <c r="L201" s="19" t="s">
        <v>35</v>
      </c>
      <c r="M201" s="23">
        <v>2020</v>
      </c>
    </row>
    <row r="202" spans="1:13" x14ac:dyDescent="0.25">
      <c r="A202" s="18" t="s">
        <v>20</v>
      </c>
      <c r="B202" s="19" t="s">
        <v>18</v>
      </c>
      <c r="C202" s="19">
        <v>4347</v>
      </c>
      <c r="D202" s="20">
        <v>10</v>
      </c>
      <c r="E202" s="20">
        <v>300</v>
      </c>
      <c r="F202" s="20">
        <v>1304100</v>
      </c>
      <c r="G202" s="21">
        <v>14865</v>
      </c>
      <c r="H202" s="20">
        <v>1289235</v>
      </c>
      <c r="I202" s="20">
        <v>247750</v>
      </c>
      <c r="J202" s="20">
        <v>1041485</v>
      </c>
      <c r="K202" s="22">
        <v>43983</v>
      </c>
      <c r="L202" s="19" t="s">
        <v>27</v>
      </c>
      <c r="M202" s="23">
        <v>2020</v>
      </c>
    </row>
    <row r="203" spans="1:13" x14ac:dyDescent="0.25">
      <c r="A203" s="18" t="s">
        <v>20</v>
      </c>
      <c r="B203" s="19" t="s">
        <v>18</v>
      </c>
      <c r="C203" s="19">
        <v>1548</v>
      </c>
      <c r="D203" s="20">
        <v>10</v>
      </c>
      <c r="E203" s="20">
        <v>350</v>
      </c>
      <c r="F203" s="20">
        <v>541800</v>
      </c>
      <c r="G203" s="21">
        <v>10535</v>
      </c>
      <c r="H203" s="20">
        <v>531265</v>
      </c>
      <c r="I203" s="20">
        <v>156520</v>
      </c>
      <c r="J203" s="20">
        <v>374745</v>
      </c>
      <c r="K203" s="22">
        <v>43983</v>
      </c>
      <c r="L203" s="19" t="s">
        <v>27</v>
      </c>
      <c r="M203" s="23">
        <v>2020</v>
      </c>
    </row>
    <row r="204" spans="1:13" x14ac:dyDescent="0.25">
      <c r="A204" s="18" t="s">
        <v>24</v>
      </c>
      <c r="B204" s="19" t="s">
        <v>18</v>
      </c>
      <c r="C204" s="19">
        <v>2153</v>
      </c>
      <c r="D204" s="20">
        <v>10</v>
      </c>
      <c r="E204" s="20">
        <v>15</v>
      </c>
      <c r="F204" s="20">
        <v>32295</v>
      </c>
      <c r="G204" s="21">
        <v>1965</v>
      </c>
      <c r="H204" s="20">
        <v>30330</v>
      </c>
      <c r="I204" s="20">
        <v>26200</v>
      </c>
      <c r="J204" s="20">
        <v>4130</v>
      </c>
      <c r="K204" s="22">
        <v>44075</v>
      </c>
      <c r="L204" s="19" t="s">
        <v>32</v>
      </c>
      <c r="M204" s="23">
        <v>2020</v>
      </c>
    </row>
    <row r="205" spans="1:13" x14ac:dyDescent="0.25">
      <c r="A205" s="18" t="s">
        <v>13</v>
      </c>
      <c r="B205" s="19" t="s">
        <v>18</v>
      </c>
      <c r="C205" s="19">
        <v>3789</v>
      </c>
      <c r="D205" s="20">
        <v>10</v>
      </c>
      <c r="E205" s="20">
        <v>350</v>
      </c>
      <c r="F205" s="20">
        <v>1326150</v>
      </c>
      <c r="G205" s="21">
        <v>21490</v>
      </c>
      <c r="H205" s="20">
        <v>1304660</v>
      </c>
      <c r="I205" s="20">
        <v>319280</v>
      </c>
      <c r="J205" s="20">
        <v>985380</v>
      </c>
      <c r="K205" s="22">
        <v>43374</v>
      </c>
      <c r="L205" s="19" t="s">
        <v>29</v>
      </c>
      <c r="M205" s="23">
        <v>2020</v>
      </c>
    </row>
    <row r="206" spans="1:13" x14ac:dyDescent="0.25">
      <c r="A206" s="18" t="s">
        <v>13</v>
      </c>
      <c r="B206" s="19" t="s">
        <v>18</v>
      </c>
      <c r="C206" s="19">
        <v>4364</v>
      </c>
      <c r="D206" s="20">
        <v>10</v>
      </c>
      <c r="E206" s="20">
        <v>20</v>
      </c>
      <c r="F206" s="20">
        <v>87280</v>
      </c>
      <c r="G206" s="21">
        <v>1389</v>
      </c>
      <c r="H206" s="20">
        <v>85891</v>
      </c>
      <c r="I206" s="20">
        <v>13890</v>
      </c>
      <c r="J206" s="20">
        <v>72001</v>
      </c>
      <c r="K206" s="22">
        <v>43374</v>
      </c>
      <c r="L206" s="19" t="s">
        <v>29</v>
      </c>
      <c r="M206" s="23">
        <v>2020</v>
      </c>
    </row>
    <row r="207" spans="1:13" x14ac:dyDescent="0.25">
      <c r="A207" s="18" t="s">
        <v>20</v>
      </c>
      <c r="B207" s="19" t="s">
        <v>18</v>
      </c>
      <c r="C207" s="19">
        <v>4126</v>
      </c>
      <c r="D207" s="20">
        <v>10</v>
      </c>
      <c r="E207" s="20">
        <v>125</v>
      </c>
      <c r="F207" s="20">
        <v>515750</v>
      </c>
      <c r="G207" s="21">
        <v>5381.25</v>
      </c>
      <c r="H207" s="20">
        <v>510368.75</v>
      </c>
      <c r="I207" s="20">
        <v>103320</v>
      </c>
      <c r="J207" s="20">
        <v>407048.75</v>
      </c>
      <c r="K207" s="22">
        <v>44105</v>
      </c>
      <c r="L207" s="19" t="s">
        <v>29</v>
      </c>
      <c r="M207" s="23">
        <v>2020</v>
      </c>
    </row>
    <row r="208" spans="1:13" x14ac:dyDescent="0.25">
      <c r="A208" s="18" t="s">
        <v>24</v>
      </c>
      <c r="B208" s="19" t="s">
        <v>18</v>
      </c>
      <c r="C208" s="19">
        <v>1343</v>
      </c>
      <c r="D208" s="20">
        <v>10</v>
      </c>
      <c r="E208" s="20">
        <v>125</v>
      </c>
      <c r="F208" s="20">
        <v>167875</v>
      </c>
      <c r="G208" s="21">
        <v>4400</v>
      </c>
      <c r="H208" s="20">
        <v>163475</v>
      </c>
      <c r="I208" s="20">
        <v>84480</v>
      </c>
      <c r="J208" s="20">
        <v>78995</v>
      </c>
      <c r="K208" s="22">
        <v>43374</v>
      </c>
      <c r="L208" s="19" t="s">
        <v>29</v>
      </c>
      <c r="M208" s="23">
        <v>2020</v>
      </c>
    </row>
    <row r="209" spans="1:13" x14ac:dyDescent="0.25">
      <c r="A209" s="18" t="s">
        <v>13</v>
      </c>
      <c r="B209" s="19" t="s">
        <v>18</v>
      </c>
      <c r="C209" s="19">
        <v>245</v>
      </c>
      <c r="D209" s="20">
        <v>10</v>
      </c>
      <c r="E209" s="20">
        <v>20</v>
      </c>
      <c r="F209" s="20">
        <v>4900</v>
      </c>
      <c r="G209" s="21">
        <v>1802</v>
      </c>
      <c r="H209" s="20">
        <v>3098</v>
      </c>
      <c r="I209" s="20">
        <v>18020</v>
      </c>
      <c r="J209" s="20">
        <v>-14922</v>
      </c>
      <c r="K209" s="22">
        <v>43435</v>
      </c>
      <c r="L209" s="19" t="s">
        <v>21</v>
      </c>
      <c r="M209" s="23">
        <v>2020</v>
      </c>
    </row>
    <row r="210" spans="1:13" x14ac:dyDescent="0.25">
      <c r="A210" s="18" t="s">
        <v>20</v>
      </c>
      <c r="B210" s="19" t="s">
        <v>18</v>
      </c>
      <c r="C210" s="19">
        <v>3376</v>
      </c>
      <c r="D210" s="20">
        <v>10</v>
      </c>
      <c r="E210" s="20">
        <v>20</v>
      </c>
      <c r="F210" s="20">
        <v>67520</v>
      </c>
      <c r="G210" s="21">
        <v>2663</v>
      </c>
      <c r="H210" s="20">
        <v>64857</v>
      </c>
      <c r="I210" s="20">
        <v>26630</v>
      </c>
      <c r="J210" s="20">
        <v>38227</v>
      </c>
      <c r="K210" s="22">
        <v>44166</v>
      </c>
      <c r="L210" s="19" t="s">
        <v>21</v>
      </c>
      <c r="M210" s="23">
        <v>2020</v>
      </c>
    </row>
    <row r="211" spans="1:13" x14ac:dyDescent="0.25">
      <c r="A211" s="18" t="s">
        <v>24</v>
      </c>
      <c r="B211" s="19" t="s">
        <v>18</v>
      </c>
      <c r="C211" s="19">
        <v>1401</v>
      </c>
      <c r="D211" s="20">
        <v>10</v>
      </c>
      <c r="E211" s="20">
        <v>7</v>
      </c>
      <c r="F211" s="20">
        <v>9807</v>
      </c>
      <c r="G211" s="21">
        <v>747.6</v>
      </c>
      <c r="H211" s="20">
        <v>9059.4</v>
      </c>
      <c r="I211" s="20">
        <v>10680</v>
      </c>
      <c r="J211" s="20">
        <v>-1620.6</v>
      </c>
      <c r="K211" s="22">
        <v>43435</v>
      </c>
      <c r="L211" s="19" t="s">
        <v>21</v>
      </c>
      <c r="M211" s="23">
        <v>2020</v>
      </c>
    </row>
    <row r="212" spans="1:13" x14ac:dyDescent="0.25">
      <c r="A212" s="18" t="s">
        <v>17</v>
      </c>
      <c r="B212" s="19" t="s">
        <v>18</v>
      </c>
      <c r="C212" s="19">
        <v>3483</v>
      </c>
      <c r="D212" s="20">
        <v>10</v>
      </c>
      <c r="E212" s="20">
        <v>15</v>
      </c>
      <c r="F212" s="20">
        <v>52245</v>
      </c>
      <c r="G212" s="21">
        <v>1587</v>
      </c>
      <c r="H212" s="20">
        <v>50658</v>
      </c>
      <c r="I212" s="20">
        <v>21160</v>
      </c>
      <c r="J212" s="20">
        <v>29498</v>
      </c>
      <c r="K212" s="22">
        <v>43435</v>
      </c>
      <c r="L212" s="19" t="s">
        <v>21</v>
      </c>
      <c r="M212" s="23">
        <v>2020</v>
      </c>
    </row>
    <row r="213" spans="1:13" x14ac:dyDescent="0.25">
      <c r="A213" s="18" t="s">
        <v>20</v>
      </c>
      <c r="B213" s="19" t="s">
        <v>23</v>
      </c>
      <c r="C213" s="19">
        <v>2244</v>
      </c>
      <c r="D213" s="20">
        <v>120</v>
      </c>
      <c r="E213" s="20">
        <v>15</v>
      </c>
      <c r="F213" s="20">
        <v>33660</v>
      </c>
      <c r="G213" s="21">
        <v>416.25</v>
      </c>
      <c r="H213" s="20">
        <v>33243.75</v>
      </c>
      <c r="I213" s="20">
        <v>5550</v>
      </c>
      <c r="J213" s="20">
        <v>27693.75</v>
      </c>
      <c r="K213" s="22">
        <v>43831</v>
      </c>
      <c r="L213" s="19" t="s">
        <v>16</v>
      </c>
      <c r="M213" s="23">
        <v>2020</v>
      </c>
    </row>
    <row r="214" spans="1:13" x14ac:dyDescent="0.25">
      <c r="A214" s="18" t="s">
        <v>22</v>
      </c>
      <c r="B214" s="19" t="s">
        <v>23</v>
      </c>
      <c r="C214" s="19">
        <v>1360</v>
      </c>
      <c r="D214" s="20">
        <v>120</v>
      </c>
      <c r="E214" s="20">
        <v>15</v>
      </c>
      <c r="F214" s="20">
        <v>20400</v>
      </c>
      <c r="G214" s="21">
        <v>2145.75</v>
      </c>
      <c r="H214" s="20">
        <v>18254.25</v>
      </c>
      <c r="I214" s="20">
        <v>28610</v>
      </c>
      <c r="J214" s="20">
        <v>-10355.75</v>
      </c>
      <c r="K214" s="22">
        <v>43831</v>
      </c>
      <c r="L214" s="19" t="s">
        <v>16</v>
      </c>
      <c r="M214" s="23">
        <v>2020</v>
      </c>
    </row>
    <row r="215" spans="1:13" x14ac:dyDescent="0.25">
      <c r="A215" s="18" t="s">
        <v>17</v>
      </c>
      <c r="B215" s="19" t="s">
        <v>23</v>
      </c>
      <c r="C215" s="19">
        <v>279</v>
      </c>
      <c r="D215" s="20">
        <v>120</v>
      </c>
      <c r="E215" s="20">
        <v>125</v>
      </c>
      <c r="F215" s="20">
        <v>34875</v>
      </c>
      <c r="G215" s="21">
        <v>5043.75</v>
      </c>
      <c r="H215" s="20">
        <v>29831.25</v>
      </c>
      <c r="I215" s="20">
        <v>96840</v>
      </c>
      <c r="J215" s="20">
        <v>-67008.75</v>
      </c>
      <c r="K215" s="22">
        <v>43862</v>
      </c>
      <c r="L215" s="19" t="s">
        <v>25</v>
      </c>
      <c r="M215" s="23">
        <v>2020</v>
      </c>
    </row>
    <row r="216" spans="1:13" x14ac:dyDescent="0.25">
      <c r="A216" s="18" t="s">
        <v>20</v>
      </c>
      <c r="B216" s="19" t="s">
        <v>23</v>
      </c>
      <c r="C216" s="19">
        <v>2521</v>
      </c>
      <c r="D216" s="20">
        <v>120</v>
      </c>
      <c r="E216" s="20">
        <v>350</v>
      </c>
      <c r="F216" s="20">
        <v>882350</v>
      </c>
      <c r="G216" s="21">
        <v>10535</v>
      </c>
      <c r="H216" s="20">
        <v>871815</v>
      </c>
      <c r="I216" s="20">
        <v>156520</v>
      </c>
      <c r="J216" s="20">
        <v>715295</v>
      </c>
      <c r="K216" s="22">
        <v>43983</v>
      </c>
      <c r="L216" s="19" t="s">
        <v>27</v>
      </c>
      <c r="M216" s="23">
        <v>2020</v>
      </c>
    </row>
    <row r="217" spans="1:13" x14ac:dyDescent="0.25">
      <c r="A217" s="18" t="s">
        <v>20</v>
      </c>
      <c r="B217" s="19" t="s">
        <v>23</v>
      </c>
      <c r="C217" s="19">
        <v>2433</v>
      </c>
      <c r="D217" s="20">
        <v>120</v>
      </c>
      <c r="E217" s="20">
        <v>20</v>
      </c>
      <c r="F217" s="20">
        <v>48660</v>
      </c>
      <c r="G217" s="21">
        <v>2832</v>
      </c>
      <c r="H217" s="20">
        <v>45828</v>
      </c>
      <c r="I217" s="20">
        <v>28320</v>
      </c>
      <c r="J217" s="20">
        <v>17508</v>
      </c>
      <c r="K217" s="22">
        <v>44044</v>
      </c>
      <c r="L217" s="19" t="s">
        <v>28</v>
      </c>
      <c r="M217" s="23">
        <v>2020</v>
      </c>
    </row>
    <row r="218" spans="1:13" x14ac:dyDescent="0.25">
      <c r="A218" s="18" t="s">
        <v>24</v>
      </c>
      <c r="B218" s="19" t="s">
        <v>23</v>
      </c>
      <c r="C218" s="19">
        <v>1738</v>
      </c>
      <c r="D218" s="20">
        <v>120</v>
      </c>
      <c r="E218" s="20">
        <v>20</v>
      </c>
      <c r="F218" s="20">
        <v>34760</v>
      </c>
      <c r="G218" s="21">
        <v>1579</v>
      </c>
      <c r="H218" s="20">
        <v>33181</v>
      </c>
      <c r="I218" s="20">
        <v>15790</v>
      </c>
      <c r="J218" s="20">
        <v>17391</v>
      </c>
      <c r="K218" s="22">
        <v>44044</v>
      </c>
      <c r="L218" s="19" t="s">
        <v>28</v>
      </c>
      <c r="M218" s="23">
        <v>2020</v>
      </c>
    </row>
    <row r="219" spans="1:13" x14ac:dyDescent="0.25">
      <c r="A219" s="18" t="s">
        <v>20</v>
      </c>
      <c r="B219" s="19" t="s">
        <v>23</v>
      </c>
      <c r="C219" s="19">
        <v>1106</v>
      </c>
      <c r="D219" s="20">
        <v>120</v>
      </c>
      <c r="E219" s="20">
        <v>125</v>
      </c>
      <c r="F219" s="20">
        <v>138250</v>
      </c>
      <c r="G219" s="21">
        <v>5381.25</v>
      </c>
      <c r="H219" s="20">
        <v>132868.75</v>
      </c>
      <c r="I219" s="20">
        <v>103320</v>
      </c>
      <c r="J219" s="20">
        <v>29548.75</v>
      </c>
      <c r="K219" s="22">
        <v>44105</v>
      </c>
      <c r="L219" s="19" t="s">
        <v>29</v>
      </c>
      <c r="M219" s="23">
        <v>2020</v>
      </c>
    </row>
    <row r="220" spans="1:13" x14ac:dyDescent="0.25">
      <c r="A220" s="18" t="s">
        <v>24</v>
      </c>
      <c r="B220" s="19" t="s">
        <v>23</v>
      </c>
      <c r="C220" s="19">
        <v>3379</v>
      </c>
      <c r="D220" s="20">
        <v>120</v>
      </c>
      <c r="E220" s="20">
        <v>125</v>
      </c>
      <c r="F220" s="20">
        <v>422375</v>
      </c>
      <c r="G220" s="21">
        <v>4400</v>
      </c>
      <c r="H220" s="20">
        <v>417975</v>
      </c>
      <c r="I220" s="20">
        <v>84480</v>
      </c>
      <c r="J220" s="20">
        <v>333495</v>
      </c>
      <c r="K220" s="22">
        <v>43374</v>
      </c>
      <c r="L220" s="19" t="s">
        <v>29</v>
      </c>
      <c r="M220" s="23">
        <v>2020</v>
      </c>
    </row>
    <row r="221" spans="1:13" x14ac:dyDescent="0.25">
      <c r="A221" s="18" t="s">
        <v>24</v>
      </c>
      <c r="B221" s="19" t="s">
        <v>23</v>
      </c>
      <c r="C221" s="19">
        <v>1221</v>
      </c>
      <c r="D221" s="20">
        <v>120</v>
      </c>
      <c r="E221" s="20">
        <v>20</v>
      </c>
      <c r="F221" s="20">
        <v>24420</v>
      </c>
      <c r="G221" s="21">
        <v>1033</v>
      </c>
      <c r="H221" s="20">
        <v>23387</v>
      </c>
      <c r="I221" s="20">
        <v>10330</v>
      </c>
      <c r="J221" s="20">
        <v>13057</v>
      </c>
      <c r="K221" s="22">
        <v>43435</v>
      </c>
      <c r="L221" s="19" t="s">
        <v>21</v>
      </c>
      <c r="M221" s="23">
        <v>2020</v>
      </c>
    </row>
    <row r="222" spans="1:13" x14ac:dyDescent="0.25">
      <c r="A222" s="18" t="s">
        <v>17</v>
      </c>
      <c r="B222" s="19" t="s">
        <v>23</v>
      </c>
      <c r="C222" s="19">
        <v>213</v>
      </c>
      <c r="D222" s="20">
        <v>120</v>
      </c>
      <c r="E222" s="20">
        <v>300</v>
      </c>
      <c r="F222" s="20">
        <v>63900</v>
      </c>
      <c r="G222" s="21">
        <v>18750</v>
      </c>
      <c r="H222" s="20">
        <v>45150</v>
      </c>
      <c r="I222" s="20">
        <v>312500</v>
      </c>
      <c r="J222" s="20">
        <v>-267350</v>
      </c>
      <c r="K222" s="22">
        <v>44166</v>
      </c>
      <c r="L222" s="19" t="s">
        <v>21</v>
      </c>
      <c r="M222" s="23">
        <v>2020</v>
      </c>
    </row>
    <row r="223" spans="1:13" x14ac:dyDescent="0.25">
      <c r="A223" s="18" t="s">
        <v>13</v>
      </c>
      <c r="B223" s="19" t="s">
        <v>30</v>
      </c>
      <c r="C223" s="19">
        <v>3335</v>
      </c>
      <c r="D223" s="20">
        <v>250</v>
      </c>
      <c r="E223" s="20">
        <v>20</v>
      </c>
      <c r="F223" s="20">
        <v>66700</v>
      </c>
      <c r="G223" s="21">
        <v>1389</v>
      </c>
      <c r="H223" s="20">
        <v>65311</v>
      </c>
      <c r="I223" s="20">
        <v>13890</v>
      </c>
      <c r="J223" s="20">
        <v>51421</v>
      </c>
      <c r="K223" s="22">
        <v>43374</v>
      </c>
      <c r="L223" s="19" t="s">
        <v>29</v>
      </c>
      <c r="M223" s="23">
        <v>2020</v>
      </c>
    </row>
    <row r="224" spans="1:13" x14ac:dyDescent="0.25">
      <c r="A224" s="18" t="s">
        <v>20</v>
      </c>
      <c r="B224" s="19" t="s">
        <v>30</v>
      </c>
      <c r="C224" s="19">
        <v>1260</v>
      </c>
      <c r="D224" s="20">
        <v>250</v>
      </c>
      <c r="E224" s="20">
        <v>20</v>
      </c>
      <c r="F224" s="20">
        <v>25200</v>
      </c>
      <c r="G224" s="21">
        <v>1265</v>
      </c>
      <c r="H224" s="20">
        <v>23935</v>
      </c>
      <c r="I224" s="20">
        <v>12650</v>
      </c>
      <c r="J224" s="20">
        <v>11285</v>
      </c>
      <c r="K224" s="22">
        <v>43405</v>
      </c>
      <c r="L224" s="19" t="s">
        <v>19</v>
      </c>
      <c r="M224" s="23">
        <v>2020</v>
      </c>
    </row>
    <row r="225" spans="1:13" x14ac:dyDescent="0.25">
      <c r="A225" s="18" t="s">
        <v>17</v>
      </c>
      <c r="B225" s="19" t="s">
        <v>30</v>
      </c>
      <c r="C225" s="19">
        <v>3034</v>
      </c>
      <c r="D225" s="20">
        <v>250</v>
      </c>
      <c r="E225" s="20">
        <v>20</v>
      </c>
      <c r="F225" s="20">
        <v>60680</v>
      </c>
      <c r="G225" s="21">
        <v>2297</v>
      </c>
      <c r="H225" s="20">
        <v>58383</v>
      </c>
      <c r="I225" s="20">
        <v>22970</v>
      </c>
      <c r="J225" s="20">
        <v>35413</v>
      </c>
      <c r="K225" s="22">
        <v>43405</v>
      </c>
      <c r="L225" s="19" t="s">
        <v>19</v>
      </c>
      <c r="M225" s="23">
        <v>2020</v>
      </c>
    </row>
    <row r="226" spans="1:13" x14ac:dyDescent="0.25">
      <c r="A226" s="18" t="s">
        <v>20</v>
      </c>
      <c r="B226" s="19" t="s">
        <v>30</v>
      </c>
      <c r="C226" s="19">
        <v>2929</v>
      </c>
      <c r="D226" s="20">
        <v>250</v>
      </c>
      <c r="E226" s="20">
        <v>20</v>
      </c>
      <c r="F226" s="20">
        <v>58580</v>
      </c>
      <c r="G226" s="21">
        <v>2663</v>
      </c>
      <c r="H226" s="20">
        <v>55917</v>
      </c>
      <c r="I226" s="20">
        <v>26630</v>
      </c>
      <c r="J226" s="20">
        <v>29287</v>
      </c>
      <c r="K226" s="22">
        <v>44166</v>
      </c>
      <c r="L226" s="19" t="s">
        <v>21</v>
      </c>
      <c r="M226" s="23">
        <v>2020</v>
      </c>
    </row>
    <row r="227" spans="1:13" x14ac:dyDescent="0.25">
      <c r="A227" s="18" t="s">
        <v>20</v>
      </c>
      <c r="B227" s="19" t="s">
        <v>30</v>
      </c>
      <c r="C227" s="19">
        <v>2389</v>
      </c>
      <c r="D227" s="20">
        <v>250</v>
      </c>
      <c r="E227" s="20">
        <v>7</v>
      </c>
      <c r="F227" s="20">
        <v>16723</v>
      </c>
      <c r="G227" s="21">
        <v>199.5</v>
      </c>
      <c r="H227" s="20">
        <v>16523.5</v>
      </c>
      <c r="I227" s="20">
        <v>2850</v>
      </c>
      <c r="J227" s="20">
        <v>13673.5</v>
      </c>
      <c r="K227" s="22">
        <v>44166</v>
      </c>
      <c r="L227" s="19" t="s">
        <v>21</v>
      </c>
      <c r="M227" s="23">
        <v>2020</v>
      </c>
    </row>
    <row r="228" spans="1:13" x14ac:dyDescent="0.25">
      <c r="A228" s="18" t="s">
        <v>24</v>
      </c>
      <c r="B228" s="19" t="s">
        <v>30</v>
      </c>
      <c r="C228" s="19">
        <v>3086</v>
      </c>
      <c r="D228" s="20">
        <v>250</v>
      </c>
      <c r="E228" s="20">
        <v>7</v>
      </c>
      <c r="F228" s="20">
        <v>21602</v>
      </c>
      <c r="G228" s="21">
        <v>870.45</v>
      </c>
      <c r="H228" s="20">
        <v>20731.55</v>
      </c>
      <c r="I228" s="20">
        <v>12435</v>
      </c>
      <c r="J228" s="20">
        <v>8296.5499999999993</v>
      </c>
      <c r="K228" s="22">
        <v>44166</v>
      </c>
      <c r="L228" s="19" t="s">
        <v>21</v>
      </c>
      <c r="M228" s="23">
        <v>2020</v>
      </c>
    </row>
    <row r="229" spans="1:13" x14ac:dyDescent="0.25">
      <c r="A229" s="18" t="s">
        <v>17</v>
      </c>
      <c r="B229" s="19" t="s">
        <v>33</v>
      </c>
      <c r="C229" s="19">
        <v>745</v>
      </c>
      <c r="D229" s="20">
        <v>260</v>
      </c>
      <c r="E229" s="20">
        <v>350</v>
      </c>
      <c r="F229" s="20">
        <v>260750</v>
      </c>
      <c r="G229" s="21">
        <v>23625</v>
      </c>
      <c r="H229" s="20">
        <v>237125</v>
      </c>
      <c r="I229" s="20">
        <v>351000</v>
      </c>
      <c r="J229" s="20">
        <v>-113875</v>
      </c>
      <c r="K229" s="22">
        <v>43862</v>
      </c>
      <c r="L229" s="19" t="s">
        <v>25</v>
      </c>
      <c r="M229" s="23">
        <v>2020</v>
      </c>
    </row>
    <row r="230" spans="1:13" x14ac:dyDescent="0.25">
      <c r="A230" s="18" t="s">
        <v>13</v>
      </c>
      <c r="B230" s="19" t="s">
        <v>33</v>
      </c>
      <c r="C230" s="19">
        <v>1266</v>
      </c>
      <c r="D230" s="20">
        <v>260</v>
      </c>
      <c r="E230" s="20">
        <v>350</v>
      </c>
      <c r="F230" s="20">
        <v>443100</v>
      </c>
      <c r="G230" s="21">
        <v>9660</v>
      </c>
      <c r="H230" s="20">
        <v>433440</v>
      </c>
      <c r="I230" s="20">
        <v>143520</v>
      </c>
      <c r="J230" s="20">
        <v>289920</v>
      </c>
      <c r="K230" s="22">
        <v>44044</v>
      </c>
      <c r="L230" s="19" t="s">
        <v>28</v>
      </c>
      <c r="M230" s="23">
        <v>2020</v>
      </c>
    </row>
    <row r="231" spans="1:13" x14ac:dyDescent="0.25">
      <c r="A231" s="18" t="s">
        <v>13</v>
      </c>
      <c r="B231" s="19" t="s">
        <v>33</v>
      </c>
      <c r="C231" s="19">
        <v>3790</v>
      </c>
      <c r="D231" s="20">
        <v>260</v>
      </c>
      <c r="E231" s="20">
        <v>350</v>
      </c>
      <c r="F231" s="20">
        <v>1326500</v>
      </c>
      <c r="G231" s="21">
        <v>21490</v>
      </c>
      <c r="H231" s="20">
        <v>1305010</v>
      </c>
      <c r="I231" s="20">
        <v>319280</v>
      </c>
      <c r="J231" s="20">
        <v>985730</v>
      </c>
      <c r="K231" s="22">
        <v>43374</v>
      </c>
      <c r="L231" s="19" t="s">
        <v>29</v>
      </c>
      <c r="M231" s="23">
        <v>2020</v>
      </c>
    </row>
    <row r="232" spans="1:13" x14ac:dyDescent="0.25">
      <c r="A232" s="18" t="s">
        <v>17</v>
      </c>
      <c r="B232" s="19" t="s">
        <v>33</v>
      </c>
      <c r="C232" s="19">
        <v>4287</v>
      </c>
      <c r="D232" s="20">
        <v>260</v>
      </c>
      <c r="E232" s="20">
        <v>300</v>
      </c>
      <c r="F232" s="20">
        <v>1286100</v>
      </c>
      <c r="G232" s="21">
        <v>18750</v>
      </c>
      <c r="H232" s="20">
        <v>1267350</v>
      </c>
      <c r="I232" s="20">
        <v>312500</v>
      </c>
      <c r="J232" s="20">
        <v>954850</v>
      </c>
      <c r="K232" s="22">
        <v>44166</v>
      </c>
      <c r="L232" s="19" t="s">
        <v>21</v>
      </c>
      <c r="M232" s="23">
        <v>2020</v>
      </c>
    </row>
    <row r="233" spans="1:13" x14ac:dyDescent="0.25">
      <c r="A233" s="18" t="s">
        <v>24</v>
      </c>
      <c r="B233" s="19" t="s">
        <v>18</v>
      </c>
      <c r="C233" s="19">
        <v>3193</v>
      </c>
      <c r="D233" s="20">
        <v>10</v>
      </c>
      <c r="E233" s="20">
        <v>15</v>
      </c>
      <c r="F233" s="20">
        <v>47895</v>
      </c>
      <c r="G233" s="21">
        <v>3420.9</v>
      </c>
      <c r="H233" s="20">
        <v>44474.1</v>
      </c>
      <c r="I233" s="20">
        <v>38010</v>
      </c>
      <c r="J233" s="20">
        <v>6464.1</v>
      </c>
      <c r="K233" s="22">
        <v>43922</v>
      </c>
      <c r="L233" s="19" t="s">
        <v>31</v>
      </c>
      <c r="M233" s="23">
        <v>2020</v>
      </c>
    </row>
    <row r="234" spans="1:13" x14ac:dyDescent="0.25">
      <c r="A234" s="18" t="s">
        <v>20</v>
      </c>
      <c r="B234" s="19" t="s">
        <v>14</v>
      </c>
      <c r="C234" s="19">
        <v>1967</v>
      </c>
      <c r="D234" s="20">
        <v>3</v>
      </c>
      <c r="E234" s="20">
        <v>20</v>
      </c>
      <c r="F234" s="20">
        <v>39340</v>
      </c>
      <c r="G234" s="21">
        <v>1341</v>
      </c>
      <c r="H234" s="20">
        <v>37999</v>
      </c>
      <c r="I234" s="20">
        <v>11175</v>
      </c>
      <c r="J234" s="20">
        <v>26824</v>
      </c>
      <c r="K234" s="22">
        <v>43831</v>
      </c>
      <c r="L234" s="19" t="s">
        <v>16</v>
      </c>
      <c r="M234" s="23">
        <v>2020</v>
      </c>
    </row>
    <row r="235" spans="1:13" x14ac:dyDescent="0.25">
      <c r="A235" s="18" t="s">
        <v>13</v>
      </c>
      <c r="B235" s="19" t="s">
        <v>14</v>
      </c>
      <c r="C235" s="19">
        <v>631</v>
      </c>
      <c r="D235" s="20">
        <v>3</v>
      </c>
      <c r="E235" s="20">
        <v>15</v>
      </c>
      <c r="F235" s="20">
        <v>9465</v>
      </c>
      <c r="G235" s="21">
        <v>2559.6</v>
      </c>
      <c r="H235" s="20">
        <v>6905.4</v>
      </c>
      <c r="I235" s="20">
        <v>28440</v>
      </c>
      <c r="J235" s="20">
        <v>-21534.6</v>
      </c>
      <c r="K235" s="22">
        <v>43983</v>
      </c>
      <c r="L235" s="19" t="s">
        <v>27</v>
      </c>
      <c r="M235" s="23">
        <v>2020</v>
      </c>
    </row>
    <row r="236" spans="1:13" x14ac:dyDescent="0.25">
      <c r="A236" s="18" t="s">
        <v>22</v>
      </c>
      <c r="B236" s="19" t="s">
        <v>14</v>
      </c>
      <c r="C236" s="19">
        <v>3469</v>
      </c>
      <c r="D236" s="20">
        <v>3</v>
      </c>
      <c r="E236" s="20">
        <v>12</v>
      </c>
      <c r="F236" s="20">
        <v>41628</v>
      </c>
      <c r="G236" s="21">
        <v>404.64</v>
      </c>
      <c r="H236" s="20">
        <v>41223.360000000001</v>
      </c>
      <c r="I236" s="20">
        <v>1686</v>
      </c>
      <c r="J236" s="20">
        <v>39537.360000000001</v>
      </c>
      <c r="K236" s="22">
        <v>44075</v>
      </c>
      <c r="L236" s="19" t="s">
        <v>32</v>
      </c>
      <c r="M236" s="23">
        <v>2020</v>
      </c>
    </row>
    <row r="237" spans="1:13" x14ac:dyDescent="0.25">
      <c r="A237" s="18" t="s">
        <v>13</v>
      </c>
      <c r="B237" s="19" t="s">
        <v>14</v>
      </c>
      <c r="C237" s="19">
        <v>570</v>
      </c>
      <c r="D237" s="20">
        <v>3</v>
      </c>
      <c r="E237" s="20">
        <v>12</v>
      </c>
      <c r="F237" s="20">
        <v>6840</v>
      </c>
      <c r="G237" s="21">
        <v>1655.28</v>
      </c>
      <c r="H237" s="20">
        <v>5184.72</v>
      </c>
      <c r="I237" s="20">
        <v>6897</v>
      </c>
      <c r="J237" s="20">
        <v>-1712.28</v>
      </c>
      <c r="K237" s="22">
        <v>43374</v>
      </c>
      <c r="L237" s="19" t="s">
        <v>29</v>
      </c>
      <c r="M237" s="23">
        <v>2020</v>
      </c>
    </row>
    <row r="238" spans="1:13" x14ac:dyDescent="0.25">
      <c r="A238" s="18" t="s">
        <v>20</v>
      </c>
      <c r="B238" s="19" t="s">
        <v>14</v>
      </c>
      <c r="C238" s="19">
        <v>3215</v>
      </c>
      <c r="D238" s="20">
        <v>3</v>
      </c>
      <c r="E238" s="20">
        <v>15</v>
      </c>
      <c r="F238" s="20">
        <v>48225</v>
      </c>
      <c r="G238" s="21">
        <v>1827</v>
      </c>
      <c r="H238" s="20">
        <v>46398</v>
      </c>
      <c r="I238" s="20">
        <v>20300</v>
      </c>
      <c r="J238" s="20">
        <v>26098</v>
      </c>
      <c r="K238" s="22">
        <v>44136</v>
      </c>
      <c r="L238" s="19" t="s">
        <v>19</v>
      </c>
      <c r="M238" s="23">
        <v>2020</v>
      </c>
    </row>
    <row r="239" spans="1:13" x14ac:dyDescent="0.25">
      <c r="A239" s="18" t="s">
        <v>20</v>
      </c>
      <c r="B239" s="19" t="s">
        <v>14</v>
      </c>
      <c r="C239" s="19">
        <v>3754</v>
      </c>
      <c r="D239" s="20">
        <v>3</v>
      </c>
      <c r="E239" s="20">
        <v>7</v>
      </c>
      <c r="F239" s="20">
        <v>26278</v>
      </c>
      <c r="G239" s="21">
        <v>110.46</v>
      </c>
      <c r="H239" s="20">
        <v>26167.54</v>
      </c>
      <c r="I239" s="20">
        <v>1315</v>
      </c>
      <c r="J239" s="20">
        <v>24852.54</v>
      </c>
      <c r="K239" s="22">
        <v>43405</v>
      </c>
      <c r="L239" s="19" t="s">
        <v>19</v>
      </c>
      <c r="M239" s="23">
        <v>2020</v>
      </c>
    </row>
    <row r="240" spans="1:13" x14ac:dyDescent="0.25">
      <c r="A240" s="18" t="s">
        <v>17</v>
      </c>
      <c r="B240" s="19" t="s">
        <v>14</v>
      </c>
      <c r="C240" s="19">
        <v>2187</v>
      </c>
      <c r="D240" s="20">
        <v>3</v>
      </c>
      <c r="E240" s="20">
        <v>125</v>
      </c>
      <c r="F240" s="20">
        <v>273375</v>
      </c>
      <c r="G240" s="21">
        <v>6652.5</v>
      </c>
      <c r="H240" s="20">
        <v>266722.5</v>
      </c>
      <c r="I240" s="20">
        <v>106440</v>
      </c>
      <c r="J240" s="20">
        <v>160282.5</v>
      </c>
      <c r="K240" s="22">
        <v>43435</v>
      </c>
      <c r="L240" s="19" t="s">
        <v>21</v>
      </c>
      <c r="M240" s="23">
        <v>2020</v>
      </c>
    </row>
    <row r="241" spans="1:13" x14ac:dyDescent="0.25">
      <c r="A241" s="18" t="s">
        <v>22</v>
      </c>
      <c r="B241" s="19" t="s">
        <v>36</v>
      </c>
      <c r="C241" s="19">
        <v>1959</v>
      </c>
      <c r="D241" s="20">
        <v>5</v>
      </c>
      <c r="E241" s="20">
        <v>350</v>
      </c>
      <c r="F241" s="20">
        <v>685650</v>
      </c>
      <c r="G241" s="21">
        <v>20580</v>
      </c>
      <c r="H241" s="20">
        <v>665070</v>
      </c>
      <c r="I241" s="20">
        <v>254800</v>
      </c>
      <c r="J241" s="20">
        <v>410270</v>
      </c>
      <c r="K241" s="22">
        <v>43922</v>
      </c>
      <c r="L241" s="19" t="s">
        <v>31</v>
      </c>
      <c r="M241" s="23">
        <v>2020</v>
      </c>
    </row>
    <row r="242" spans="1:13" x14ac:dyDescent="0.25">
      <c r="A242" s="18" t="s">
        <v>17</v>
      </c>
      <c r="B242" s="19" t="s">
        <v>36</v>
      </c>
      <c r="C242" s="19">
        <v>2181</v>
      </c>
      <c r="D242" s="20">
        <v>5</v>
      </c>
      <c r="E242" s="20">
        <v>350</v>
      </c>
      <c r="F242" s="20">
        <v>763350</v>
      </c>
      <c r="G242" s="21">
        <v>30660</v>
      </c>
      <c r="H242" s="20">
        <v>732690</v>
      </c>
      <c r="I242" s="20">
        <v>379600</v>
      </c>
      <c r="J242" s="20">
        <v>353090</v>
      </c>
      <c r="K242" s="22">
        <v>43952</v>
      </c>
      <c r="L242" s="19" t="s">
        <v>35</v>
      </c>
      <c r="M242" s="23">
        <v>2020</v>
      </c>
    </row>
    <row r="243" spans="1:13" x14ac:dyDescent="0.25">
      <c r="A243" s="18" t="s">
        <v>24</v>
      </c>
      <c r="B243" s="19" t="s">
        <v>36</v>
      </c>
      <c r="C243" s="19">
        <v>3559</v>
      </c>
      <c r="D243" s="20">
        <v>5</v>
      </c>
      <c r="E243" s="20">
        <v>7</v>
      </c>
      <c r="F243" s="20">
        <v>24913</v>
      </c>
      <c r="G243" s="21">
        <v>589.26</v>
      </c>
      <c r="H243" s="20">
        <v>24323.74</v>
      </c>
      <c r="I243" s="20">
        <v>7015</v>
      </c>
      <c r="J243" s="20">
        <v>17308.740000000002</v>
      </c>
      <c r="K243" s="22">
        <v>43374</v>
      </c>
      <c r="L243" s="19" t="s">
        <v>29</v>
      </c>
      <c r="M243" s="23">
        <v>2020</v>
      </c>
    </row>
    <row r="244" spans="1:13" x14ac:dyDescent="0.25">
      <c r="A244" s="18" t="s">
        <v>20</v>
      </c>
      <c r="B244" s="19" t="s">
        <v>36</v>
      </c>
      <c r="C244" s="19">
        <v>2205</v>
      </c>
      <c r="D244" s="20">
        <v>5</v>
      </c>
      <c r="E244" s="20">
        <v>12</v>
      </c>
      <c r="F244" s="20">
        <v>26460</v>
      </c>
      <c r="G244" s="21">
        <v>1960.56</v>
      </c>
      <c r="H244" s="20">
        <v>24499.439999999999</v>
      </c>
      <c r="I244" s="20">
        <v>8169</v>
      </c>
      <c r="J244" s="20">
        <v>16330.44</v>
      </c>
      <c r="K244" s="22">
        <v>44136</v>
      </c>
      <c r="L244" s="19" t="s">
        <v>19</v>
      </c>
      <c r="M244" s="23">
        <v>2020</v>
      </c>
    </row>
    <row r="245" spans="1:13" x14ac:dyDescent="0.25">
      <c r="A245" s="18" t="s">
        <v>24</v>
      </c>
      <c r="B245" s="19" t="s">
        <v>18</v>
      </c>
      <c r="C245" s="19">
        <v>1890</v>
      </c>
      <c r="D245" s="20">
        <v>10</v>
      </c>
      <c r="E245" s="20">
        <v>350</v>
      </c>
      <c r="F245" s="20">
        <v>661500</v>
      </c>
      <c r="G245" s="21">
        <v>31416</v>
      </c>
      <c r="H245" s="20">
        <v>630084</v>
      </c>
      <c r="I245" s="20">
        <v>388960</v>
      </c>
      <c r="J245" s="20">
        <v>241124</v>
      </c>
      <c r="K245" s="22">
        <v>43983</v>
      </c>
      <c r="L245" s="19" t="s">
        <v>27</v>
      </c>
      <c r="M245" s="23">
        <v>2020</v>
      </c>
    </row>
    <row r="246" spans="1:13" x14ac:dyDescent="0.25">
      <c r="A246" s="18" t="s">
        <v>13</v>
      </c>
      <c r="B246" s="19" t="s">
        <v>18</v>
      </c>
      <c r="C246" s="19">
        <v>1296</v>
      </c>
      <c r="D246" s="20">
        <v>10</v>
      </c>
      <c r="E246" s="20">
        <v>12</v>
      </c>
      <c r="F246" s="20">
        <v>15552</v>
      </c>
      <c r="G246" s="21">
        <v>1655.28</v>
      </c>
      <c r="H246" s="20">
        <v>13896.72</v>
      </c>
      <c r="I246" s="20">
        <v>6897</v>
      </c>
      <c r="J246" s="20">
        <v>6999.72</v>
      </c>
      <c r="K246" s="22">
        <v>43374</v>
      </c>
      <c r="L246" s="19" t="s">
        <v>29</v>
      </c>
      <c r="M246" s="23">
        <v>2020</v>
      </c>
    </row>
    <row r="247" spans="1:13" x14ac:dyDescent="0.25">
      <c r="A247" s="18" t="s">
        <v>20</v>
      </c>
      <c r="B247" s="19" t="s">
        <v>18</v>
      </c>
      <c r="C247" s="19">
        <v>775</v>
      </c>
      <c r="D247" s="20">
        <v>10</v>
      </c>
      <c r="E247" s="20">
        <v>350</v>
      </c>
      <c r="F247" s="20">
        <v>271250</v>
      </c>
      <c r="G247" s="21">
        <v>15267</v>
      </c>
      <c r="H247" s="20">
        <v>255983</v>
      </c>
      <c r="I247" s="20">
        <v>189020</v>
      </c>
      <c r="J247" s="20">
        <v>66963</v>
      </c>
      <c r="K247" s="22">
        <v>43374</v>
      </c>
      <c r="L247" s="19" t="s">
        <v>29</v>
      </c>
      <c r="M247" s="23">
        <v>2020</v>
      </c>
    </row>
    <row r="248" spans="1:13" x14ac:dyDescent="0.25">
      <c r="A248" s="18" t="s">
        <v>13</v>
      </c>
      <c r="B248" s="19" t="s">
        <v>23</v>
      </c>
      <c r="C248" s="19">
        <v>2417</v>
      </c>
      <c r="D248" s="20">
        <v>120</v>
      </c>
      <c r="E248" s="20">
        <v>125</v>
      </c>
      <c r="F248" s="20">
        <v>302125</v>
      </c>
      <c r="G248" s="21">
        <v>7140</v>
      </c>
      <c r="H248" s="20">
        <v>294985</v>
      </c>
      <c r="I248" s="20">
        <v>114240</v>
      </c>
      <c r="J248" s="20">
        <v>180745</v>
      </c>
      <c r="K248" s="22">
        <v>43862</v>
      </c>
      <c r="L248" s="19" t="s">
        <v>25</v>
      </c>
      <c r="M248" s="23">
        <v>2020</v>
      </c>
    </row>
    <row r="249" spans="1:13" x14ac:dyDescent="0.25">
      <c r="A249" s="18" t="s">
        <v>20</v>
      </c>
      <c r="B249" s="19" t="s">
        <v>23</v>
      </c>
      <c r="C249" s="19">
        <v>1158</v>
      </c>
      <c r="D249" s="20">
        <v>120</v>
      </c>
      <c r="E249" s="20">
        <v>125</v>
      </c>
      <c r="F249" s="20">
        <v>144750</v>
      </c>
      <c r="G249" s="21">
        <v>20662.5</v>
      </c>
      <c r="H249" s="20">
        <v>124087.5</v>
      </c>
      <c r="I249" s="20">
        <v>330600</v>
      </c>
      <c r="J249" s="20">
        <v>-206512.5</v>
      </c>
      <c r="K249" s="22">
        <v>43862</v>
      </c>
      <c r="L249" s="19" t="s">
        <v>25</v>
      </c>
      <c r="M249" s="23">
        <v>2020</v>
      </c>
    </row>
    <row r="250" spans="1:13" x14ac:dyDescent="0.25">
      <c r="A250" s="18" t="s">
        <v>17</v>
      </c>
      <c r="B250" s="19" t="s">
        <v>23</v>
      </c>
      <c r="C250" s="19">
        <v>803</v>
      </c>
      <c r="D250" s="20">
        <v>120</v>
      </c>
      <c r="E250" s="20">
        <v>15</v>
      </c>
      <c r="F250" s="20">
        <v>12045</v>
      </c>
      <c r="G250" s="21">
        <v>1377</v>
      </c>
      <c r="H250" s="20">
        <v>10668</v>
      </c>
      <c r="I250" s="20">
        <v>15300</v>
      </c>
      <c r="J250" s="20">
        <v>-4632</v>
      </c>
      <c r="K250" s="22">
        <v>43952</v>
      </c>
      <c r="L250" s="19" t="s">
        <v>35</v>
      </c>
      <c r="M250" s="23">
        <v>2020</v>
      </c>
    </row>
    <row r="251" spans="1:13" x14ac:dyDescent="0.25">
      <c r="A251" s="18" t="s">
        <v>24</v>
      </c>
      <c r="B251" s="19" t="s">
        <v>23</v>
      </c>
      <c r="C251" s="19">
        <v>3705</v>
      </c>
      <c r="D251" s="20">
        <v>120</v>
      </c>
      <c r="E251" s="20">
        <v>350</v>
      </c>
      <c r="F251" s="20">
        <v>1296750</v>
      </c>
      <c r="G251" s="21">
        <v>31416</v>
      </c>
      <c r="H251" s="20">
        <v>1265334</v>
      </c>
      <c r="I251" s="20">
        <v>388960</v>
      </c>
      <c r="J251" s="20">
        <v>876374</v>
      </c>
      <c r="K251" s="22">
        <v>43983</v>
      </c>
      <c r="L251" s="19" t="s">
        <v>27</v>
      </c>
      <c r="M251" s="23">
        <v>2020</v>
      </c>
    </row>
    <row r="252" spans="1:13" x14ac:dyDescent="0.25">
      <c r="A252" s="18" t="s">
        <v>22</v>
      </c>
      <c r="B252" s="19" t="s">
        <v>23</v>
      </c>
      <c r="C252" s="19">
        <v>589</v>
      </c>
      <c r="D252" s="20">
        <v>120</v>
      </c>
      <c r="E252" s="20">
        <v>7</v>
      </c>
      <c r="F252" s="20">
        <v>4123</v>
      </c>
      <c r="G252" s="21">
        <v>629.16</v>
      </c>
      <c r="H252" s="20">
        <v>3493.84</v>
      </c>
      <c r="I252" s="20">
        <v>7490</v>
      </c>
      <c r="J252" s="20">
        <v>-3996.16</v>
      </c>
      <c r="K252" s="22">
        <v>43983</v>
      </c>
      <c r="L252" s="19" t="s">
        <v>27</v>
      </c>
      <c r="M252" s="23">
        <v>2020</v>
      </c>
    </row>
    <row r="253" spans="1:13" x14ac:dyDescent="0.25">
      <c r="A253" s="18" t="s">
        <v>24</v>
      </c>
      <c r="B253" s="19" t="s">
        <v>23</v>
      </c>
      <c r="C253" s="19">
        <v>3797</v>
      </c>
      <c r="D253" s="20">
        <v>120</v>
      </c>
      <c r="E253" s="20">
        <v>300</v>
      </c>
      <c r="F253" s="20">
        <v>1139100</v>
      </c>
      <c r="G253" s="21">
        <v>21978</v>
      </c>
      <c r="H253" s="20">
        <v>1117122</v>
      </c>
      <c r="I253" s="20">
        <v>305250</v>
      </c>
      <c r="J253" s="20">
        <v>811872</v>
      </c>
      <c r="K253" s="22">
        <v>43374</v>
      </c>
      <c r="L253" s="19" t="s">
        <v>29</v>
      </c>
      <c r="M253" s="23">
        <v>2020</v>
      </c>
    </row>
    <row r="254" spans="1:13" x14ac:dyDescent="0.25">
      <c r="A254" s="18" t="s">
        <v>24</v>
      </c>
      <c r="B254" s="19" t="s">
        <v>23</v>
      </c>
      <c r="C254" s="19">
        <v>1321</v>
      </c>
      <c r="D254" s="20">
        <v>120</v>
      </c>
      <c r="E254" s="20">
        <v>350</v>
      </c>
      <c r="F254" s="20">
        <v>462350</v>
      </c>
      <c r="G254" s="21">
        <v>43596</v>
      </c>
      <c r="H254" s="20">
        <v>418754</v>
      </c>
      <c r="I254" s="20">
        <v>539760</v>
      </c>
      <c r="J254" s="20">
        <v>-121006</v>
      </c>
      <c r="K254" s="22">
        <v>43374</v>
      </c>
      <c r="L254" s="19" t="s">
        <v>29</v>
      </c>
      <c r="M254" s="23">
        <v>2020</v>
      </c>
    </row>
    <row r="255" spans="1:13" x14ac:dyDescent="0.25">
      <c r="A255" s="18" t="s">
        <v>13</v>
      </c>
      <c r="B255" s="19" t="s">
        <v>30</v>
      </c>
      <c r="C255" s="19">
        <v>3999</v>
      </c>
      <c r="D255" s="20">
        <v>250</v>
      </c>
      <c r="E255" s="20">
        <v>15</v>
      </c>
      <c r="F255" s="20">
        <v>59985</v>
      </c>
      <c r="G255" s="21">
        <v>2559.6</v>
      </c>
      <c r="H255" s="20">
        <v>57425.4</v>
      </c>
      <c r="I255" s="20">
        <v>28440</v>
      </c>
      <c r="J255" s="20">
        <v>28985.4</v>
      </c>
      <c r="K255" s="22">
        <v>43983</v>
      </c>
      <c r="L255" s="19" t="s">
        <v>27</v>
      </c>
      <c r="M255" s="23">
        <v>2020</v>
      </c>
    </row>
    <row r="256" spans="1:13" x14ac:dyDescent="0.25">
      <c r="A256" s="18" t="s">
        <v>22</v>
      </c>
      <c r="B256" s="19" t="s">
        <v>30</v>
      </c>
      <c r="C256" s="19">
        <v>4256</v>
      </c>
      <c r="D256" s="20">
        <v>250</v>
      </c>
      <c r="E256" s="20">
        <v>7</v>
      </c>
      <c r="F256" s="20">
        <v>29792</v>
      </c>
      <c r="G256" s="21">
        <v>629.16</v>
      </c>
      <c r="H256" s="20">
        <v>29162.84</v>
      </c>
      <c r="I256" s="20">
        <v>7490</v>
      </c>
      <c r="J256" s="20">
        <v>21672.84</v>
      </c>
      <c r="K256" s="22">
        <v>43983</v>
      </c>
      <c r="L256" s="19" t="s">
        <v>27</v>
      </c>
      <c r="M256" s="23">
        <v>2020</v>
      </c>
    </row>
    <row r="257" spans="1:13" x14ac:dyDescent="0.25">
      <c r="A257" s="18" t="s">
        <v>24</v>
      </c>
      <c r="B257" s="19" t="s">
        <v>30</v>
      </c>
      <c r="C257" s="19">
        <v>1643</v>
      </c>
      <c r="D257" s="20">
        <v>250</v>
      </c>
      <c r="E257" s="20">
        <v>300</v>
      </c>
      <c r="F257" s="20">
        <v>492900</v>
      </c>
      <c r="G257" s="21">
        <v>21978</v>
      </c>
      <c r="H257" s="20">
        <v>470922</v>
      </c>
      <c r="I257" s="20">
        <v>305250</v>
      </c>
      <c r="J257" s="20">
        <v>165672</v>
      </c>
      <c r="K257" s="22">
        <v>43374</v>
      </c>
      <c r="L257" s="19" t="s">
        <v>29</v>
      </c>
      <c r="M257" s="23">
        <v>2020</v>
      </c>
    </row>
    <row r="258" spans="1:13" x14ac:dyDescent="0.25">
      <c r="A258" s="18" t="s">
        <v>22</v>
      </c>
      <c r="B258" s="19" t="s">
        <v>30</v>
      </c>
      <c r="C258" s="19">
        <v>1912</v>
      </c>
      <c r="D258" s="20">
        <v>250</v>
      </c>
      <c r="E258" s="20">
        <v>20</v>
      </c>
      <c r="F258" s="20">
        <v>38240</v>
      </c>
      <c r="G258" s="21">
        <v>1347.6</v>
      </c>
      <c r="H258" s="20">
        <v>36892.400000000001</v>
      </c>
      <c r="I258" s="20">
        <v>11230</v>
      </c>
      <c r="J258" s="20">
        <v>25662.400000000001</v>
      </c>
      <c r="K258" s="22">
        <v>43405</v>
      </c>
      <c r="L258" s="19" t="s">
        <v>19</v>
      </c>
      <c r="M258" s="23">
        <v>2020</v>
      </c>
    </row>
    <row r="259" spans="1:13" x14ac:dyDescent="0.25">
      <c r="A259" s="18" t="s">
        <v>13</v>
      </c>
      <c r="B259" s="19" t="s">
        <v>30</v>
      </c>
      <c r="C259" s="19">
        <v>1610</v>
      </c>
      <c r="D259" s="20">
        <v>250</v>
      </c>
      <c r="E259" s="20">
        <v>300</v>
      </c>
      <c r="F259" s="20">
        <v>483000</v>
      </c>
      <c r="G259" s="21">
        <v>43848</v>
      </c>
      <c r="H259" s="20">
        <v>439152</v>
      </c>
      <c r="I259" s="20">
        <v>609000</v>
      </c>
      <c r="J259" s="20">
        <v>-169848</v>
      </c>
      <c r="K259" s="22">
        <v>43435</v>
      </c>
      <c r="L259" s="19" t="s">
        <v>21</v>
      </c>
      <c r="M259" s="23">
        <v>2020</v>
      </c>
    </row>
    <row r="260" spans="1:13" x14ac:dyDescent="0.25">
      <c r="A260" s="18" t="s">
        <v>24</v>
      </c>
      <c r="B260" s="19" t="s">
        <v>33</v>
      </c>
      <c r="C260" s="19">
        <v>2160</v>
      </c>
      <c r="D260" s="20">
        <v>260</v>
      </c>
      <c r="E260" s="20">
        <v>125</v>
      </c>
      <c r="F260" s="20">
        <v>270000</v>
      </c>
      <c r="G260" s="21">
        <v>14906.25</v>
      </c>
      <c r="H260" s="20">
        <v>255093.75</v>
      </c>
      <c r="I260" s="20">
        <v>238500</v>
      </c>
      <c r="J260" s="20">
        <v>16593.75</v>
      </c>
      <c r="K260" s="22">
        <v>43831</v>
      </c>
      <c r="L260" s="19" t="s">
        <v>16</v>
      </c>
      <c r="M260" s="23">
        <v>2020</v>
      </c>
    </row>
    <row r="261" spans="1:13" x14ac:dyDescent="0.25">
      <c r="A261" s="18" t="s">
        <v>22</v>
      </c>
      <c r="B261" s="19" t="s">
        <v>33</v>
      </c>
      <c r="C261" s="19">
        <v>466</v>
      </c>
      <c r="D261" s="20">
        <v>260</v>
      </c>
      <c r="E261" s="20">
        <v>350</v>
      </c>
      <c r="F261" s="20">
        <v>163100</v>
      </c>
      <c r="G261" s="21">
        <v>35259</v>
      </c>
      <c r="H261" s="20">
        <v>127841</v>
      </c>
      <c r="I261" s="20">
        <v>436540</v>
      </c>
      <c r="J261" s="20">
        <v>-308699</v>
      </c>
      <c r="K261" s="22">
        <v>44075</v>
      </c>
      <c r="L261" s="19" t="s">
        <v>32</v>
      </c>
      <c r="M261" s="23">
        <v>2020</v>
      </c>
    </row>
    <row r="262" spans="1:13" x14ac:dyDescent="0.25">
      <c r="A262" s="18" t="s">
        <v>20</v>
      </c>
      <c r="B262" s="19" t="s">
        <v>33</v>
      </c>
      <c r="C262" s="19">
        <v>328</v>
      </c>
      <c r="D262" s="20">
        <v>260</v>
      </c>
      <c r="E262" s="20">
        <v>350</v>
      </c>
      <c r="F262" s="20">
        <v>114800</v>
      </c>
      <c r="G262" s="21">
        <v>15267</v>
      </c>
      <c r="H262" s="20">
        <v>99533</v>
      </c>
      <c r="I262" s="20">
        <v>189020</v>
      </c>
      <c r="J262" s="20">
        <v>-89487</v>
      </c>
      <c r="K262" s="22">
        <v>43374</v>
      </c>
      <c r="L262" s="19" t="s">
        <v>29</v>
      </c>
      <c r="M262" s="23">
        <v>2020</v>
      </c>
    </row>
    <row r="263" spans="1:13" x14ac:dyDescent="0.25">
      <c r="A263" s="18" t="s">
        <v>24</v>
      </c>
      <c r="B263" s="19" t="s">
        <v>33</v>
      </c>
      <c r="C263" s="19">
        <v>4099</v>
      </c>
      <c r="D263" s="20">
        <v>260</v>
      </c>
      <c r="E263" s="20">
        <v>7</v>
      </c>
      <c r="F263" s="20">
        <v>28693</v>
      </c>
      <c r="G263" s="21">
        <v>589.26</v>
      </c>
      <c r="H263" s="20">
        <v>28103.74</v>
      </c>
      <c r="I263" s="20">
        <v>7015</v>
      </c>
      <c r="J263" s="20">
        <v>21088.74</v>
      </c>
      <c r="K263" s="22">
        <v>43374</v>
      </c>
      <c r="L263" s="19" t="s">
        <v>29</v>
      </c>
      <c r="M263" s="23">
        <v>2020</v>
      </c>
    </row>
    <row r="264" spans="1:13" x14ac:dyDescent="0.25">
      <c r="A264" s="18" t="s">
        <v>24</v>
      </c>
      <c r="B264" s="19" t="s">
        <v>33</v>
      </c>
      <c r="C264" s="19">
        <v>990</v>
      </c>
      <c r="D264" s="20">
        <v>260</v>
      </c>
      <c r="E264" s="20">
        <v>350</v>
      </c>
      <c r="F264" s="20">
        <v>346500</v>
      </c>
      <c r="G264" s="21">
        <v>43596</v>
      </c>
      <c r="H264" s="20">
        <v>302904</v>
      </c>
      <c r="I264" s="20">
        <v>539760</v>
      </c>
      <c r="J264" s="20">
        <v>-236856</v>
      </c>
      <c r="K264" s="22">
        <v>43374</v>
      </c>
      <c r="L264" s="19" t="s">
        <v>29</v>
      </c>
      <c r="M264" s="23">
        <v>2020</v>
      </c>
    </row>
    <row r="265" spans="1:13" x14ac:dyDescent="0.25">
      <c r="A265" s="18" t="s">
        <v>24</v>
      </c>
      <c r="B265" s="19" t="s">
        <v>36</v>
      </c>
      <c r="C265" s="19">
        <v>1433</v>
      </c>
      <c r="D265" s="20">
        <v>5</v>
      </c>
      <c r="E265" s="20">
        <v>20</v>
      </c>
      <c r="F265" s="20">
        <v>28660</v>
      </c>
      <c r="G265" s="21">
        <v>2108.4</v>
      </c>
      <c r="H265" s="20">
        <v>26551.599999999999</v>
      </c>
      <c r="I265" s="20">
        <v>17570</v>
      </c>
      <c r="J265" s="20">
        <v>8981.6</v>
      </c>
      <c r="K265" s="22">
        <v>43374</v>
      </c>
      <c r="L265" s="19" t="s">
        <v>29</v>
      </c>
      <c r="M265" s="23">
        <v>2020</v>
      </c>
    </row>
    <row r="266" spans="1:13" x14ac:dyDescent="0.25">
      <c r="A266" s="18" t="s">
        <v>20</v>
      </c>
      <c r="B266" s="19" t="s">
        <v>18</v>
      </c>
      <c r="C266" s="19">
        <v>1478</v>
      </c>
      <c r="D266" s="20">
        <v>10</v>
      </c>
      <c r="E266" s="20">
        <v>15</v>
      </c>
      <c r="F266" s="20">
        <v>22170</v>
      </c>
      <c r="G266" s="21">
        <v>1978.2</v>
      </c>
      <c r="H266" s="20">
        <v>20191.8</v>
      </c>
      <c r="I266" s="20">
        <v>21980</v>
      </c>
      <c r="J266" s="20">
        <v>-1788.2</v>
      </c>
      <c r="K266" s="22">
        <v>44044</v>
      </c>
      <c r="L266" s="19" t="s">
        <v>28</v>
      </c>
      <c r="M266" s="23">
        <v>2020</v>
      </c>
    </row>
    <row r="267" spans="1:13" x14ac:dyDescent="0.25">
      <c r="A267" s="18" t="s">
        <v>17</v>
      </c>
      <c r="B267" s="19" t="s">
        <v>18</v>
      </c>
      <c r="C267" s="19">
        <v>3798</v>
      </c>
      <c r="D267" s="20">
        <v>10</v>
      </c>
      <c r="E267" s="20">
        <v>15</v>
      </c>
      <c r="F267" s="20">
        <v>56970</v>
      </c>
      <c r="G267" s="21">
        <v>1568.7</v>
      </c>
      <c r="H267" s="20">
        <v>55401.3</v>
      </c>
      <c r="I267" s="20">
        <v>17430</v>
      </c>
      <c r="J267" s="20">
        <v>37971.300000000003</v>
      </c>
      <c r="K267" s="22">
        <v>44044</v>
      </c>
      <c r="L267" s="19" t="s">
        <v>28</v>
      </c>
      <c r="M267" s="23">
        <v>2020</v>
      </c>
    </row>
    <row r="268" spans="1:13" x14ac:dyDescent="0.25">
      <c r="A268" s="18" t="s">
        <v>20</v>
      </c>
      <c r="B268" s="19" t="s">
        <v>18</v>
      </c>
      <c r="C268" s="19">
        <v>447</v>
      </c>
      <c r="D268" s="20">
        <v>10</v>
      </c>
      <c r="E268" s="20">
        <v>15</v>
      </c>
      <c r="F268" s="20">
        <v>6705</v>
      </c>
      <c r="G268" s="21">
        <v>1037.7</v>
      </c>
      <c r="H268" s="20">
        <v>5667.3</v>
      </c>
      <c r="I268" s="20">
        <v>11530</v>
      </c>
      <c r="J268" s="20">
        <v>-5862.7</v>
      </c>
      <c r="K268" s="22">
        <v>44105</v>
      </c>
      <c r="L268" s="19" t="s">
        <v>29</v>
      </c>
      <c r="M268" s="23">
        <v>2020</v>
      </c>
    </row>
    <row r="269" spans="1:13" x14ac:dyDescent="0.25">
      <c r="A269" s="18" t="s">
        <v>24</v>
      </c>
      <c r="B269" s="19" t="s">
        <v>18</v>
      </c>
      <c r="C269" s="19">
        <v>1711</v>
      </c>
      <c r="D269" s="20">
        <v>10</v>
      </c>
      <c r="E269" s="20">
        <v>20</v>
      </c>
      <c r="F269" s="20">
        <v>34220</v>
      </c>
      <c r="G269" s="21">
        <v>2108.4</v>
      </c>
      <c r="H269" s="20">
        <v>32111.599999999999</v>
      </c>
      <c r="I269" s="20">
        <v>17570</v>
      </c>
      <c r="J269" s="20">
        <v>14541.6</v>
      </c>
      <c r="K269" s="22">
        <v>43374</v>
      </c>
      <c r="L269" s="19" t="s">
        <v>29</v>
      </c>
      <c r="M269" s="23">
        <v>2020</v>
      </c>
    </row>
    <row r="270" spans="1:13" x14ac:dyDescent="0.25">
      <c r="A270" s="18" t="s">
        <v>17</v>
      </c>
      <c r="B270" s="19" t="s">
        <v>23</v>
      </c>
      <c r="C270" s="19">
        <v>745</v>
      </c>
      <c r="D270" s="20">
        <v>120</v>
      </c>
      <c r="E270" s="20">
        <v>20</v>
      </c>
      <c r="F270" s="20">
        <v>14900</v>
      </c>
      <c r="G270" s="21">
        <v>1201.2</v>
      </c>
      <c r="H270" s="20">
        <v>13698.8</v>
      </c>
      <c r="I270" s="20">
        <v>10010</v>
      </c>
      <c r="J270" s="20">
        <v>3688.8</v>
      </c>
      <c r="K270" s="22">
        <v>44044</v>
      </c>
      <c r="L270" s="19" t="s">
        <v>28</v>
      </c>
      <c r="M270" s="23">
        <v>2020</v>
      </c>
    </row>
    <row r="271" spans="1:13" x14ac:dyDescent="0.25">
      <c r="A271" s="18" t="s">
        <v>22</v>
      </c>
      <c r="B271" s="19" t="s">
        <v>23</v>
      </c>
      <c r="C271" s="19">
        <v>1732</v>
      </c>
      <c r="D271" s="20">
        <v>120</v>
      </c>
      <c r="E271" s="20">
        <v>7</v>
      </c>
      <c r="F271" s="20">
        <v>12124</v>
      </c>
      <c r="G271" s="21">
        <v>559.86</v>
      </c>
      <c r="H271" s="20">
        <v>11564.14</v>
      </c>
      <c r="I271" s="20">
        <v>6665</v>
      </c>
      <c r="J271" s="20">
        <v>4899.1400000000003</v>
      </c>
      <c r="K271" s="22">
        <v>44136</v>
      </c>
      <c r="L271" s="19" t="s">
        <v>19</v>
      </c>
      <c r="M271" s="23">
        <v>2020</v>
      </c>
    </row>
    <row r="272" spans="1:13" x14ac:dyDescent="0.25">
      <c r="A272" s="18" t="s">
        <v>20</v>
      </c>
      <c r="B272" s="19" t="s">
        <v>30</v>
      </c>
      <c r="C272" s="19">
        <v>1759</v>
      </c>
      <c r="D272" s="20">
        <v>250</v>
      </c>
      <c r="E272" s="20">
        <v>15</v>
      </c>
      <c r="F272" s="20">
        <v>26385</v>
      </c>
      <c r="G272" s="21">
        <v>1037.7</v>
      </c>
      <c r="H272" s="20">
        <v>25347.3</v>
      </c>
      <c r="I272" s="20">
        <v>11530</v>
      </c>
      <c r="J272" s="20">
        <v>13817.3</v>
      </c>
      <c r="K272" s="22">
        <v>44105</v>
      </c>
      <c r="L272" s="19" t="s">
        <v>29</v>
      </c>
      <c r="M272" s="23">
        <v>2020</v>
      </c>
    </row>
    <row r="273" spans="1:13" x14ac:dyDescent="0.25">
      <c r="A273" s="18" t="s">
        <v>22</v>
      </c>
      <c r="B273" s="19" t="s">
        <v>14</v>
      </c>
      <c r="C273" s="19">
        <v>338</v>
      </c>
      <c r="D273" s="20">
        <v>3</v>
      </c>
      <c r="E273" s="20">
        <v>12</v>
      </c>
      <c r="F273" s="20">
        <v>4056</v>
      </c>
      <c r="G273" s="21">
        <v>610.67999999999995</v>
      </c>
      <c r="H273" s="20">
        <v>3445.32</v>
      </c>
      <c r="I273" s="20">
        <v>2181</v>
      </c>
      <c r="J273" s="20">
        <v>1264.32</v>
      </c>
      <c r="K273" s="22">
        <v>43862</v>
      </c>
      <c r="L273" s="19" t="s">
        <v>25</v>
      </c>
      <c r="M273" s="23">
        <v>2020</v>
      </c>
    </row>
    <row r="274" spans="1:13" x14ac:dyDescent="0.25">
      <c r="A274" s="18" t="s">
        <v>13</v>
      </c>
      <c r="B274" s="19" t="s">
        <v>14</v>
      </c>
      <c r="C274" s="19">
        <v>3911</v>
      </c>
      <c r="D274" s="20">
        <v>3</v>
      </c>
      <c r="E274" s="20">
        <v>12</v>
      </c>
      <c r="F274" s="20">
        <v>46932</v>
      </c>
      <c r="G274" s="21">
        <v>1582.56</v>
      </c>
      <c r="H274" s="20">
        <v>45349.440000000002</v>
      </c>
      <c r="I274" s="20">
        <v>5652</v>
      </c>
      <c r="J274" s="20">
        <v>39697.440000000002</v>
      </c>
      <c r="K274" s="22">
        <v>44044</v>
      </c>
      <c r="L274" s="19" t="s">
        <v>28</v>
      </c>
      <c r="M274" s="23">
        <v>2020</v>
      </c>
    </row>
    <row r="275" spans="1:13" x14ac:dyDescent="0.25">
      <c r="A275" s="18" t="s">
        <v>22</v>
      </c>
      <c r="B275" s="19" t="s">
        <v>14</v>
      </c>
      <c r="C275" s="19">
        <v>3691</v>
      </c>
      <c r="D275" s="20">
        <v>3</v>
      </c>
      <c r="E275" s="20">
        <v>20</v>
      </c>
      <c r="F275" s="20">
        <v>73820</v>
      </c>
      <c r="G275" s="21">
        <v>2567.6</v>
      </c>
      <c r="H275" s="20">
        <v>71252.399999999994</v>
      </c>
      <c r="I275" s="20">
        <v>18340</v>
      </c>
      <c r="J275" s="20">
        <v>52912.4</v>
      </c>
      <c r="K275" s="22">
        <v>43344</v>
      </c>
      <c r="L275" s="19" t="s">
        <v>32</v>
      </c>
      <c r="M275" s="23">
        <v>2020</v>
      </c>
    </row>
    <row r="276" spans="1:13" x14ac:dyDescent="0.25">
      <c r="A276" s="18" t="s">
        <v>22</v>
      </c>
      <c r="B276" s="19" t="s">
        <v>36</v>
      </c>
      <c r="C276" s="19">
        <v>4473</v>
      </c>
      <c r="D276" s="20">
        <v>5</v>
      </c>
      <c r="E276" s="20">
        <v>12</v>
      </c>
      <c r="F276" s="20">
        <v>53676</v>
      </c>
      <c r="G276" s="21">
        <v>1965.6</v>
      </c>
      <c r="H276" s="20">
        <v>51710.400000000001</v>
      </c>
      <c r="I276" s="20">
        <v>7020</v>
      </c>
      <c r="J276" s="20">
        <v>44690.400000000001</v>
      </c>
      <c r="K276" s="22">
        <v>43831</v>
      </c>
      <c r="L276" s="19" t="s">
        <v>16</v>
      </c>
      <c r="M276" s="23">
        <v>2020</v>
      </c>
    </row>
    <row r="277" spans="1:13" x14ac:dyDescent="0.25">
      <c r="A277" s="18" t="s">
        <v>24</v>
      </c>
      <c r="B277" s="19" t="s">
        <v>36</v>
      </c>
      <c r="C277" s="19">
        <v>383</v>
      </c>
      <c r="D277" s="20">
        <v>5</v>
      </c>
      <c r="E277" s="20">
        <v>12</v>
      </c>
      <c r="F277" s="20">
        <v>4596</v>
      </c>
      <c r="G277" s="21">
        <v>1967.28</v>
      </c>
      <c r="H277" s="20">
        <v>2628.72</v>
      </c>
      <c r="I277" s="20">
        <v>7026</v>
      </c>
      <c r="J277" s="20">
        <v>-4397.28</v>
      </c>
      <c r="K277" s="22">
        <v>44136</v>
      </c>
      <c r="L277" s="19" t="s">
        <v>19</v>
      </c>
      <c r="M277" s="23">
        <v>2020</v>
      </c>
    </row>
    <row r="278" spans="1:13" x14ac:dyDescent="0.25">
      <c r="A278" s="18" t="s">
        <v>24</v>
      </c>
      <c r="B278" s="19" t="s">
        <v>18</v>
      </c>
      <c r="C278" s="19">
        <v>3105</v>
      </c>
      <c r="D278" s="20">
        <v>10</v>
      </c>
      <c r="E278" s="20">
        <v>7</v>
      </c>
      <c r="F278" s="20">
        <v>21735</v>
      </c>
      <c r="G278" s="21">
        <v>505.19</v>
      </c>
      <c r="H278" s="20">
        <v>21229.81</v>
      </c>
      <c r="I278" s="20">
        <v>5155</v>
      </c>
      <c r="J278" s="20">
        <v>16074.81</v>
      </c>
      <c r="K278" s="22">
        <v>43344</v>
      </c>
      <c r="L278" s="19" t="s">
        <v>32</v>
      </c>
      <c r="M278" s="23">
        <v>2020</v>
      </c>
    </row>
    <row r="279" spans="1:13" x14ac:dyDescent="0.25">
      <c r="A279" s="18" t="s">
        <v>13</v>
      </c>
      <c r="B279" s="19" t="s">
        <v>23</v>
      </c>
      <c r="C279" s="19">
        <v>1062</v>
      </c>
      <c r="D279" s="20">
        <v>120</v>
      </c>
      <c r="E279" s="20">
        <v>15</v>
      </c>
      <c r="F279" s="20">
        <v>15930</v>
      </c>
      <c r="G279" s="21">
        <v>1325.1</v>
      </c>
      <c r="H279" s="20">
        <v>14604.9</v>
      </c>
      <c r="I279" s="20">
        <v>12620</v>
      </c>
      <c r="J279" s="20">
        <v>1984.9</v>
      </c>
      <c r="K279" s="22">
        <v>43952</v>
      </c>
      <c r="L279" s="19" t="s">
        <v>35</v>
      </c>
      <c r="M279" s="23">
        <v>2020</v>
      </c>
    </row>
    <row r="280" spans="1:13" x14ac:dyDescent="0.25">
      <c r="A280" s="18" t="s">
        <v>13</v>
      </c>
      <c r="B280" s="19" t="s">
        <v>23</v>
      </c>
      <c r="C280" s="19">
        <v>4083</v>
      </c>
      <c r="D280" s="20">
        <v>120</v>
      </c>
      <c r="E280" s="20">
        <v>7</v>
      </c>
      <c r="F280" s="20">
        <v>28581</v>
      </c>
      <c r="G280" s="21">
        <v>556.15</v>
      </c>
      <c r="H280" s="20">
        <v>28024.85</v>
      </c>
      <c r="I280" s="20">
        <v>5675</v>
      </c>
      <c r="J280" s="20">
        <v>22349.85</v>
      </c>
      <c r="K280" s="22">
        <v>43983</v>
      </c>
      <c r="L280" s="19" t="s">
        <v>27</v>
      </c>
      <c r="M280" s="23">
        <v>2020</v>
      </c>
    </row>
    <row r="281" spans="1:13" x14ac:dyDescent="0.25">
      <c r="A281" s="18" t="s">
        <v>20</v>
      </c>
      <c r="B281" s="19" t="s">
        <v>23</v>
      </c>
      <c r="C281" s="19">
        <v>3974</v>
      </c>
      <c r="D281" s="20">
        <v>120</v>
      </c>
      <c r="E281" s="20">
        <v>7</v>
      </c>
      <c r="F281" s="20">
        <v>27818</v>
      </c>
      <c r="G281" s="21">
        <v>268.02999999999997</v>
      </c>
      <c r="H281" s="20">
        <v>27549.97</v>
      </c>
      <c r="I281" s="20">
        <v>2735</v>
      </c>
      <c r="J281" s="20">
        <v>24814.97</v>
      </c>
      <c r="K281" s="22">
        <v>44136</v>
      </c>
      <c r="L281" s="19" t="s">
        <v>19</v>
      </c>
      <c r="M281" s="23">
        <v>2020</v>
      </c>
    </row>
    <row r="282" spans="1:13" x14ac:dyDescent="0.25">
      <c r="A282" s="18" t="s">
        <v>13</v>
      </c>
      <c r="B282" s="19" t="s">
        <v>23</v>
      </c>
      <c r="C282" s="19">
        <v>3723</v>
      </c>
      <c r="D282" s="20">
        <v>120</v>
      </c>
      <c r="E282" s="20">
        <v>7</v>
      </c>
      <c r="F282" s="20">
        <v>26061</v>
      </c>
      <c r="G282" s="21">
        <v>775.18</v>
      </c>
      <c r="H282" s="20">
        <v>25285.82</v>
      </c>
      <c r="I282" s="20">
        <v>7910</v>
      </c>
      <c r="J282" s="20">
        <v>17375.82</v>
      </c>
      <c r="K282" s="22">
        <v>44166</v>
      </c>
      <c r="L282" s="19" t="s">
        <v>21</v>
      </c>
      <c r="M282" s="23">
        <v>2020</v>
      </c>
    </row>
    <row r="283" spans="1:13" x14ac:dyDescent="0.25">
      <c r="A283" s="18" t="s">
        <v>24</v>
      </c>
      <c r="B283" s="19" t="s">
        <v>30</v>
      </c>
      <c r="C283" s="19">
        <v>2435</v>
      </c>
      <c r="D283" s="20">
        <v>250</v>
      </c>
      <c r="E283" s="20">
        <v>12</v>
      </c>
      <c r="F283" s="20">
        <v>29220</v>
      </c>
      <c r="G283" s="21">
        <v>1460.34</v>
      </c>
      <c r="H283" s="20">
        <v>27759.66</v>
      </c>
      <c r="I283" s="20">
        <v>5215.5</v>
      </c>
      <c r="J283" s="20">
        <v>22544.16</v>
      </c>
      <c r="K283" s="22">
        <v>43922</v>
      </c>
      <c r="L283" s="19" t="s">
        <v>31</v>
      </c>
      <c r="M283" s="23">
        <v>2020</v>
      </c>
    </row>
    <row r="284" spans="1:13" x14ac:dyDescent="0.25">
      <c r="A284" s="18" t="s">
        <v>17</v>
      </c>
      <c r="B284" s="19" t="s">
        <v>30</v>
      </c>
      <c r="C284" s="19">
        <v>1678</v>
      </c>
      <c r="D284" s="20">
        <v>250</v>
      </c>
      <c r="E284" s="20">
        <v>12</v>
      </c>
      <c r="F284" s="20">
        <v>20136</v>
      </c>
      <c r="G284" s="21">
        <v>1860.6</v>
      </c>
      <c r="H284" s="20">
        <v>18275.400000000001</v>
      </c>
      <c r="I284" s="20">
        <v>6645</v>
      </c>
      <c r="J284" s="20">
        <v>11630.4</v>
      </c>
      <c r="K284" s="22">
        <v>43344</v>
      </c>
      <c r="L284" s="19" t="s">
        <v>32</v>
      </c>
      <c r="M284" s="23">
        <v>2020</v>
      </c>
    </row>
    <row r="285" spans="1:13" x14ac:dyDescent="0.25">
      <c r="A285" s="18" t="s">
        <v>13</v>
      </c>
      <c r="B285" s="19" t="s">
        <v>30</v>
      </c>
      <c r="C285" s="19">
        <v>1763</v>
      </c>
      <c r="D285" s="20">
        <v>250</v>
      </c>
      <c r="E285" s="20">
        <v>7</v>
      </c>
      <c r="F285" s="20">
        <v>12341</v>
      </c>
      <c r="G285" s="21">
        <v>775.18</v>
      </c>
      <c r="H285" s="20">
        <v>11565.82</v>
      </c>
      <c r="I285" s="20">
        <v>7910</v>
      </c>
      <c r="J285" s="20">
        <v>3655.82</v>
      </c>
      <c r="K285" s="22">
        <v>44166</v>
      </c>
      <c r="L285" s="19" t="s">
        <v>21</v>
      </c>
      <c r="M285" s="23">
        <v>2020</v>
      </c>
    </row>
    <row r="286" spans="1:13" x14ac:dyDescent="0.25">
      <c r="A286" s="18" t="s">
        <v>13</v>
      </c>
      <c r="B286" s="19" t="s">
        <v>33</v>
      </c>
      <c r="C286" s="19">
        <v>4473</v>
      </c>
      <c r="D286" s="20">
        <v>260</v>
      </c>
      <c r="E286" s="20">
        <v>7</v>
      </c>
      <c r="F286" s="20">
        <v>31311</v>
      </c>
      <c r="G286" s="21">
        <v>556.15</v>
      </c>
      <c r="H286" s="20">
        <v>30754.85</v>
      </c>
      <c r="I286" s="20">
        <v>5675</v>
      </c>
      <c r="J286" s="20">
        <v>25079.85</v>
      </c>
      <c r="K286" s="22">
        <v>43983</v>
      </c>
      <c r="L286" s="19" t="s">
        <v>27</v>
      </c>
      <c r="M286" s="23">
        <v>2020</v>
      </c>
    </row>
    <row r="287" spans="1:13" x14ac:dyDescent="0.25">
      <c r="A287" s="18" t="s">
        <v>20</v>
      </c>
      <c r="B287" s="19" t="s">
        <v>14</v>
      </c>
      <c r="C287" s="19">
        <v>1246</v>
      </c>
      <c r="D287" s="20">
        <v>3</v>
      </c>
      <c r="E287" s="20">
        <v>350</v>
      </c>
      <c r="F287" s="20">
        <v>436100</v>
      </c>
      <c r="G287" s="21">
        <v>43144.5</v>
      </c>
      <c r="H287" s="20">
        <v>392955.5</v>
      </c>
      <c r="I287" s="20">
        <v>457860</v>
      </c>
      <c r="J287" s="20">
        <v>-64904.5</v>
      </c>
      <c r="K287" s="22">
        <v>43891</v>
      </c>
      <c r="L287" s="19" t="s">
        <v>26</v>
      </c>
      <c r="M287" s="23">
        <v>2020</v>
      </c>
    </row>
    <row r="288" spans="1:13" x14ac:dyDescent="0.25">
      <c r="A288" s="18" t="s">
        <v>24</v>
      </c>
      <c r="B288" s="19" t="s">
        <v>14</v>
      </c>
      <c r="C288" s="19">
        <v>1615</v>
      </c>
      <c r="D288" s="20">
        <v>3</v>
      </c>
      <c r="E288" s="20">
        <v>300</v>
      </c>
      <c r="F288" s="20">
        <v>484500</v>
      </c>
      <c r="G288" s="21">
        <v>9408</v>
      </c>
      <c r="H288" s="20">
        <v>475092</v>
      </c>
      <c r="I288" s="20">
        <v>112000</v>
      </c>
      <c r="J288" s="20">
        <v>363092</v>
      </c>
      <c r="K288" s="22">
        <v>43983</v>
      </c>
      <c r="L288" s="19" t="s">
        <v>27</v>
      </c>
      <c r="M288" s="23">
        <v>2020</v>
      </c>
    </row>
    <row r="289" spans="1:13" x14ac:dyDescent="0.25">
      <c r="A289" s="18" t="s">
        <v>22</v>
      </c>
      <c r="B289" s="19" t="s">
        <v>14</v>
      </c>
      <c r="C289" s="19">
        <v>1686</v>
      </c>
      <c r="D289" s="20">
        <v>3</v>
      </c>
      <c r="E289" s="20">
        <v>350</v>
      </c>
      <c r="F289" s="20">
        <v>590100</v>
      </c>
      <c r="G289" s="21">
        <v>38136</v>
      </c>
      <c r="H289" s="20">
        <v>551964</v>
      </c>
      <c r="I289" s="20">
        <v>354120</v>
      </c>
      <c r="J289" s="20">
        <v>197844</v>
      </c>
      <c r="K289" s="22">
        <v>44166</v>
      </c>
      <c r="L289" s="19" t="s">
        <v>21</v>
      </c>
      <c r="M289" s="23">
        <v>2020</v>
      </c>
    </row>
    <row r="290" spans="1:13" x14ac:dyDescent="0.25">
      <c r="A290" s="18" t="s">
        <v>24</v>
      </c>
      <c r="B290" s="19" t="s">
        <v>36</v>
      </c>
      <c r="C290" s="19">
        <v>3086</v>
      </c>
      <c r="D290" s="20">
        <v>5</v>
      </c>
      <c r="E290" s="20">
        <v>15</v>
      </c>
      <c r="F290" s="20">
        <v>46290</v>
      </c>
      <c r="G290" s="21">
        <v>3001.2</v>
      </c>
      <c r="H290" s="20">
        <v>43288.800000000003</v>
      </c>
      <c r="I290" s="20">
        <v>25010</v>
      </c>
      <c r="J290" s="20">
        <v>18278.8</v>
      </c>
      <c r="K290" s="22">
        <v>43891</v>
      </c>
      <c r="L290" s="19" t="s">
        <v>26</v>
      </c>
      <c r="M290" s="23">
        <v>2020</v>
      </c>
    </row>
    <row r="291" spans="1:13" x14ac:dyDescent="0.25">
      <c r="A291" s="18" t="s">
        <v>13</v>
      </c>
      <c r="B291" s="19" t="s">
        <v>36</v>
      </c>
      <c r="C291" s="19">
        <v>4150</v>
      </c>
      <c r="D291" s="20">
        <v>5</v>
      </c>
      <c r="E291" s="20">
        <v>20</v>
      </c>
      <c r="F291" s="20">
        <v>83000</v>
      </c>
      <c r="G291" s="21">
        <v>1132.8</v>
      </c>
      <c r="H291" s="20">
        <v>81867.199999999997</v>
      </c>
      <c r="I291" s="20">
        <v>7080</v>
      </c>
      <c r="J291" s="20">
        <v>74787.199999999997</v>
      </c>
      <c r="K291" s="22">
        <v>43983</v>
      </c>
      <c r="L291" s="19" t="s">
        <v>27</v>
      </c>
      <c r="M291" s="23">
        <v>2020</v>
      </c>
    </row>
    <row r="292" spans="1:13" x14ac:dyDescent="0.25">
      <c r="A292" s="18" t="s">
        <v>17</v>
      </c>
      <c r="B292" s="19" t="s">
        <v>36</v>
      </c>
      <c r="C292" s="19">
        <v>3027</v>
      </c>
      <c r="D292" s="20">
        <v>5</v>
      </c>
      <c r="E292" s="20">
        <v>20</v>
      </c>
      <c r="F292" s="20">
        <v>60540</v>
      </c>
      <c r="G292" s="21">
        <v>1032</v>
      </c>
      <c r="H292" s="20">
        <v>59508</v>
      </c>
      <c r="I292" s="20">
        <v>6450</v>
      </c>
      <c r="J292" s="20">
        <v>53058</v>
      </c>
      <c r="K292" s="22">
        <v>44013</v>
      </c>
      <c r="L292" s="19" t="s">
        <v>34</v>
      </c>
      <c r="M292" s="23">
        <v>2020</v>
      </c>
    </row>
    <row r="293" spans="1:13" x14ac:dyDescent="0.25">
      <c r="A293" s="18" t="s">
        <v>24</v>
      </c>
      <c r="B293" s="19" t="s">
        <v>36</v>
      </c>
      <c r="C293" s="19">
        <v>4359</v>
      </c>
      <c r="D293" s="20">
        <v>5</v>
      </c>
      <c r="E293" s="20">
        <v>300</v>
      </c>
      <c r="F293" s="20">
        <v>1307700</v>
      </c>
      <c r="G293" s="21">
        <v>37488</v>
      </c>
      <c r="H293" s="20">
        <v>1270212</v>
      </c>
      <c r="I293" s="20">
        <v>390500</v>
      </c>
      <c r="J293" s="20">
        <v>879712</v>
      </c>
      <c r="K293" s="22">
        <v>44044</v>
      </c>
      <c r="L293" s="19" t="s">
        <v>28</v>
      </c>
      <c r="M293" s="23">
        <v>2020</v>
      </c>
    </row>
    <row r="294" spans="1:13" x14ac:dyDescent="0.25">
      <c r="A294" s="18" t="s">
        <v>13</v>
      </c>
      <c r="B294" s="19" t="s">
        <v>36</v>
      </c>
      <c r="C294" s="19">
        <v>3628</v>
      </c>
      <c r="D294" s="20">
        <v>5</v>
      </c>
      <c r="E294" s="20">
        <v>300</v>
      </c>
      <c r="F294" s="20">
        <v>1088400</v>
      </c>
      <c r="G294" s="21">
        <v>30792</v>
      </c>
      <c r="H294" s="20">
        <v>1057608</v>
      </c>
      <c r="I294" s="20">
        <v>320750</v>
      </c>
      <c r="J294" s="20">
        <v>736858</v>
      </c>
      <c r="K294" s="22">
        <v>43344</v>
      </c>
      <c r="L294" s="19" t="s">
        <v>32</v>
      </c>
      <c r="M294" s="23">
        <v>2020</v>
      </c>
    </row>
    <row r="295" spans="1:13" x14ac:dyDescent="0.25">
      <c r="A295" s="18" t="s">
        <v>17</v>
      </c>
      <c r="B295" s="19" t="s">
        <v>36</v>
      </c>
      <c r="C295" s="19">
        <v>1589</v>
      </c>
      <c r="D295" s="20">
        <v>5</v>
      </c>
      <c r="E295" s="20">
        <v>15</v>
      </c>
      <c r="F295" s="20">
        <v>23835</v>
      </c>
      <c r="G295" s="21">
        <v>853.2</v>
      </c>
      <c r="H295" s="20">
        <v>22981.8</v>
      </c>
      <c r="I295" s="20">
        <v>7110</v>
      </c>
      <c r="J295" s="20">
        <v>15871.8</v>
      </c>
      <c r="K295" s="22">
        <v>44166</v>
      </c>
      <c r="L295" s="19" t="s">
        <v>21</v>
      </c>
      <c r="M295" s="23">
        <v>2020</v>
      </c>
    </row>
    <row r="296" spans="1:13" x14ac:dyDescent="0.25">
      <c r="A296" s="18" t="s">
        <v>22</v>
      </c>
      <c r="B296" s="19" t="s">
        <v>18</v>
      </c>
      <c r="C296" s="19">
        <v>2679</v>
      </c>
      <c r="D296" s="20">
        <v>10</v>
      </c>
      <c r="E296" s="20">
        <v>125</v>
      </c>
      <c r="F296" s="20">
        <v>334875</v>
      </c>
      <c r="G296" s="21">
        <v>11140</v>
      </c>
      <c r="H296" s="20">
        <v>323735</v>
      </c>
      <c r="I296" s="20">
        <v>133680</v>
      </c>
      <c r="J296" s="20">
        <v>190055</v>
      </c>
      <c r="K296" s="22">
        <v>43891</v>
      </c>
      <c r="L296" s="19" t="s">
        <v>26</v>
      </c>
      <c r="M296" s="23">
        <v>2020</v>
      </c>
    </row>
    <row r="297" spans="1:13" x14ac:dyDescent="0.25">
      <c r="A297" s="18" t="s">
        <v>17</v>
      </c>
      <c r="B297" s="19" t="s">
        <v>18</v>
      </c>
      <c r="C297" s="19">
        <v>3401</v>
      </c>
      <c r="D297" s="20">
        <v>10</v>
      </c>
      <c r="E297" s="20">
        <v>7</v>
      </c>
      <c r="F297" s="20">
        <v>23807</v>
      </c>
      <c r="G297" s="21">
        <v>705.04</v>
      </c>
      <c r="H297" s="20">
        <v>23101.96</v>
      </c>
      <c r="I297" s="20">
        <v>6295</v>
      </c>
      <c r="J297" s="20">
        <v>16806.96</v>
      </c>
      <c r="K297" s="22">
        <v>43922</v>
      </c>
      <c r="L297" s="19" t="s">
        <v>31</v>
      </c>
      <c r="M297" s="23">
        <v>2020</v>
      </c>
    </row>
    <row r="298" spans="1:13" x14ac:dyDescent="0.25">
      <c r="A298" s="18" t="s">
        <v>17</v>
      </c>
      <c r="B298" s="19" t="s">
        <v>18</v>
      </c>
      <c r="C298" s="19">
        <v>2815</v>
      </c>
      <c r="D298" s="20">
        <v>10</v>
      </c>
      <c r="E298" s="20">
        <v>7</v>
      </c>
      <c r="F298" s="20">
        <v>19705</v>
      </c>
      <c r="G298" s="21">
        <v>613.20000000000005</v>
      </c>
      <c r="H298" s="20">
        <v>19091.8</v>
      </c>
      <c r="I298" s="20">
        <v>5475</v>
      </c>
      <c r="J298" s="20">
        <v>13616.8</v>
      </c>
      <c r="K298" s="22">
        <v>43952</v>
      </c>
      <c r="L298" s="19" t="s">
        <v>35</v>
      </c>
      <c r="M298" s="23">
        <v>2020</v>
      </c>
    </row>
    <row r="299" spans="1:13" x14ac:dyDescent="0.25">
      <c r="A299" s="18" t="s">
        <v>17</v>
      </c>
      <c r="B299" s="19" t="s">
        <v>18</v>
      </c>
      <c r="C299" s="19">
        <v>2964</v>
      </c>
      <c r="D299" s="20">
        <v>10</v>
      </c>
      <c r="E299" s="20">
        <v>20</v>
      </c>
      <c r="F299" s="20">
        <v>59280</v>
      </c>
      <c r="G299" s="21">
        <v>2185.6</v>
      </c>
      <c r="H299" s="20">
        <v>57094.400000000001</v>
      </c>
      <c r="I299" s="20">
        <v>13660</v>
      </c>
      <c r="J299" s="20">
        <v>43434.400000000001</v>
      </c>
      <c r="K299" s="22">
        <v>43983</v>
      </c>
      <c r="L299" s="19" t="s">
        <v>27</v>
      </c>
      <c r="M299" s="23">
        <v>2020</v>
      </c>
    </row>
    <row r="300" spans="1:13" x14ac:dyDescent="0.25">
      <c r="A300" s="18" t="s">
        <v>22</v>
      </c>
      <c r="B300" s="19" t="s">
        <v>18</v>
      </c>
      <c r="C300" s="19">
        <v>4173</v>
      </c>
      <c r="D300" s="20">
        <v>10</v>
      </c>
      <c r="E300" s="20">
        <v>300</v>
      </c>
      <c r="F300" s="20">
        <v>1251900</v>
      </c>
      <c r="G300" s="21">
        <v>59040</v>
      </c>
      <c r="H300" s="20">
        <v>1192860</v>
      </c>
      <c r="I300" s="20">
        <v>615000</v>
      </c>
      <c r="J300" s="20">
        <v>577860</v>
      </c>
      <c r="K300" s="22">
        <v>43983</v>
      </c>
      <c r="L300" s="19" t="s">
        <v>27</v>
      </c>
      <c r="M300" s="23">
        <v>2020</v>
      </c>
    </row>
    <row r="301" spans="1:13" x14ac:dyDescent="0.25">
      <c r="A301" s="18" t="s">
        <v>20</v>
      </c>
      <c r="B301" s="19" t="s">
        <v>18</v>
      </c>
      <c r="C301" s="19">
        <v>1157</v>
      </c>
      <c r="D301" s="20">
        <v>10</v>
      </c>
      <c r="E301" s="20">
        <v>7</v>
      </c>
      <c r="F301" s="20">
        <v>8099</v>
      </c>
      <c r="G301" s="21">
        <v>379.68</v>
      </c>
      <c r="H301" s="20">
        <v>7719.32</v>
      </c>
      <c r="I301" s="20">
        <v>3390</v>
      </c>
      <c r="J301" s="20">
        <v>4329.32</v>
      </c>
      <c r="K301" s="22">
        <v>44044</v>
      </c>
      <c r="L301" s="19" t="s">
        <v>28</v>
      </c>
      <c r="M301" s="23">
        <v>2020</v>
      </c>
    </row>
    <row r="302" spans="1:13" x14ac:dyDescent="0.25">
      <c r="A302" s="18" t="s">
        <v>17</v>
      </c>
      <c r="B302" s="19" t="s">
        <v>18</v>
      </c>
      <c r="C302" s="19">
        <v>3065</v>
      </c>
      <c r="D302" s="20">
        <v>10</v>
      </c>
      <c r="E302" s="20">
        <v>7</v>
      </c>
      <c r="F302" s="20">
        <v>21455</v>
      </c>
      <c r="G302" s="21">
        <v>894.88</v>
      </c>
      <c r="H302" s="20">
        <v>20560.12</v>
      </c>
      <c r="I302" s="20">
        <v>7990</v>
      </c>
      <c r="J302" s="20">
        <v>12570.12</v>
      </c>
      <c r="K302" s="22">
        <v>44044</v>
      </c>
      <c r="L302" s="19" t="s">
        <v>28</v>
      </c>
      <c r="M302" s="23">
        <v>2020</v>
      </c>
    </row>
    <row r="303" spans="1:13" x14ac:dyDescent="0.25">
      <c r="A303" s="18" t="s">
        <v>17</v>
      </c>
      <c r="B303" s="19" t="s">
        <v>18</v>
      </c>
      <c r="C303" s="19">
        <v>1962</v>
      </c>
      <c r="D303" s="20">
        <v>10</v>
      </c>
      <c r="E303" s="20">
        <v>7</v>
      </c>
      <c r="F303" s="20">
        <v>13734</v>
      </c>
      <c r="G303" s="21">
        <v>1349.04</v>
      </c>
      <c r="H303" s="20">
        <v>12384.96</v>
      </c>
      <c r="I303" s="20">
        <v>12045</v>
      </c>
      <c r="J303" s="20">
        <v>339.96</v>
      </c>
      <c r="K303" s="22">
        <v>43344</v>
      </c>
      <c r="L303" s="19" t="s">
        <v>32</v>
      </c>
      <c r="M303" s="23">
        <v>2020</v>
      </c>
    </row>
    <row r="304" spans="1:13" x14ac:dyDescent="0.25">
      <c r="A304" s="18" t="s">
        <v>17</v>
      </c>
      <c r="B304" s="19" t="s">
        <v>18</v>
      </c>
      <c r="C304" s="19">
        <v>4080</v>
      </c>
      <c r="D304" s="20">
        <v>10</v>
      </c>
      <c r="E304" s="20">
        <v>20</v>
      </c>
      <c r="F304" s="20">
        <v>81600</v>
      </c>
      <c r="G304" s="21">
        <v>3094.4</v>
      </c>
      <c r="H304" s="20">
        <v>78505.600000000006</v>
      </c>
      <c r="I304" s="20">
        <v>19340</v>
      </c>
      <c r="J304" s="20">
        <v>59165.599999999999</v>
      </c>
      <c r="K304" s="22">
        <v>44075</v>
      </c>
      <c r="L304" s="19" t="s">
        <v>32</v>
      </c>
      <c r="M304" s="23">
        <v>2020</v>
      </c>
    </row>
    <row r="305" spans="1:13" x14ac:dyDescent="0.25">
      <c r="A305" s="18" t="s">
        <v>22</v>
      </c>
      <c r="B305" s="19" t="s">
        <v>18</v>
      </c>
      <c r="C305" s="19">
        <v>1713</v>
      </c>
      <c r="D305" s="20">
        <v>10</v>
      </c>
      <c r="E305" s="20">
        <v>20</v>
      </c>
      <c r="F305" s="20">
        <v>34260</v>
      </c>
      <c r="G305" s="21">
        <v>4788.8</v>
      </c>
      <c r="H305" s="20">
        <v>29471.200000000001</v>
      </c>
      <c r="I305" s="20">
        <v>29930</v>
      </c>
      <c r="J305" s="20">
        <v>-458.8</v>
      </c>
      <c r="K305" s="22">
        <v>44075</v>
      </c>
      <c r="L305" s="19" t="s">
        <v>32</v>
      </c>
      <c r="M305" s="23">
        <v>2020</v>
      </c>
    </row>
    <row r="306" spans="1:13" x14ac:dyDescent="0.25">
      <c r="A306" s="18" t="s">
        <v>17</v>
      </c>
      <c r="B306" s="19" t="s">
        <v>18</v>
      </c>
      <c r="C306" s="19">
        <v>2795</v>
      </c>
      <c r="D306" s="20">
        <v>10</v>
      </c>
      <c r="E306" s="20">
        <v>350</v>
      </c>
      <c r="F306" s="20">
        <v>978250</v>
      </c>
      <c r="G306" s="21">
        <v>60088</v>
      </c>
      <c r="H306" s="20">
        <v>918162</v>
      </c>
      <c r="I306" s="20">
        <v>557960</v>
      </c>
      <c r="J306" s="20">
        <v>360202</v>
      </c>
      <c r="K306" s="22">
        <v>43405</v>
      </c>
      <c r="L306" s="19" t="s">
        <v>19</v>
      </c>
      <c r="M306" s="23">
        <v>2020</v>
      </c>
    </row>
    <row r="307" spans="1:13" x14ac:dyDescent="0.25">
      <c r="A307" s="18" t="s">
        <v>22</v>
      </c>
      <c r="B307" s="19" t="s">
        <v>18</v>
      </c>
      <c r="C307" s="19">
        <v>4082</v>
      </c>
      <c r="D307" s="20">
        <v>10</v>
      </c>
      <c r="E307" s="20">
        <v>7</v>
      </c>
      <c r="F307" s="20">
        <v>28574</v>
      </c>
      <c r="G307" s="21">
        <v>1089.76</v>
      </c>
      <c r="H307" s="20">
        <v>27484.240000000002</v>
      </c>
      <c r="I307" s="20">
        <v>9730</v>
      </c>
      <c r="J307" s="20">
        <v>17754.240000000002</v>
      </c>
      <c r="K307" s="22">
        <v>43435</v>
      </c>
      <c r="L307" s="19" t="s">
        <v>21</v>
      </c>
      <c r="M307" s="23">
        <v>2020</v>
      </c>
    </row>
    <row r="308" spans="1:13" x14ac:dyDescent="0.25">
      <c r="A308" s="18" t="s">
        <v>22</v>
      </c>
      <c r="B308" s="19" t="s">
        <v>18</v>
      </c>
      <c r="C308" s="19">
        <v>1691</v>
      </c>
      <c r="D308" s="20">
        <v>10</v>
      </c>
      <c r="E308" s="20">
        <v>350</v>
      </c>
      <c r="F308" s="20">
        <v>591850</v>
      </c>
      <c r="G308" s="21">
        <v>38136</v>
      </c>
      <c r="H308" s="20">
        <v>553714</v>
      </c>
      <c r="I308" s="20">
        <v>354120</v>
      </c>
      <c r="J308" s="20">
        <v>199594</v>
      </c>
      <c r="K308" s="22">
        <v>44166</v>
      </c>
      <c r="L308" s="19" t="s">
        <v>21</v>
      </c>
      <c r="M308" s="23">
        <v>2020</v>
      </c>
    </row>
    <row r="309" spans="1:13" x14ac:dyDescent="0.25">
      <c r="A309" s="18" t="s">
        <v>13</v>
      </c>
      <c r="B309" s="19" t="s">
        <v>23</v>
      </c>
      <c r="C309" s="19">
        <v>2305</v>
      </c>
      <c r="D309" s="20">
        <v>120</v>
      </c>
      <c r="E309" s="20">
        <v>12</v>
      </c>
      <c r="F309" s="20">
        <v>27660</v>
      </c>
      <c r="G309" s="21">
        <v>574.08000000000004</v>
      </c>
      <c r="H309" s="20">
        <v>27085.919999999998</v>
      </c>
      <c r="I309" s="20">
        <v>1794</v>
      </c>
      <c r="J309" s="20">
        <v>25291.919999999998</v>
      </c>
      <c r="K309" s="22">
        <v>43891</v>
      </c>
      <c r="L309" s="19" t="s">
        <v>26</v>
      </c>
      <c r="M309" s="23">
        <v>2020</v>
      </c>
    </row>
    <row r="310" spans="1:13" x14ac:dyDescent="0.25">
      <c r="A310" s="18" t="s">
        <v>20</v>
      </c>
      <c r="B310" s="19" t="s">
        <v>23</v>
      </c>
      <c r="C310" s="19">
        <v>3401</v>
      </c>
      <c r="D310" s="20">
        <v>120</v>
      </c>
      <c r="E310" s="20">
        <v>7</v>
      </c>
      <c r="F310" s="20">
        <v>23807</v>
      </c>
      <c r="G310" s="21">
        <v>1627.92</v>
      </c>
      <c r="H310" s="20">
        <v>22179.08</v>
      </c>
      <c r="I310" s="20">
        <v>14535</v>
      </c>
      <c r="J310" s="20">
        <v>7644.08</v>
      </c>
      <c r="K310" s="22">
        <v>43983</v>
      </c>
      <c r="L310" s="19" t="s">
        <v>27</v>
      </c>
      <c r="M310" s="23">
        <v>2020</v>
      </c>
    </row>
    <row r="311" spans="1:13" x14ac:dyDescent="0.25">
      <c r="A311" s="18" t="s">
        <v>17</v>
      </c>
      <c r="B311" s="19" t="s">
        <v>23</v>
      </c>
      <c r="C311" s="19">
        <v>2288</v>
      </c>
      <c r="D311" s="20">
        <v>120</v>
      </c>
      <c r="E311" s="20">
        <v>7</v>
      </c>
      <c r="F311" s="20">
        <v>16016</v>
      </c>
      <c r="G311" s="21">
        <v>1309.28</v>
      </c>
      <c r="H311" s="20">
        <v>14706.72</v>
      </c>
      <c r="I311" s="20">
        <v>11690</v>
      </c>
      <c r="J311" s="20">
        <v>3016.72</v>
      </c>
      <c r="K311" s="22">
        <v>43983</v>
      </c>
      <c r="L311" s="19" t="s">
        <v>27</v>
      </c>
      <c r="M311" s="23">
        <v>2020</v>
      </c>
    </row>
    <row r="312" spans="1:13" x14ac:dyDescent="0.25">
      <c r="A312" s="18" t="s">
        <v>24</v>
      </c>
      <c r="B312" s="19" t="s">
        <v>23</v>
      </c>
      <c r="C312" s="19">
        <v>2399</v>
      </c>
      <c r="D312" s="20">
        <v>120</v>
      </c>
      <c r="E312" s="20">
        <v>300</v>
      </c>
      <c r="F312" s="20">
        <v>719700</v>
      </c>
      <c r="G312" s="21">
        <v>9264</v>
      </c>
      <c r="H312" s="20">
        <v>710436</v>
      </c>
      <c r="I312" s="20">
        <v>96500</v>
      </c>
      <c r="J312" s="20">
        <v>613936</v>
      </c>
      <c r="K312" s="22">
        <v>43405</v>
      </c>
      <c r="L312" s="19" t="s">
        <v>19</v>
      </c>
      <c r="M312" s="23">
        <v>2020</v>
      </c>
    </row>
    <row r="313" spans="1:13" x14ac:dyDescent="0.25">
      <c r="A313" s="18" t="s">
        <v>22</v>
      </c>
      <c r="B313" s="19" t="s">
        <v>23</v>
      </c>
      <c r="C313" s="19">
        <v>4086</v>
      </c>
      <c r="D313" s="20">
        <v>120</v>
      </c>
      <c r="E313" s="20">
        <v>300</v>
      </c>
      <c r="F313" s="20">
        <v>1225800</v>
      </c>
      <c r="G313" s="21">
        <v>15240</v>
      </c>
      <c r="H313" s="20">
        <v>1210560</v>
      </c>
      <c r="I313" s="20">
        <v>158750</v>
      </c>
      <c r="J313" s="20">
        <v>1051810</v>
      </c>
      <c r="K313" s="22">
        <v>44166</v>
      </c>
      <c r="L313" s="19" t="s">
        <v>21</v>
      </c>
      <c r="M313" s="23">
        <v>2020</v>
      </c>
    </row>
    <row r="314" spans="1:13" x14ac:dyDescent="0.25">
      <c r="A314" s="18" t="s">
        <v>24</v>
      </c>
      <c r="B314" s="19" t="s">
        <v>30</v>
      </c>
      <c r="C314" s="19">
        <v>2651</v>
      </c>
      <c r="D314" s="20">
        <v>250</v>
      </c>
      <c r="E314" s="20">
        <v>350</v>
      </c>
      <c r="F314" s="20">
        <v>927850</v>
      </c>
      <c r="G314" s="21">
        <v>16086</v>
      </c>
      <c r="H314" s="20">
        <v>911764</v>
      </c>
      <c r="I314" s="20">
        <v>149370</v>
      </c>
      <c r="J314" s="20">
        <v>762394</v>
      </c>
      <c r="K314" s="22">
        <v>43922</v>
      </c>
      <c r="L314" s="19" t="s">
        <v>31</v>
      </c>
      <c r="M314" s="23">
        <v>2020</v>
      </c>
    </row>
    <row r="315" spans="1:13" x14ac:dyDescent="0.25">
      <c r="A315" s="18" t="s">
        <v>17</v>
      </c>
      <c r="B315" s="19" t="s">
        <v>30</v>
      </c>
      <c r="C315" s="19">
        <v>3971</v>
      </c>
      <c r="D315" s="20">
        <v>250</v>
      </c>
      <c r="E315" s="20">
        <v>7</v>
      </c>
      <c r="F315" s="20">
        <v>27797</v>
      </c>
      <c r="G315" s="21">
        <v>1309.28</v>
      </c>
      <c r="H315" s="20">
        <v>26487.72</v>
      </c>
      <c r="I315" s="20">
        <v>11690</v>
      </c>
      <c r="J315" s="20">
        <v>14797.72</v>
      </c>
      <c r="K315" s="22">
        <v>43983</v>
      </c>
      <c r="L315" s="19" t="s">
        <v>27</v>
      </c>
      <c r="M315" s="23">
        <v>2020</v>
      </c>
    </row>
    <row r="316" spans="1:13" x14ac:dyDescent="0.25">
      <c r="A316" s="18" t="s">
        <v>24</v>
      </c>
      <c r="B316" s="19" t="s">
        <v>30</v>
      </c>
      <c r="C316" s="19">
        <v>2512</v>
      </c>
      <c r="D316" s="20">
        <v>250</v>
      </c>
      <c r="E316" s="20">
        <v>350</v>
      </c>
      <c r="F316" s="20">
        <v>879200</v>
      </c>
      <c r="G316" s="21">
        <v>10668</v>
      </c>
      <c r="H316" s="20">
        <v>868532</v>
      </c>
      <c r="I316" s="20">
        <v>99060</v>
      </c>
      <c r="J316" s="20">
        <v>769472</v>
      </c>
      <c r="K316" s="22">
        <v>44044</v>
      </c>
      <c r="L316" s="19" t="s">
        <v>28</v>
      </c>
      <c r="M316" s="23">
        <v>2020</v>
      </c>
    </row>
    <row r="317" spans="1:13" x14ac:dyDescent="0.25">
      <c r="A317" s="18" t="s">
        <v>17</v>
      </c>
      <c r="B317" s="19" t="s">
        <v>30</v>
      </c>
      <c r="C317" s="19">
        <v>2745</v>
      </c>
      <c r="D317" s="20">
        <v>250</v>
      </c>
      <c r="E317" s="20">
        <v>350</v>
      </c>
      <c r="F317" s="20">
        <v>960750</v>
      </c>
      <c r="G317" s="21">
        <v>11816</v>
      </c>
      <c r="H317" s="20">
        <v>948934</v>
      </c>
      <c r="I317" s="20">
        <v>109720</v>
      </c>
      <c r="J317" s="20">
        <v>839214</v>
      </c>
      <c r="K317" s="22">
        <v>44044</v>
      </c>
      <c r="L317" s="19" t="s">
        <v>28</v>
      </c>
      <c r="M317" s="23">
        <v>2020</v>
      </c>
    </row>
    <row r="318" spans="1:13" x14ac:dyDescent="0.25">
      <c r="A318" s="18" t="s">
        <v>13</v>
      </c>
      <c r="B318" s="19" t="s">
        <v>30</v>
      </c>
      <c r="C318" s="19">
        <v>1903</v>
      </c>
      <c r="D318" s="20">
        <v>250</v>
      </c>
      <c r="E318" s="20">
        <v>300</v>
      </c>
      <c r="F318" s="20">
        <v>570900</v>
      </c>
      <c r="G318" s="21">
        <v>51216</v>
      </c>
      <c r="H318" s="20">
        <v>519684</v>
      </c>
      <c r="I318" s="20">
        <v>533500</v>
      </c>
      <c r="J318" s="20">
        <v>-13816</v>
      </c>
      <c r="K318" s="22">
        <v>44075</v>
      </c>
      <c r="L318" s="19" t="s">
        <v>32</v>
      </c>
      <c r="M318" s="23">
        <v>2020</v>
      </c>
    </row>
    <row r="319" spans="1:13" x14ac:dyDescent="0.25">
      <c r="A319" s="18" t="s">
        <v>20</v>
      </c>
      <c r="B319" s="19" t="s">
        <v>30</v>
      </c>
      <c r="C319" s="19">
        <v>647</v>
      </c>
      <c r="D319" s="20">
        <v>250</v>
      </c>
      <c r="E319" s="20">
        <v>300</v>
      </c>
      <c r="F319" s="20">
        <v>194100</v>
      </c>
      <c r="G319" s="21">
        <v>19392</v>
      </c>
      <c r="H319" s="20">
        <v>174708</v>
      </c>
      <c r="I319" s="20">
        <v>202000</v>
      </c>
      <c r="J319" s="20">
        <v>-27292</v>
      </c>
      <c r="K319" s="22">
        <v>43435</v>
      </c>
      <c r="L319" s="19" t="s">
        <v>21</v>
      </c>
      <c r="M319" s="23">
        <v>2020</v>
      </c>
    </row>
    <row r="320" spans="1:13" x14ac:dyDescent="0.25">
      <c r="A320" s="18" t="s">
        <v>13</v>
      </c>
      <c r="B320" s="19" t="s">
        <v>33</v>
      </c>
      <c r="C320" s="19">
        <v>2914</v>
      </c>
      <c r="D320" s="20">
        <v>260</v>
      </c>
      <c r="E320" s="20">
        <v>20</v>
      </c>
      <c r="F320" s="20">
        <v>58280</v>
      </c>
      <c r="G320" s="21">
        <v>1132.8</v>
      </c>
      <c r="H320" s="20">
        <v>57147.199999999997</v>
      </c>
      <c r="I320" s="20">
        <v>7080</v>
      </c>
      <c r="J320" s="20">
        <v>50067.199999999997</v>
      </c>
      <c r="K320" s="22">
        <v>43983</v>
      </c>
      <c r="L320" s="19" t="s">
        <v>27</v>
      </c>
      <c r="M320" s="23">
        <v>2020</v>
      </c>
    </row>
    <row r="321" spans="1:13" x14ac:dyDescent="0.25">
      <c r="A321" s="18" t="s">
        <v>20</v>
      </c>
      <c r="B321" s="19" t="s">
        <v>33</v>
      </c>
      <c r="C321" s="19">
        <v>1889</v>
      </c>
      <c r="D321" s="20">
        <v>260</v>
      </c>
      <c r="E321" s="20">
        <v>7</v>
      </c>
      <c r="F321" s="20">
        <v>13223</v>
      </c>
      <c r="G321" s="21">
        <v>1627.92</v>
      </c>
      <c r="H321" s="20">
        <v>11595.08</v>
      </c>
      <c r="I321" s="20">
        <v>14535</v>
      </c>
      <c r="J321" s="20">
        <v>-2939.92</v>
      </c>
      <c r="K321" s="22">
        <v>43983</v>
      </c>
      <c r="L321" s="19" t="s">
        <v>27</v>
      </c>
      <c r="M321" s="23">
        <v>2020</v>
      </c>
    </row>
    <row r="322" spans="1:13" x14ac:dyDescent="0.25">
      <c r="A322" s="18" t="s">
        <v>17</v>
      </c>
      <c r="B322" s="19" t="s">
        <v>33</v>
      </c>
      <c r="C322" s="19">
        <v>1466</v>
      </c>
      <c r="D322" s="20">
        <v>260</v>
      </c>
      <c r="E322" s="20">
        <v>20</v>
      </c>
      <c r="F322" s="20">
        <v>29320</v>
      </c>
      <c r="G322" s="21">
        <v>2185.6</v>
      </c>
      <c r="H322" s="20">
        <v>27134.400000000001</v>
      </c>
      <c r="I322" s="20">
        <v>13660</v>
      </c>
      <c r="J322" s="20">
        <v>13474.4</v>
      </c>
      <c r="K322" s="22">
        <v>43983</v>
      </c>
      <c r="L322" s="19" t="s">
        <v>27</v>
      </c>
      <c r="M322" s="23">
        <v>2020</v>
      </c>
    </row>
    <row r="323" spans="1:13" x14ac:dyDescent="0.25">
      <c r="A323" s="18" t="s">
        <v>22</v>
      </c>
      <c r="B323" s="19" t="s">
        <v>33</v>
      </c>
      <c r="C323" s="19">
        <v>887</v>
      </c>
      <c r="D323" s="20">
        <v>260</v>
      </c>
      <c r="E323" s="20">
        <v>300</v>
      </c>
      <c r="F323" s="20">
        <v>266100</v>
      </c>
      <c r="G323" s="21">
        <v>59040</v>
      </c>
      <c r="H323" s="20">
        <v>207060</v>
      </c>
      <c r="I323" s="20">
        <v>615000</v>
      </c>
      <c r="J323" s="20">
        <v>-407940</v>
      </c>
      <c r="K323" s="22">
        <v>43983</v>
      </c>
      <c r="L323" s="19" t="s">
        <v>27</v>
      </c>
      <c r="M323" s="23">
        <v>2020</v>
      </c>
    </row>
    <row r="324" spans="1:13" x14ac:dyDescent="0.25">
      <c r="A324" s="18" t="s">
        <v>17</v>
      </c>
      <c r="B324" s="19" t="s">
        <v>33</v>
      </c>
      <c r="C324" s="19">
        <v>395</v>
      </c>
      <c r="D324" s="20">
        <v>260</v>
      </c>
      <c r="E324" s="20">
        <v>20</v>
      </c>
      <c r="F324" s="20">
        <v>7900</v>
      </c>
      <c r="G324" s="21">
        <v>2432</v>
      </c>
      <c r="H324" s="20">
        <v>5468</v>
      </c>
      <c r="I324" s="20">
        <v>15200</v>
      </c>
      <c r="J324" s="20">
        <v>-9732</v>
      </c>
      <c r="K324" s="22">
        <v>44136</v>
      </c>
      <c r="L324" s="19" t="s">
        <v>19</v>
      </c>
      <c r="M324" s="23">
        <v>2020</v>
      </c>
    </row>
    <row r="325" spans="1:13" x14ac:dyDescent="0.25">
      <c r="A325" s="18" t="s">
        <v>17</v>
      </c>
      <c r="B325" s="19" t="s">
        <v>33</v>
      </c>
      <c r="C325" s="19">
        <v>1693</v>
      </c>
      <c r="D325" s="20">
        <v>260</v>
      </c>
      <c r="E325" s="20">
        <v>15</v>
      </c>
      <c r="F325" s="20">
        <v>25395</v>
      </c>
      <c r="G325" s="21">
        <v>853.2</v>
      </c>
      <c r="H325" s="20">
        <v>24541.8</v>
      </c>
      <c r="I325" s="20">
        <v>7110</v>
      </c>
      <c r="J325" s="20">
        <v>17431.8</v>
      </c>
      <c r="K325" s="22">
        <v>44166</v>
      </c>
      <c r="L325" s="19" t="s">
        <v>21</v>
      </c>
      <c r="M325" s="23">
        <v>2020</v>
      </c>
    </row>
    <row r="326" spans="1:13" x14ac:dyDescent="0.25">
      <c r="A326" s="18" t="s">
        <v>22</v>
      </c>
      <c r="B326" s="19" t="s">
        <v>33</v>
      </c>
      <c r="C326" s="19">
        <v>2459</v>
      </c>
      <c r="D326" s="20">
        <v>260</v>
      </c>
      <c r="E326" s="20">
        <v>12</v>
      </c>
      <c r="F326" s="20">
        <v>29508</v>
      </c>
      <c r="G326" s="21">
        <v>1320</v>
      </c>
      <c r="H326" s="20">
        <v>28188</v>
      </c>
      <c r="I326" s="20">
        <v>4125</v>
      </c>
      <c r="J326" s="20">
        <v>24063</v>
      </c>
      <c r="K326" s="22">
        <v>43435</v>
      </c>
      <c r="L326" s="19" t="s">
        <v>21</v>
      </c>
      <c r="M326" s="23">
        <v>2020</v>
      </c>
    </row>
    <row r="327" spans="1:13" x14ac:dyDescent="0.25">
      <c r="A327" s="18" t="s">
        <v>22</v>
      </c>
      <c r="B327" s="19" t="s">
        <v>33</v>
      </c>
      <c r="C327" s="19">
        <v>2649</v>
      </c>
      <c r="D327" s="20">
        <v>260</v>
      </c>
      <c r="E327" s="20">
        <v>300</v>
      </c>
      <c r="F327" s="20">
        <v>794700</v>
      </c>
      <c r="G327" s="21">
        <v>15240</v>
      </c>
      <c r="H327" s="20">
        <v>779460</v>
      </c>
      <c r="I327" s="20">
        <v>158750</v>
      </c>
      <c r="J327" s="20">
        <v>620710</v>
      </c>
      <c r="K327" s="22">
        <v>44166</v>
      </c>
      <c r="L327" s="19" t="s">
        <v>21</v>
      </c>
      <c r="M327" s="23">
        <v>2020</v>
      </c>
    </row>
    <row r="328" spans="1:13" x14ac:dyDescent="0.25">
      <c r="A328" s="18" t="s">
        <v>20</v>
      </c>
      <c r="B328" s="19" t="s">
        <v>30</v>
      </c>
      <c r="C328" s="19">
        <v>3608</v>
      </c>
      <c r="D328" s="20">
        <v>250</v>
      </c>
      <c r="E328" s="20">
        <v>20</v>
      </c>
      <c r="F328" s="20">
        <v>72160</v>
      </c>
      <c r="G328" s="21">
        <v>698.4</v>
      </c>
      <c r="H328" s="20">
        <v>71461.600000000006</v>
      </c>
      <c r="I328" s="20">
        <v>4365</v>
      </c>
      <c r="J328" s="20">
        <v>67096.600000000006</v>
      </c>
      <c r="K328" s="22">
        <v>44013</v>
      </c>
      <c r="L328" s="19" t="s">
        <v>34</v>
      </c>
      <c r="M328" s="23">
        <v>2020</v>
      </c>
    </row>
    <row r="329" spans="1:13" x14ac:dyDescent="0.25">
      <c r="A329" s="18" t="s">
        <v>13</v>
      </c>
      <c r="B329" s="19" t="s">
        <v>14</v>
      </c>
      <c r="C329" s="19">
        <v>1073</v>
      </c>
      <c r="D329" s="20">
        <v>3</v>
      </c>
      <c r="E329" s="20">
        <v>300</v>
      </c>
      <c r="F329" s="20">
        <v>321900</v>
      </c>
      <c r="G329" s="21">
        <v>29538</v>
      </c>
      <c r="H329" s="20">
        <v>292362</v>
      </c>
      <c r="I329" s="20">
        <v>273500</v>
      </c>
      <c r="J329" s="20">
        <v>18862</v>
      </c>
      <c r="K329" s="22">
        <v>43983</v>
      </c>
      <c r="L329" s="19" t="s">
        <v>27</v>
      </c>
      <c r="M329" s="23">
        <v>2020</v>
      </c>
    </row>
    <row r="330" spans="1:13" x14ac:dyDescent="0.25">
      <c r="A330" s="18" t="s">
        <v>22</v>
      </c>
      <c r="B330" s="19" t="s">
        <v>14</v>
      </c>
      <c r="C330" s="19">
        <v>1754</v>
      </c>
      <c r="D330" s="20">
        <v>3</v>
      </c>
      <c r="E330" s="20">
        <v>12</v>
      </c>
      <c r="F330" s="20">
        <v>21048</v>
      </c>
      <c r="G330" s="21">
        <v>396.36</v>
      </c>
      <c r="H330" s="20">
        <v>20651.64</v>
      </c>
      <c r="I330" s="20">
        <v>1101</v>
      </c>
      <c r="J330" s="20">
        <v>19550.64</v>
      </c>
      <c r="K330" s="22">
        <v>43374</v>
      </c>
      <c r="L330" s="19" t="s">
        <v>29</v>
      </c>
      <c r="M330" s="23">
        <v>2020</v>
      </c>
    </row>
    <row r="331" spans="1:13" x14ac:dyDescent="0.25">
      <c r="A331" s="18" t="s">
        <v>13</v>
      </c>
      <c r="B331" s="19" t="s">
        <v>36</v>
      </c>
      <c r="C331" s="19">
        <v>2167</v>
      </c>
      <c r="D331" s="20">
        <v>5</v>
      </c>
      <c r="E331" s="20">
        <v>300</v>
      </c>
      <c r="F331" s="20">
        <v>650100</v>
      </c>
      <c r="G331" s="21">
        <v>102667.5</v>
      </c>
      <c r="H331" s="20">
        <v>547432.5</v>
      </c>
      <c r="I331" s="20">
        <v>950625</v>
      </c>
      <c r="J331" s="20">
        <v>-403192.5</v>
      </c>
      <c r="K331" s="22">
        <v>43922</v>
      </c>
      <c r="L331" s="19" t="s">
        <v>31</v>
      </c>
      <c r="M331" s="23">
        <v>2020</v>
      </c>
    </row>
    <row r="332" spans="1:13" x14ac:dyDescent="0.25">
      <c r="A332" s="18" t="s">
        <v>24</v>
      </c>
      <c r="B332" s="19" t="s">
        <v>36</v>
      </c>
      <c r="C332" s="19">
        <v>1319</v>
      </c>
      <c r="D332" s="20">
        <v>5</v>
      </c>
      <c r="E332" s="20">
        <v>350</v>
      </c>
      <c r="F332" s="20">
        <v>461650</v>
      </c>
      <c r="G332" s="21">
        <v>52479</v>
      </c>
      <c r="H332" s="20">
        <v>409171</v>
      </c>
      <c r="I332" s="20">
        <v>433160</v>
      </c>
      <c r="J332" s="20">
        <v>-23989</v>
      </c>
      <c r="K332" s="22">
        <v>43952</v>
      </c>
      <c r="L332" s="19" t="s">
        <v>35</v>
      </c>
      <c r="M332" s="23">
        <v>2020</v>
      </c>
    </row>
    <row r="333" spans="1:13" x14ac:dyDescent="0.25">
      <c r="A333" s="18" t="s">
        <v>24</v>
      </c>
      <c r="B333" s="19" t="s">
        <v>36</v>
      </c>
      <c r="C333" s="19">
        <v>1679</v>
      </c>
      <c r="D333" s="20">
        <v>5</v>
      </c>
      <c r="E333" s="20">
        <v>300</v>
      </c>
      <c r="F333" s="20">
        <v>503700</v>
      </c>
      <c r="G333" s="21">
        <v>8694</v>
      </c>
      <c r="H333" s="20">
        <v>495006</v>
      </c>
      <c r="I333" s="20">
        <v>80500</v>
      </c>
      <c r="J333" s="20">
        <v>414506</v>
      </c>
      <c r="K333" s="22">
        <v>43344</v>
      </c>
      <c r="L333" s="19" t="s">
        <v>32</v>
      </c>
      <c r="M333" s="23">
        <v>2020</v>
      </c>
    </row>
    <row r="334" spans="1:13" x14ac:dyDescent="0.25">
      <c r="A334" s="18" t="s">
        <v>13</v>
      </c>
      <c r="B334" s="19" t="s">
        <v>36</v>
      </c>
      <c r="C334" s="19">
        <v>1252</v>
      </c>
      <c r="D334" s="20">
        <v>5</v>
      </c>
      <c r="E334" s="20">
        <v>12</v>
      </c>
      <c r="F334" s="20">
        <v>15024</v>
      </c>
      <c r="G334" s="21">
        <v>2506.6799999999998</v>
      </c>
      <c r="H334" s="20">
        <v>12517.32</v>
      </c>
      <c r="I334" s="20">
        <v>6963</v>
      </c>
      <c r="J334" s="20">
        <v>5554.32</v>
      </c>
      <c r="K334" s="22">
        <v>44136</v>
      </c>
      <c r="L334" s="19" t="s">
        <v>19</v>
      </c>
      <c r="M334" s="23">
        <v>2020</v>
      </c>
    </row>
    <row r="335" spans="1:13" x14ac:dyDescent="0.25">
      <c r="A335" s="18" t="s">
        <v>24</v>
      </c>
      <c r="B335" s="19" t="s">
        <v>36</v>
      </c>
      <c r="C335" s="19">
        <v>3493</v>
      </c>
      <c r="D335" s="20">
        <v>5</v>
      </c>
      <c r="E335" s="20">
        <v>125</v>
      </c>
      <c r="F335" s="20">
        <v>436625</v>
      </c>
      <c r="G335" s="21">
        <v>20891.25</v>
      </c>
      <c r="H335" s="20">
        <v>415733.75</v>
      </c>
      <c r="I335" s="20">
        <v>222840</v>
      </c>
      <c r="J335" s="20">
        <v>192893.75</v>
      </c>
      <c r="K335" s="22">
        <v>43405</v>
      </c>
      <c r="L335" s="19" t="s">
        <v>19</v>
      </c>
      <c r="M335" s="23">
        <v>2020</v>
      </c>
    </row>
    <row r="336" spans="1:13" x14ac:dyDescent="0.25">
      <c r="A336" s="18" t="s">
        <v>13</v>
      </c>
      <c r="B336" s="19" t="s">
        <v>36</v>
      </c>
      <c r="C336" s="19">
        <v>1697</v>
      </c>
      <c r="D336" s="20">
        <v>5</v>
      </c>
      <c r="E336" s="20">
        <v>7</v>
      </c>
      <c r="F336" s="20">
        <v>11879</v>
      </c>
      <c r="G336" s="21">
        <v>1014.93</v>
      </c>
      <c r="H336" s="20">
        <v>10864.07</v>
      </c>
      <c r="I336" s="20">
        <v>8055</v>
      </c>
      <c r="J336" s="20">
        <v>2809.07</v>
      </c>
      <c r="K336" s="22">
        <v>43435</v>
      </c>
      <c r="L336" s="19" t="s">
        <v>21</v>
      </c>
      <c r="M336" s="23">
        <v>2020</v>
      </c>
    </row>
    <row r="337" spans="1:13" x14ac:dyDescent="0.25">
      <c r="A337" s="18" t="s">
        <v>20</v>
      </c>
      <c r="B337" s="19" t="s">
        <v>36</v>
      </c>
      <c r="C337" s="19">
        <v>1156</v>
      </c>
      <c r="D337" s="20">
        <v>5</v>
      </c>
      <c r="E337" s="20">
        <v>125</v>
      </c>
      <c r="F337" s="20">
        <v>144500</v>
      </c>
      <c r="G337" s="21">
        <v>31466.25</v>
      </c>
      <c r="H337" s="20">
        <v>113033.75</v>
      </c>
      <c r="I337" s="20">
        <v>335640</v>
      </c>
      <c r="J337" s="20">
        <v>-222606.25</v>
      </c>
      <c r="K337" s="22">
        <v>44166</v>
      </c>
      <c r="L337" s="19" t="s">
        <v>21</v>
      </c>
      <c r="M337" s="23">
        <v>2020</v>
      </c>
    </row>
    <row r="338" spans="1:13" x14ac:dyDescent="0.25">
      <c r="A338" s="18" t="s">
        <v>17</v>
      </c>
      <c r="B338" s="19" t="s">
        <v>36</v>
      </c>
      <c r="C338" s="19">
        <v>726</v>
      </c>
      <c r="D338" s="20">
        <v>5</v>
      </c>
      <c r="E338" s="20">
        <v>300</v>
      </c>
      <c r="F338" s="20">
        <v>217800</v>
      </c>
      <c r="G338" s="21">
        <v>9018</v>
      </c>
      <c r="H338" s="20">
        <v>208782</v>
      </c>
      <c r="I338" s="20">
        <v>83500</v>
      </c>
      <c r="J338" s="20">
        <v>125282</v>
      </c>
      <c r="K338" s="22">
        <v>43435</v>
      </c>
      <c r="L338" s="19" t="s">
        <v>21</v>
      </c>
      <c r="M338" s="23">
        <v>2020</v>
      </c>
    </row>
    <row r="339" spans="1:13" x14ac:dyDescent="0.25">
      <c r="A339" s="18" t="s">
        <v>22</v>
      </c>
      <c r="B339" s="19" t="s">
        <v>18</v>
      </c>
      <c r="C339" s="19">
        <v>1153</v>
      </c>
      <c r="D339" s="20">
        <v>10</v>
      </c>
      <c r="E339" s="20">
        <v>300</v>
      </c>
      <c r="F339" s="20">
        <v>345900</v>
      </c>
      <c r="G339" s="21">
        <v>69255</v>
      </c>
      <c r="H339" s="20">
        <v>276645</v>
      </c>
      <c r="I339" s="20">
        <v>641250</v>
      </c>
      <c r="J339" s="20">
        <v>-364605</v>
      </c>
      <c r="K339" s="22">
        <v>43831</v>
      </c>
      <c r="L339" s="19" t="s">
        <v>16</v>
      </c>
      <c r="M339" s="23">
        <v>2020</v>
      </c>
    </row>
    <row r="340" spans="1:13" x14ac:dyDescent="0.25">
      <c r="A340" s="18" t="s">
        <v>22</v>
      </c>
      <c r="B340" s="19" t="s">
        <v>18</v>
      </c>
      <c r="C340" s="19">
        <v>2720</v>
      </c>
      <c r="D340" s="20">
        <v>10</v>
      </c>
      <c r="E340" s="20">
        <v>350</v>
      </c>
      <c r="F340" s="20">
        <v>952000</v>
      </c>
      <c r="G340" s="21">
        <v>76135.5</v>
      </c>
      <c r="H340" s="20">
        <v>875864.5</v>
      </c>
      <c r="I340" s="20">
        <v>628420</v>
      </c>
      <c r="J340" s="20">
        <v>247444.5</v>
      </c>
      <c r="K340" s="22">
        <v>43831</v>
      </c>
      <c r="L340" s="19" t="s">
        <v>16</v>
      </c>
      <c r="M340" s="23">
        <v>2020</v>
      </c>
    </row>
    <row r="341" spans="1:13" x14ac:dyDescent="0.25">
      <c r="A341" s="18" t="s">
        <v>20</v>
      </c>
      <c r="B341" s="19" t="s">
        <v>18</v>
      </c>
      <c r="C341" s="19">
        <v>3658</v>
      </c>
      <c r="D341" s="20">
        <v>10</v>
      </c>
      <c r="E341" s="20">
        <v>15</v>
      </c>
      <c r="F341" s="20">
        <v>54870</v>
      </c>
      <c r="G341" s="21">
        <v>4961.25</v>
      </c>
      <c r="H341" s="20">
        <v>49908.75</v>
      </c>
      <c r="I341" s="20">
        <v>36750</v>
      </c>
      <c r="J341" s="20">
        <v>13158.75</v>
      </c>
      <c r="K341" s="22">
        <v>43922</v>
      </c>
      <c r="L341" s="19" t="s">
        <v>31</v>
      </c>
      <c r="M341" s="23">
        <v>2020</v>
      </c>
    </row>
    <row r="342" spans="1:13" x14ac:dyDescent="0.25">
      <c r="A342" s="18" t="s">
        <v>13</v>
      </c>
      <c r="B342" s="19" t="s">
        <v>18</v>
      </c>
      <c r="C342" s="19">
        <v>2950</v>
      </c>
      <c r="D342" s="20">
        <v>10</v>
      </c>
      <c r="E342" s="20">
        <v>300</v>
      </c>
      <c r="F342" s="20">
        <v>885000</v>
      </c>
      <c r="G342" s="21">
        <v>29538</v>
      </c>
      <c r="H342" s="20">
        <v>855462</v>
      </c>
      <c r="I342" s="20">
        <v>273500</v>
      </c>
      <c r="J342" s="20">
        <v>581962</v>
      </c>
      <c r="K342" s="22">
        <v>43983</v>
      </c>
      <c r="L342" s="19" t="s">
        <v>27</v>
      </c>
      <c r="M342" s="23">
        <v>2020</v>
      </c>
    </row>
    <row r="343" spans="1:13" x14ac:dyDescent="0.25">
      <c r="A343" s="18" t="s">
        <v>24</v>
      </c>
      <c r="B343" s="19" t="s">
        <v>18</v>
      </c>
      <c r="C343" s="19">
        <v>1821</v>
      </c>
      <c r="D343" s="20">
        <v>10</v>
      </c>
      <c r="E343" s="20">
        <v>15</v>
      </c>
      <c r="F343" s="20">
        <v>27315</v>
      </c>
      <c r="G343" s="21">
        <v>1656.45</v>
      </c>
      <c r="H343" s="20">
        <v>25658.55</v>
      </c>
      <c r="I343" s="20">
        <v>12270</v>
      </c>
      <c r="J343" s="20">
        <v>13388.55</v>
      </c>
      <c r="K343" s="22">
        <v>44105</v>
      </c>
      <c r="L343" s="19" t="s">
        <v>29</v>
      </c>
      <c r="M343" s="23">
        <v>2020</v>
      </c>
    </row>
    <row r="344" spans="1:13" x14ac:dyDescent="0.25">
      <c r="A344" s="18" t="s">
        <v>22</v>
      </c>
      <c r="B344" s="19" t="s">
        <v>18</v>
      </c>
      <c r="C344" s="19">
        <v>4174</v>
      </c>
      <c r="D344" s="20">
        <v>10</v>
      </c>
      <c r="E344" s="20">
        <v>12</v>
      </c>
      <c r="F344" s="20">
        <v>50088</v>
      </c>
      <c r="G344" s="21">
        <v>396.36</v>
      </c>
      <c r="H344" s="20">
        <v>49691.64</v>
      </c>
      <c r="I344" s="20">
        <v>1101</v>
      </c>
      <c r="J344" s="20">
        <v>48590.64</v>
      </c>
      <c r="K344" s="22">
        <v>43374</v>
      </c>
      <c r="L344" s="19" t="s">
        <v>29</v>
      </c>
      <c r="M344" s="23">
        <v>2020</v>
      </c>
    </row>
    <row r="345" spans="1:13" x14ac:dyDescent="0.25">
      <c r="A345" s="18" t="s">
        <v>24</v>
      </c>
      <c r="B345" s="19" t="s">
        <v>18</v>
      </c>
      <c r="C345" s="19">
        <v>1127</v>
      </c>
      <c r="D345" s="20">
        <v>10</v>
      </c>
      <c r="E345" s="20">
        <v>300</v>
      </c>
      <c r="F345" s="20">
        <v>338100</v>
      </c>
      <c r="G345" s="21">
        <v>35748</v>
      </c>
      <c r="H345" s="20">
        <v>302352</v>
      </c>
      <c r="I345" s="20">
        <v>331000</v>
      </c>
      <c r="J345" s="20">
        <v>-28648</v>
      </c>
      <c r="K345" s="22">
        <v>44136</v>
      </c>
      <c r="L345" s="19" t="s">
        <v>19</v>
      </c>
      <c r="M345" s="23">
        <v>2020</v>
      </c>
    </row>
    <row r="346" spans="1:13" x14ac:dyDescent="0.25">
      <c r="A346" s="18" t="s">
        <v>17</v>
      </c>
      <c r="B346" s="19" t="s">
        <v>18</v>
      </c>
      <c r="C346" s="19">
        <v>2209</v>
      </c>
      <c r="D346" s="20">
        <v>10</v>
      </c>
      <c r="E346" s="20">
        <v>12</v>
      </c>
      <c r="F346" s="20">
        <v>26508</v>
      </c>
      <c r="G346" s="21">
        <v>1917</v>
      </c>
      <c r="H346" s="20">
        <v>24591</v>
      </c>
      <c r="I346" s="20">
        <v>5325</v>
      </c>
      <c r="J346" s="20">
        <v>19266</v>
      </c>
      <c r="K346" s="22">
        <v>43405</v>
      </c>
      <c r="L346" s="19" t="s">
        <v>19</v>
      </c>
      <c r="M346" s="23">
        <v>2020</v>
      </c>
    </row>
    <row r="347" spans="1:13" x14ac:dyDescent="0.25">
      <c r="A347" s="18" t="s">
        <v>20</v>
      </c>
      <c r="B347" s="19" t="s">
        <v>18</v>
      </c>
      <c r="C347" s="19">
        <v>862</v>
      </c>
      <c r="D347" s="20">
        <v>10</v>
      </c>
      <c r="E347" s="20">
        <v>125</v>
      </c>
      <c r="F347" s="20">
        <v>107750</v>
      </c>
      <c r="G347" s="21">
        <v>31466.25</v>
      </c>
      <c r="H347" s="20">
        <v>76283.75</v>
      </c>
      <c r="I347" s="20">
        <v>335640</v>
      </c>
      <c r="J347" s="20">
        <v>-259356.25</v>
      </c>
      <c r="K347" s="22">
        <v>44166</v>
      </c>
      <c r="L347" s="19" t="s">
        <v>21</v>
      </c>
      <c r="M347" s="23">
        <v>2020</v>
      </c>
    </row>
    <row r="348" spans="1:13" x14ac:dyDescent="0.25">
      <c r="A348" s="18" t="s">
        <v>22</v>
      </c>
      <c r="B348" s="19" t="s">
        <v>23</v>
      </c>
      <c r="C348" s="19">
        <v>3805</v>
      </c>
      <c r="D348" s="20">
        <v>120</v>
      </c>
      <c r="E348" s="20">
        <v>15</v>
      </c>
      <c r="F348" s="20">
        <v>57075</v>
      </c>
      <c r="G348" s="21">
        <v>330.75</v>
      </c>
      <c r="H348" s="20">
        <v>56744.25</v>
      </c>
      <c r="I348" s="20">
        <v>2450</v>
      </c>
      <c r="J348" s="20">
        <v>54294.25</v>
      </c>
      <c r="K348" s="22">
        <v>43952</v>
      </c>
      <c r="L348" s="19" t="s">
        <v>35</v>
      </c>
      <c r="M348" s="23">
        <v>2020</v>
      </c>
    </row>
    <row r="349" spans="1:13" x14ac:dyDescent="0.25">
      <c r="A349" s="18" t="s">
        <v>13</v>
      </c>
      <c r="B349" s="19" t="s">
        <v>23</v>
      </c>
      <c r="C349" s="19">
        <v>1415</v>
      </c>
      <c r="D349" s="20">
        <v>120</v>
      </c>
      <c r="E349" s="20">
        <v>300</v>
      </c>
      <c r="F349" s="20">
        <v>424500</v>
      </c>
      <c r="G349" s="21">
        <v>102424.5</v>
      </c>
      <c r="H349" s="20">
        <v>322075.5</v>
      </c>
      <c r="I349" s="20">
        <v>948375</v>
      </c>
      <c r="J349" s="20">
        <v>-626299.5</v>
      </c>
      <c r="K349" s="22">
        <v>44013</v>
      </c>
      <c r="L349" s="19" t="s">
        <v>34</v>
      </c>
      <c r="M349" s="23">
        <v>2020</v>
      </c>
    </row>
    <row r="350" spans="1:13" x14ac:dyDescent="0.25">
      <c r="A350" s="18" t="s">
        <v>17</v>
      </c>
      <c r="B350" s="19" t="s">
        <v>23</v>
      </c>
      <c r="C350" s="19">
        <v>2231</v>
      </c>
      <c r="D350" s="20">
        <v>120</v>
      </c>
      <c r="E350" s="20">
        <v>350</v>
      </c>
      <c r="F350" s="20">
        <v>780850</v>
      </c>
      <c r="G350" s="21">
        <v>41170.5</v>
      </c>
      <c r="H350" s="20">
        <v>739679.5</v>
      </c>
      <c r="I350" s="20">
        <v>339820</v>
      </c>
      <c r="J350" s="20">
        <v>399859.5</v>
      </c>
      <c r="K350" s="22">
        <v>44013</v>
      </c>
      <c r="L350" s="19" t="s">
        <v>34</v>
      </c>
      <c r="M350" s="23">
        <v>2020</v>
      </c>
    </row>
    <row r="351" spans="1:13" x14ac:dyDescent="0.25">
      <c r="A351" s="18" t="s">
        <v>13</v>
      </c>
      <c r="B351" s="19" t="s">
        <v>23</v>
      </c>
      <c r="C351" s="19">
        <v>3649</v>
      </c>
      <c r="D351" s="20">
        <v>120</v>
      </c>
      <c r="E351" s="20">
        <v>125</v>
      </c>
      <c r="F351" s="20">
        <v>456125</v>
      </c>
      <c r="G351" s="21">
        <v>6378.75</v>
      </c>
      <c r="H351" s="20">
        <v>449746.25</v>
      </c>
      <c r="I351" s="20">
        <v>68040</v>
      </c>
      <c r="J351" s="20">
        <v>381706.25</v>
      </c>
      <c r="K351" s="22">
        <v>44075</v>
      </c>
      <c r="L351" s="19" t="s">
        <v>32</v>
      </c>
      <c r="M351" s="23">
        <v>2020</v>
      </c>
    </row>
    <row r="352" spans="1:13" x14ac:dyDescent="0.25">
      <c r="A352" s="18" t="s">
        <v>22</v>
      </c>
      <c r="B352" s="19" t="s">
        <v>23</v>
      </c>
      <c r="C352" s="19">
        <v>2948</v>
      </c>
      <c r="D352" s="20">
        <v>120</v>
      </c>
      <c r="E352" s="20">
        <v>125</v>
      </c>
      <c r="F352" s="20">
        <v>368500</v>
      </c>
      <c r="G352" s="21">
        <v>23737.5</v>
      </c>
      <c r="H352" s="20">
        <v>344762.5</v>
      </c>
      <c r="I352" s="20">
        <v>253200</v>
      </c>
      <c r="J352" s="20">
        <v>91562.5</v>
      </c>
      <c r="K352" s="22">
        <v>44075</v>
      </c>
      <c r="L352" s="19" t="s">
        <v>32</v>
      </c>
      <c r="M352" s="23">
        <v>2020</v>
      </c>
    </row>
    <row r="353" spans="1:13" x14ac:dyDescent="0.25">
      <c r="A353" s="18" t="s">
        <v>13</v>
      </c>
      <c r="B353" s="19" t="s">
        <v>23</v>
      </c>
      <c r="C353" s="19">
        <v>3395</v>
      </c>
      <c r="D353" s="20">
        <v>120</v>
      </c>
      <c r="E353" s="20">
        <v>350</v>
      </c>
      <c r="F353" s="20">
        <v>1188250</v>
      </c>
      <c r="G353" s="21">
        <v>39973.5</v>
      </c>
      <c r="H353" s="20">
        <v>1148276.5</v>
      </c>
      <c r="I353" s="20">
        <v>329940</v>
      </c>
      <c r="J353" s="20">
        <v>818336.5</v>
      </c>
      <c r="K353" s="22">
        <v>44105</v>
      </c>
      <c r="L353" s="19" t="s">
        <v>29</v>
      </c>
      <c r="M353" s="23">
        <v>2020</v>
      </c>
    </row>
    <row r="354" spans="1:13" x14ac:dyDescent="0.25">
      <c r="A354" s="18" t="s">
        <v>20</v>
      </c>
      <c r="B354" s="19" t="s">
        <v>30</v>
      </c>
      <c r="C354" s="19">
        <v>2650</v>
      </c>
      <c r="D354" s="20">
        <v>250</v>
      </c>
      <c r="E354" s="20">
        <v>12</v>
      </c>
      <c r="F354" s="20">
        <v>31800</v>
      </c>
      <c r="G354" s="21">
        <v>2112.48</v>
      </c>
      <c r="H354" s="20">
        <v>29687.52</v>
      </c>
      <c r="I354" s="20">
        <v>5868</v>
      </c>
      <c r="J354" s="20">
        <v>23819.52</v>
      </c>
      <c r="K354" s="22">
        <v>43831</v>
      </c>
      <c r="L354" s="19" t="s">
        <v>16</v>
      </c>
      <c r="M354" s="23">
        <v>2020</v>
      </c>
    </row>
    <row r="355" spans="1:13" x14ac:dyDescent="0.25">
      <c r="A355" s="18" t="s">
        <v>17</v>
      </c>
      <c r="B355" s="19" t="s">
        <v>30</v>
      </c>
      <c r="C355" s="19">
        <v>585</v>
      </c>
      <c r="D355" s="20">
        <v>250</v>
      </c>
      <c r="E355" s="20">
        <v>300</v>
      </c>
      <c r="F355" s="20">
        <v>175500</v>
      </c>
      <c r="G355" s="21">
        <v>71793</v>
      </c>
      <c r="H355" s="20">
        <v>103707</v>
      </c>
      <c r="I355" s="20">
        <v>664750</v>
      </c>
      <c r="J355" s="20">
        <v>-561043</v>
      </c>
      <c r="K355" s="22">
        <v>43862</v>
      </c>
      <c r="L355" s="19" t="s">
        <v>25</v>
      </c>
      <c r="M355" s="23">
        <v>2020</v>
      </c>
    </row>
    <row r="356" spans="1:13" x14ac:dyDescent="0.25">
      <c r="A356" s="18" t="s">
        <v>20</v>
      </c>
      <c r="B356" s="19" t="s">
        <v>30</v>
      </c>
      <c r="C356" s="19">
        <v>1316</v>
      </c>
      <c r="D356" s="20">
        <v>250</v>
      </c>
      <c r="E356" s="20">
        <v>350</v>
      </c>
      <c r="F356" s="20">
        <v>460600</v>
      </c>
      <c r="G356" s="21">
        <v>42572.25</v>
      </c>
      <c r="H356" s="20">
        <v>418027.75</v>
      </c>
      <c r="I356" s="20">
        <v>351390</v>
      </c>
      <c r="J356" s="20">
        <v>66637.75</v>
      </c>
      <c r="K356" s="22">
        <v>43922</v>
      </c>
      <c r="L356" s="19" t="s">
        <v>31</v>
      </c>
      <c r="M356" s="23">
        <v>2020</v>
      </c>
    </row>
    <row r="357" spans="1:13" x14ac:dyDescent="0.25">
      <c r="A357" s="18" t="s">
        <v>17</v>
      </c>
      <c r="B357" s="19" t="s">
        <v>30</v>
      </c>
      <c r="C357" s="19">
        <v>4459</v>
      </c>
      <c r="D357" s="20">
        <v>250</v>
      </c>
      <c r="E357" s="20">
        <v>12</v>
      </c>
      <c r="F357" s="20">
        <v>53508</v>
      </c>
      <c r="G357" s="21">
        <v>950.4</v>
      </c>
      <c r="H357" s="20">
        <v>52557.599999999999</v>
      </c>
      <c r="I357" s="20">
        <v>2640</v>
      </c>
      <c r="J357" s="20">
        <v>49917.599999999999</v>
      </c>
      <c r="K357" s="22">
        <v>43952</v>
      </c>
      <c r="L357" s="19" t="s">
        <v>35</v>
      </c>
      <c r="M357" s="23">
        <v>2020</v>
      </c>
    </row>
    <row r="358" spans="1:13" x14ac:dyDescent="0.25">
      <c r="A358" s="18" t="s">
        <v>20</v>
      </c>
      <c r="B358" s="19" t="s">
        <v>30</v>
      </c>
      <c r="C358" s="19">
        <v>2711</v>
      </c>
      <c r="D358" s="20">
        <v>250</v>
      </c>
      <c r="E358" s="20">
        <v>300</v>
      </c>
      <c r="F358" s="20">
        <v>813300</v>
      </c>
      <c r="G358" s="21">
        <v>50409</v>
      </c>
      <c r="H358" s="20">
        <v>762891</v>
      </c>
      <c r="I358" s="20">
        <v>466750</v>
      </c>
      <c r="J358" s="20">
        <v>296141</v>
      </c>
      <c r="K358" s="22">
        <v>44075</v>
      </c>
      <c r="L358" s="19" t="s">
        <v>32</v>
      </c>
      <c r="M358" s="23">
        <v>2020</v>
      </c>
    </row>
    <row r="359" spans="1:13" x14ac:dyDescent="0.25">
      <c r="A359" s="18" t="s">
        <v>24</v>
      </c>
      <c r="B359" s="19" t="s">
        <v>30</v>
      </c>
      <c r="C359" s="19">
        <v>2621</v>
      </c>
      <c r="D359" s="20">
        <v>250</v>
      </c>
      <c r="E359" s="20">
        <v>12</v>
      </c>
      <c r="F359" s="20">
        <v>31452</v>
      </c>
      <c r="G359" s="21">
        <v>2412.7199999999998</v>
      </c>
      <c r="H359" s="20">
        <v>29039.279999999999</v>
      </c>
      <c r="I359" s="20">
        <v>6702</v>
      </c>
      <c r="J359" s="20">
        <v>22337.279999999999</v>
      </c>
      <c r="K359" s="22">
        <v>43344</v>
      </c>
      <c r="L359" s="19" t="s">
        <v>32</v>
      </c>
      <c r="M359" s="23">
        <v>2020</v>
      </c>
    </row>
    <row r="360" spans="1:13" x14ac:dyDescent="0.25">
      <c r="A360" s="18" t="s">
        <v>24</v>
      </c>
      <c r="B360" s="19" t="s">
        <v>30</v>
      </c>
      <c r="C360" s="19">
        <v>3613</v>
      </c>
      <c r="D360" s="20">
        <v>250</v>
      </c>
      <c r="E360" s="20">
        <v>15</v>
      </c>
      <c r="F360" s="20">
        <v>54195</v>
      </c>
      <c r="G360" s="21">
        <v>1656.45</v>
      </c>
      <c r="H360" s="20">
        <v>52538.55</v>
      </c>
      <c r="I360" s="20">
        <v>12270</v>
      </c>
      <c r="J360" s="20">
        <v>40268.550000000003</v>
      </c>
      <c r="K360" s="22">
        <v>44105</v>
      </c>
      <c r="L360" s="19" t="s">
        <v>29</v>
      </c>
      <c r="M360" s="23">
        <v>2020</v>
      </c>
    </row>
    <row r="361" spans="1:13" x14ac:dyDescent="0.25">
      <c r="A361" s="18" t="s">
        <v>22</v>
      </c>
      <c r="B361" s="19" t="s">
        <v>30</v>
      </c>
      <c r="C361" s="19">
        <v>1847</v>
      </c>
      <c r="D361" s="20">
        <v>250</v>
      </c>
      <c r="E361" s="20">
        <v>125</v>
      </c>
      <c r="F361" s="20">
        <v>230875</v>
      </c>
      <c r="G361" s="21">
        <v>9866.25</v>
      </c>
      <c r="H361" s="20">
        <v>221008.75</v>
      </c>
      <c r="I361" s="20">
        <v>105240</v>
      </c>
      <c r="J361" s="20">
        <v>115768.75</v>
      </c>
      <c r="K361" s="22">
        <v>44136</v>
      </c>
      <c r="L361" s="19" t="s">
        <v>19</v>
      </c>
      <c r="M361" s="23">
        <v>2020</v>
      </c>
    </row>
    <row r="362" spans="1:13" x14ac:dyDescent="0.25">
      <c r="A362" s="18" t="s">
        <v>20</v>
      </c>
      <c r="B362" s="19" t="s">
        <v>33</v>
      </c>
      <c r="C362" s="19">
        <v>2996</v>
      </c>
      <c r="D362" s="20">
        <v>260</v>
      </c>
      <c r="E362" s="20">
        <v>350</v>
      </c>
      <c r="F362" s="20">
        <v>1048600</v>
      </c>
      <c r="G362" s="21">
        <v>65236.5</v>
      </c>
      <c r="H362" s="20">
        <v>983363.5</v>
      </c>
      <c r="I362" s="20">
        <v>538460</v>
      </c>
      <c r="J362" s="20">
        <v>444903.5</v>
      </c>
      <c r="K362" s="22">
        <v>44075</v>
      </c>
      <c r="L362" s="19" t="s">
        <v>32</v>
      </c>
      <c r="M362" s="23">
        <v>2020</v>
      </c>
    </row>
    <row r="363" spans="1:13" x14ac:dyDescent="0.25">
      <c r="A363" s="18" t="s">
        <v>13</v>
      </c>
      <c r="B363" s="19" t="s">
        <v>33</v>
      </c>
      <c r="C363" s="19">
        <v>2838</v>
      </c>
      <c r="D363" s="20">
        <v>260</v>
      </c>
      <c r="E363" s="20">
        <v>350</v>
      </c>
      <c r="F363" s="20">
        <v>993300</v>
      </c>
      <c r="G363" s="21">
        <v>39973.5</v>
      </c>
      <c r="H363" s="20">
        <v>953326.5</v>
      </c>
      <c r="I363" s="20">
        <v>329940</v>
      </c>
      <c r="J363" s="20">
        <v>623386.5</v>
      </c>
      <c r="K363" s="22">
        <v>44105</v>
      </c>
      <c r="L363" s="19" t="s">
        <v>29</v>
      </c>
      <c r="M363" s="23">
        <v>2020</v>
      </c>
    </row>
    <row r="364" spans="1:13" x14ac:dyDescent="0.25">
      <c r="A364" s="18" t="s">
        <v>17</v>
      </c>
      <c r="B364" s="19" t="s">
        <v>33</v>
      </c>
      <c r="C364" s="19">
        <v>1302</v>
      </c>
      <c r="D364" s="20">
        <v>260</v>
      </c>
      <c r="E364" s="20">
        <v>15</v>
      </c>
      <c r="F364" s="20">
        <v>19530</v>
      </c>
      <c r="G364" s="21">
        <v>1309.5</v>
      </c>
      <c r="H364" s="20">
        <v>18220.5</v>
      </c>
      <c r="I364" s="20">
        <v>9700</v>
      </c>
      <c r="J364" s="20">
        <v>8520.5</v>
      </c>
      <c r="K364" s="22">
        <v>43405</v>
      </c>
      <c r="L364" s="19" t="s">
        <v>19</v>
      </c>
      <c r="M364" s="23">
        <v>2020</v>
      </c>
    </row>
    <row r="365" spans="1:13" x14ac:dyDescent="0.25">
      <c r="A365" s="18" t="s">
        <v>22</v>
      </c>
      <c r="B365" s="19" t="s">
        <v>33</v>
      </c>
      <c r="C365" s="19">
        <v>1536</v>
      </c>
      <c r="D365" s="20">
        <v>260</v>
      </c>
      <c r="E365" s="20">
        <v>20</v>
      </c>
      <c r="F365" s="20">
        <v>30720</v>
      </c>
      <c r="G365" s="21">
        <v>3049.2</v>
      </c>
      <c r="H365" s="20">
        <v>27670.799999999999</v>
      </c>
      <c r="I365" s="20">
        <v>16940</v>
      </c>
      <c r="J365" s="20">
        <v>10730.8</v>
      </c>
      <c r="K365" s="22">
        <v>44136</v>
      </c>
      <c r="L365" s="19" t="s">
        <v>19</v>
      </c>
      <c r="M365" s="23">
        <v>2020</v>
      </c>
    </row>
    <row r="366" spans="1:13" x14ac:dyDescent="0.25">
      <c r="A366" s="18" t="s">
        <v>17</v>
      </c>
      <c r="B366" s="19" t="s">
        <v>14</v>
      </c>
      <c r="C366" s="19">
        <v>1291</v>
      </c>
      <c r="D366" s="20">
        <v>3</v>
      </c>
      <c r="E366" s="20">
        <v>20</v>
      </c>
      <c r="F366" s="20">
        <v>25820</v>
      </c>
      <c r="G366" s="21">
        <v>1193.4000000000001</v>
      </c>
      <c r="H366" s="20">
        <v>24626.6</v>
      </c>
      <c r="I366" s="20">
        <v>6630</v>
      </c>
      <c r="J366" s="20">
        <v>17996.599999999999</v>
      </c>
      <c r="K366" s="22">
        <v>43952</v>
      </c>
      <c r="L366" s="19" t="s">
        <v>35</v>
      </c>
      <c r="M366" s="23">
        <v>2020</v>
      </c>
    </row>
    <row r="367" spans="1:13" x14ac:dyDescent="0.25">
      <c r="A367" s="18" t="s">
        <v>13</v>
      </c>
      <c r="B367" s="19" t="s">
        <v>14</v>
      </c>
      <c r="C367" s="19">
        <v>1213</v>
      </c>
      <c r="D367" s="20">
        <v>3</v>
      </c>
      <c r="E367" s="20">
        <v>7</v>
      </c>
      <c r="F367" s="20">
        <v>8491</v>
      </c>
      <c r="G367" s="21">
        <v>515.97</v>
      </c>
      <c r="H367" s="20">
        <v>7975.03</v>
      </c>
      <c r="I367" s="20">
        <v>4095</v>
      </c>
      <c r="J367" s="20">
        <v>3880.03</v>
      </c>
      <c r="K367" s="22">
        <v>44013</v>
      </c>
      <c r="L367" s="19" t="s">
        <v>34</v>
      </c>
      <c r="M367" s="23">
        <v>2020</v>
      </c>
    </row>
    <row r="368" spans="1:13" x14ac:dyDescent="0.25">
      <c r="A368" s="18" t="s">
        <v>17</v>
      </c>
      <c r="B368" s="19" t="s">
        <v>14</v>
      </c>
      <c r="C368" s="19">
        <v>2370</v>
      </c>
      <c r="D368" s="20">
        <v>3</v>
      </c>
      <c r="E368" s="20">
        <v>12</v>
      </c>
      <c r="F368" s="20">
        <v>28440</v>
      </c>
      <c r="G368" s="21">
        <v>1706.4</v>
      </c>
      <c r="H368" s="20">
        <v>26733.599999999999</v>
      </c>
      <c r="I368" s="20">
        <v>4740</v>
      </c>
      <c r="J368" s="20">
        <v>21993.599999999999</v>
      </c>
      <c r="K368" s="22">
        <v>44075</v>
      </c>
      <c r="L368" s="19" t="s">
        <v>32</v>
      </c>
      <c r="M368" s="23">
        <v>2020</v>
      </c>
    </row>
    <row r="369" spans="1:13" x14ac:dyDescent="0.25">
      <c r="A369" s="18" t="s">
        <v>22</v>
      </c>
      <c r="B369" s="19" t="s">
        <v>14</v>
      </c>
      <c r="C369" s="19">
        <v>1979</v>
      </c>
      <c r="D369" s="20">
        <v>3</v>
      </c>
      <c r="E369" s="20">
        <v>7</v>
      </c>
      <c r="F369" s="20">
        <v>13853</v>
      </c>
      <c r="G369" s="21">
        <v>328.23</v>
      </c>
      <c r="H369" s="20">
        <v>13524.77</v>
      </c>
      <c r="I369" s="20">
        <v>2605</v>
      </c>
      <c r="J369" s="20">
        <v>10919.77</v>
      </c>
      <c r="K369" s="22">
        <v>44166</v>
      </c>
      <c r="L369" s="19" t="s">
        <v>21</v>
      </c>
      <c r="M369" s="23">
        <v>2020</v>
      </c>
    </row>
    <row r="370" spans="1:13" x14ac:dyDescent="0.25">
      <c r="A370" s="18" t="s">
        <v>20</v>
      </c>
      <c r="B370" s="19" t="s">
        <v>18</v>
      </c>
      <c r="C370" s="19">
        <v>2879</v>
      </c>
      <c r="D370" s="20">
        <v>10</v>
      </c>
      <c r="E370" s="20">
        <v>20</v>
      </c>
      <c r="F370" s="20">
        <v>57580</v>
      </c>
      <c r="G370" s="21">
        <v>1751.4</v>
      </c>
      <c r="H370" s="20">
        <v>55828.6</v>
      </c>
      <c r="I370" s="20">
        <v>9730</v>
      </c>
      <c r="J370" s="20">
        <v>46098.6</v>
      </c>
      <c r="K370" s="22">
        <v>43891</v>
      </c>
      <c r="L370" s="19" t="s">
        <v>26</v>
      </c>
      <c r="M370" s="23">
        <v>2020</v>
      </c>
    </row>
    <row r="371" spans="1:13" x14ac:dyDescent="0.25">
      <c r="A371" s="18" t="s">
        <v>22</v>
      </c>
      <c r="B371" s="19" t="s">
        <v>18</v>
      </c>
      <c r="C371" s="19">
        <v>1707</v>
      </c>
      <c r="D371" s="20">
        <v>10</v>
      </c>
      <c r="E371" s="20">
        <v>20</v>
      </c>
      <c r="F371" s="20">
        <v>34140</v>
      </c>
      <c r="G371" s="21">
        <v>1868.4</v>
      </c>
      <c r="H371" s="20">
        <v>32271.599999999999</v>
      </c>
      <c r="I371" s="20">
        <v>10380</v>
      </c>
      <c r="J371" s="20">
        <v>21891.599999999999</v>
      </c>
      <c r="K371" s="22">
        <v>43983</v>
      </c>
      <c r="L371" s="19" t="s">
        <v>27</v>
      </c>
      <c r="M371" s="23">
        <v>2020</v>
      </c>
    </row>
    <row r="372" spans="1:13" x14ac:dyDescent="0.25">
      <c r="A372" s="18" t="s">
        <v>17</v>
      </c>
      <c r="B372" s="19" t="s">
        <v>18</v>
      </c>
      <c r="C372" s="19">
        <v>2933</v>
      </c>
      <c r="D372" s="20">
        <v>10</v>
      </c>
      <c r="E372" s="20">
        <v>7</v>
      </c>
      <c r="F372" s="20">
        <v>20531</v>
      </c>
      <c r="G372" s="21">
        <v>226.8</v>
      </c>
      <c r="H372" s="20">
        <v>20304.2</v>
      </c>
      <c r="I372" s="20">
        <v>1800</v>
      </c>
      <c r="J372" s="20">
        <v>18504.2</v>
      </c>
      <c r="K372" s="22">
        <v>44105</v>
      </c>
      <c r="L372" s="19" t="s">
        <v>29</v>
      </c>
      <c r="M372" s="23">
        <v>2020</v>
      </c>
    </row>
    <row r="373" spans="1:13" x14ac:dyDescent="0.25">
      <c r="A373" s="18" t="s">
        <v>24</v>
      </c>
      <c r="B373" s="19" t="s">
        <v>23</v>
      </c>
      <c r="C373" s="19">
        <v>1014</v>
      </c>
      <c r="D373" s="20">
        <v>120</v>
      </c>
      <c r="E373" s="20">
        <v>12</v>
      </c>
      <c r="F373" s="20">
        <v>12168</v>
      </c>
      <c r="G373" s="21">
        <v>2124.36</v>
      </c>
      <c r="H373" s="20">
        <v>10043.64</v>
      </c>
      <c r="I373" s="20">
        <v>5901</v>
      </c>
      <c r="J373" s="20">
        <v>4142.6400000000003</v>
      </c>
      <c r="K373" s="22">
        <v>43891</v>
      </c>
      <c r="L373" s="19" t="s">
        <v>26</v>
      </c>
      <c r="M373" s="23">
        <v>2020</v>
      </c>
    </row>
    <row r="374" spans="1:13" x14ac:dyDescent="0.25">
      <c r="A374" s="18" t="s">
        <v>22</v>
      </c>
      <c r="B374" s="19" t="s">
        <v>23</v>
      </c>
      <c r="C374" s="19">
        <v>693</v>
      </c>
      <c r="D374" s="20">
        <v>120</v>
      </c>
      <c r="E374" s="20">
        <v>15</v>
      </c>
      <c r="F374" s="20">
        <v>10395</v>
      </c>
      <c r="G374" s="21">
        <v>3547.8</v>
      </c>
      <c r="H374" s="20">
        <v>6847.2</v>
      </c>
      <c r="I374" s="20">
        <v>26280</v>
      </c>
      <c r="J374" s="20">
        <v>-19432.8</v>
      </c>
      <c r="K374" s="22">
        <v>43922</v>
      </c>
      <c r="L374" s="19" t="s">
        <v>31</v>
      </c>
      <c r="M374" s="23">
        <v>2020</v>
      </c>
    </row>
    <row r="375" spans="1:13" x14ac:dyDescent="0.25">
      <c r="A375" s="18" t="s">
        <v>17</v>
      </c>
      <c r="B375" s="19" t="s">
        <v>30</v>
      </c>
      <c r="C375" s="19">
        <v>3741</v>
      </c>
      <c r="D375" s="20">
        <v>250</v>
      </c>
      <c r="E375" s="20">
        <v>7</v>
      </c>
      <c r="F375" s="20">
        <v>26187</v>
      </c>
      <c r="G375" s="21">
        <v>226.8</v>
      </c>
      <c r="H375" s="20">
        <v>25960.2</v>
      </c>
      <c r="I375" s="20">
        <v>1800</v>
      </c>
      <c r="J375" s="20">
        <v>24160.2</v>
      </c>
      <c r="K375" s="22">
        <v>44105</v>
      </c>
      <c r="L375" s="19" t="s">
        <v>29</v>
      </c>
      <c r="M375" s="23">
        <v>2020</v>
      </c>
    </row>
    <row r="376" spans="1:13" x14ac:dyDescent="0.25">
      <c r="A376" s="18" t="s">
        <v>24</v>
      </c>
      <c r="B376" s="19" t="s">
        <v>30</v>
      </c>
      <c r="C376" s="19">
        <v>3116</v>
      </c>
      <c r="D376" s="20">
        <v>250</v>
      </c>
      <c r="E376" s="20">
        <v>20</v>
      </c>
      <c r="F376" s="20">
        <v>62320</v>
      </c>
      <c r="G376" s="21">
        <v>4827.6000000000004</v>
      </c>
      <c r="H376" s="20">
        <v>57492.4</v>
      </c>
      <c r="I376" s="20">
        <v>26820</v>
      </c>
      <c r="J376" s="20">
        <v>30672.400000000001</v>
      </c>
      <c r="K376" s="22">
        <v>43405</v>
      </c>
      <c r="L376" s="19" t="s">
        <v>19</v>
      </c>
      <c r="M376" s="23">
        <v>2020</v>
      </c>
    </row>
    <row r="377" spans="1:13" x14ac:dyDescent="0.25">
      <c r="A377" s="18" t="s">
        <v>22</v>
      </c>
      <c r="B377" s="19" t="s">
        <v>30</v>
      </c>
      <c r="C377" s="19">
        <v>3995</v>
      </c>
      <c r="D377" s="20">
        <v>250</v>
      </c>
      <c r="E377" s="20">
        <v>7</v>
      </c>
      <c r="F377" s="20">
        <v>27965</v>
      </c>
      <c r="G377" s="21">
        <v>328.23</v>
      </c>
      <c r="H377" s="20">
        <v>27636.77</v>
      </c>
      <c r="I377" s="20">
        <v>2605</v>
      </c>
      <c r="J377" s="20">
        <v>25031.77</v>
      </c>
      <c r="K377" s="22">
        <v>44166</v>
      </c>
      <c r="L377" s="19" t="s">
        <v>21</v>
      </c>
      <c r="M377" s="23">
        <v>2020</v>
      </c>
    </row>
    <row r="378" spans="1:13" x14ac:dyDescent="0.25">
      <c r="A378" s="18" t="s">
        <v>22</v>
      </c>
      <c r="B378" s="19" t="s">
        <v>33</v>
      </c>
      <c r="C378" s="19">
        <v>953</v>
      </c>
      <c r="D378" s="20">
        <v>260</v>
      </c>
      <c r="E378" s="20">
        <v>20</v>
      </c>
      <c r="F378" s="20">
        <v>19060</v>
      </c>
      <c r="G378" s="21">
        <v>1868.4</v>
      </c>
      <c r="H378" s="20">
        <v>17191.599999999999</v>
      </c>
      <c r="I378" s="20">
        <v>10380</v>
      </c>
      <c r="J378" s="20">
        <v>6811.6</v>
      </c>
      <c r="K378" s="22">
        <v>43983</v>
      </c>
      <c r="L378" s="19" t="s">
        <v>27</v>
      </c>
      <c r="M378" s="23">
        <v>2020</v>
      </c>
    </row>
    <row r="379" spans="1:13" x14ac:dyDescent="0.25">
      <c r="A379" s="18" t="s">
        <v>13</v>
      </c>
      <c r="B379" s="19" t="s">
        <v>33</v>
      </c>
      <c r="C379" s="19">
        <v>2530</v>
      </c>
      <c r="D379" s="20">
        <v>260</v>
      </c>
      <c r="E379" s="20">
        <v>15</v>
      </c>
      <c r="F379" s="20">
        <v>37950</v>
      </c>
      <c r="G379" s="21">
        <v>2201.1799999999998</v>
      </c>
      <c r="H379" s="20">
        <v>35748.83</v>
      </c>
      <c r="I379" s="20">
        <v>16305</v>
      </c>
      <c r="J379" s="20">
        <v>19443.830000000002</v>
      </c>
      <c r="K379" s="22">
        <v>44013</v>
      </c>
      <c r="L379" s="19" t="s">
        <v>34</v>
      </c>
      <c r="M379" s="23">
        <v>2020</v>
      </c>
    </row>
    <row r="380" spans="1:13" x14ac:dyDescent="0.25">
      <c r="A380" s="18" t="s">
        <v>24</v>
      </c>
      <c r="B380" s="19" t="s">
        <v>33</v>
      </c>
      <c r="C380" s="19">
        <v>2565</v>
      </c>
      <c r="D380" s="20">
        <v>260</v>
      </c>
      <c r="E380" s="20">
        <v>12</v>
      </c>
      <c r="F380" s="20">
        <v>30780</v>
      </c>
      <c r="G380" s="21">
        <v>330.48</v>
      </c>
      <c r="H380" s="20">
        <v>30449.52</v>
      </c>
      <c r="I380" s="20">
        <v>918</v>
      </c>
      <c r="J380" s="20">
        <v>29531.52</v>
      </c>
      <c r="K380" s="22">
        <v>43435</v>
      </c>
      <c r="L380" s="19" t="s">
        <v>21</v>
      </c>
      <c r="M380" s="23">
        <v>2020</v>
      </c>
    </row>
    <row r="381" spans="1:13" x14ac:dyDescent="0.25">
      <c r="A381" s="18" t="s">
        <v>20</v>
      </c>
      <c r="B381" s="19" t="s">
        <v>14</v>
      </c>
      <c r="C381" s="19">
        <v>4297</v>
      </c>
      <c r="D381" s="20">
        <v>3</v>
      </c>
      <c r="E381" s="20">
        <v>12</v>
      </c>
      <c r="F381" s="20">
        <v>51564</v>
      </c>
      <c r="G381" s="21">
        <v>463.2</v>
      </c>
      <c r="H381" s="20">
        <v>51100.800000000003</v>
      </c>
      <c r="I381" s="20">
        <v>1158</v>
      </c>
      <c r="J381" s="20">
        <v>49942.8</v>
      </c>
      <c r="K381" s="22">
        <v>43374</v>
      </c>
      <c r="L381" s="19" t="s">
        <v>29</v>
      </c>
      <c r="M381" s="23">
        <v>2020</v>
      </c>
    </row>
    <row r="382" spans="1:13" x14ac:dyDescent="0.25">
      <c r="A382" s="18" t="s">
        <v>20</v>
      </c>
      <c r="B382" s="19" t="s">
        <v>36</v>
      </c>
      <c r="C382" s="19">
        <v>2871</v>
      </c>
      <c r="D382" s="20">
        <v>5</v>
      </c>
      <c r="E382" s="20">
        <v>7</v>
      </c>
      <c r="F382" s="20">
        <v>20097</v>
      </c>
      <c r="G382" s="21">
        <v>1629.6</v>
      </c>
      <c r="H382" s="20">
        <v>18467.400000000001</v>
      </c>
      <c r="I382" s="20">
        <v>11640</v>
      </c>
      <c r="J382" s="20">
        <v>6827.4</v>
      </c>
      <c r="K382" s="22">
        <v>44075</v>
      </c>
      <c r="L382" s="19" t="s">
        <v>32</v>
      </c>
      <c r="M382" s="23">
        <v>2020</v>
      </c>
    </row>
    <row r="383" spans="1:13" x14ac:dyDescent="0.25">
      <c r="A383" s="18" t="s">
        <v>20</v>
      </c>
      <c r="B383" s="19" t="s">
        <v>18</v>
      </c>
      <c r="C383" s="19">
        <v>3537</v>
      </c>
      <c r="D383" s="20">
        <v>10</v>
      </c>
      <c r="E383" s="20">
        <v>12</v>
      </c>
      <c r="F383" s="20">
        <v>42444</v>
      </c>
      <c r="G383" s="21">
        <v>463.2</v>
      </c>
      <c r="H383" s="20">
        <v>41980.800000000003</v>
      </c>
      <c r="I383" s="20">
        <v>1158</v>
      </c>
      <c r="J383" s="20">
        <v>40822.800000000003</v>
      </c>
      <c r="K383" s="22">
        <v>43374</v>
      </c>
      <c r="L383" s="19" t="s">
        <v>29</v>
      </c>
      <c r="M383" s="23">
        <v>2020</v>
      </c>
    </row>
    <row r="384" spans="1:13" x14ac:dyDescent="0.25">
      <c r="A384" s="18" t="s">
        <v>20</v>
      </c>
      <c r="B384" s="19" t="s">
        <v>14</v>
      </c>
      <c r="C384" s="19">
        <v>1598</v>
      </c>
      <c r="D384" s="20">
        <v>3</v>
      </c>
      <c r="E384" s="20">
        <v>125</v>
      </c>
      <c r="F384" s="20">
        <v>199750</v>
      </c>
      <c r="G384" s="21">
        <v>43068.75</v>
      </c>
      <c r="H384" s="20">
        <v>156681.25</v>
      </c>
      <c r="I384" s="20">
        <v>413460</v>
      </c>
      <c r="J384" s="20">
        <v>-256778.75</v>
      </c>
      <c r="K384" s="22">
        <v>43922</v>
      </c>
      <c r="L384" s="19" t="s">
        <v>31</v>
      </c>
      <c r="M384" s="23">
        <v>2020</v>
      </c>
    </row>
    <row r="385" spans="1:13" x14ac:dyDescent="0.25">
      <c r="A385" s="18" t="s">
        <v>24</v>
      </c>
      <c r="B385" s="19" t="s">
        <v>14</v>
      </c>
      <c r="C385" s="19">
        <v>2616</v>
      </c>
      <c r="D385" s="20">
        <v>3</v>
      </c>
      <c r="E385" s="20">
        <v>125</v>
      </c>
      <c r="F385" s="20">
        <v>327000</v>
      </c>
      <c r="G385" s="21">
        <v>18525</v>
      </c>
      <c r="H385" s="20">
        <v>308475</v>
      </c>
      <c r="I385" s="20">
        <v>177840</v>
      </c>
      <c r="J385" s="20">
        <v>130635</v>
      </c>
      <c r="K385" s="22">
        <v>43435</v>
      </c>
      <c r="L385" s="19" t="s">
        <v>21</v>
      </c>
      <c r="M385" s="23">
        <v>2020</v>
      </c>
    </row>
    <row r="386" spans="1:13" x14ac:dyDescent="0.25">
      <c r="A386" s="18" t="s">
        <v>20</v>
      </c>
      <c r="B386" s="19" t="s">
        <v>36</v>
      </c>
      <c r="C386" s="19">
        <v>2836</v>
      </c>
      <c r="D386" s="20">
        <v>5</v>
      </c>
      <c r="E386" s="20">
        <v>350</v>
      </c>
      <c r="F386" s="20">
        <v>992600</v>
      </c>
      <c r="G386" s="21">
        <v>80955</v>
      </c>
      <c r="H386" s="20">
        <v>911645</v>
      </c>
      <c r="I386" s="20">
        <v>601380</v>
      </c>
      <c r="J386" s="20">
        <v>310265</v>
      </c>
      <c r="K386" s="22">
        <v>43952</v>
      </c>
      <c r="L386" s="19" t="s">
        <v>35</v>
      </c>
      <c r="M386" s="23">
        <v>2020</v>
      </c>
    </row>
    <row r="387" spans="1:13" x14ac:dyDescent="0.25">
      <c r="A387" s="18" t="s">
        <v>20</v>
      </c>
      <c r="B387" s="19" t="s">
        <v>36</v>
      </c>
      <c r="C387" s="19">
        <v>4023</v>
      </c>
      <c r="D387" s="20">
        <v>5</v>
      </c>
      <c r="E387" s="20">
        <v>125</v>
      </c>
      <c r="F387" s="20">
        <v>502875</v>
      </c>
      <c r="G387" s="21">
        <v>22550</v>
      </c>
      <c r="H387" s="20">
        <v>480325</v>
      </c>
      <c r="I387" s="20">
        <v>216480</v>
      </c>
      <c r="J387" s="20">
        <v>263845</v>
      </c>
      <c r="K387" s="22">
        <v>43405</v>
      </c>
      <c r="L387" s="19" t="s">
        <v>19</v>
      </c>
      <c r="M387" s="23">
        <v>2020</v>
      </c>
    </row>
    <row r="388" spans="1:13" x14ac:dyDescent="0.25">
      <c r="A388" s="18" t="s">
        <v>24</v>
      </c>
      <c r="B388" s="19" t="s">
        <v>36</v>
      </c>
      <c r="C388" s="19">
        <v>3994</v>
      </c>
      <c r="D388" s="20">
        <v>5</v>
      </c>
      <c r="E388" s="20">
        <v>15</v>
      </c>
      <c r="F388" s="20">
        <v>59910</v>
      </c>
      <c r="G388" s="21">
        <v>3108</v>
      </c>
      <c r="H388" s="20">
        <v>56802</v>
      </c>
      <c r="I388" s="20">
        <v>20720</v>
      </c>
      <c r="J388" s="20">
        <v>36082</v>
      </c>
      <c r="K388" s="22">
        <v>44166</v>
      </c>
      <c r="L388" s="19" t="s">
        <v>21</v>
      </c>
      <c r="M388" s="23">
        <v>2020</v>
      </c>
    </row>
    <row r="389" spans="1:13" x14ac:dyDescent="0.25">
      <c r="A389" s="18" t="s">
        <v>24</v>
      </c>
      <c r="B389" s="19" t="s">
        <v>18</v>
      </c>
      <c r="C389" s="19">
        <v>2928</v>
      </c>
      <c r="D389" s="20">
        <v>10</v>
      </c>
      <c r="E389" s="20">
        <v>20</v>
      </c>
      <c r="F389" s="20">
        <v>58560</v>
      </c>
      <c r="G389" s="21">
        <v>3908</v>
      </c>
      <c r="H389" s="20">
        <v>54652</v>
      </c>
      <c r="I389" s="20">
        <v>19540</v>
      </c>
      <c r="J389" s="20">
        <v>35112</v>
      </c>
      <c r="K389" s="22">
        <v>43891</v>
      </c>
      <c r="L389" s="19" t="s">
        <v>26</v>
      </c>
      <c r="M389" s="23">
        <v>2020</v>
      </c>
    </row>
    <row r="390" spans="1:13" x14ac:dyDescent="0.25">
      <c r="A390" s="18" t="s">
        <v>22</v>
      </c>
      <c r="B390" s="19" t="s">
        <v>18</v>
      </c>
      <c r="C390" s="19">
        <v>2912</v>
      </c>
      <c r="D390" s="20">
        <v>10</v>
      </c>
      <c r="E390" s="20">
        <v>300</v>
      </c>
      <c r="F390" s="20">
        <v>873600</v>
      </c>
      <c r="G390" s="21">
        <v>17730</v>
      </c>
      <c r="H390" s="20">
        <v>855870</v>
      </c>
      <c r="I390" s="20">
        <v>147750</v>
      </c>
      <c r="J390" s="20">
        <v>708120</v>
      </c>
      <c r="K390" s="22">
        <v>43952</v>
      </c>
      <c r="L390" s="19" t="s">
        <v>35</v>
      </c>
      <c r="M390" s="23">
        <v>2020</v>
      </c>
    </row>
    <row r="391" spans="1:13" x14ac:dyDescent="0.25">
      <c r="A391" s="18" t="s">
        <v>24</v>
      </c>
      <c r="B391" s="19" t="s">
        <v>18</v>
      </c>
      <c r="C391" s="19">
        <v>3671</v>
      </c>
      <c r="D391" s="20">
        <v>10</v>
      </c>
      <c r="E391" s="20">
        <v>15</v>
      </c>
      <c r="F391" s="20">
        <v>55065</v>
      </c>
      <c r="G391" s="21">
        <v>3250.5</v>
      </c>
      <c r="H391" s="20">
        <v>51814.5</v>
      </c>
      <c r="I391" s="20">
        <v>21670</v>
      </c>
      <c r="J391" s="20">
        <v>30144.5</v>
      </c>
      <c r="K391" s="22">
        <v>43374</v>
      </c>
      <c r="L391" s="19" t="s">
        <v>29</v>
      </c>
      <c r="M391" s="23">
        <v>2020</v>
      </c>
    </row>
    <row r="392" spans="1:13" x14ac:dyDescent="0.25">
      <c r="A392" s="18" t="s">
        <v>17</v>
      </c>
      <c r="B392" s="19" t="s">
        <v>18</v>
      </c>
      <c r="C392" s="19">
        <v>2778</v>
      </c>
      <c r="D392" s="20">
        <v>10</v>
      </c>
      <c r="E392" s="20">
        <v>20</v>
      </c>
      <c r="F392" s="20">
        <v>55560</v>
      </c>
      <c r="G392" s="21">
        <v>482</v>
      </c>
      <c r="H392" s="20">
        <v>55078</v>
      </c>
      <c r="I392" s="20">
        <v>2410</v>
      </c>
      <c r="J392" s="20">
        <v>52668</v>
      </c>
      <c r="K392" s="22">
        <v>44105</v>
      </c>
      <c r="L392" s="19" t="s">
        <v>29</v>
      </c>
      <c r="M392" s="23">
        <v>2020</v>
      </c>
    </row>
    <row r="393" spans="1:13" x14ac:dyDescent="0.25">
      <c r="A393" s="18" t="s">
        <v>17</v>
      </c>
      <c r="B393" s="19" t="s">
        <v>23</v>
      </c>
      <c r="C393" s="19">
        <v>405</v>
      </c>
      <c r="D393" s="20">
        <v>120</v>
      </c>
      <c r="E393" s="20">
        <v>15</v>
      </c>
      <c r="F393" s="20">
        <v>6075</v>
      </c>
      <c r="G393" s="21">
        <v>1021.5</v>
      </c>
      <c r="H393" s="20">
        <v>5053.5</v>
      </c>
      <c r="I393" s="20">
        <v>6810</v>
      </c>
      <c r="J393" s="20">
        <v>-1756.5</v>
      </c>
      <c r="K393" s="22">
        <v>43831</v>
      </c>
      <c r="L393" s="19" t="s">
        <v>16</v>
      </c>
      <c r="M393" s="23">
        <v>2020</v>
      </c>
    </row>
    <row r="394" spans="1:13" x14ac:dyDescent="0.25">
      <c r="A394" s="18" t="s">
        <v>17</v>
      </c>
      <c r="B394" s="19" t="s">
        <v>23</v>
      </c>
      <c r="C394" s="19">
        <v>2013</v>
      </c>
      <c r="D394" s="20">
        <v>120</v>
      </c>
      <c r="E394" s="20">
        <v>15</v>
      </c>
      <c r="F394" s="20">
        <v>30195</v>
      </c>
      <c r="G394" s="21">
        <v>765</v>
      </c>
      <c r="H394" s="20">
        <v>29430</v>
      </c>
      <c r="I394" s="20">
        <v>5100</v>
      </c>
      <c r="J394" s="20">
        <v>24330</v>
      </c>
      <c r="K394" s="22">
        <v>43922</v>
      </c>
      <c r="L394" s="19" t="s">
        <v>31</v>
      </c>
      <c r="M394" s="23">
        <v>2020</v>
      </c>
    </row>
    <row r="395" spans="1:13" x14ac:dyDescent="0.25">
      <c r="A395" s="18" t="s">
        <v>20</v>
      </c>
      <c r="B395" s="19" t="s">
        <v>23</v>
      </c>
      <c r="C395" s="19">
        <v>2634</v>
      </c>
      <c r="D395" s="20">
        <v>120</v>
      </c>
      <c r="E395" s="20">
        <v>15</v>
      </c>
      <c r="F395" s="20">
        <v>39510</v>
      </c>
      <c r="G395" s="21">
        <v>1185</v>
      </c>
      <c r="H395" s="20">
        <v>38325</v>
      </c>
      <c r="I395" s="20">
        <v>7900</v>
      </c>
      <c r="J395" s="20">
        <v>30425</v>
      </c>
      <c r="K395" s="22">
        <v>43952</v>
      </c>
      <c r="L395" s="19" t="s">
        <v>35</v>
      </c>
      <c r="M395" s="23">
        <v>2020</v>
      </c>
    </row>
    <row r="396" spans="1:13" x14ac:dyDescent="0.25">
      <c r="A396" s="18" t="s">
        <v>24</v>
      </c>
      <c r="B396" s="19" t="s">
        <v>23</v>
      </c>
      <c r="C396" s="19">
        <v>4166</v>
      </c>
      <c r="D396" s="20">
        <v>120</v>
      </c>
      <c r="E396" s="20">
        <v>350</v>
      </c>
      <c r="F396" s="20">
        <v>1458100</v>
      </c>
      <c r="G396" s="21">
        <v>22365</v>
      </c>
      <c r="H396" s="20">
        <v>1435735</v>
      </c>
      <c r="I396" s="20">
        <v>166140</v>
      </c>
      <c r="J396" s="20">
        <v>1269595</v>
      </c>
      <c r="K396" s="22">
        <v>44013</v>
      </c>
      <c r="L396" s="19" t="s">
        <v>34</v>
      </c>
      <c r="M396" s="23">
        <v>2020</v>
      </c>
    </row>
    <row r="397" spans="1:13" x14ac:dyDescent="0.25">
      <c r="A397" s="18" t="s">
        <v>20</v>
      </c>
      <c r="B397" s="19" t="s">
        <v>23</v>
      </c>
      <c r="C397" s="19">
        <v>355</v>
      </c>
      <c r="D397" s="20">
        <v>120</v>
      </c>
      <c r="E397" s="20">
        <v>125</v>
      </c>
      <c r="F397" s="20">
        <v>44375</v>
      </c>
      <c r="G397" s="21">
        <v>19950</v>
      </c>
      <c r="H397" s="20">
        <v>24425</v>
      </c>
      <c r="I397" s="20">
        <v>191520</v>
      </c>
      <c r="J397" s="20">
        <v>-167095</v>
      </c>
      <c r="K397" s="22">
        <v>44075</v>
      </c>
      <c r="L397" s="19" t="s">
        <v>32</v>
      </c>
      <c r="M397" s="23">
        <v>2020</v>
      </c>
    </row>
    <row r="398" spans="1:13" x14ac:dyDescent="0.25">
      <c r="A398" s="18" t="s">
        <v>20</v>
      </c>
      <c r="B398" s="19" t="s">
        <v>23</v>
      </c>
      <c r="C398" s="19">
        <v>2382</v>
      </c>
      <c r="D398" s="20">
        <v>120</v>
      </c>
      <c r="E398" s="20">
        <v>300</v>
      </c>
      <c r="F398" s="20">
        <v>714600</v>
      </c>
      <c r="G398" s="21">
        <v>68820</v>
      </c>
      <c r="H398" s="20">
        <v>645780</v>
      </c>
      <c r="I398" s="20">
        <v>573500</v>
      </c>
      <c r="J398" s="20">
        <v>72280</v>
      </c>
      <c r="K398" s="22">
        <v>43374</v>
      </c>
      <c r="L398" s="19" t="s">
        <v>29</v>
      </c>
      <c r="M398" s="23">
        <v>2020</v>
      </c>
    </row>
    <row r="399" spans="1:13" x14ac:dyDescent="0.25">
      <c r="A399" s="18" t="s">
        <v>17</v>
      </c>
      <c r="B399" s="19" t="s">
        <v>23</v>
      </c>
      <c r="C399" s="19">
        <v>4170</v>
      </c>
      <c r="D399" s="20">
        <v>120</v>
      </c>
      <c r="E399" s="20">
        <v>20</v>
      </c>
      <c r="F399" s="20">
        <v>83400</v>
      </c>
      <c r="G399" s="21">
        <v>482</v>
      </c>
      <c r="H399" s="20">
        <v>82918</v>
      </c>
      <c r="I399" s="20">
        <v>2410</v>
      </c>
      <c r="J399" s="20">
        <v>80508</v>
      </c>
      <c r="K399" s="22">
        <v>44105</v>
      </c>
      <c r="L399" s="19" t="s">
        <v>29</v>
      </c>
      <c r="M399" s="23">
        <v>2020</v>
      </c>
    </row>
    <row r="400" spans="1:13" x14ac:dyDescent="0.25">
      <c r="A400" s="18" t="s">
        <v>17</v>
      </c>
      <c r="B400" s="19" t="s">
        <v>23</v>
      </c>
      <c r="C400" s="19">
        <v>892</v>
      </c>
      <c r="D400" s="20">
        <v>120</v>
      </c>
      <c r="E400" s="20">
        <v>7</v>
      </c>
      <c r="F400" s="20">
        <v>6244</v>
      </c>
      <c r="G400" s="21">
        <v>1865.5</v>
      </c>
      <c r="H400" s="20">
        <v>4378.5</v>
      </c>
      <c r="I400" s="20">
        <v>13325</v>
      </c>
      <c r="J400" s="20">
        <v>-8946.5</v>
      </c>
      <c r="K400" s="22">
        <v>44136</v>
      </c>
      <c r="L400" s="19" t="s">
        <v>19</v>
      </c>
      <c r="M400" s="23">
        <v>2020</v>
      </c>
    </row>
    <row r="401" spans="1:13" x14ac:dyDescent="0.25">
      <c r="A401" s="18" t="s">
        <v>13</v>
      </c>
      <c r="B401" s="19" t="s">
        <v>23</v>
      </c>
      <c r="C401" s="19">
        <v>2200</v>
      </c>
      <c r="D401" s="20">
        <v>120</v>
      </c>
      <c r="E401" s="20">
        <v>125</v>
      </c>
      <c r="F401" s="20">
        <v>275000</v>
      </c>
      <c r="G401" s="21">
        <v>23950</v>
      </c>
      <c r="H401" s="20">
        <v>251050</v>
      </c>
      <c r="I401" s="20">
        <v>229920</v>
      </c>
      <c r="J401" s="20">
        <v>21130</v>
      </c>
      <c r="K401" s="22">
        <v>43435</v>
      </c>
      <c r="L401" s="19" t="s">
        <v>21</v>
      </c>
      <c r="M401" s="23">
        <v>2020</v>
      </c>
    </row>
    <row r="402" spans="1:13" x14ac:dyDescent="0.25">
      <c r="A402" s="18" t="s">
        <v>24</v>
      </c>
      <c r="B402" s="19" t="s">
        <v>23</v>
      </c>
      <c r="C402" s="19">
        <v>3389</v>
      </c>
      <c r="D402" s="20">
        <v>120</v>
      </c>
      <c r="E402" s="20">
        <v>300</v>
      </c>
      <c r="F402" s="20">
        <v>1016700</v>
      </c>
      <c r="G402" s="21">
        <v>25590</v>
      </c>
      <c r="H402" s="20">
        <v>991110</v>
      </c>
      <c r="I402" s="20">
        <v>213250</v>
      </c>
      <c r="J402" s="20">
        <v>777860</v>
      </c>
      <c r="K402" s="22">
        <v>44166</v>
      </c>
      <c r="L402" s="19" t="s">
        <v>21</v>
      </c>
      <c r="M402" s="23">
        <v>2020</v>
      </c>
    </row>
    <row r="403" spans="1:13" x14ac:dyDescent="0.25">
      <c r="A403" s="18" t="s">
        <v>22</v>
      </c>
      <c r="B403" s="19" t="s">
        <v>30</v>
      </c>
      <c r="C403" s="19">
        <v>2990</v>
      </c>
      <c r="D403" s="20">
        <v>250</v>
      </c>
      <c r="E403" s="20">
        <v>125</v>
      </c>
      <c r="F403" s="20">
        <v>373750</v>
      </c>
      <c r="G403" s="21">
        <v>4262.5</v>
      </c>
      <c r="H403" s="20">
        <v>369487.5</v>
      </c>
      <c r="I403" s="20">
        <v>40920</v>
      </c>
      <c r="J403" s="20">
        <v>328567.5</v>
      </c>
      <c r="K403" s="22">
        <v>43952</v>
      </c>
      <c r="L403" s="19" t="s">
        <v>35</v>
      </c>
      <c r="M403" s="23">
        <v>2020</v>
      </c>
    </row>
    <row r="404" spans="1:13" x14ac:dyDescent="0.25">
      <c r="A404" s="18" t="s">
        <v>22</v>
      </c>
      <c r="B404" s="19" t="s">
        <v>30</v>
      </c>
      <c r="C404" s="19">
        <v>4013</v>
      </c>
      <c r="D404" s="20">
        <v>250</v>
      </c>
      <c r="E404" s="20">
        <v>15</v>
      </c>
      <c r="F404" s="20">
        <v>60195</v>
      </c>
      <c r="G404" s="21">
        <v>961.5</v>
      </c>
      <c r="H404" s="20">
        <v>59233.5</v>
      </c>
      <c r="I404" s="20">
        <v>6410</v>
      </c>
      <c r="J404" s="20">
        <v>52823.5</v>
      </c>
      <c r="K404" s="22">
        <v>44013</v>
      </c>
      <c r="L404" s="19" t="s">
        <v>34</v>
      </c>
      <c r="M404" s="23">
        <v>2020</v>
      </c>
    </row>
    <row r="405" spans="1:13" x14ac:dyDescent="0.25">
      <c r="A405" s="18" t="s">
        <v>20</v>
      </c>
      <c r="B405" s="19" t="s">
        <v>30</v>
      </c>
      <c r="C405" s="19">
        <v>739</v>
      </c>
      <c r="D405" s="20">
        <v>250</v>
      </c>
      <c r="E405" s="20">
        <v>350</v>
      </c>
      <c r="F405" s="20">
        <v>258650</v>
      </c>
      <c r="G405" s="21">
        <v>98245</v>
      </c>
      <c r="H405" s="20">
        <v>160405</v>
      </c>
      <c r="I405" s="20">
        <v>729820</v>
      </c>
      <c r="J405" s="20">
        <v>-569415</v>
      </c>
      <c r="K405" s="22">
        <v>44044</v>
      </c>
      <c r="L405" s="19" t="s">
        <v>28</v>
      </c>
      <c r="M405" s="23">
        <v>2020</v>
      </c>
    </row>
    <row r="406" spans="1:13" x14ac:dyDescent="0.25">
      <c r="A406" s="18" t="s">
        <v>22</v>
      </c>
      <c r="B406" s="19" t="s">
        <v>30</v>
      </c>
      <c r="C406" s="19">
        <v>1989</v>
      </c>
      <c r="D406" s="20">
        <v>250</v>
      </c>
      <c r="E406" s="20">
        <v>300</v>
      </c>
      <c r="F406" s="20">
        <v>596700</v>
      </c>
      <c r="G406" s="21">
        <v>12960</v>
      </c>
      <c r="H406" s="20">
        <v>583740</v>
      </c>
      <c r="I406" s="20">
        <v>108000</v>
      </c>
      <c r="J406" s="20">
        <v>475740</v>
      </c>
      <c r="K406" s="22">
        <v>44075</v>
      </c>
      <c r="L406" s="19" t="s">
        <v>32</v>
      </c>
      <c r="M406" s="23">
        <v>2020</v>
      </c>
    </row>
    <row r="407" spans="1:13" x14ac:dyDescent="0.25">
      <c r="A407" s="18" t="s">
        <v>20</v>
      </c>
      <c r="B407" s="19" t="s">
        <v>30</v>
      </c>
      <c r="C407" s="19">
        <v>2991</v>
      </c>
      <c r="D407" s="20">
        <v>250</v>
      </c>
      <c r="E407" s="20">
        <v>300</v>
      </c>
      <c r="F407" s="20">
        <v>897300</v>
      </c>
      <c r="G407" s="21">
        <v>68820</v>
      </c>
      <c r="H407" s="20">
        <v>828480</v>
      </c>
      <c r="I407" s="20">
        <v>573500</v>
      </c>
      <c r="J407" s="20">
        <v>254980</v>
      </c>
      <c r="K407" s="22">
        <v>43374</v>
      </c>
      <c r="L407" s="19" t="s">
        <v>29</v>
      </c>
      <c r="M407" s="23">
        <v>2020</v>
      </c>
    </row>
    <row r="408" spans="1:13" x14ac:dyDescent="0.25">
      <c r="A408" s="18" t="s">
        <v>24</v>
      </c>
      <c r="B408" s="19" t="s">
        <v>30</v>
      </c>
      <c r="C408" s="19">
        <v>4237</v>
      </c>
      <c r="D408" s="20">
        <v>250</v>
      </c>
      <c r="E408" s="20">
        <v>15</v>
      </c>
      <c r="F408" s="20">
        <v>63555</v>
      </c>
      <c r="G408" s="21">
        <v>3250.5</v>
      </c>
      <c r="H408" s="20">
        <v>60304.5</v>
      </c>
      <c r="I408" s="20">
        <v>21670</v>
      </c>
      <c r="J408" s="20">
        <v>38634.5</v>
      </c>
      <c r="K408" s="22">
        <v>43374</v>
      </c>
      <c r="L408" s="19" t="s">
        <v>29</v>
      </c>
      <c r="M408" s="23">
        <v>2020</v>
      </c>
    </row>
    <row r="409" spans="1:13" x14ac:dyDescent="0.25">
      <c r="A409" s="18" t="s">
        <v>13</v>
      </c>
      <c r="B409" s="19" t="s">
        <v>30</v>
      </c>
      <c r="C409" s="19">
        <v>1442</v>
      </c>
      <c r="D409" s="20">
        <v>250</v>
      </c>
      <c r="E409" s="20">
        <v>125</v>
      </c>
      <c r="F409" s="20">
        <v>180250</v>
      </c>
      <c r="G409" s="21">
        <v>31612.5</v>
      </c>
      <c r="H409" s="20">
        <v>148637.5</v>
      </c>
      <c r="I409" s="20">
        <v>303480</v>
      </c>
      <c r="J409" s="20">
        <v>-154842.5</v>
      </c>
      <c r="K409" s="22">
        <v>44136</v>
      </c>
      <c r="L409" s="19" t="s">
        <v>19</v>
      </c>
      <c r="M409" s="23">
        <v>2020</v>
      </c>
    </row>
    <row r="410" spans="1:13" x14ac:dyDescent="0.25">
      <c r="A410" s="18" t="s">
        <v>17</v>
      </c>
      <c r="B410" s="19" t="s">
        <v>30</v>
      </c>
      <c r="C410" s="19">
        <v>2712</v>
      </c>
      <c r="D410" s="20">
        <v>250</v>
      </c>
      <c r="E410" s="20">
        <v>350</v>
      </c>
      <c r="F410" s="20">
        <v>949200</v>
      </c>
      <c r="G410" s="21">
        <v>65450</v>
      </c>
      <c r="H410" s="20">
        <v>883750</v>
      </c>
      <c r="I410" s="20">
        <v>486200</v>
      </c>
      <c r="J410" s="20">
        <v>397550</v>
      </c>
      <c r="K410" s="22">
        <v>43435</v>
      </c>
      <c r="L410" s="19" t="s">
        <v>21</v>
      </c>
      <c r="M410" s="23">
        <v>2020</v>
      </c>
    </row>
    <row r="411" spans="1:13" x14ac:dyDescent="0.25">
      <c r="A411" s="18" t="s">
        <v>20</v>
      </c>
      <c r="B411" s="19" t="s">
        <v>33</v>
      </c>
      <c r="C411" s="19">
        <v>1508</v>
      </c>
      <c r="D411" s="20">
        <v>260</v>
      </c>
      <c r="E411" s="20">
        <v>125</v>
      </c>
      <c r="F411" s="20">
        <v>188500</v>
      </c>
      <c r="G411" s="21">
        <v>7237.5</v>
      </c>
      <c r="H411" s="20">
        <v>181262.5</v>
      </c>
      <c r="I411" s="20">
        <v>69480</v>
      </c>
      <c r="J411" s="20">
        <v>111782.5</v>
      </c>
      <c r="K411" s="22">
        <v>43831</v>
      </c>
      <c r="L411" s="19" t="s">
        <v>16</v>
      </c>
      <c r="M411" s="23">
        <v>2020</v>
      </c>
    </row>
    <row r="412" spans="1:13" x14ac:dyDescent="0.25">
      <c r="A412" s="18" t="s">
        <v>13</v>
      </c>
      <c r="B412" s="19" t="s">
        <v>33</v>
      </c>
      <c r="C412" s="19">
        <v>4245</v>
      </c>
      <c r="D412" s="20">
        <v>260</v>
      </c>
      <c r="E412" s="20">
        <v>350</v>
      </c>
      <c r="F412" s="20">
        <v>1485750</v>
      </c>
      <c r="G412" s="21">
        <v>78400</v>
      </c>
      <c r="H412" s="20">
        <v>1407350</v>
      </c>
      <c r="I412" s="20">
        <v>582400</v>
      </c>
      <c r="J412" s="20">
        <v>824950</v>
      </c>
      <c r="K412" s="22">
        <v>43862</v>
      </c>
      <c r="L412" s="19" t="s">
        <v>25</v>
      </c>
      <c r="M412" s="23">
        <v>2020</v>
      </c>
    </row>
    <row r="413" spans="1:13" x14ac:dyDescent="0.25">
      <c r="A413" s="18" t="s">
        <v>20</v>
      </c>
      <c r="B413" s="19" t="s">
        <v>33</v>
      </c>
      <c r="C413" s="19">
        <v>2630</v>
      </c>
      <c r="D413" s="20">
        <v>260</v>
      </c>
      <c r="E413" s="20">
        <v>300</v>
      </c>
      <c r="F413" s="20">
        <v>789000</v>
      </c>
      <c r="G413" s="21">
        <v>89790</v>
      </c>
      <c r="H413" s="20">
        <v>699210</v>
      </c>
      <c r="I413" s="20">
        <v>748250</v>
      </c>
      <c r="J413" s="20">
        <v>-49040</v>
      </c>
      <c r="K413" s="22">
        <v>43891</v>
      </c>
      <c r="L413" s="19" t="s">
        <v>26</v>
      </c>
      <c r="M413" s="23">
        <v>2020</v>
      </c>
    </row>
    <row r="414" spans="1:13" x14ac:dyDescent="0.25">
      <c r="A414" s="18" t="s">
        <v>13</v>
      </c>
      <c r="B414" s="19" t="s">
        <v>33</v>
      </c>
      <c r="C414" s="19">
        <v>1182</v>
      </c>
      <c r="D414" s="20">
        <v>260</v>
      </c>
      <c r="E414" s="20">
        <v>12</v>
      </c>
      <c r="F414" s="20">
        <v>14184</v>
      </c>
      <c r="G414" s="21">
        <v>4224.6000000000004</v>
      </c>
      <c r="H414" s="20">
        <v>9959.4</v>
      </c>
      <c r="I414" s="20">
        <v>10561.5</v>
      </c>
      <c r="J414" s="20">
        <v>-602.1</v>
      </c>
      <c r="K414" s="22">
        <v>43922</v>
      </c>
      <c r="L414" s="19" t="s">
        <v>31</v>
      </c>
      <c r="M414" s="23">
        <v>2020</v>
      </c>
    </row>
    <row r="415" spans="1:13" x14ac:dyDescent="0.25">
      <c r="A415" s="18" t="s">
        <v>22</v>
      </c>
      <c r="B415" s="19" t="s">
        <v>33</v>
      </c>
      <c r="C415" s="19">
        <v>1221</v>
      </c>
      <c r="D415" s="20">
        <v>260</v>
      </c>
      <c r="E415" s="20">
        <v>20</v>
      </c>
      <c r="F415" s="20">
        <v>24420</v>
      </c>
      <c r="G415" s="21">
        <v>4078</v>
      </c>
      <c r="H415" s="20">
        <v>20342</v>
      </c>
      <c r="I415" s="20">
        <v>20390</v>
      </c>
      <c r="J415" s="20">
        <v>-48</v>
      </c>
      <c r="K415" s="22">
        <v>43952</v>
      </c>
      <c r="L415" s="19" t="s">
        <v>35</v>
      </c>
      <c r="M415" s="23">
        <v>2020</v>
      </c>
    </row>
    <row r="416" spans="1:13" x14ac:dyDescent="0.25">
      <c r="A416" s="18" t="s">
        <v>17</v>
      </c>
      <c r="B416" s="19" t="s">
        <v>33</v>
      </c>
      <c r="C416" s="19">
        <v>963</v>
      </c>
      <c r="D416" s="20">
        <v>260</v>
      </c>
      <c r="E416" s="20">
        <v>12</v>
      </c>
      <c r="F416" s="20">
        <v>11556</v>
      </c>
      <c r="G416" s="21">
        <v>3088.8</v>
      </c>
      <c r="H416" s="20">
        <v>8467.2000000000007</v>
      </c>
      <c r="I416" s="20">
        <v>7722</v>
      </c>
      <c r="J416" s="20">
        <v>745.2</v>
      </c>
      <c r="K416" s="22">
        <v>44044</v>
      </c>
      <c r="L416" s="19" t="s">
        <v>28</v>
      </c>
      <c r="M416" s="23">
        <v>2020</v>
      </c>
    </row>
    <row r="417" spans="1:13" x14ac:dyDescent="0.25">
      <c r="A417" s="18" t="s">
        <v>13</v>
      </c>
      <c r="B417" s="19" t="s">
        <v>33</v>
      </c>
      <c r="C417" s="19">
        <v>3243</v>
      </c>
      <c r="D417" s="20">
        <v>260</v>
      </c>
      <c r="E417" s="20">
        <v>350</v>
      </c>
      <c r="F417" s="20">
        <v>1135050</v>
      </c>
      <c r="G417" s="21">
        <v>24745</v>
      </c>
      <c r="H417" s="20">
        <v>1110305</v>
      </c>
      <c r="I417" s="20">
        <v>183820</v>
      </c>
      <c r="J417" s="20">
        <v>926485</v>
      </c>
      <c r="K417" s="22">
        <v>44075</v>
      </c>
      <c r="L417" s="19" t="s">
        <v>32</v>
      </c>
      <c r="M417" s="23">
        <v>2020</v>
      </c>
    </row>
    <row r="418" spans="1:13" x14ac:dyDescent="0.25">
      <c r="A418" s="18" t="s">
        <v>24</v>
      </c>
      <c r="B418" s="19" t="s">
        <v>33</v>
      </c>
      <c r="C418" s="19">
        <v>1120</v>
      </c>
      <c r="D418" s="20">
        <v>260</v>
      </c>
      <c r="E418" s="20">
        <v>15</v>
      </c>
      <c r="F418" s="20">
        <v>16800</v>
      </c>
      <c r="G418" s="21">
        <v>3108</v>
      </c>
      <c r="H418" s="20">
        <v>13692</v>
      </c>
      <c r="I418" s="20">
        <v>20720</v>
      </c>
      <c r="J418" s="20">
        <v>-7028</v>
      </c>
      <c r="K418" s="22">
        <v>44166</v>
      </c>
      <c r="L418" s="19" t="s">
        <v>21</v>
      </c>
      <c r="M418" s="23">
        <v>2020</v>
      </c>
    </row>
    <row r="419" spans="1:13" x14ac:dyDescent="0.25">
      <c r="A419" s="18" t="s">
        <v>24</v>
      </c>
      <c r="B419" s="19" t="s">
        <v>33</v>
      </c>
      <c r="C419" s="19">
        <v>1174</v>
      </c>
      <c r="D419" s="20">
        <v>260</v>
      </c>
      <c r="E419" s="20">
        <v>300</v>
      </c>
      <c r="F419" s="20">
        <v>352200</v>
      </c>
      <c r="G419" s="21">
        <v>25590</v>
      </c>
      <c r="H419" s="20">
        <v>326610</v>
      </c>
      <c r="I419" s="20">
        <v>213250</v>
      </c>
      <c r="J419" s="20">
        <v>113360</v>
      </c>
      <c r="K419" s="22">
        <v>44166</v>
      </c>
      <c r="L419" s="19" t="s">
        <v>21</v>
      </c>
      <c r="M419" s="23">
        <v>2020</v>
      </c>
    </row>
    <row r="420" spans="1:13" x14ac:dyDescent="0.25">
      <c r="A420" s="18" t="s">
        <v>24</v>
      </c>
      <c r="B420" s="19" t="s">
        <v>14</v>
      </c>
      <c r="C420" s="19">
        <v>2541</v>
      </c>
      <c r="D420" s="20">
        <v>3</v>
      </c>
      <c r="E420" s="20">
        <v>12</v>
      </c>
      <c r="F420" s="20">
        <v>30492</v>
      </c>
      <c r="G420" s="21">
        <v>1581.36</v>
      </c>
      <c r="H420" s="20">
        <v>28910.639999999999</v>
      </c>
      <c r="I420" s="20">
        <v>3594</v>
      </c>
      <c r="J420" s="20">
        <v>25316.639999999999</v>
      </c>
      <c r="K420" s="22">
        <v>43374</v>
      </c>
      <c r="L420" s="19" t="s">
        <v>29</v>
      </c>
      <c r="M420" s="23">
        <v>2020</v>
      </c>
    </row>
    <row r="421" spans="1:13" x14ac:dyDescent="0.25">
      <c r="A421" s="18" t="s">
        <v>24</v>
      </c>
      <c r="B421" s="19" t="s">
        <v>18</v>
      </c>
      <c r="C421" s="19">
        <v>3246</v>
      </c>
      <c r="D421" s="20">
        <v>10</v>
      </c>
      <c r="E421" s="20">
        <v>7</v>
      </c>
      <c r="F421" s="20">
        <v>22722</v>
      </c>
      <c r="G421" s="21">
        <v>1949.64</v>
      </c>
      <c r="H421" s="20">
        <v>20772.36</v>
      </c>
      <c r="I421" s="20">
        <v>12660</v>
      </c>
      <c r="J421" s="20">
        <v>8112.36</v>
      </c>
      <c r="K421" s="22">
        <v>43922</v>
      </c>
      <c r="L421" s="19" t="s">
        <v>31</v>
      </c>
      <c r="M421" s="23">
        <v>2020</v>
      </c>
    </row>
    <row r="422" spans="1:13" x14ac:dyDescent="0.25">
      <c r="A422" s="18" t="s">
        <v>24</v>
      </c>
      <c r="B422" s="19" t="s">
        <v>18</v>
      </c>
      <c r="C422" s="19">
        <v>1531</v>
      </c>
      <c r="D422" s="20">
        <v>10</v>
      </c>
      <c r="E422" s="20">
        <v>12</v>
      </c>
      <c r="F422" s="20">
        <v>18372</v>
      </c>
      <c r="G422" s="21">
        <v>1581.36</v>
      </c>
      <c r="H422" s="20">
        <v>16790.64</v>
      </c>
      <c r="I422" s="20">
        <v>3594</v>
      </c>
      <c r="J422" s="20">
        <v>13196.64</v>
      </c>
      <c r="K422" s="22">
        <v>43374</v>
      </c>
      <c r="L422" s="19" t="s">
        <v>29</v>
      </c>
      <c r="M422" s="23">
        <v>2020</v>
      </c>
    </row>
    <row r="423" spans="1:13" x14ac:dyDescent="0.25">
      <c r="A423" s="18" t="s">
        <v>13</v>
      </c>
      <c r="B423" s="19" t="s">
        <v>23</v>
      </c>
      <c r="C423" s="19">
        <v>2526</v>
      </c>
      <c r="D423" s="20">
        <v>120</v>
      </c>
      <c r="E423" s="20">
        <v>15</v>
      </c>
      <c r="F423" s="20">
        <v>37890</v>
      </c>
      <c r="G423" s="21">
        <v>633.6</v>
      </c>
      <c r="H423" s="20">
        <v>37256.400000000001</v>
      </c>
      <c r="I423" s="20">
        <v>3840</v>
      </c>
      <c r="J423" s="20">
        <v>33416.400000000001</v>
      </c>
      <c r="K423" s="22">
        <v>43831</v>
      </c>
      <c r="L423" s="19" t="s">
        <v>16</v>
      </c>
      <c r="M423" s="23">
        <v>2020</v>
      </c>
    </row>
    <row r="424" spans="1:13" x14ac:dyDescent="0.25">
      <c r="A424" s="18" t="s">
        <v>17</v>
      </c>
      <c r="B424" s="19" t="s">
        <v>23</v>
      </c>
      <c r="C424" s="19">
        <v>1136</v>
      </c>
      <c r="D424" s="20">
        <v>120</v>
      </c>
      <c r="E424" s="20">
        <v>12</v>
      </c>
      <c r="F424" s="20">
        <v>13632</v>
      </c>
      <c r="G424" s="21">
        <v>623.04</v>
      </c>
      <c r="H424" s="20">
        <v>13008.96</v>
      </c>
      <c r="I424" s="20">
        <v>1416</v>
      </c>
      <c r="J424" s="20">
        <v>11592.96</v>
      </c>
      <c r="K424" s="22">
        <v>44105</v>
      </c>
      <c r="L424" s="19" t="s">
        <v>29</v>
      </c>
      <c r="M424" s="23">
        <v>2020</v>
      </c>
    </row>
    <row r="425" spans="1:13" x14ac:dyDescent="0.25">
      <c r="A425" s="18" t="s">
        <v>20</v>
      </c>
      <c r="B425" s="19" t="s">
        <v>30</v>
      </c>
      <c r="C425" s="19">
        <v>1983</v>
      </c>
      <c r="D425" s="20">
        <v>250</v>
      </c>
      <c r="E425" s="20">
        <v>7</v>
      </c>
      <c r="F425" s="20">
        <v>13881</v>
      </c>
      <c r="G425" s="21">
        <v>1215.83</v>
      </c>
      <c r="H425" s="20">
        <v>12665.17</v>
      </c>
      <c r="I425" s="20">
        <v>7895</v>
      </c>
      <c r="J425" s="20">
        <v>4770.17</v>
      </c>
      <c r="K425" s="22">
        <v>43891</v>
      </c>
      <c r="L425" s="19" t="s">
        <v>26</v>
      </c>
      <c r="M425" s="23">
        <v>2020</v>
      </c>
    </row>
    <row r="426" spans="1:13" x14ac:dyDescent="0.25">
      <c r="A426" s="18" t="s">
        <v>22</v>
      </c>
      <c r="B426" s="19" t="s">
        <v>30</v>
      </c>
      <c r="C426" s="19">
        <v>3259</v>
      </c>
      <c r="D426" s="20">
        <v>250</v>
      </c>
      <c r="E426" s="20">
        <v>12</v>
      </c>
      <c r="F426" s="20">
        <v>39108</v>
      </c>
      <c r="G426" s="21">
        <v>1326.6</v>
      </c>
      <c r="H426" s="20">
        <v>37781.4</v>
      </c>
      <c r="I426" s="20">
        <v>3015</v>
      </c>
      <c r="J426" s="20">
        <v>34766.400000000001</v>
      </c>
      <c r="K426" s="22">
        <v>43344</v>
      </c>
      <c r="L426" s="19" t="s">
        <v>32</v>
      </c>
      <c r="M426" s="23">
        <v>2020</v>
      </c>
    </row>
    <row r="427" spans="1:13" x14ac:dyDescent="0.25">
      <c r="A427" s="18" t="s">
        <v>20</v>
      </c>
      <c r="B427" s="19" t="s">
        <v>33</v>
      </c>
      <c r="C427" s="19">
        <v>3267</v>
      </c>
      <c r="D427" s="20">
        <v>260</v>
      </c>
      <c r="E427" s="20">
        <v>15</v>
      </c>
      <c r="F427" s="20">
        <v>49005</v>
      </c>
      <c r="G427" s="21">
        <v>5279.18</v>
      </c>
      <c r="H427" s="20">
        <v>43725.83</v>
      </c>
      <c r="I427" s="20">
        <v>31995</v>
      </c>
      <c r="J427" s="20">
        <v>11730.83</v>
      </c>
      <c r="K427" s="22">
        <v>44013</v>
      </c>
      <c r="L427" s="19" t="s">
        <v>34</v>
      </c>
      <c r="M427" s="23">
        <v>2020</v>
      </c>
    </row>
    <row r="428" spans="1:13" x14ac:dyDescent="0.25">
      <c r="A428" s="18" t="s">
        <v>17</v>
      </c>
      <c r="B428" s="19" t="s">
        <v>33</v>
      </c>
      <c r="C428" s="19">
        <v>2454</v>
      </c>
      <c r="D428" s="20">
        <v>260</v>
      </c>
      <c r="E428" s="20">
        <v>12</v>
      </c>
      <c r="F428" s="20">
        <v>29448</v>
      </c>
      <c r="G428" s="21">
        <v>623.04</v>
      </c>
      <c r="H428" s="20">
        <v>28824.959999999999</v>
      </c>
      <c r="I428" s="20">
        <v>1416</v>
      </c>
      <c r="J428" s="20">
        <v>27408.959999999999</v>
      </c>
      <c r="K428" s="22">
        <v>44105</v>
      </c>
      <c r="L428" s="19" t="s">
        <v>29</v>
      </c>
      <c r="M428" s="23">
        <v>2020</v>
      </c>
    </row>
    <row r="429" spans="1:13" x14ac:dyDescent="0.25">
      <c r="A429" s="18" t="s">
        <v>13</v>
      </c>
      <c r="B429" s="19" t="s">
        <v>14</v>
      </c>
      <c r="C429" s="19">
        <v>2643</v>
      </c>
      <c r="D429" s="20">
        <v>3</v>
      </c>
      <c r="E429" s="20">
        <v>12</v>
      </c>
      <c r="F429" s="20">
        <v>31716</v>
      </c>
      <c r="G429" s="21">
        <v>2556.84</v>
      </c>
      <c r="H429" s="20">
        <v>29159.16</v>
      </c>
      <c r="I429" s="20">
        <v>5811</v>
      </c>
      <c r="J429" s="20">
        <v>23348.16</v>
      </c>
      <c r="K429" s="22">
        <v>43862</v>
      </c>
      <c r="L429" s="19" t="s">
        <v>25</v>
      </c>
      <c r="M429" s="23">
        <v>2020</v>
      </c>
    </row>
    <row r="430" spans="1:13" x14ac:dyDescent="0.25">
      <c r="A430" s="18" t="s">
        <v>17</v>
      </c>
      <c r="B430" s="19" t="s">
        <v>14</v>
      </c>
      <c r="C430" s="19">
        <v>383</v>
      </c>
      <c r="D430" s="20">
        <v>3</v>
      </c>
      <c r="E430" s="20">
        <v>350</v>
      </c>
      <c r="F430" s="20">
        <v>134050</v>
      </c>
      <c r="G430" s="21">
        <v>30492</v>
      </c>
      <c r="H430" s="20">
        <v>103558</v>
      </c>
      <c r="I430" s="20">
        <v>205920</v>
      </c>
      <c r="J430" s="20">
        <v>-102362</v>
      </c>
      <c r="K430" s="22">
        <v>43891</v>
      </c>
      <c r="L430" s="19" t="s">
        <v>26</v>
      </c>
      <c r="M430" s="23">
        <v>2020</v>
      </c>
    </row>
    <row r="431" spans="1:13" x14ac:dyDescent="0.25">
      <c r="A431" s="18" t="s">
        <v>17</v>
      </c>
      <c r="B431" s="19" t="s">
        <v>14</v>
      </c>
      <c r="C431" s="19">
        <v>2801</v>
      </c>
      <c r="D431" s="20">
        <v>3</v>
      </c>
      <c r="E431" s="20">
        <v>300</v>
      </c>
      <c r="F431" s="20">
        <v>840300</v>
      </c>
      <c r="G431" s="21">
        <v>92763</v>
      </c>
      <c r="H431" s="20">
        <v>747537</v>
      </c>
      <c r="I431" s="20">
        <v>702750</v>
      </c>
      <c r="J431" s="20">
        <v>44787</v>
      </c>
      <c r="K431" s="22">
        <v>44013</v>
      </c>
      <c r="L431" s="19" t="s">
        <v>34</v>
      </c>
      <c r="M431" s="23">
        <v>2020</v>
      </c>
    </row>
    <row r="432" spans="1:13" x14ac:dyDescent="0.25">
      <c r="A432" s="18" t="s">
        <v>24</v>
      </c>
      <c r="B432" s="19" t="s">
        <v>14</v>
      </c>
      <c r="C432" s="19">
        <v>1667</v>
      </c>
      <c r="D432" s="20">
        <v>3</v>
      </c>
      <c r="E432" s="20">
        <v>125</v>
      </c>
      <c r="F432" s="20">
        <v>208375</v>
      </c>
      <c r="G432" s="21">
        <v>33563.75</v>
      </c>
      <c r="H432" s="20">
        <v>174811.25</v>
      </c>
      <c r="I432" s="20">
        <v>292920</v>
      </c>
      <c r="J432" s="20">
        <v>-118108.75</v>
      </c>
      <c r="K432" s="22">
        <v>44105</v>
      </c>
      <c r="L432" s="19" t="s">
        <v>29</v>
      </c>
      <c r="M432" s="23">
        <v>2020</v>
      </c>
    </row>
    <row r="433" spans="1:13" x14ac:dyDescent="0.25">
      <c r="A433" s="18" t="s">
        <v>13</v>
      </c>
      <c r="B433" s="19" t="s">
        <v>14</v>
      </c>
      <c r="C433" s="19">
        <v>3539</v>
      </c>
      <c r="D433" s="20">
        <v>3</v>
      </c>
      <c r="E433" s="20">
        <v>15</v>
      </c>
      <c r="F433" s="20">
        <v>53085</v>
      </c>
      <c r="G433" s="21">
        <v>2574</v>
      </c>
      <c r="H433" s="20">
        <v>50511</v>
      </c>
      <c r="I433" s="20">
        <v>15600</v>
      </c>
      <c r="J433" s="20">
        <v>34911</v>
      </c>
      <c r="K433" s="22">
        <v>43405</v>
      </c>
      <c r="L433" s="19" t="s">
        <v>19</v>
      </c>
      <c r="M433" s="23">
        <v>2020</v>
      </c>
    </row>
    <row r="434" spans="1:13" x14ac:dyDescent="0.25">
      <c r="A434" s="18" t="s">
        <v>22</v>
      </c>
      <c r="B434" s="19" t="s">
        <v>14</v>
      </c>
      <c r="C434" s="19">
        <v>4226</v>
      </c>
      <c r="D434" s="20">
        <v>3</v>
      </c>
      <c r="E434" s="20">
        <v>7</v>
      </c>
      <c r="F434" s="20">
        <v>29582</v>
      </c>
      <c r="G434" s="21">
        <v>2083.62</v>
      </c>
      <c r="H434" s="20">
        <v>27498.38</v>
      </c>
      <c r="I434" s="20">
        <v>13530</v>
      </c>
      <c r="J434" s="20">
        <v>13968.38</v>
      </c>
      <c r="K434" s="22">
        <v>43405</v>
      </c>
      <c r="L434" s="19" t="s">
        <v>19</v>
      </c>
      <c r="M434" s="23">
        <v>2020</v>
      </c>
    </row>
    <row r="435" spans="1:13" x14ac:dyDescent="0.25">
      <c r="A435" s="18" t="s">
        <v>17</v>
      </c>
      <c r="B435" s="19" t="s">
        <v>36</v>
      </c>
      <c r="C435" s="19">
        <v>2220</v>
      </c>
      <c r="D435" s="20">
        <v>5</v>
      </c>
      <c r="E435" s="20">
        <v>350</v>
      </c>
      <c r="F435" s="20">
        <v>777000</v>
      </c>
      <c r="G435" s="21">
        <v>29491</v>
      </c>
      <c r="H435" s="20">
        <v>747509</v>
      </c>
      <c r="I435" s="20">
        <v>199160</v>
      </c>
      <c r="J435" s="20">
        <v>548349</v>
      </c>
      <c r="K435" s="22">
        <v>43831</v>
      </c>
      <c r="L435" s="19" t="s">
        <v>16</v>
      </c>
      <c r="M435" s="23">
        <v>2020</v>
      </c>
    </row>
    <row r="436" spans="1:13" x14ac:dyDescent="0.25">
      <c r="A436" s="18" t="s">
        <v>17</v>
      </c>
      <c r="B436" s="19" t="s">
        <v>36</v>
      </c>
      <c r="C436" s="19">
        <v>776</v>
      </c>
      <c r="D436" s="20">
        <v>5</v>
      </c>
      <c r="E436" s="20">
        <v>20</v>
      </c>
      <c r="F436" s="20">
        <v>15520</v>
      </c>
      <c r="G436" s="21">
        <v>6582.4</v>
      </c>
      <c r="H436" s="20">
        <v>8937.6</v>
      </c>
      <c r="I436" s="20">
        <v>29920</v>
      </c>
      <c r="J436" s="20">
        <v>-20982.400000000001</v>
      </c>
      <c r="K436" s="22">
        <v>43374</v>
      </c>
      <c r="L436" s="19" t="s">
        <v>29</v>
      </c>
      <c r="M436" s="23">
        <v>2020</v>
      </c>
    </row>
    <row r="437" spans="1:13" x14ac:dyDescent="0.25">
      <c r="A437" s="18" t="s">
        <v>22</v>
      </c>
      <c r="B437" s="19" t="s">
        <v>36</v>
      </c>
      <c r="C437" s="19">
        <v>553</v>
      </c>
      <c r="D437" s="20">
        <v>5</v>
      </c>
      <c r="E437" s="20">
        <v>15</v>
      </c>
      <c r="F437" s="20">
        <v>8295</v>
      </c>
      <c r="G437" s="21">
        <v>3559.05</v>
      </c>
      <c r="H437" s="20">
        <v>4735.95</v>
      </c>
      <c r="I437" s="20">
        <v>21570</v>
      </c>
      <c r="J437" s="20">
        <v>-16834.05</v>
      </c>
      <c r="K437" s="22">
        <v>44166</v>
      </c>
      <c r="L437" s="19" t="s">
        <v>21</v>
      </c>
      <c r="M437" s="23">
        <v>2020</v>
      </c>
    </row>
    <row r="438" spans="1:13" x14ac:dyDescent="0.25">
      <c r="A438" s="18" t="s">
        <v>13</v>
      </c>
      <c r="B438" s="19" t="s">
        <v>18</v>
      </c>
      <c r="C438" s="19">
        <v>2107</v>
      </c>
      <c r="D438" s="20">
        <v>10</v>
      </c>
      <c r="E438" s="20">
        <v>300</v>
      </c>
      <c r="F438" s="20">
        <v>632100</v>
      </c>
      <c r="G438" s="21">
        <v>28809</v>
      </c>
      <c r="H438" s="20">
        <v>603291</v>
      </c>
      <c r="I438" s="20">
        <v>218250</v>
      </c>
      <c r="J438" s="20">
        <v>385041</v>
      </c>
      <c r="K438" s="22">
        <v>43831</v>
      </c>
      <c r="L438" s="19" t="s">
        <v>16</v>
      </c>
      <c r="M438" s="23">
        <v>2020</v>
      </c>
    </row>
    <row r="439" spans="1:13" x14ac:dyDescent="0.25">
      <c r="A439" s="18" t="s">
        <v>22</v>
      </c>
      <c r="B439" s="19" t="s">
        <v>18</v>
      </c>
      <c r="C439" s="19">
        <v>2468</v>
      </c>
      <c r="D439" s="20">
        <v>10</v>
      </c>
      <c r="E439" s="20">
        <v>20</v>
      </c>
      <c r="F439" s="20">
        <v>49360</v>
      </c>
      <c r="G439" s="21">
        <v>2468.4</v>
      </c>
      <c r="H439" s="20">
        <v>46891.6</v>
      </c>
      <c r="I439" s="20">
        <v>11220</v>
      </c>
      <c r="J439" s="20">
        <v>35671.599999999999</v>
      </c>
      <c r="K439" s="22">
        <v>43891</v>
      </c>
      <c r="L439" s="19" t="s">
        <v>26</v>
      </c>
      <c r="M439" s="23">
        <v>2020</v>
      </c>
    </row>
    <row r="440" spans="1:13" x14ac:dyDescent="0.25">
      <c r="A440" s="18" t="s">
        <v>13</v>
      </c>
      <c r="B440" s="19" t="s">
        <v>18</v>
      </c>
      <c r="C440" s="19">
        <v>1905</v>
      </c>
      <c r="D440" s="20">
        <v>10</v>
      </c>
      <c r="E440" s="20">
        <v>350</v>
      </c>
      <c r="F440" s="20">
        <v>666750</v>
      </c>
      <c r="G440" s="21">
        <v>81023.25</v>
      </c>
      <c r="H440" s="20">
        <v>585726.75</v>
      </c>
      <c r="I440" s="20">
        <v>547170</v>
      </c>
      <c r="J440" s="20">
        <v>38556.75</v>
      </c>
      <c r="K440" s="22">
        <v>44013</v>
      </c>
      <c r="L440" s="19" t="s">
        <v>34</v>
      </c>
      <c r="M440" s="23">
        <v>2020</v>
      </c>
    </row>
    <row r="441" spans="1:13" x14ac:dyDescent="0.25">
      <c r="A441" s="18" t="s">
        <v>13</v>
      </c>
      <c r="B441" s="19" t="s">
        <v>18</v>
      </c>
      <c r="C441" s="19">
        <v>3658</v>
      </c>
      <c r="D441" s="20">
        <v>10</v>
      </c>
      <c r="E441" s="20">
        <v>12</v>
      </c>
      <c r="F441" s="20">
        <v>43896</v>
      </c>
      <c r="G441" s="21">
        <v>5314.32</v>
      </c>
      <c r="H441" s="20">
        <v>38581.68</v>
      </c>
      <c r="I441" s="20">
        <v>12078</v>
      </c>
      <c r="J441" s="20">
        <v>26503.68</v>
      </c>
      <c r="K441" s="22">
        <v>44013</v>
      </c>
      <c r="L441" s="19" t="s">
        <v>34</v>
      </c>
      <c r="M441" s="23">
        <v>2020</v>
      </c>
    </row>
    <row r="442" spans="1:13" x14ac:dyDescent="0.25">
      <c r="A442" s="18" t="s">
        <v>24</v>
      </c>
      <c r="B442" s="19" t="s">
        <v>18</v>
      </c>
      <c r="C442" s="19">
        <v>4301</v>
      </c>
      <c r="D442" s="20">
        <v>10</v>
      </c>
      <c r="E442" s="20">
        <v>12</v>
      </c>
      <c r="F442" s="20">
        <v>51612</v>
      </c>
      <c r="G442" s="21">
        <v>3201.66</v>
      </c>
      <c r="H442" s="20">
        <v>48410.34</v>
      </c>
      <c r="I442" s="20">
        <v>7276.5</v>
      </c>
      <c r="J442" s="20">
        <v>41133.839999999997</v>
      </c>
      <c r="K442" s="22">
        <v>44013</v>
      </c>
      <c r="L442" s="19" t="s">
        <v>34</v>
      </c>
      <c r="M442" s="23">
        <v>2020</v>
      </c>
    </row>
    <row r="443" spans="1:13" x14ac:dyDescent="0.25">
      <c r="A443" s="18" t="s">
        <v>13</v>
      </c>
      <c r="B443" s="19" t="s">
        <v>18</v>
      </c>
      <c r="C443" s="19">
        <v>2446</v>
      </c>
      <c r="D443" s="20">
        <v>10</v>
      </c>
      <c r="E443" s="20">
        <v>20</v>
      </c>
      <c r="F443" s="20">
        <v>48920</v>
      </c>
      <c r="G443" s="21">
        <v>5266.8</v>
      </c>
      <c r="H443" s="20">
        <v>43653.2</v>
      </c>
      <c r="I443" s="20">
        <v>23940</v>
      </c>
      <c r="J443" s="20">
        <v>19713.2</v>
      </c>
      <c r="K443" s="22">
        <v>44044</v>
      </c>
      <c r="L443" s="19" t="s">
        <v>28</v>
      </c>
      <c r="M443" s="23">
        <v>2020</v>
      </c>
    </row>
    <row r="444" spans="1:13" x14ac:dyDescent="0.25">
      <c r="A444" s="18" t="s">
        <v>22</v>
      </c>
      <c r="B444" s="19" t="s">
        <v>18</v>
      </c>
      <c r="C444" s="19">
        <v>4209</v>
      </c>
      <c r="D444" s="20">
        <v>10</v>
      </c>
      <c r="E444" s="20">
        <v>15</v>
      </c>
      <c r="F444" s="20">
        <v>63135</v>
      </c>
      <c r="G444" s="21">
        <v>3273.6</v>
      </c>
      <c r="H444" s="20">
        <v>59861.4</v>
      </c>
      <c r="I444" s="20">
        <v>19840</v>
      </c>
      <c r="J444" s="20">
        <v>40021.4</v>
      </c>
      <c r="K444" s="22">
        <v>44044</v>
      </c>
      <c r="L444" s="19" t="s">
        <v>28</v>
      </c>
      <c r="M444" s="23">
        <v>2020</v>
      </c>
    </row>
    <row r="445" spans="1:13" x14ac:dyDescent="0.25">
      <c r="A445" s="18" t="s">
        <v>24</v>
      </c>
      <c r="B445" s="19" t="s">
        <v>18</v>
      </c>
      <c r="C445" s="19">
        <v>3353</v>
      </c>
      <c r="D445" s="20">
        <v>10</v>
      </c>
      <c r="E445" s="20">
        <v>125</v>
      </c>
      <c r="F445" s="20">
        <v>419125</v>
      </c>
      <c r="G445" s="21">
        <v>33563.75</v>
      </c>
      <c r="H445" s="20">
        <v>385561.25</v>
      </c>
      <c r="I445" s="20">
        <v>292920</v>
      </c>
      <c r="J445" s="20">
        <v>92641.25</v>
      </c>
      <c r="K445" s="22">
        <v>44105</v>
      </c>
      <c r="L445" s="19" t="s">
        <v>29</v>
      </c>
      <c r="M445" s="23">
        <v>2020</v>
      </c>
    </row>
    <row r="446" spans="1:13" x14ac:dyDescent="0.25">
      <c r="A446" s="18" t="s">
        <v>17</v>
      </c>
      <c r="B446" s="19" t="s">
        <v>18</v>
      </c>
      <c r="C446" s="19">
        <v>1401</v>
      </c>
      <c r="D446" s="20">
        <v>10</v>
      </c>
      <c r="E446" s="20">
        <v>20</v>
      </c>
      <c r="F446" s="20">
        <v>28020</v>
      </c>
      <c r="G446" s="21">
        <v>6582.4</v>
      </c>
      <c r="H446" s="20">
        <v>21437.599999999999</v>
      </c>
      <c r="I446" s="20">
        <v>29920</v>
      </c>
      <c r="J446" s="20">
        <v>-8482.4</v>
      </c>
      <c r="K446" s="22">
        <v>43374</v>
      </c>
      <c r="L446" s="19" t="s">
        <v>29</v>
      </c>
      <c r="M446" s="23">
        <v>2020</v>
      </c>
    </row>
    <row r="447" spans="1:13" x14ac:dyDescent="0.25">
      <c r="A447" s="18" t="s">
        <v>13</v>
      </c>
      <c r="B447" s="19" t="s">
        <v>18</v>
      </c>
      <c r="C447" s="19">
        <v>1865</v>
      </c>
      <c r="D447" s="20">
        <v>10</v>
      </c>
      <c r="E447" s="20">
        <v>300</v>
      </c>
      <c r="F447" s="20">
        <v>559500</v>
      </c>
      <c r="G447" s="21">
        <v>45078</v>
      </c>
      <c r="H447" s="20">
        <v>514422</v>
      </c>
      <c r="I447" s="20">
        <v>341500</v>
      </c>
      <c r="J447" s="20">
        <v>172922</v>
      </c>
      <c r="K447" s="22">
        <v>44136</v>
      </c>
      <c r="L447" s="19" t="s">
        <v>19</v>
      </c>
      <c r="M447" s="23">
        <v>2020</v>
      </c>
    </row>
    <row r="448" spans="1:13" x14ac:dyDescent="0.25">
      <c r="A448" s="18" t="s">
        <v>24</v>
      </c>
      <c r="B448" s="19" t="s">
        <v>23</v>
      </c>
      <c r="C448" s="19">
        <v>463</v>
      </c>
      <c r="D448" s="20">
        <v>120</v>
      </c>
      <c r="E448" s="20">
        <v>20</v>
      </c>
      <c r="F448" s="20">
        <v>9260</v>
      </c>
      <c r="G448" s="21">
        <v>6171</v>
      </c>
      <c r="H448" s="20">
        <v>3089</v>
      </c>
      <c r="I448" s="20">
        <v>28050</v>
      </c>
      <c r="J448" s="20">
        <v>-24961</v>
      </c>
      <c r="K448" s="22">
        <v>43344</v>
      </c>
      <c r="L448" s="19" t="s">
        <v>32</v>
      </c>
      <c r="M448" s="23">
        <v>2020</v>
      </c>
    </row>
    <row r="449" spans="1:13" x14ac:dyDescent="0.25">
      <c r="A449" s="18" t="s">
        <v>22</v>
      </c>
      <c r="B449" s="19" t="s">
        <v>23</v>
      </c>
      <c r="C449" s="19">
        <v>4177</v>
      </c>
      <c r="D449" s="20">
        <v>120</v>
      </c>
      <c r="E449" s="20">
        <v>15</v>
      </c>
      <c r="F449" s="20">
        <v>62655</v>
      </c>
      <c r="G449" s="21">
        <v>1080.75</v>
      </c>
      <c r="H449" s="20">
        <v>61574.25</v>
      </c>
      <c r="I449" s="20">
        <v>6550</v>
      </c>
      <c r="J449" s="20">
        <v>55024.25</v>
      </c>
      <c r="K449" s="22">
        <v>43344</v>
      </c>
      <c r="L449" s="19" t="s">
        <v>32</v>
      </c>
      <c r="M449" s="23">
        <v>2020</v>
      </c>
    </row>
    <row r="450" spans="1:13" x14ac:dyDescent="0.25">
      <c r="A450" s="18" t="s">
        <v>22</v>
      </c>
      <c r="B450" s="19" t="s">
        <v>23</v>
      </c>
      <c r="C450" s="19">
        <v>2523</v>
      </c>
      <c r="D450" s="20">
        <v>120</v>
      </c>
      <c r="E450" s="20">
        <v>350</v>
      </c>
      <c r="F450" s="20">
        <v>883050</v>
      </c>
      <c r="G450" s="21">
        <v>13244</v>
      </c>
      <c r="H450" s="20">
        <v>869806</v>
      </c>
      <c r="I450" s="20">
        <v>89440</v>
      </c>
      <c r="J450" s="20">
        <v>780366</v>
      </c>
      <c r="K450" s="22">
        <v>43374</v>
      </c>
      <c r="L450" s="19" t="s">
        <v>29</v>
      </c>
      <c r="M450" s="23">
        <v>2020</v>
      </c>
    </row>
    <row r="451" spans="1:13" x14ac:dyDescent="0.25">
      <c r="A451" s="18" t="s">
        <v>13</v>
      </c>
      <c r="B451" s="19" t="s">
        <v>23</v>
      </c>
      <c r="C451" s="19">
        <v>1930</v>
      </c>
      <c r="D451" s="20">
        <v>120</v>
      </c>
      <c r="E451" s="20">
        <v>7</v>
      </c>
      <c r="F451" s="20">
        <v>13510</v>
      </c>
      <c r="G451" s="21">
        <v>1392.16</v>
      </c>
      <c r="H451" s="20">
        <v>12117.84</v>
      </c>
      <c r="I451" s="20">
        <v>9040</v>
      </c>
      <c r="J451" s="20">
        <v>3077.84</v>
      </c>
      <c r="K451" s="22">
        <v>44136</v>
      </c>
      <c r="L451" s="19" t="s">
        <v>19</v>
      </c>
      <c r="M451" s="23">
        <v>2020</v>
      </c>
    </row>
    <row r="452" spans="1:13" x14ac:dyDescent="0.25">
      <c r="A452" s="18" t="s">
        <v>24</v>
      </c>
      <c r="B452" s="19" t="s">
        <v>30</v>
      </c>
      <c r="C452" s="19">
        <v>1301</v>
      </c>
      <c r="D452" s="20">
        <v>250</v>
      </c>
      <c r="E452" s="20">
        <v>12</v>
      </c>
      <c r="F452" s="20">
        <v>15612</v>
      </c>
      <c r="G452" s="21">
        <v>2288.88</v>
      </c>
      <c r="H452" s="20">
        <v>13323.12</v>
      </c>
      <c r="I452" s="20">
        <v>5202</v>
      </c>
      <c r="J452" s="20">
        <v>8121.12</v>
      </c>
      <c r="K452" s="22">
        <v>43831</v>
      </c>
      <c r="L452" s="19" t="s">
        <v>16</v>
      </c>
      <c r="M452" s="23">
        <v>2020</v>
      </c>
    </row>
    <row r="453" spans="1:13" x14ac:dyDescent="0.25">
      <c r="A453" s="18" t="s">
        <v>22</v>
      </c>
      <c r="B453" s="19" t="s">
        <v>30</v>
      </c>
      <c r="C453" s="19">
        <v>4125</v>
      </c>
      <c r="D453" s="20">
        <v>250</v>
      </c>
      <c r="E453" s="20">
        <v>125</v>
      </c>
      <c r="F453" s="20">
        <v>515625</v>
      </c>
      <c r="G453" s="21">
        <v>7617.5</v>
      </c>
      <c r="H453" s="20">
        <v>508007.5</v>
      </c>
      <c r="I453" s="20">
        <v>66480</v>
      </c>
      <c r="J453" s="20">
        <v>441527.5</v>
      </c>
      <c r="K453" s="22">
        <v>43831</v>
      </c>
      <c r="L453" s="19" t="s">
        <v>16</v>
      </c>
      <c r="M453" s="23">
        <v>2020</v>
      </c>
    </row>
    <row r="454" spans="1:13" x14ac:dyDescent="0.25">
      <c r="A454" s="18" t="s">
        <v>13</v>
      </c>
      <c r="B454" s="19" t="s">
        <v>30</v>
      </c>
      <c r="C454" s="19">
        <v>607</v>
      </c>
      <c r="D454" s="20">
        <v>250</v>
      </c>
      <c r="E454" s="20">
        <v>20</v>
      </c>
      <c r="F454" s="20">
        <v>12140</v>
      </c>
      <c r="G454" s="21">
        <v>6457</v>
      </c>
      <c r="H454" s="20">
        <v>5683</v>
      </c>
      <c r="I454" s="20">
        <v>29350</v>
      </c>
      <c r="J454" s="20">
        <v>-23667</v>
      </c>
      <c r="K454" s="22">
        <v>43405</v>
      </c>
      <c r="L454" s="19" t="s">
        <v>19</v>
      </c>
      <c r="M454" s="23">
        <v>2020</v>
      </c>
    </row>
    <row r="455" spans="1:13" x14ac:dyDescent="0.25">
      <c r="A455" s="18" t="s">
        <v>17</v>
      </c>
      <c r="B455" s="19" t="s">
        <v>33</v>
      </c>
      <c r="C455" s="19">
        <v>478</v>
      </c>
      <c r="D455" s="20">
        <v>260</v>
      </c>
      <c r="E455" s="20">
        <v>125</v>
      </c>
      <c r="F455" s="20">
        <v>59750</v>
      </c>
      <c r="G455" s="21">
        <v>43518.75</v>
      </c>
      <c r="H455" s="20">
        <v>16231.25</v>
      </c>
      <c r="I455" s="20">
        <v>379800</v>
      </c>
      <c r="J455" s="20">
        <v>-363568.75</v>
      </c>
      <c r="K455" s="22">
        <v>43831</v>
      </c>
      <c r="L455" s="19" t="s">
        <v>16</v>
      </c>
      <c r="M455" s="23">
        <v>2020</v>
      </c>
    </row>
    <row r="456" spans="1:13" x14ac:dyDescent="0.25">
      <c r="A456" s="18" t="s">
        <v>22</v>
      </c>
      <c r="B456" s="19" t="s">
        <v>33</v>
      </c>
      <c r="C456" s="19">
        <v>4489</v>
      </c>
      <c r="D456" s="20">
        <v>260</v>
      </c>
      <c r="E456" s="20">
        <v>20</v>
      </c>
      <c r="F456" s="20">
        <v>89780</v>
      </c>
      <c r="G456" s="21">
        <v>5783.8</v>
      </c>
      <c r="H456" s="20">
        <v>83996.2</v>
      </c>
      <c r="I456" s="20">
        <v>26290</v>
      </c>
      <c r="J456" s="20">
        <v>57706.2</v>
      </c>
      <c r="K456" s="22">
        <v>43831</v>
      </c>
      <c r="L456" s="19" t="s">
        <v>16</v>
      </c>
      <c r="M456" s="23">
        <v>2020</v>
      </c>
    </row>
    <row r="457" spans="1:13" x14ac:dyDescent="0.25">
      <c r="A457" s="18" t="s">
        <v>24</v>
      </c>
      <c r="B457" s="19" t="s">
        <v>33</v>
      </c>
      <c r="C457" s="19">
        <v>1504</v>
      </c>
      <c r="D457" s="20">
        <v>260</v>
      </c>
      <c r="E457" s="20">
        <v>125</v>
      </c>
      <c r="F457" s="20">
        <v>188000</v>
      </c>
      <c r="G457" s="21">
        <v>19703.75</v>
      </c>
      <c r="H457" s="20">
        <v>168296.25</v>
      </c>
      <c r="I457" s="20">
        <v>171960</v>
      </c>
      <c r="J457" s="20">
        <v>-3663.75</v>
      </c>
      <c r="K457" s="22">
        <v>43952</v>
      </c>
      <c r="L457" s="19" t="s">
        <v>35</v>
      </c>
      <c r="M457" s="23">
        <v>2020</v>
      </c>
    </row>
    <row r="458" spans="1:13" x14ac:dyDescent="0.25">
      <c r="A458" s="18" t="s">
        <v>22</v>
      </c>
      <c r="B458" s="19" t="s">
        <v>33</v>
      </c>
      <c r="C458" s="19">
        <v>3763</v>
      </c>
      <c r="D458" s="20">
        <v>260</v>
      </c>
      <c r="E458" s="20">
        <v>125</v>
      </c>
      <c r="F458" s="20">
        <v>470375</v>
      </c>
      <c r="G458" s="21">
        <v>13021.25</v>
      </c>
      <c r="H458" s="20">
        <v>457353.75</v>
      </c>
      <c r="I458" s="20">
        <v>113640</v>
      </c>
      <c r="J458" s="20">
        <v>343713.75</v>
      </c>
      <c r="K458" s="22">
        <v>43344</v>
      </c>
      <c r="L458" s="19" t="s">
        <v>32</v>
      </c>
      <c r="M458" s="23">
        <v>2020</v>
      </c>
    </row>
    <row r="459" spans="1:13" x14ac:dyDescent="0.25">
      <c r="A459" s="18" t="s">
        <v>22</v>
      </c>
      <c r="B459" s="19" t="s">
        <v>33</v>
      </c>
      <c r="C459" s="19">
        <v>2412</v>
      </c>
      <c r="D459" s="20">
        <v>260</v>
      </c>
      <c r="E459" s="20">
        <v>350</v>
      </c>
      <c r="F459" s="20">
        <v>844200</v>
      </c>
      <c r="G459" s="21">
        <v>13244</v>
      </c>
      <c r="H459" s="20">
        <v>830956</v>
      </c>
      <c r="I459" s="20">
        <v>89440</v>
      </c>
      <c r="J459" s="20">
        <v>741516</v>
      </c>
      <c r="K459" s="22">
        <v>43374</v>
      </c>
      <c r="L459" s="19" t="s">
        <v>29</v>
      </c>
      <c r="M459" s="23">
        <v>2020</v>
      </c>
    </row>
    <row r="460" spans="1:13" x14ac:dyDescent="0.25">
      <c r="A460" s="18" t="s">
        <v>22</v>
      </c>
      <c r="B460" s="19" t="s">
        <v>33</v>
      </c>
      <c r="C460" s="19">
        <v>2342</v>
      </c>
      <c r="D460" s="20">
        <v>260</v>
      </c>
      <c r="E460" s="20">
        <v>15</v>
      </c>
      <c r="F460" s="20">
        <v>35130</v>
      </c>
      <c r="G460" s="21">
        <v>3559.05</v>
      </c>
      <c r="H460" s="20">
        <v>31570.95</v>
      </c>
      <c r="I460" s="20">
        <v>21570</v>
      </c>
      <c r="J460" s="20">
        <v>10000.950000000001</v>
      </c>
      <c r="K460" s="22">
        <v>44166</v>
      </c>
      <c r="L460" s="19" t="s">
        <v>21</v>
      </c>
      <c r="M460" s="23">
        <v>2020</v>
      </c>
    </row>
    <row r="461" spans="1:13" x14ac:dyDescent="0.25">
      <c r="A461" s="18" t="s">
        <v>20</v>
      </c>
      <c r="B461" s="19" t="s">
        <v>18</v>
      </c>
      <c r="C461" s="19">
        <v>4451</v>
      </c>
      <c r="D461" s="20">
        <v>10</v>
      </c>
      <c r="E461" s="20">
        <v>7</v>
      </c>
      <c r="F461" s="20">
        <v>31157</v>
      </c>
      <c r="G461" s="21">
        <v>292.60000000000002</v>
      </c>
      <c r="H461" s="20">
        <v>30864.400000000001</v>
      </c>
      <c r="I461" s="20">
        <v>1900</v>
      </c>
      <c r="J461" s="20">
        <v>28964.400000000001</v>
      </c>
      <c r="K461" s="22">
        <v>43344</v>
      </c>
      <c r="L461" s="19" t="s">
        <v>32</v>
      </c>
      <c r="M461" s="23">
        <v>2020</v>
      </c>
    </row>
    <row r="462" spans="1:13" x14ac:dyDescent="0.25">
      <c r="A462" s="18" t="s">
        <v>22</v>
      </c>
      <c r="B462" s="19" t="s">
        <v>14</v>
      </c>
      <c r="C462" s="19">
        <v>3796</v>
      </c>
      <c r="D462" s="20">
        <v>3</v>
      </c>
      <c r="E462" s="20">
        <v>350</v>
      </c>
      <c r="F462" s="20">
        <v>1328600</v>
      </c>
      <c r="G462" s="21">
        <v>37212</v>
      </c>
      <c r="H462" s="20">
        <v>1291388</v>
      </c>
      <c r="I462" s="20">
        <v>230360</v>
      </c>
      <c r="J462" s="20">
        <v>1061028</v>
      </c>
      <c r="K462" s="22">
        <v>43983</v>
      </c>
      <c r="L462" s="19" t="s">
        <v>27</v>
      </c>
      <c r="M462" s="23">
        <v>2020</v>
      </c>
    </row>
    <row r="463" spans="1:13" x14ac:dyDescent="0.25">
      <c r="A463" s="18" t="s">
        <v>13</v>
      </c>
      <c r="B463" s="19" t="s">
        <v>14</v>
      </c>
      <c r="C463" s="19">
        <v>2286</v>
      </c>
      <c r="D463" s="20">
        <v>3</v>
      </c>
      <c r="E463" s="20">
        <v>125</v>
      </c>
      <c r="F463" s="20">
        <v>285750</v>
      </c>
      <c r="G463" s="21">
        <v>36240</v>
      </c>
      <c r="H463" s="20">
        <v>249510</v>
      </c>
      <c r="I463" s="20">
        <v>289920</v>
      </c>
      <c r="J463" s="20">
        <v>-40410</v>
      </c>
      <c r="K463" s="22">
        <v>43344</v>
      </c>
      <c r="L463" s="19" t="s">
        <v>32</v>
      </c>
      <c r="M463" s="23">
        <v>2020</v>
      </c>
    </row>
    <row r="464" spans="1:13" x14ac:dyDescent="0.25">
      <c r="A464" s="18" t="s">
        <v>22</v>
      </c>
      <c r="B464" s="19" t="s">
        <v>14</v>
      </c>
      <c r="C464" s="19">
        <v>3614</v>
      </c>
      <c r="D464" s="20">
        <v>3</v>
      </c>
      <c r="E464" s="20">
        <v>125</v>
      </c>
      <c r="F464" s="20">
        <v>451750</v>
      </c>
      <c r="G464" s="21">
        <v>32340</v>
      </c>
      <c r="H464" s="20">
        <v>419410</v>
      </c>
      <c r="I464" s="20">
        <v>258720</v>
      </c>
      <c r="J464" s="20">
        <v>160690</v>
      </c>
      <c r="K464" s="22">
        <v>44105</v>
      </c>
      <c r="L464" s="19" t="s">
        <v>29</v>
      </c>
      <c r="M464" s="23">
        <v>2020</v>
      </c>
    </row>
    <row r="465" spans="1:13" x14ac:dyDescent="0.25">
      <c r="A465" s="18" t="s">
        <v>13</v>
      </c>
      <c r="B465" s="19" t="s">
        <v>14</v>
      </c>
      <c r="C465" s="19">
        <v>1716</v>
      </c>
      <c r="D465" s="20">
        <v>3</v>
      </c>
      <c r="E465" s="20">
        <v>15</v>
      </c>
      <c r="F465" s="20">
        <v>25740</v>
      </c>
      <c r="G465" s="21">
        <v>4840.2</v>
      </c>
      <c r="H465" s="20">
        <v>20899.8</v>
      </c>
      <c r="I465" s="20">
        <v>26890</v>
      </c>
      <c r="J465" s="20">
        <v>-5990.2</v>
      </c>
      <c r="K465" s="22">
        <v>44136</v>
      </c>
      <c r="L465" s="19" t="s">
        <v>19</v>
      </c>
      <c r="M465" s="23">
        <v>2020</v>
      </c>
    </row>
    <row r="466" spans="1:13" x14ac:dyDescent="0.25">
      <c r="A466" s="18" t="s">
        <v>20</v>
      </c>
      <c r="B466" s="19" t="s">
        <v>36</v>
      </c>
      <c r="C466" s="19">
        <v>1301</v>
      </c>
      <c r="D466" s="20">
        <v>5</v>
      </c>
      <c r="E466" s="20">
        <v>15</v>
      </c>
      <c r="F466" s="20">
        <v>19515</v>
      </c>
      <c r="G466" s="21">
        <v>1218.5999999999999</v>
      </c>
      <c r="H466" s="20">
        <v>18296.400000000001</v>
      </c>
      <c r="I466" s="20">
        <v>6770</v>
      </c>
      <c r="J466" s="20">
        <v>11526.4</v>
      </c>
      <c r="K466" s="22">
        <v>43891</v>
      </c>
      <c r="L466" s="19" t="s">
        <v>26</v>
      </c>
      <c r="M466" s="23">
        <v>2020</v>
      </c>
    </row>
    <row r="467" spans="1:13" x14ac:dyDescent="0.25">
      <c r="A467" s="18" t="s">
        <v>24</v>
      </c>
      <c r="B467" s="19" t="s">
        <v>36</v>
      </c>
      <c r="C467" s="19">
        <v>4175</v>
      </c>
      <c r="D467" s="20">
        <v>5</v>
      </c>
      <c r="E467" s="20">
        <v>300</v>
      </c>
      <c r="F467" s="20">
        <v>1252500</v>
      </c>
      <c r="G467" s="21">
        <v>63828</v>
      </c>
      <c r="H467" s="20">
        <v>1188672</v>
      </c>
      <c r="I467" s="20">
        <v>443250</v>
      </c>
      <c r="J467" s="20">
        <v>745422</v>
      </c>
      <c r="K467" s="22">
        <v>43922</v>
      </c>
      <c r="L467" s="19" t="s">
        <v>31</v>
      </c>
      <c r="M467" s="23">
        <v>2020</v>
      </c>
    </row>
    <row r="468" spans="1:13" x14ac:dyDescent="0.25">
      <c r="A468" s="18" t="s">
        <v>22</v>
      </c>
      <c r="B468" s="19" t="s">
        <v>36</v>
      </c>
      <c r="C468" s="19">
        <v>975</v>
      </c>
      <c r="D468" s="20">
        <v>5</v>
      </c>
      <c r="E468" s="20">
        <v>7</v>
      </c>
      <c r="F468" s="20">
        <v>6825</v>
      </c>
      <c r="G468" s="21">
        <v>2032.8</v>
      </c>
      <c r="H468" s="20">
        <v>4792.2</v>
      </c>
      <c r="I468" s="20">
        <v>12100</v>
      </c>
      <c r="J468" s="20">
        <v>-7307.8</v>
      </c>
      <c r="K468" s="22">
        <v>44075</v>
      </c>
      <c r="L468" s="19" t="s">
        <v>32</v>
      </c>
      <c r="M468" s="23">
        <v>2020</v>
      </c>
    </row>
    <row r="469" spans="1:13" x14ac:dyDescent="0.25">
      <c r="A469" s="18" t="s">
        <v>13</v>
      </c>
      <c r="B469" s="19" t="s">
        <v>36</v>
      </c>
      <c r="C469" s="19">
        <v>1154</v>
      </c>
      <c r="D469" s="20">
        <v>5</v>
      </c>
      <c r="E469" s="20">
        <v>7</v>
      </c>
      <c r="F469" s="20">
        <v>8078</v>
      </c>
      <c r="G469" s="21">
        <v>2296.56</v>
      </c>
      <c r="H469" s="20">
        <v>5781.44</v>
      </c>
      <c r="I469" s="20">
        <v>13670</v>
      </c>
      <c r="J469" s="20">
        <v>-7888.56</v>
      </c>
      <c r="K469" s="22">
        <v>44105</v>
      </c>
      <c r="L469" s="19" t="s">
        <v>29</v>
      </c>
      <c r="M469" s="23">
        <v>2020</v>
      </c>
    </row>
    <row r="470" spans="1:13" x14ac:dyDescent="0.25">
      <c r="A470" s="18" t="s">
        <v>22</v>
      </c>
      <c r="B470" s="19" t="s">
        <v>36</v>
      </c>
      <c r="C470" s="19">
        <v>1873</v>
      </c>
      <c r="D470" s="20">
        <v>5</v>
      </c>
      <c r="E470" s="20">
        <v>20</v>
      </c>
      <c r="F470" s="20">
        <v>37460</v>
      </c>
      <c r="G470" s="21">
        <v>4116</v>
      </c>
      <c r="H470" s="20">
        <v>33344</v>
      </c>
      <c r="I470" s="20">
        <v>17150</v>
      </c>
      <c r="J470" s="20">
        <v>16194</v>
      </c>
      <c r="K470" s="22">
        <v>43374</v>
      </c>
      <c r="L470" s="19" t="s">
        <v>29</v>
      </c>
      <c r="M470" s="23">
        <v>2020</v>
      </c>
    </row>
    <row r="471" spans="1:13" x14ac:dyDescent="0.25">
      <c r="A471" s="18" t="s">
        <v>24</v>
      </c>
      <c r="B471" s="19" t="s">
        <v>36</v>
      </c>
      <c r="C471" s="19">
        <v>3766</v>
      </c>
      <c r="D471" s="20">
        <v>5</v>
      </c>
      <c r="E471" s="20">
        <v>300</v>
      </c>
      <c r="F471" s="20">
        <v>1129800</v>
      </c>
      <c r="G471" s="21">
        <v>42696</v>
      </c>
      <c r="H471" s="20">
        <v>1087104</v>
      </c>
      <c r="I471" s="20">
        <v>296500</v>
      </c>
      <c r="J471" s="20">
        <v>790604</v>
      </c>
      <c r="K471" s="22">
        <v>43435</v>
      </c>
      <c r="L471" s="19" t="s">
        <v>21</v>
      </c>
      <c r="M471" s="23">
        <v>2020</v>
      </c>
    </row>
    <row r="472" spans="1:13" x14ac:dyDescent="0.25">
      <c r="A472" s="18" t="s">
        <v>20</v>
      </c>
      <c r="B472" s="19" t="s">
        <v>18</v>
      </c>
      <c r="C472" s="19">
        <v>3558</v>
      </c>
      <c r="D472" s="20">
        <v>10</v>
      </c>
      <c r="E472" s="20">
        <v>300</v>
      </c>
      <c r="F472" s="20">
        <v>1067400</v>
      </c>
      <c r="G472" s="21">
        <v>125820</v>
      </c>
      <c r="H472" s="20">
        <v>941580</v>
      </c>
      <c r="I472" s="20">
        <v>873750</v>
      </c>
      <c r="J472" s="20">
        <v>67830</v>
      </c>
      <c r="K472" s="22">
        <v>43831</v>
      </c>
      <c r="L472" s="19" t="s">
        <v>16</v>
      </c>
      <c r="M472" s="23">
        <v>2020</v>
      </c>
    </row>
    <row r="473" spans="1:13" x14ac:dyDescent="0.25">
      <c r="A473" s="18" t="s">
        <v>22</v>
      </c>
      <c r="B473" s="19" t="s">
        <v>18</v>
      </c>
      <c r="C473" s="19">
        <v>3156</v>
      </c>
      <c r="D473" s="20">
        <v>10</v>
      </c>
      <c r="E473" s="20">
        <v>350</v>
      </c>
      <c r="F473" s="20">
        <v>1104600</v>
      </c>
      <c r="G473" s="21">
        <v>37212</v>
      </c>
      <c r="H473" s="20">
        <v>1067388</v>
      </c>
      <c r="I473" s="20">
        <v>230360</v>
      </c>
      <c r="J473" s="20">
        <v>837028</v>
      </c>
      <c r="K473" s="22">
        <v>43983</v>
      </c>
      <c r="L473" s="19" t="s">
        <v>27</v>
      </c>
      <c r="M473" s="23">
        <v>2020</v>
      </c>
    </row>
    <row r="474" spans="1:13" x14ac:dyDescent="0.25">
      <c r="A474" s="18" t="s">
        <v>22</v>
      </c>
      <c r="B474" s="19" t="s">
        <v>18</v>
      </c>
      <c r="C474" s="19">
        <v>2994</v>
      </c>
      <c r="D474" s="20">
        <v>10</v>
      </c>
      <c r="E474" s="20">
        <v>125</v>
      </c>
      <c r="F474" s="20">
        <v>374250</v>
      </c>
      <c r="G474" s="21">
        <v>32340</v>
      </c>
      <c r="H474" s="20">
        <v>341910</v>
      </c>
      <c r="I474" s="20">
        <v>258720</v>
      </c>
      <c r="J474" s="20">
        <v>83190</v>
      </c>
      <c r="K474" s="22">
        <v>44105</v>
      </c>
      <c r="L474" s="19" t="s">
        <v>29</v>
      </c>
      <c r="M474" s="23">
        <v>2020</v>
      </c>
    </row>
    <row r="475" spans="1:13" x14ac:dyDescent="0.25">
      <c r="A475" s="18" t="s">
        <v>22</v>
      </c>
      <c r="B475" s="19" t="s">
        <v>18</v>
      </c>
      <c r="C475" s="19">
        <v>2087</v>
      </c>
      <c r="D475" s="20">
        <v>10</v>
      </c>
      <c r="E475" s="20">
        <v>20</v>
      </c>
      <c r="F475" s="20">
        <v>41740</v>
      </c>
      <c r="G475" s="21">
        <v>2172</v>
      </c>
      <c r="H475" s="20">
        <v>39568</v>
      </c>
      <c r="I475" s="20">
        <v>9050</v>
      </c>
      <c r="J475" s="20">
        <v>30518</v>
      </c>
      <c r="K475" s="22">
        <v>44105</v>
      </c>
      <c r="L475" s="19" t="s">
        <v>29</v>
      </c>
      <c r="M475" s="23">
        <v>2020</v>
      </c>
    </row>
    <row r="476" spans="1:13" x14ac:dyDescent="0.25">
      <c r="A476" s="18" t="s">
        <v>22</v>
      </c>
      <c r="B476" s="19" t="s">
        <v>18</v>
      </c>
      <c r="C476" s="19">
        <v>1056</v>
      </c>
      <c r="D476" s="20">
        <v>10</v>
      </c>
      <c r="E476" s="20">
        <v>20</v>
      </c>
      <c r="F476" s="20">
        <v>21120</v>
      </c>
      <c r="G476" s="21">
        <v>4116</v>
      </c>
      <c r="H476" s="20">
        <v>17004</v>
      </c>
      <c r="I476" s="20">
        <v>17150</v>
      </c>
      <c r="J476" s="20">
        <v>-146</v>
      </c>
      <c r="K476" s="22">
        <v>43374</v>
      </c>
      <c r="L476" s="19" t="s">
        <v>29</v>
      </c>
      <c r="M476" s="23">
        <v>2020</v>
      </c>
    </row>
    <row r="477" spans="1:13" x14ac:dyDescent="0.25">
      <c r="A477" s="18" t="s">
        <v>24</v>
      </c>
      <c r="B477" s="19" t="s">
        <v>18</v>
      </c>
      <c r="C477" s="19">
        <v>1353</v>
      </c>
      <c r="D477" s="20">
        <v>10</v>
      </c>
      <c r="E477" s="20">
        <v>350</v>
      </c>
      <c r="F477" s="20">
        <v>473550</v>
      </c>
      <c r="G477" s="21">
        <v>66948</v>
      </c>
      <c r="H477" s="20">
        <v>406602</v>
      </c>
      <c r="I477" s="20">
        <v>414440</v>
      </c>
      <c r="J477" s="20">
        <v>-7838</v>
      </c>
      <c r="K477" s="22">
        <v>44136</v>
      </c>
      <c r="L477" s="19" t="s">
        <v>19</v>
      </c>
      <c r="M477" s="23">
        <v>2020</v>
      </c>
    </row>
    <row r="478" spans="1:13" x14ac:dyDescent="0.25">
      <c r="A478" s="18" t="s">
        <v>17</v>
      </c>
      <c r="B478" s="19" t="s">
        <v>18</v>
      </c>
      <c r="C478" s="19">
        <v>416</v>
      </c>
      <c r="D478" s="20">
        <v>10</v>
      </c>
      <c r="E478" s="20">
        <v>300</v>
      </c>
      <c r="F478" s="20">
        <v>124800</v>
      </c>
      <c r="G478" s="21">
        <v>48924</v>
      </c>
      <c r="H478" s="20">
        <v>75876</v>
      </c>
      <c r="I478" s="20">
        <v>339750</v>
      </c>
      <c r="J478" s="20">
        <v>-263874</v>
      </c>
      <c r="K478" s="22">
        <v>44136</v>
      </c>
      <c r="L478" s="19" t="s">
        <v>19</v>
      </c>
      <c r="M478" s="23">
        <v>2020</v>
      </c>
    </row>
    <row r="479" spans="1:13" x14ac:dyDescent="0.25">
      <c r="A479" s="18" t="s">
        <v>22</v>
      </c>
      <c r="B479" s="19" t="s">
        <v>18</v>
      </c>
      <c r="C479" s="19">
        <v>3880</v>
      </c>
      <c r="D479" s="20">
        <v>10</v>
      </c>
      <c r="E479" s="20">
        <v>300</v>
      </c>
      <c r="F479" s="20">
        <v>1164000</v>
      </c>
      <c r="G479" s="21">
        <v>77400</v>
      </c>
      <c r="H479" s="20">
        <v>1086600</v>
      </c>
      <c r="I479" s="20">
        <v>537500</v>
      </c>
      <c r="J479" s="20">
        <v>549100</v>
      </c>
      <c r="K479" s="22">
        <v>44136</v>
      </c>
      <c r="L479" s="19" t="s">
        <v>19</v>
      </c>
      <c r="M479" s="23">
        <v>2020</v>
      </c>
    </row>
    <row r="480" spans="1:13" x14ac:dyDescent="0.25">
      <c r="A480" s="18" t="s">
        <v>22</v>
      </c>
      <c r="B480" s="19" t="s">
        <v>18</v>
      </c>
      <c r="C480" s="19">
        <v>809</v>
      </c>
      <c r="D480" s="20">
        <v>10</v>
      </c>
      <c r="E480" s="20">
        <v>350</v>
      </c>
      <c r="F480" s="20">
        <v>283150</v>
      </c>
      <c r="G480" s="21">
        <v>50274</v>
      </c>
      <c r="H480" s="20">
        <v>232876</v>
      </c>
      <c r="I480" s="20">
        <v>311220</v>
      </c>
      <c r="J480" s="20">
        <v>-78344</v>
      </c>
      <c r="K480" s="22">
        <v>44136</v>
      </c>
      <c r="L480" s="19" t="s">
        <v>19</v>
      </c>
      <c r="M480" s="23">
        <v>2020</v>
      </c>
    </row>
    <row r="481" spans="1:13" x14ac:dyDescent="0.25">
      <c r="A481" s="18" t="s">
        <v>22</v>
      </c>
      <c r="B481" s="19" t="s">
        <v>18</v>
      </c>
      <c r="C481" s="19">
        <v>1892</v>
      </c>
      <c r="D481" s="20">
        <v>10</v>
      </c>
      <c r="E481" s="20">
        <v>15</v>
      </c>
      <c r="F481" s="20">
        <v>28380</v>
      </c>
      <c r="G481" s="21">
        <v>684</v>
      </c>
      <c r="H481" s="20">
        <v>27696</v>
      </c>
      <c r="I481" s="20">
        <v>3800</v>
      </c>
      <c r="J481" s="20">
        <v>23896</v>
      </c>
      <c r="K481" s="22">
        <v>43435</v>
      </c>
      <c r="L481" s="19" t="s">
        <v>21</v>
      </c>
      <c r="M481" s="23">
        <v>2020</v>
      </c>
    </row>
    <row r="482" spans="1:13" x14ac:dyDescent="0.25">
      <c r="A482" s="18" t="s">
        <v>22</v>
      </c>
      <c r="B482" s="19" t="s">
        <v>18</v>
      </c>
      <c r="C482" s="19">
        <v>2072</v>
      </c>
      <c r="D482" s="20">
        <v>10</v>
      </c>
      <c r="E482" s="20">
        <v>20</v>
      </c>
      <c r="F482" s="20">
        <v>41440</v>
      </c>
      <c r="G482" s="21">
        <v>2959.2</v>
      </c>
      <c r="H482" s="20">
        <v>38480.800000000003</v>
      </c>
      <c r="I482" s="20">
        <v>12330</v>
      </c>
      <c r="J482" s="20">
        <v>26150.799999999999</v>
      </c>
      <c r="K482" s="22">
        <v>44166</v>
      </c>
      <c r="L482" s="19" t="s">
        <v>21</v>
      </c>
      <c r="M482" s="23">
        <v>2020</v>
      </c>
    </row>
    <row r="483" spans="1:13" x14ac:dyDescent="0.25">
      <c r="A483" s="18" t="s">
        <v>22</v>
      </c>
      <c r="B483" s="19" t="s">
        <v>23</v>
      </c>
      <c r="C483" s="19">
        <v>3052</v>
      </c>
      <c r="D483" s="20">
        <v>120</v>
      </c>
      <c r="E483" s="20">
        <v>350</v>
      </c>
      <c r="F483" s="20">
        <v>1068200</v>
      </c>
      <c r="G483" s="21">
        <v>58590</v>
      </c>
      <c r="H483" s="20">
        <v>1009610</v>
      </c>
      <c r="I483" s="20">
        <v>362700</v>
      </c>
      <c r="J483" s="20">
        <v>646910</v>
      </c>
      <c r="K483" s="22">
        <v>44013</v>
      </c>
      <c r="L483" s="19" t="s">
        <v>34</v>
      </c>
      <c r="M483" s="23">
        <v>2020</v>
      </c>
    </row>
    <row r="484" spans="1:13" x14ac:dyDescent="0.25">
      <c r="A484" s="18" t="s">
        <v>20</v>
      </c>
      <c r="B484" s="19" t="s">
        <v>23</v>
      </c>
      <c r="C484" s="19">
        <v>3121</v>
      </c>
      <c r="D484" s="20">
        <v>120</v>
      </c>
      <c r="E484" s="20">
        <v>350</v>
      </c>
      <c r="F484" s="20">
        <v>1092350</v>
      </c>
      <c r="G484" s="21">
        <v>41412</v>
      </c>
      <c r="H484" s="20">
        <v>1050938</v>
      </c>
      <c r="I484" s="20">
        <v>256360</v>
      </c>
      <c r="J484" s="20">
        <v>794578</v>
      </c>
      <c r="K484" s="22">
        <v>44105</v>
      </c>
      <c r="L484" s="19" t="s">
        <v>29</v>
      </c>
      <c r="M484" s="23">
        <v>2020</v>
      </c>
    </row>
    <row r="485" spans="1:13" x14ac:dyDescent="0.25">
      <c r="A485" s="18" t="s">
        <v>22</v>
      </c>
      <c r="B485" s="19" t="s">
        <v>23</v>
      </c>
      <c r="C485" s="19">
        <v>2059</v>
      </c>
      <c r="D485" s="20">
        <v>120</v>
      </c>
      <c r="E485" s="20">
        <v>20</v>
      </c>
      <c r="F485" s="20">
        <v>41180</v>
      </c>
      <c r="G485" s="21">
        <v>2172</v>
      </c>
      <c r="H485" s="20">
        <v>39008</v>
      </c>
      <c r="I485" s="20">
        <v>9050</v>
      </c>
      <c r="J485" s="20">
        <v>29958</v>
      </c>
      <c r="K485" s="22">
        <v>44105</v>
      </c>
      <c r="L485" s="19" t="s">
        <v>29</v>
      </c>
      <c r="M485" s="23">
        <v>2020</v>
      </c>
    </row>
    <row r="486" spans="1:13" x14ac:dyDescent="0.25">
      <c r="A486" s="18" t="s">
        <v>13</v>
      </c>
      <c r="B486" s="19" t="s">
        <v>30</v>
      </c>
      <c r="C486" s="19">
        <v>4254</v>
      </c>
      <c r="D486" s="20">
        <v>250</v>
      </c>
      <c r="E486" s="20">
        <v>12</v>
      </c>
      <c r="F486" s="20">
        <v>51048</v>
      </c>
      <c r="G486" s="21">
        <v>3036.96</v>
      </c>
      <c r="H486" s="20">
        <v>48011.040000000001</v>
      </c>
      <c r="I486" s="20">
        <v>6327</v>
      </c>
      <c r="J486" s="20">
        <v>41684.04</v>
      </c>
      <c r="K486" s="22">
        <v>43952</v>
      </c>
      <c r="L486" s="19" t="s">
        <v>35</v>
      </c>
      <c r="M486" s="23">
        <v>2020</v>
      </c>
    </row>
    <row r="487" spans="1:13" x14ac:dyDescent="0.25">
      <c r="A487" s="18" t="s">
        <v>24</v>
      </c>
      <c r="B487" s="19" t="s">
        <v>30</v>
      </c>
      <c r="C487" s="19">
        <v>1293</v>
      </c>
      <c r="D487" s="20">
        <v>250</v>
      </c>
      <c r="E487" s="20">
        <v>15</v>
      </c>
      <c r="F487" s="20">
        <v>19395</v>
      </c>
      <c r="G487" s="21">
        <v>6974.1</v>
      </c>
      <c r="H487" s="20">
        <v>12420.9</v>
      </c>
      <c r="I487" s="20">
        <v>38745</v>
      </c>
      <c r="J487" s="20">
        <v>-26324.1</v>
      </c>
      <c r="K487" s="22">
        <v>44013</v>
      </c>
      <c r="L487" s="19" t="s">
        <v>34</v>
      </c>
      <c r="M487" s="23">
        <v>2020</v>
      </c>
    </row>
    <row r="488" spans="1:13" x14ac:dyDescent="0.25">
      <c r="A488" s="18" t="s">
        <v>13</v>
      </c>
      <c r="B488" s="19" t="s">
        <v>30</v>
      </c>
      <c r="C488" s="19">
        <v>1293</v>
      </c>
      <c r="D488" s="20">
        <v>250</v>
      </c>
      <c r="E488" s="20">
        <v>350</v>
      </c>
      <c r="F488" s="20">
        <v>452550</v>
      </c>
      <c r="G488" s="21">
        <v>26166</v>
      </c>
      <c r="H488" s="20">
        <v>426384</v>
      </c>
      <c r="I488" s="20">
        <v>161980</v>
      </c>
      <c r="J488" s="20">
        <v>264404</v>
      </c>
      <c r="K488" s="22">
        <v>43344</v>
      </c>
      <c r="L488" s="19" t="s">
        <v>32</v>
      </c>
      <c r="M488" s="23">
        <v>2020</v>
      </c>
    </row>
    <row r="489" spans="1:13" x14ac:dyDescent="0.25">
      <c r="A489" s="18" t="s">
        <v>20</v>
      </c>
      <c r="B489" s="19" t="s">
        <v>30</v>
      </c>
      <c r="C489" s="19">
        <v>230</v>
      </c>
      <c r="D489" s="20">
        <v>250</v>
      </c>
      <c r="E489" s="20">
        <v>350</v>
      </c>
      <c r="F489" s="20">
        <v>80500</v>
      </c>
      <c r="G489" s="21">
        <v>41412</v>
      </c>
      <c r="H489" s="20">
        <v>39088</v>
      </c>
      <c r="I489" s="20">
        <v>256360</v>
      </c>
      <c r="J489" s="20">
        <v>-217272</v>
      </c>
      <c r="K489" s="22">
        <v>44105</v>
      </c>
      <c r="L489" s="19" t="s">
        <v>29</v>
      </c>
      <c r="M489" s="23">
        <v>2020</v>
      </c>
    </row>
    <row r="490" spans="1:13" x14ac:dyDescent="0.25">
      <c r="A490" s="18" t="s">
        <v>20</v>
      </c>
      <c r="B490" s="19" t="s">
        <v>30</v>
      </c>
      <c r="C490" s="19">
        <v>1723</v>
      </c>
      <c r="D490" s="20">
        <v>250</v>
      </c>
      <c r="E490" s="20">
        <v>125</v>
      </c>
      <c r="F490" s="20">
        <v>215375</v>
      </c>
      <c r="G490" s="21">
        <v>35805</v>
      </c>
      <c r="H490" s="20">
        <v>179570</v>
      </c>
      <c r="I490" s="20">
        <v>286440</v>
      </c>
      <c r="J490" s="20">
        <v>-106870</v>
      </c>
      <c r="K490" s="22">
        <v>44136</v>
      </c>
      <c r="L490" s="19" t="s">
        <v>19</v>
      </c>
      <c r="M490" s="23">
        <v>2020</v>
      </c>
    </row>
    <row r="491" spans="1:13" x14ac:dyDescent="0.25">
      <c r="A491" s="18" t="s">
        <v>22</v>
      </c>
      <c r="B491" s="19" t="s">
        <v>30</v>
      </c>
      <c r="C491" s="19">
        <v>240</v>
      </c>
      <c r="D491" s="20">
        <v>250</v>
      </c>
      <c r="E491" s="20">
        <v>20</v>
      </c>
      <c r="F491" s="20">
        <v>4800</v>
      </c>
      <c r="G491" s="21">
        <v>2959.2</v>
      </c>
      <c r="H491" s="20">
        <v>1840.8</v>
      </c>
      <c r="I491" s="20">
        <v>12330</v>
      </c>
      <c r="J491" s="20">
        <v>-10489.2</v>
      </c>
      <c r="K491" s="22">
        <v>44166</v>
      </c>
      <c r="L491" s="19" t="s">
        <v>21</v>
      </c>
      <c r="M491" s="23">
        <v>2020</v>
      </c>
    </row>
    <row r="492" spans="1:13" x14ac:dyDescent="0.25">
      <c r="A492" s="18" t="s">
        <v>20</v>
      </c>
      <c r="B492" s="19" t="s">
        <v>33</v>
      </c>
      <c r="C492" s="19">
        <v>2571</v>
      </c>
      <c r="D492" s="20">
        <v>260</v>
      </c>
      <c r="E492" s="20">
        <v>350</v>
      </c>
      <c r="F492" s="20">
        <v>899850</v>
      </c>
      <c r="G492" s="21">
        <v>11340</v>
      </c>
      <c r="H492" s="20">
        <v>888510</v>
      </c>
      <c r="I492" s="20">
        <v>70200</v>
      </c>
      <c r="J492" s="20">
        <v>818310</v>
      </c>
      <c r="K492" s="22">
        <v>43862</v>
      </c>
      <c r="L492" s="19" t="s">
        <v>25</v>
      </c>
      <c r="M492" s="23">
        <v>2020</v>
      </c>
    </row>
    <row r="493" spans="1:13" x14ac:dyDescent="0.25">
      <c r="A493" s="18" t="s">
        <v>24</v>
      </c>
      <c r="B493" s="19" t="s">
        <v>33</v>
      </c>
      <c r="C493" s="19">
        <v>1661</v>
      </c>
      <c r="D493" s="20">
        <v>260</v>
      </c>
      <c r="E493" s="20">
        <v>7</v>
      </c>
      <c r="F493" s="20">
        <v>11627</v>
      </c>
      <c r="G493" s="21">
        <v>2874.06</v>
      </c>
      <c r="H493" s="20">
        <v>8752.94</v>
      </c>
      <c r="I493" s="20">
        <v>17107.5</v>
      </c>
      <c r="J493" s="20">
        <v>-8354.56</v>
      </c>
      <c r="K493" s="22">
        <v>44013</v>
      </c>
      <c r="L493" s="19" t="s">
        <v>34</v>
      </c>
      <c r="M493" s="23">
        <v>2020</v>
      </c>
    </row>
    <row r="494" spans="1:13" x14ac:dyDescent="0.25">
      <c r="A494" s="18" t="s">
        <v>13</v>
      </c>
      <c r="B494" s="19" t="s">
        <v>33</v>
      </c>
      <c r="C494" s="19">
        <v>4474</v>
      </c>
      <c r="D494" s="20">
        <v>260</v>
      </c>
      <c r="E494" s="20">
        <v>7</v>
      </c>
      <c r="F494" s="20">
        <v>31318</v>
      </c>
      <c r="G494" s="21">
        <v>2296.56</v>
      </c>
      <c r="H494" s="20">
        <v>29021.439999999999</v>
      </c>
      <c r="I494" s="20">
        <v>13670</v>
      </c>
      <c r="J494" s="20">
        <v>15351.44</v>
      </c>
      <c r="K494" s="22">
        <v>44105</v>
      </c>
      <c r="L494" s="19" t="s">
        <v>29</v>
      </c>
      <c r="M494" s="23">
        <v>2020</v>
      </c>
    </row>
    <row r="495" spans="1:13" x14ac:dyDescent="0.25">
      <c r="A495" s="18" t="s">
        <v>20</v>
      </c>
      <c r="B495" s="19" t="s">
        <v>33</v>
      </c>
      <c r="C495" s="19">
        <v>833</v>
      </c>
      <c r="D495" s="20">
        <v>260</v>
      </c>
      <c r="E495" s="20">
        <v>15</v>
      </c>
      <c r="F495" s="20">
        <v>12495</v>
      </c>
      <c r="G495" s="21">
        <v>4586.3999999999996</v>
      </c>
      <c r="H495" s="20">
        <v>7908.6</v>
      </c>
      <c r="I495" s="20">
        <v>25480</v>
      </c>
      <c r="J495" s="20">
        <v>-17571.400000000001</v>
      </c>
      <c r="K495" s="22">
        <v>43405</v>
      </c>
      <c r="L495" s="19" t="s">
        <v>19</v>
      </c>
      <c r="M495" s="23">
        <v>2020</v>
      </c>
    </row>
    <row r="496" spans="1:13" x14ac:dyDescent="0.25">
      <c r="A496" s="18" t="s">
        <v>24</v>
      </c>
      <c r="B496" s="19" t="s">
        <v>14</v>
      </c>
      <c r="C496" s="19">
        <v>674</v>
      </c>
      <c r="D496" s="20">
        <v>3</v>
      </c>
      <c r="E496" s="20">
        <v>20</v>
      </c>
      <c r="F496" s="20">
        <v>13480</v>
      </c>
      <c r="G496" s="21">
        <v>6051.6</v>
      </c>
      <c r="H496" s="20">
        <v>7428.4</v>
      </c>
      <c r="I496" s="20">
        <v>25215</v>
      </c>
      <c r="J496" s="20">
        <v>-17786.599999999999</v>
      </c>
      <c r="K496" s="22">
        <v>43831</v>
      </c>
      <c r="L496" s="19" t="s">
        <v>16</v>
      </c>
      <c r="M496" s="23">
        <v>2020</v>
      </c>
    </row>
    <row r="497" spans="1:13" x14ac:dyDescent="0.25">
      <c r="A497" s="18" t="s">
        <v>22</v>
      </c>
      <c r="B497" s="19" t="s">
        <v>36</v>
      </c>
      <c r="C497" s="19">
        <v>778</v>
      </c>
      <c r="D497" s="20">
        <v>5</v>
      </c>
      <c r="E497" s="20">
        <v>12</v>
      </c>
      <c r="F497" s="20">
        <v>9336</v>
      </c>
      <c r="G497" s="21">
        <v>3831.84</v>
      </c>
      <c r="H497" s="20">
        <v>5504.16</v>
      </c>
      <c r="I497" s="20">
        <v>7983</v>
      </c>
      <c r="J497" s="20">
        <v>-2478.84</v>
      </c>
      <c r="K497" s="22">
        <v>43952</v>
      </c>
      <c r="L497" s="19" t="s">
        <v>35</v>
      </c>
      <c r="M497" s="23">
        <v>2020</v>
      </c>
    </row>
    <row r="498" spans="1:13" x14ac:dyDescent="0.25">
      <c r="A498" s="18" t="s">
        <v>17</v>
      </c>
      <c r="B498" s="19" t="s">
        <v>18</v>
      </c>
      <c r="C498" s="19">
        <v>1457</v>
      </c>
      <c r="D498" s="20">
        <v>10</v>
      </c>
      <c r="E498" s="20">
        <v>20</v>
      </c>
      <c r="F498" s="20">
        <v>29140</v>
      </c>
      <c r="G498" s="21">
        <v>3674.4</v>
      </c>
      <c r="H498" s="20">
        <v>25465.599999999999</v>
      </c>
      <c r="I498" s="20">
        <v>15310</v>
      </c>
      <c r="J498" s="20">
        <v>10155.6</v>
      </c>
      <c r="K498" s="22">
        <v>44166</v>
      </c>
      <c r="L498" s="19" t="s">
        <v>21</v>
      </c>
      <c r="M498" s="23">
        <v>2020</v>
      </c>
    </row>
    <row r="499" spans="1:13" x14ac:dyDescent="0.25">
      <c r="A499" s="18" t="s">
        <v>24</v>
      </c>
      <c r="B499" s="19" t="s">
        <v>30</v>
      </c>
      <c r="C499" s="19">
        <v>3158</v>
      </c>
      <c r="D499" s="20">
        <v>250</v>
      </c>
      <c r="E499" s="20">
        <v>7</v>
      </c>
      <c r="F499" s="20">
        <v>22106</v>
      </c>
      <c r="G499" s="21">
        <v>1252.44</v>
      </c>
      <c r="H499" s="20">
        <v>20853.560000000001</v>
      </c>
      <c r="I499" s="20">
        <v>7455</v>
      </c>
      <c r="J499" s="20">
        <v>13398.56</v>
      </c>
      <c r="K499" s="22">
        <v>43891</v>
      </c>
      <c r="L499" s="19" t="s">
        <v>26</v>
      </c>
      <c r="M499" s="23">
        <v>2020</v>
      </c>
    </row>
    <row r="500" spans="1:13" x14ac:dyDescent="0.25">
      <c r="A500" s="18" t="s">
        <v>17</v>
      </c>
      <c r="B500" s="19" t="s">
        <v>30</v>
      </c>
      <c r="C500" s="19">
        <v>4095</v>
      </c>
      <c r="D500" s="20">
        <v>250</v>
      </c>
      <c r="E500" s="20">
        <v>20</v>
      </c>
      <c r="F500" s="20">
        <v>81900</v>
      </c>
      <c r="G500" s="21">
        <v>3674.4</v>
      </c>
      <c r="H500" s="20">
        <v>78225.600000000006</v>
      </c>
      <c r="I500" s="20">
        <v>15310</v>
      </c>
      <c r="J500" s="20">
        <v>62915.6</v>
      </c>
      <c r="K500" s="22">
        <v>44166</v>
      </c>
      <c r="L500" s="19" t="s">
        <v>21</v>
      </c>
      <c r="M500" s="23">
        <v>2020</v>
      </c>
    </row>
    <row r="501" spans="1:13" x14ac:dyDescent="0.25">
      <c r="A501" s="18" t="s">
        <v>13</v>
      </c>
      <c r="B501" s="19" t="s">
        <v>33</v>
      </c>
      <c r="C501" s="19">
        <v>3170</v>
      </c>
      <c r="D501" s="20">
        <v>260</v>
      </c>
      <c r="E501" s="20">
        <v>12</v>
      </c>
      <c r="F501" s="20">
        <v>38040</v>
      </c>
      <c r="G501" s="21">
        <v>3975.84</v>
      </c>
      <c r="H501" s="20">
        <v>34064.160000000003</v>
      </c>
      <c r="I501" s="20">
        <v>8283</v>
      </c>
      <c r="J501" s="20">
        <v>25781.16</v>
      </c>
      <c r="K501" s="22">
        <v>43344</v>
      </c>
      <c r="L501" s="19" t="s">
        <v>32</v>
      </c>
      <c r="M501" s="23">
        <v>2020</v>
      </c>
    </row>
    <row r="502" spans="1:13" x14ac:dyDescent="0.25">
      <c r="A502" s="18" t="s">
        <v>20</v>
      </c>
      <c r="B502" s="19" t="s">
        <v>14</v>
      </c>
      <c r="C502" s="19">
        <v>493</v>
      </c>
      <c r="D502" s="20">
        <v>3</v>
      </c>
      <c r="E502" s="20">
        <v>15</v>
      </c>
      <c r="F502" s="20">
        <v>7395</v>
      </c>
      <c r="G502" s="21">
        <v>5005.6499999999996</v>
      </c>
      <c r="H502" s="20">
        <v>2389.35</v>
      </c>
      <c r="I502" s="20">
        <v>25670</v>
      </c>
      <c r="J502" s="20">
        <v>-23280.65</v>
      </c>
      <c r="K502" s="22">
        <v>43983</v>
      </c>
      <c r="L502" s="19" t="s">
        <v>27</v>
      </c>
      <c r="M502" s="23">
        <v>2020</v>
      </c>
    </row>
    <row r="503" spans="1:13" x14ac:dyDescent="0.25">
      <c r="A503" s="18" t="s">
        <v>20</v>
      </c>
      <c r="B503" s="19" t="s">
        <v>30</v>
      </c>
      <c r="C503" s="19">
        <v>3286</v>
      </c>
      <c r="D503" s="20">
        <v>250</v>
      </c>
      <c r="E503" s="20">
        <v>15</v>
      </c>
      <c r="F503" s="20">
        <v>49290</v>
      </c>
      <c r="G503" s="21">
        <v>5005.6499999999996</v>
      </c>
      <c r="H503" s="20">
        <v>44284.35</v>
      </c>
      <c r="I503" s="20">
        <v>25670</v>
      </c>
      <c r="J503" s="20">
        <v>18614.349999999999</v>
      </c>
      <c r="K503" s="22">
        <v>43983</v>
      </c>
      <c r="L503" s="19" t="s">
        <v>27</v>
      </c>
      <c r="M503" s="23">
        <v>2020</v>
      </c>
    </row>
    <row r="504" spans="1:13" x14ac:dyDescent="0.25">
      <c r="A504" s="18" t="s">
        <v>13</v>
      </c>
      <c r="B504" s="19" t="s">
        <v>14</v>
      </c>
      <c r="C504" s="19">
        <v>3563</v>
      </c>
      <c r="D504" s="20">
        <v>3</v>
      </c>
      <c r="E504" s="20">
        <v>350</v>
      </c>
      <c r="F504" s="20">
        <v>1247050</v>
      </c>
      <c r="G504" s="21">
        <v>41996.5</v>
      </c>
      <c r="H504" s="20">
        <v>1205053.5</v>
      </c>
      <c r="I504" s="20">
        <v>239980</v>
      </c>
      <c r="J504" s="20">
        <v>965073.5</v>
      </c>
      <c r="K504" s="22">
        <v>43891</v>
      </c>
      <c r="L504" s="19" t="s">
        <v>26</v>
      </c>
      <c r="M504" s="23">
        <v>2020</v>
      </c>
    </row>
    <row r="505" spans="1:13" x14ac:dyDescent="0.25">
      <c r="A505" s="18" t="s">
        <v>24</v>
      </c>
      <c r="B505" s="19" t="s">
        <v>14</v>
      </c>
      <c r="C505" s="19">
        <v>4109</v>
      </c>
      <c r="D505" s="20">
        <v>3</v>
      </c>
      <c r="E505" s="20">
        <v>350</v>
      </c>
      <c r="F505" s="20">
        <v>1438150</v>
      </c>
      <c r="G505" s="21">
        <v>81445</v>
      </c>
      <c r="H505" s="20">
        <v>1356705</v>
      </c>
      <c r="I505" s="20">
        <v>465400</v>
      </c>
      <c r="J505" s="20">
        <v>891305</v>
      </c>
      <c r="K505" s="22">
        <v>43891</v>
      </c>
      <c r="L505" s="19" t="s">
        <v>26</v>
      </c>
      <c r="M505" s="23">
        <v>2020</v>
      </c>
    </row>
    <row r="506" spans="1:13" x14ac:dyDescent="0.25">
      <c r="A506" s="18" t="s">
        <v>17</v>
      </c>
      <c r="B506" s="19" t="s">
        <v>14</v>
      </c>
      <c r="C506" s="19">
        <v>3653</v>
      </c>
      <c r="D506" s="20">
        <v>3</v>
      </c>
      <c r="E506" s="20">
        <v>20</v>
      </c>
      <c r="F506" s="20">
        <v>73060</v>
      </c>
      <c r="G506" s="21">
        <v>1149.2</v>
      </c>
      <c r="H506" s="20">
        <v>71910.8</v>
      </c>
      <c r="I506" s="20">
        <v>4420</v>
      </c>
      <c r="J506" s="20">
        <v>67490.8</v>
      </c>
      <c r="K506" s="22">
        <v>43344</v>
      </c>
      <c r="L506" s="19" t="s">
        <v>32</v>
      </c>
      <c r="M506" s="23">
        <v>2020</v>
      </c>
    </row>
    <row r="507" spans="1:13" x14ac:dyDescent="0.25">
      <c r="A507" s="18" t="s">
        <v>20</v>
      </c>
      <c r="B507" s="19" t="s">
        <v>36</v>
      </c>
      <c r="C507" s="19">
        <v>2203</v>
      </c>
      <c r="D507" s="20">
        <v>5</v>
      </c>
      <c r="E507" s="20">
        <v>350</v>
      </c>
      <c r="F507" s="20">
        <v>771050</v>
      </c>
      <c r="G507" s="21">
        <v>44703.75</v>
      </c>
      <c r="H507" s="20">
        <v>726346.25</v>
      </c>
      <c r="I507" s="20">
        <v>255450</v>
      </c>
      <c r="J507" s="20">
        <v>470896.25</v>
      </c>
      <c r="K507" s="22">
        <v>43831</v>
      </c>
      <c r="L507" s="19" t="s">
        <v>16</v>
      </c>
      <c r="M507" s="23">
        <v>2020</v>
      </c>
    </row>
    <row r="508" spans="1:13" x14ac:dyDescent="0.25">
      <c r="A508" s="18" t="s">
        <v>20</v>
      </c>
      <c r="B508" s="19" t="s">
        <v>36</v>
      </c>
      <c r="C508" s="19">
        <v>2924</v>
      </c>
      <c r="D508" s="20">
        <v>5</v>
      </c>
      <c r="E508" s="20">
        <v>7</v>
      </c>
      <c r="F508" s="20">
        <v>20468</v>
      </c>
      <c r="G508" s="21">
        <v>1181.18</v>
      </c>
      <c r="H508" s="20">
        <v>19286.82</v>
      </c>
      <c r="I508" s="20">
        <v>6490</v>
      </c>
      <c r="J508" s="20">
        <v>12796.82</v>
      </c>
      <c r="K508" s="22">
        <v>43862</v>
      </c>
      <c r="L508" s="19" t="s">
        <v>25</v>
      </c>
      <c r="M508" s="23">
        <v>2020</v>
      </c>
    </row>
    <row r="509" spans="1:13" x14ac:dyDescent="0.25">
      <c r="A509" s="18" t="s">
        <v>22</v>
      </c>
      <c r="B509" s="19" t="s">
        <v>36</v>
      </c>
      <c r="C509" s="19">
        <v>2650</v>
      </c>
      <c r="D509" s="20">
        <v>5</v>
      </c>
      <c r="E509" s="20">
        <v>12</v>
      </c>
      <c r="F509" s="20">
        <v>31800</v>
      </c>
      <c r="G509" s="21">
        <v>942.24</v>
      </c>
      <c r="H509" s="20">
        <v>30857.759999999998</v>
      </c>
      <c r="I509" s="20">
        <v>1812</v>
      </c>
      <c r="J509" s="20">
        <v>29045.759999999998</v>
      </c>
      <c r="K509" s="22">
        <v>43983</v>
      </c>
      <c r="L509" s="19" t="s">
        <v>27</v>
      </c>
      <c r="M509" s="23">
        <v>2020</v>
      </c>
    </row>
    <row r="510" spans="1:13" x14ac:dyDescent="0.25">
      <c r="A510" s="18" t="s">
        <v>22</v>
      </c>
      <c r="B510" s="19" t="s">
        <v>36</v>
      </c>
      <c r="C510" s="19">
        <v>1194</v>
      </c>
      <c r="D510" s="20">
        <v>5</v>
      </c>
      <c r="E510" s="20">
        <v>20</v>
      </c>
      <c r="F510" s="20">
        <v>23880</v>
      </c>
      <c r="G510" s="21">
        <v>5863</v>
      </c>
      <c r="H510" s="20">
        <v>18017</v>
      </c>
      <c r="I510" s="20">
        <v>22550</v>
      </c>
      <c r="J510" s="20">
        <v>-4533</v>
      </c>
      <c r="K510" s="22">
        <v>44013</v>
      </c>
      <c r="L510" s="19" t="s">
        <v>34</v>
      </c>
      <c r="M510" s="23">
        <v>2020</v>
      </c>
    </row>
    <row r="511" spans="1:13" x14ac:dyDescent="0.25">
      <c r="A511" s="18" t="s">
        <v>13</v>
      </c>
      <c r="B511" s="19" t="s">
        <v>36</v>
      </c>
      <c r="C511" s="19">
        <v>3366</v>
      </c>
      <c r="D511" s="20">
        <v>5</v>
      </c>
      <c r="E511" s="20">
        <v>20</v>
      </c>
      <c r="F511" s="20">
        <v>67320</v>
      </c>
      <c r="G511" s="21">
        <v>3247.4</v>
      </c>
      <c r="H511" s="20">
        <v>64072.6</v>
      </c>
      <c r="I511" s="20">
        <v>12490</v>
      </c>
      <c r="J511" s="20">
        <v>51582.6</v>
      </c>
      <c r="K511" s="22">
        <v>44105</v>
      </c>
      <c r="L511" s="19" t="s">
        <v>29</v>
      </c>
      <c r="M511" s="23">
        <v>2020</v>
      </c>
    </row>
    <row r="512" spans="1:13" x14ac:dyDescent="0.25">
      <c r="A512" s="18" t="s">
        <v>20</v>
      </c>
      <c r="B512" s="19" t="s">
        <v>18</v>
      </c>
      <c r="C512" s="19">
        <v>1325</v>
      </c>
      <c r="D512" s="20">
        <v>10</v>
      </c>
      <c r="E512" s="20">
        <v>7</v>
      </c>
      <c r="F512" s="20">
        <v>9275</v>
      </c>
      <c r="G512" s="21">
        <v>1309.04</v>
      </c>
      <c r="H512" s="20">
        <v>7965.97</v>
      </c>
      <c r="I512" s="20">
        <v>7192.5</v>
      </c>
      <c r="J512" s="20">
        <v>773.47</v>
      </c>
      <c r="K512" s="22">
        <v>43831</v>
      </c>
      <c r="L512" s="19" t="s">
        <v>16</v>
      </c>
      <c r="M512" s="23">
        <v>2020</v>
      </c>
    </row>
    <row r="513" spans="1:13" x14ac:dyDescent="0.25">
      <c r="A513" s="18" t="s">
        <v>17</v>
      </c>
      <c r="B513" s="19" t="s">
        <v>18</v>
      </c>
      <c r="C513" s="19">
        <v>4243</v>
      </c>
      <c r="D513" s="20">
        <v>10</v>
      </c>
      <c r="E513" s="20">
        <v>300</v>
      </c>
      <c r="F513" s="20">
        <v>1272900</v>
      </c>
      <c r="G513" s="21">
        <v>31473</v>
      </c>
      <c r="H513" s="20">
        <v>1241427</v>
      </c>
      <c r="I513" s="20">
        <v>201750</v>
      </c>
      <c r="J513" s="20">
        <v>1039677</v>
      </c>
      <c r="K513" s="22">
        <v>43831</v>
      </c>
      <c r="L513" s="19" t="s">
        <v>16</v>
      </c>
      <c r="M513" s="23">
        <v>2020</v>
      </c>
    </row>
    <row r="514" spans="1:13" x14ac:dyDescent="0.25">
      <c r="A514" s="18" t="s">
        <v>20</v>
      </c>
      <c r="B514" s="19" t="s">
        <v>18</v>
      </c>
      <c r="C514" s="19">
        <v>2887</v>
      </c>
      <c r="D514" s="20">
        <v>10</v>
      </c>
      <c r="E514" s="20">
        <v>20</v>
      </c>
      <c r="F514" s="20">
        <v>57740</v>
      </c>
      <c r="G514" s="21">
        <v>6866.6</v>
      </c>
      <c r="H514" s="20">
        <v>50873.4</v>
      </c>
      <c r="I514" s="20">
        <v>26410</v>
      </c>
      <c r="J514" s="20">
        <v>24463.4</v>
      </c>
      <c r="K514" s="22">
        <v>43862</v>
      </c>
      <c r="L514" s="19" t="s">
        <v>25</v>
      </c>
      <c r="M514" s="23">
        <v>2020</v>
      </c>
    </row>
    <row r="515" spans="1:13" x14ac:dyDescent="0.25">
      <c r="A515" s="18" t="s">
        <v>17</v>
      </c>
      <c r="B515" s="19" t="s">
        <v>18</v>
      </c>
      <c r="C515" s="19">
        <v>3839</v>
      </c>
      <c r="D515" s="20">
        <v>10</v>
      </c>
      <c r="E515" s="20">
        <v>20</v>
      </c>
      <c r="F515" s="20">
        <v>76780</v>
      </c>
      <c r="G515" s="21">
        <v>7040.8</v>
      </c>
      <c r="H515" s="20">
        <v>69739.199999999997</v>
      </c>
      <c r="I515" s="20">
        <v>27080</v>
      </c>
      <c r="J515" s="20">
        <v>42659.199999999997</v>
      </c>
      <c r="K515" s="22">
        <v>43862</v>
      </c>
      <c r="L515" s="19" t="s">
        <v>25</v>
      </c>
      <c r="M515" s="23">
        <v>2020</v>
      </c>
    </row>
    <row r="516" spans="1:13" x14ac:dyDescent="0.25">
      <c r="A516" s="18" t="s">
        <v>13</v>
      </c>
      <c r="B516" s="19" t="s">
        <v>18</v>
      </c>
      <c r="C516" s="19">
        <v>1863</v>
      </c>
      <c r="D516" s="20">
        <v>10</v>
      </c>
      <c r="E516" s="20">
        <v>350</v>
      </c>
      <c r="F516" s="20">
        <v>652050</v>
      </c>
      <c r="G516" s="21">
        <v>119756</v>
      </c>
      <c r="H516" s="20">
        <v>532294</v>
      </c>
      <c r="I516" s="20">
        <v>684320</v>
      </c>
      <c r="J516" s="20">
        <v>-152026</v>
      </c>
      <c r="K516" s="22">
        <v>43983</v>
      </c>
      <c r="L516" s="19" t="s">
        <v>27</v>
      </c>
      <c r="M516" s="23">
        <v>2020</v>
      </c>
    </row>
    <row r="517" spans="1:13" x14ac:dyDescent="0.25">
      <c r="A517" s="18" t="s">
        <v>13</v>
      </c>
      <c r="B517" s="19" t="s">
        <v>18</v>
      </c>
      <c r="C517" s="19">
        <v>2858</v>
      </c>
      <c r="D517" s="20">
        <v>10</v>
      </c>
      <c r="E517" s="20">
        <v>125</v>
      </c>
      <c r="F517" s="20">
        <v>357250</v>
      </c>
      <c r="G517" s="21">
        <v>25723.75</v>
      </c>
      <c r="H517" s="20">
        <v>331526.25</v>
      </c>
      <c r="I517" s="20">
        <v>189960</v>
      </c>
      <c r="J517" s="20">
        <v>141566.25</v>
      </c>
      <c r="K517" s="22">
        <v>43983</v>
      </c>
      <c r="L517" s="19" t="s">
        <v>27</v>
      </c>
      <c r="M517" s="23">
        <v>2020</v>
      </c>
    </row>
    <row r="518" spans="1:13" x14ac:dyDescent="0.25">
      <c r="A518" s="18" t="s">
        <v>22</v>
      </c>
      <c r="B518" s="19" t="s">
        <v>18</v>
      </c>
      <c r="C518" s="19">
        <v>2868</v>
      </c>
      <c r="D518" s="20">
        <v>10</v>
      </c>
      <c r="E518" s="20">
        <v>12</v>
      </c>
      <c r="F518" s="20">
        <v>34416</v>
      </c>
      <c r="G518" s="21">
        <v>890.76</v>
      </c>
      <c r="H518" s="20">
        <v>33525.24</v>
      </c>
      <c r="I518" s="20">
        <v>1713</v>
      </c>
      <c r="J518" s="20">
        <v>31812.240000000002</v>
      </c>
      <c r="K518" s="22">
        <v>44013</v>
      </c>
      <c r="L518" s="19" t="s">
        <v>34</v>
      </c>
      <c r="M518" s="23">
        <v>2020</v>
      </c>
    </row>
    <row r="519" spans="1:13" x14ac:dyDescent="0.25">
      <c r="A519" s="18" t="s">
        <v>24</v>
      </c>
      <c r="B519" s="19" t="s">
        <v>18</v>
      </c>
      <c r="C519" s="19">
        <v>3805</v>
      </c>
      <c r="D519" s="20">
        <v>10</v>
      </c>
      <c r="E519" s="20">
        <v>7</v>
      </c>
      <c r="F519" s="20">
        <v>26635</v>
      </c>
      <c r="G519" s="21">
        <v>2453.36</v>
      </c>
      <c r="H519" s="20">
        <v>24181.64</v>
      </c>
      <c r="I519" s="20">
        <v>13480</v>
      </c>
      <c r="J519" s="20">
        <v>10701.64</v>
      </c>
      <c r="K519" s="22">
        <v>44044</v>
      </c>
      <c r="L519" s="19" t="s">
        <v>28</v>
      </c>
      <c r="M519" s="23">
        <v>2020</v>
      </c>
    </row>
    <row r="520" spans="1:13" x14ac:dyDescent="0.25">
      <c r="A520" s="18" t="s">
        <v>13</v>
      </c>
      <c r="B520" s="19" t="s">
        <v>18</v>
      </c>
      <c r="C520" s="19">
        <v>3914</v>
      </c>
      <c r="D520" s="20">
        <v>10</v>
      </c>
      <c r="E520" s="20">
        <v>15</v>
      </c>
      <c r="F520" s="20">
        <v>58710</v>
      </c>
      <c r="G520" s="21">
        <v>3051.75</v>
      </c>
      <c r="H520" s="20">
        <v>55658.25</v>
      </c>
      <c r="I520" s="20">
        <v>15650</v>
      </c>
      <c r="J520" s="20">
        <v>40008.25</v>
      </c>
      <c r="K520" s="22">
        <v>44105</v>
      </c>
      <c r="L520" s="19" t="s">
        <v>29</v>
      </c>
      <c r="M520" s="23">
        <v>2020</v>
      </c>
    </row>
    <row r="521" spans="1:13" x14ac:dyDescent="0.25">
      <c r="A521" s="18" t="s">
        <v>13</v>
      </c>
      <c r="B521" s="19" t="s">
        <v>18</v>
      </c>
      <c r="C521" s="19">
        <v>524</v>
      </c>
      <c r="D521" s="20">
        <v>10</v>
      </c>
      <c r="E521" s="20">
        <v>20</v>
      </c>
      <c r="F521" s="20">
        <v>10480</v>
      </c>
      <c r="G521" s="21">
        <v>3247.4</v>
      </c>
      <c r="H521" s="20">
        <v>7232.6</v>
      </c>
      <c r="I521" s="20">
        <v>12490</v>
      </c>
      <c r="J521" s="20">
        <v>-5257.4</v>
      </c>
      <c r="K521" s="22">
        <v>44105</v>
      </c>
      <c r="L521" s="19" t="s">
        <v>29</v>
      </c>
      <c r="M521" s="23">
        <v>2020</v>
      </c>
    </row>
    <row r="522" spans="1:13" x14ac:dyDescent="0.25">
      <c r="A522" s="18" t="s">
        <v>17</v>
      </c>
      <c r="B522" s="19" t="s">
        <v>18</v>
      </c>
      <c r="C522" s="19">
        <v>3095</v>
      </c>
      <c r="D522" s="20">
        <v>10</v>
      </c>
      <c r="E522" s="20">
        <v>350</v>
      </c>
      <c r="F522" s="20">
        <v>1083250</v>
      </c>
      <c r="G522" s="21">
        <v>16243.5</v>
      </c>
      <c r="H522" s="20">
        <v>1067006.5</v>
      </c>
      <c r="I522" s="20">
        <v>92820</v>
      </c>
      <c r="J522" s="20">
        <v>974186.5</v>
      </c>
      <c r="K522" s="22">
        <v>44136</v>
      </c>
      <c r="L522" s="19" t="s">
        <v>19</v>
      </c>
      <c r="M522" s="23">
        <v>2020</v>
      </c>
    </row>
    <row r="523" spans="1:13" x14ac:dyDescent="0.25">
      <c r="A523" s="18" t="s">
        <v>17</v>
      </c>
      <c r="B523" s="19" t="s">
        <v>18</v>
      </c>
      <c r="C523" s="19">
        <v>2410</v>
      </c>
      <c r="D523" s="20">
        <v>10</v>
      </c>
      <c r="E523" s="20">
        <v>12</v>
      </c>
      <c r="F523" s="20">
        <v>28920</v>
      </c>
      <c r="G523" s="21">
        <v>1580.28</v>
      </c>
      <c r="H523" s="20">
        <v>27339.72</v>
      </c>
      <c r="I523" s="20">
        <v>3039</v>
      </c>
      <c r="J523" s="20">
        <v>24300.720000000001</v>
      </c>
      <c r="K523" s="22">
        <v>44166</v>
      </c>
      <c r="L523" s="19" t="s">
        <v>21</v>
      </c>
      <c r="M523" s="23">
        <v>2020</v>
      </c>
    </row>
    <row r="524" spans="1:13" x14ac:dyDescent="0.25">
      <c r="A524" s="18" t="s">
        <v>24</v>
      </c>
      <c r="B524" s="19" t="s">
        <v>23</v>
      </c>
      <c r="C524" s="19">
        <v>4263</v>
      </c>
      <c r="D524" s="20">
        <v>120</v>
      </c>
      <c r="E524" s="20">
        <v>15</v>
      </c>
      <c r="F524" s="20">
        <v>63945</v>
      </c>
      <c r="G524" s="21">
        <v>7795.13</v>
      </c>
      <c r="H524" s="20">
        <v>56149.88</v>
      </c>
      <c r="I524" s="20">
        <v>39975</v>
      </c>
      <c r="J524" s="20">
        <v>16174.88</v>
      </c>
      <c r="K524" s="22">
        <v>43831</v>
      </c>
      <c r="L524" s="19" t="s">
        <v>16</v>
      </c>
      <c r="M524" s="23">
        <v>2020</v>
      </c>
    </row>
    <row r="525" spans="1:13" x14ac:dyDescent="0.25">
      <c r="A525" s="18" t="s">
        <v>13</v>
      </c>
      <c r="B525" s="19" t="s">
        <v>23</v>
      </c>
      <c r="C525" s="19">
        <v>2239</v>
      </c>
      <c r="D525" s="20">
        <v>120</v>
      </c>
      <c r="E525" s="20">
        <v>350</v>
      </c>
      <c r="F525" s="20">
        <v>783650</v>
      </c>
      <c r="G525" s="21">
        <v>119756</v>
      </c>
      <c r="H525" s="20">
        <v>663894</v>
      </c>
      <c r="I525" s="20">
        <v>684320</v>
      </c>
      <c r="J525" s="20">
        <v>-20426</v>
      </c>
      <c r="K525" s="22">
        <v>43983</v>
      </c>
      <c r="L525" s="19" t="s">
        <v>27</v>
      </c>
      <c r="M525" s="23">
        <v>2020</v>
      </c>
    </row>
    <row r="526" spans="1:13" x14ac:dyDescent="0.25">
      <c r="A526" s="18" t="s">
        <v>24</v>
      </c>
      <c r="B526" s="19" t="s">
        <v>23</v>
      </c>
      <c r="C526" s="19">
        <v>569</v>
      </c>
      <c r="D526" s="20">
        <v>120</v>
      </c>
      <c r="E526" s="20">
        <v>7</v>
      </c>
      <c r="F526" s="20">
        <v>3983</v>
      </c>
      <c r="G526" s="21">
        <v>1082.9000000000001</v>
      </c>
      <c r="H526" s="20">
        <v>2900.1</v>
      </c>
      <c r="I526" s="20">
        <v>5950</v>
      </c>
      <c r="J526" s="20">
        <v>-3049.9</v>
      </c>
      <c r="K526" s="22">
        <v>43983</v>
      </c>
      <c r="L526" s="19" t="s">
        <v>27</v>
      </c>
      <c r="M526" s="23">
        <v>2020</v>
      </c>
    </row>
    <row r="527" spans="1:13" x14ac:dyDescent="0.25">
      <c r="A527" s="18" t="s">
        <v>22</v>
      </c>
      <c r="B527" s="19" t="s">
        <v>23</v>
      </c>
      <c r="C527" s="19">
        <v>3889</v>
      </c>
      <c r="D527" s="20">
        <v>120</v>
      </c>
      <c r="E527" s="20">
        <v>12</v>
      </c>
      <c r="F527" s="20">
        <v>46668</v>
      </c>
      <c r="G527" s="21">
        <v>942.24</v>
      </c>
      <c r="H527" s="20">
        <v>45725.760000000002</v>
      </c>
      <c r="I527" s="20">
        <v>1812</v>
      </c>
      <c r="J527" s="20">
        <v>43913.760000000002</v>
      </c>
      <c r="K527" s="22">
        <v>43983</v>
      </c>
      <c r="L527" s="19" t="s">
        <v>27</v>
      </c>
      <c r="M527" s="23">
        <v>2020</v>
      </c>
    </row>
    <row r="528" spans="1:13" x14ac:dyDescent="0.25">
      <c r="A528" s="18" t="s">
        <v>17</v>
      </c>
      <c r="B528" s="19" t="s">
        <v>23</v>
      </c>
      <c r="C528" s="19">
        <v>1378</v>
      </c>
      <c r="D528" s="20">
        <v>120</v>
      </c>
      <c r="E528" s="20">
        <v>15</v>
      </c>
      <c r="F528" s="20">
        <v>20670</v>
      </c>
      <c r="G528" s="21">
        <v>1287</v>
      </c>
      <c r="H528" s="20">
        <v>19383</v>
      </c>
      <c r="I528" s="20">
        <v>6600</v>
      </c>
      <c r="J528" s="20">
        <v>12783</v>
      </c>
      <c r="K528" s="22">
        <v>43344</v>
      </c>
      <c r="L528" s="19" t="s">
        <v>32</v>
      </c>
      <c r="M528" s="23">
        <v>2020</v>
      </c>
    </row>
    <row r="529" spans="1:13" x14ac:dyDescent="0.25">
      <c r="A529" s="18" t="s">
        <v>22</v>
      </c>
      <c r="B529" s="19" t="s">
        <v>23</v>
      </c>
      <c r="C529" s="19">
        <v>2253</v>
      </c>
      <c r="D529" s="20">
        <v>120</v>
      </c>
      <c r="E529" s="20">
        <v>12</v>
      </c>
      <c r="F529" s="20">
        <v>27036</v>
      </c>
      <c r="G529" s="21">
        <v>639.6</v>
      </c>
      <c r="H529" s="20">
        <v>26396.400000000001</v>
      </c>
      <c r="I529" s="20">
        <v>1230</v>
      </c>
      <c r="J529" s="20">
        <v>25166.400000000001</v>
      </c>
      <c r="K529" s="22">
        <v>44105</v>
      </c>
      <c r="L529" s="19" t="s">
        <v>29</v>
      </c>
      <c r="M529" s="23">
        <v>2020</v>
      </c>
    </row>
    <row r="530" spans="1:13" x14ac:dyDescent="0.25">
      <c r="A530" s="18" t="s">
        <v>22</v>
      </c>
      <c r="B530" s="19" t="s">
        <v>23</v>
      </c>
      <c r="C530" s="19">
        <v>3202</v>
      </c>
      <c r="D530" s="20">
        <v>120</v>
      </c>
      <c r="E530" s="20">
        <v>300</v>
      </c>
      <c r="F530" s="20">
        <v>960600</v>
      </c>
      <c r="G530" s="21">
        <v>101595</v>
      </c>
      <c r="H530" s="20">
        <v>859005</v>
      </c>
      <c r="I530" s="20">
        <v>651250</v>
      </c>
      <c r="J530" s="20">
        <v>207755</v>
      </c>
      <c r="K530" s="22">
        <v>43405</v>
      </c>
      <c r="L530" s="19" t="s">
        <v>19</v>
      </c>
      <c r="M530" s="23">
        <v>2020</v>
      </c>
    </row>
    <row r="531" spans="1:13" x14ac:dyDescent="0.25">
      <c r="A531" s="18" t="s">
        <v>17</v>
      </c>
      <c r="B531" s="19" t="s">
        <v>23</v>
      </c>
      <c r="C531" s="19">
        <v>3835</v>
      </c>
      <c r="D531" s="20">
        <v>120</v>
      </c>
      <c r="E531" s="20">
        <v>12</v>
      </c>
      <c r="F531" s="20">
        <v>46020</v>
      </c>
      <c r="G531" s="21">
        <v>1580.28</v>
      </c>
      <c r="H531" s="20">
        <v>44439.72</v>
      </c>
      <c r="I531" s="20">
        <v>3039</v>
      </c>
      <c r="J531" s="20">
        <v>41400.720000000001</v>
      </c>
      <c r="K531" s="22">
        <v>44166</v>
      </c>
      <c r="L531" s="19" t="s">
        <v>21</v>
      </c>
      <c r="M531" s="23">
        <v>2020</v>
      </c>
    </row>
    <row r="532" spans="1:13" x14ac:dyDescent="0.25">
      <c r="A532" s="18" t="s">
        <v>13</v>
      </c>
      <c r="B532" s="19" t="s">
        <v>30</v>
      </c>
      <c r="C532" s="19">
        <v>2487</v>
      </c>
      <c r="D532" s="20">
        <v>250</v>
      </c>
      <c r="E532" s="20">
        <v>125</v>
      </c>
      <c r="F532" s="20">
        <v>310875</v>
      </c>
      <c r="G532" s="21">
        <v>25723.75</v>
      </c>
      <c r="H532" s="20">
        <v>285151.25</v>
      </c>
      <c r="I532" s="20">
        <v>189960</v>
      </c>
      <c r="J532" s="20">
        <v>95191.25</v>
      </c>
      <c r="K532" s="22">
        <v>43983</v>
      </c>
      <c r="L532" s="19" t="s">
        <v>27</v>
      </c>
      <c r="M532" s="23">
        <v>2020</v>
      </c>
    </row>
    <row r="533" spans="1:13" x14ac:dyDescent="0.25">
      <c r="A533" s="18" t="s">
        <v>13</v>
      </c>
      <c r="B533" s="19" t="s">
        <v>30</v>
      </c>
      <c r="C533" s="19">
        <v>4428</v>
      </c>
      <c r="D533" s="20">
        <v>250</v>
      </c>
      <c r="E533" s="20">
        <v>15</v>
      </c>
      <c r="F533" s="20">
        <v>66420</v>
      </c>
      <c r="G533" s="21">
        <v>3051.75</v>
      </c>
      <c r="H533" s="20">
        <v>63368.25</v>
      </c>
      <c r="I533" s="20">
        <v>15650</v>
      </c>
      <c r="J533" s="20">
        <v>47718.25</v>
      </c>
      <c r="K533" s="22">
        <v>44105</v>
      </c>
      <c r="L533" s="19" t="s">
        <v>29</v>
      </c>
      <c r="M533" s="23">
        <v>2020</v>
      </c>
    </row>
    <row r="534" spans="1:13" x14ac:dyDescent="0.25">
      <c r="A534" s="18" t="s">
        <v>13</v>
      </c>
      <c r="B534" s="19" t="s">
        <v>33</v>
      </c>
      <c r="C534" s="19">
        <v>1200</v>
      </c>
      <c r="D534" s="20">
        <v>260</v>
      </c>
      <c r="E534" s="20">
        <v>125</v>
      </c>
      <c r="F534" s="20">
        <v>150000</v>
      </c>
      <c r="G534" s="21">
        <v>26958.75</v>
      </c>
      <c r="H534" s="20">
        <v>123041.25</v>
      </c>
      <c r="I534" s="20">
        <v>199080</v>
      </c>
      <c r="J534" s="20">
        <v>-76038.75</v>
      </c>
      <c r="K534" s="22">
        <v>43831</v>
      </c>
      <c r="L534" s="19" t="s">
        <v>16</v>
      </c>
      <c r="M534" s="23">
        <v>2020</v>
      </c>
    </row>
    <row r="535" spans="1:13" x14ac:dyDescent="0.25">
      <c r="A535" s="18" t="s">
        <v>24</v>
      </c>
      <c r="B535" s="19" t="s">
        <v>33</v>
      </c>
      <c r="C535" s="19">
        <v>2953</v>
      </c>
      <c r="D535" s="20">
        <v>260</v>
      </c>
      <c r="E535" s="20">
        <v>7</v>
      </c>
      <c r="F535" s="20">
        <v>20671</v>
      </c>
      <c r="G535" s="21">
        <v>1082.9000000000001</v>
      </c>
      <c r="H535" s="20">
        <v>19588.099999999999</v>
      </c>
      <c r="I535" s="20">
        <v>5950</v>
      </c>
      <c r="J535" s="20">
        <v>13638.1</v>
      </c>
      <c r="K535" s="22">
        <v>43983</v>
      </c>
      <c r="L535" s="19" t="s">
        <v>27</v>
      </c>
      <c r="M535" s="23">
        <v>2020</v>
      </c>
    </row>
    <row r="536" spans="1:13" x14ac:dyDescent="0.25">
      <c r="A536" s="18" t="s">
        <v>22</v>
      </c>
      <c r="B536" s="19" t="s">
        <v>33</v>
      </c>
      <c r="C536" s="19">
        <v>1453</v>
      </c>
      <c r="D536" s="20">
        <v>260</v>
      </c>
      <c r="E536" s="20">
        <v>12</v>
      </c>
      <c r="F536" s="20">
        <v>17436</v>
      </c>
      <c r="G536" s="21">
        <v>639.6</v>
      </c>
      <c r="H536" s="20">
        <v>16796.400000000001</v>
      </c>
      <c r="I536" s="20">
        <v>1230</v>
      </c>
      <c r="J536" s="20">
        <v>15566.4</v>
      </c>
      <c r="K536" s="22">
        <v>44105</v>
      </c>
      <c r="L536" s="19" t="s">
        <v>29</v>
      </c>
      <c r="M536" s="23">
        <v>2020</v>
      </c>
    </row>
    <row r="537" spans="1:13" x14ac:dyDescent="0.25">
      <c r="A537" s="18" t="s">
        <v>17</v>
      </c>
      <c r="B537" s="19" t="s">
        <v>33</v>
      </c>
      <c r="C537" s="19">
        <v>865</v>
      </c>
      <c r="D537" s="20">
        <v>260</v>
      </c>
      <c r="E537" s="20">
        <v>12</v>
      </c>
      <c r="F537" s="20">
        <v>10380</v>
      </c>
      <c r="G537" s="21">
        <v>2761.2</v>
      </c>
      <c r="H537" s="20">
        <v>7618.8</v>
      </c>
      <c r="I537" s="20">
        <v>5310</v>
      </c>
      <c r="J537" s="20">
        <v>2308.8000000000002</v>
      </c>
      <c r="K537" s="22">
        <v>43435</v>
      </c>
      <c r="L537" s="19" t="s">
        <v>21</v>
      </c>
      <c r="M537" s="23">
        <v>2020</v>
      </c>
    </row>
    <row r="538" spans="1:13" x14ac:dyDescent="0.25">
      <c r="A538" s="18" t="s">
        <v>22</v>
      </c>
      <c r="B538" s="19" t="s">
        <v>14</v>
      </c>
      <c r="C538" s="19">
        <v>1072</v>
      </c>
      <c r="D538" s="20">
        <v>3</v>
      </c>
      <c r="E538" s="20">
        <v>20</v>
      </c>
      <c r="F538" s="20">
        <v>21440</v>
      </c>
      <c r="G538" s="21">
        <v>7221.2</v>
      </c>
      <c r="H538" s="20">
        <v>14218.8</v>
      </c>
      <c r="I538" s="20">
        <v>25790</v>
      </c>
      <c r="J538" s="20">
        <v>-11571.2</v>
      </c>
      <c r="K538" s="22">
        <v>43922</v>
      </c>
      <c r="L538" s="19" t="s">
        <v>31</v>
      </c>
      <c r="M538" s="23">
        <v>2020</v>
      </c>
    </row>
    <row r="539" spans="1:13" x14ac:dyDescent="0.25">
      <c r="A539" s="18" t="s">
        <v>20</v>
      </c>
      <c r="B539" s="19" t="s">
        <v>14</v>
      </c>
      <c r="C539" s="19">
        <v>1737</v>
      </c>
      <c r="D539" s="20">
        <v>3</v>
      </c>
      <c r="E539" s="20">
        <v>20</v>
      </c>
      <c r="F539" s="20">
        <v>34740</v>
      </c>
      <c r="G539" s="21">
        <v>4880.3999999999996</v>
      </c>
      <c r="H539" s="20">
        <v>29859.599999999999</v>
      </c>
      <c r="I539" s="20">
        <v>17430</v>
      </c>
      <c r="J539" s="20">
        <v>12429.6</v>
      </c>
      <c r="K539" s="22">
        <v>43952</v>
      </c>
      <c r="L539" s="19" t="s">
        <v>35</v>
      </c>
      <c r="M539" s="23">
        <v>2020</v>
      </c>
    </row>
    <row r="540" spans="1:13" x14ac:dyDescent="0.25">
      <c r="A540" s="18" t="s">
        <v>20</v>
      </c>
      <c r="B540" s="19" t="s">
        <v>14</v>
      </c>
      <c r="C540" s="19">
        <v>1535</v>
      </c>
      <c r="D540" s="20">
        <v>3</v>
      </c>
      <c r="E540" s="20">
        <v>7</v>
      </c>
      <c r="F540" s="20">
        <v>10745</v>
      </c>
      <c r="G540" s="21">
        <v>2936.08</v>
      </c>
      <c r="H540" s="20">
        <v>7808.92</v>
      </c>
      <c r="I540" s="20">
        <v>14980</v>
      </c>
      <c r="J540" s="20">
        <v>-7171.08</v>
      </c>
      <c r="K540" s="22">
        <v>43374</v>
      </c>
      <c r="L540" s="19" t="s">
        <v>29</v>
      </c>
      <c r="M540" s="23">
        <v>2020</v>
      </c>
    </row>
    <row r="541" spans="1:13" x14ac:dyDescent="0.25">
      <c r="A541" s="18" t="s">
        <v>17</v>
      </c>
      <c r="B541" s="19" t="s">
        <v>14</v>
      </c>
      <c r="C541" s="19">
        <v>2532</v>
      </c>
      <c r="D541" s="20">
        <v>3</v>
      </c>
      <c r="E541" s="20">
        <v>7</v>
      </c>
      <c r="F541" s="20">
        <v>17724</v>
      </c>
      <c r="G541" s="21">
        <v>274.39999999999998</v>
      </c>
      <c r="H541" s="20">
        <v>17449.599999999999</v>
      </c>
      <c r="I541" s="20">
        <v>1400</v>
      </c>
      <c r="J541" s="20">
        <v>16049.6</v>
      </c>
      <c r="K541" s="22">
        <v>44166</v>
      </c>
      <c r="L541" s="19" t="s">
        <v>21</v>
      </c>
      <c r="M541" s="23">
        <v>2020</v>
      </c>
    </row>
    <row r="542" spans="1:13" x14ac:dyDescent="0.25">
      <c r="A542" s="18" t="s">
        <v>24</v>
      </c>
      <c r="B542" s="19" t="s">
        <v>36</v>
      </c>
      <c r="C542" s="19">
        <v>1765</v>
      </c>
      <c r="D542" s="20">
        <v>5</v>
      </c>
      <c r="E542" s="20">
        <v>7</v>
      </c>
      <c r="F542" s="20">
        <v>12355</v>
      </c>
      <c r="G542" s="21">
        <v>287.14</v>
      </c>
      <c r="H542" s="20">
        <v>12067.86</v>
      </c>
      <c r="I542" s="20">
        <v>1465</v>
      </c>
      <c r="J542" s="20">
        <v>10602.86</v>
      </c>
      <c r="K542" s="22">
        <v>43862</v>
      </c>
      <c r="L542" s="19" t="s">
        <v>25</v>
      </c>
      <c r="M542" s="23">
        <v>2020</v>
      </c>
    </row>
    <row r="543" spans="1:13" x14ac:dyDescent="0.25">
      <c r="A543" s="18" t="s">
        <v>20</v>
      </c>
      <c r="B543" s="19" t="s">
        <v>36</v>
      </c>
      <c r="C543" s="19">
        <v>1567</v>
      </c>
      <c r="D543" s="20">
        <v>5</v>
      </c>
      <c r="E543" s="20">
        <v>7</v>
      </c>
      <c r="F543" s="20">
        <v>10969</v>
      </c>
      <c r="G543" s="21">
        <v>2936.08</v>
      </c>
      <c r="H543" s="20">
        <v>8032.92</v>
      </c>
      <c r="I543" s="20">
        <v>14980</v>
      </c>
      <c r="J543" s="20">
        <v>-6947.08</v>
      </c>
      <c r="K543" s="22">
        <v>43374</v>
      </c>
      <c r="L543" s="19" t="s">
        <v>29</v>
      </c>
      <c r="M543" s="23">
        <v>2020</v>
      </c>
    </row>
    <row r="544" spans="1:13" x14ac:dyDescent="0.25">
      <c r="A544" s="18" t="s">
        <v>17</v>
      </c>
      <c r="B544" s="19" t="s">
        <v>18</v>
      </c>
      <c r="C544" s="19">
        <v>2640</v>
      </c>
      <c r="D544" s="20">
        <v>10</v>
      </c>
      <c r="E544" s="20">
        <v>15</v>
      </c>
      <c r="F544" s="20">
        <v>39600</v>
      </c>
      <c r="G544" s="21">
        <v>583.79999999999995</v>
      </c>
      <c r="H544" s="20">
        <v>39016.199999999997</v>
      </c>
      <c r="I544" s="20">
        <v>2780</v>
      </c>
      <c r="J544" s="20">
        <v>36236.199999999997</v>
      </c>
      <c r="K544" s="22">
        <v>43862</v>
      </c>
      <c r="L544" s="19" t="s">
        <v>25</v>
      </c>
      <c r="M544" s="23">
        <v>2020</v>
      </c>
    </row>
    <row r="545" spans="1:13" x14ac:dyDescent="0.25">
      <c r="A545" s="18" t="s">
        <v>13</v>
      </c>
      <c r="B545" s="19" t="s">
        <v>18</v>
      </c>
      <c r="C545" s="19">
        <v>3079</v>
      </c>
      <c r="D545" s="20">
        <v>10</v>
      </c>
      <c r="E545" s="20">
        <v>20</v>
      </c>
      <c r="F545" s="20">
        <v>61580</v>
      </c>
      <c r="G545" s="21">
        <v>6798.4</v>
      </c>
      <c r="H545" s="20">
        <v>54781.599999999999</v>
      </c>
      <c r="I545" s="20">
        <v>24280</v>
      </c>
      <c r="J545" s="20">
        <v>30501.599999999999</v>
      </c>
      <c r="K545" s="22">
        <v>43891</v>
      </c>
      <c r="L545" s="19" t="s">
        <v>26</v>
      </c>
      <c r="M545" s="23">
        <v>2020</v>
      </c>
    </row>
    <row r="546" spans="1:13" x14ac:dyDescent="0.25">
      <c r="A546" s="18" t="s">
        <v>20</v>
      </c>
      <c r="B546" s="19" t="s">
        <v>18</v>
      </c>
      <c r="C546" s="19">
        <v>4130</v>
      </c>
      <c r="D546" s="20">
        <v>10</v>
      </c>
      <c r="E546" s="20">
        <v>15</v>
      </c>
      <c r="F546" s="20">
        <v>61950</v>
      </c>
      <c r="G546" s="21">
        <v>3710.7</v>
      </c>
      <c r="H546" s="20">
        <v>58239.3</v>
      </c>
      <c r="I546" s="20">
        <v>17670</v>
      </c>
      <c r="J546" s="20">
        <v>40569.300000000003</v>
      </c>
      <c r="K546" s="22">
        <v>44075</v>
      </c>
      <c r="L546" s="19" t="s">
        <v>32</v>
      </c>
      <c r="M546" s="23">
        <v>2020</v>
      </c>
    </row>
    <row r="547" spans="1:13" x14ac:dyDescent="0.25">
      <c r="A547" s="18" t="s">
        <v>24</v>
      </c>
      <c r="B547" s="19" t="s">
        <v>18</v>
      </c>
      <c r="C547" s="19">
        <v>2938</v>
      </c>
      <c r="D547" s="20">
        <v>10</v>
      </c>
      <c r="E547" s="20">
        <v>12</v>
      </c>
      <c r="F547" s="20">
        <v>35256</v>
      </c>
      <c r="G547" s="21">
        <v>2340.2399999999998</v>
      </c>
      <c r="H547" s="20">
        <v>32915.760000000002</v>
      </c>
      <c r="I547" s="20">
        <v>4179</v>
      </c>
      <c r="J547" s="20">
        <v>28736.76</v>
      </c>
      <c r="K547" s="22">
        <v>44105</v>
      </c>
      <c r="L547" s="19" t="s">
        <v>29</v>
      </c>
      <c r="M547" s="23">
        <v>2020</v>
      </c>
    </row>
    <row r="548" spans="1:13" x14ac:dyDescent="0.25">
      <c r="A548" s="18" t="s">
        <v>17</v>
      </c>
      <c r="B548" s="19" t="s">
        <v>30</v>
      </c>
      <c r="C548" s="19">
        <v>3080</v>
      </c>
      <c r="D548" s="20">
        <v>250</v>
      </c>
      <c r="E548" s="20">
        <v>7</v>
      </c>
      <c r="F548" s="20">
        <v>21560</v>
      </c>
      <c r="G548" s="21">
        <v>274.39999999999998</v>
      </c>
      <c r="H548" s="20">
        <v>21285.599999999999</v>
      </c>
      <c r="I548" s="20">
        <v>1400</v>
      </c>
      <c r="J548" s="20">
        <v>19885.599999999999</v>
      </c>
      <c r="K548" s="22">
        <v>44166</v>
      </c>
      <c r="L548" s="19" t="s">
        <v>21</v>
      </c>
      <c r="M548" s="23">
        <v>2020</v>
      </c>
    </row>
    <row r="549" spans="1:13" x14ac:dyDescent="0.25">
      <c r="A549" s="18" t="s">
        <v>24</v>
      </c>
      <c r="B549" s="19" t="s">
        <v>33</v>
      </c>
      <c r="C549" s="19">
        <v>1530</v>
      </c>
      <c r="D549" s="20">
        <v>260</v>
      </c>
      <c r="E549" s="20">
        <v>12</v>
      </c>
      <c r="F549" s="20">
        <v>18360</v>
      </c>
      <c r="G549" s="21">
        <v>2340.2399999999998</v>
      </c>
      <c r="H549" s="20">
        <v>16019.76</v>
      </c>
      <c r="I549" s="20">
        <v>4179</v>
      </c>
      <c r="J549" s="20">
        <v>11840.76</v>
      </c>
      <c r="K549" s="22">
        <v>44105</v>
      </c>
      <c r="L549" s="19" t="s">
        <v>29</v>
      </c>
      <c r="M549" s="23">
        <v>2020</v>
      </c>
    </row>
    <row r="550" spans="1:13" x14ac:dyDescent="0.25">
      <c r="A550" s="18" t="s">
        <v>20</v>
      </c>
      <c r="B550" s="19" t="s">
        <v>33</v>
      </c>
      <c r="C550" s="19">
        <v>3537</v>
      </c>
      <c r="D550" s="20">
        <v>260</v>
      </c>
      <c r="E550" s="20">
        <v>12</v>
      </c>
      <c r="F550" s="20">
        <v>42444</v>
      </c>
      <c r="G550" s="21">
        <v>3385.2</v>
      </c>
      <c r="H550" s="20">
        <v>39058.800000000003</v>
      </c>
      <c r="I550" s="20">
        <v>6045</v>
      </c>
      <c r="J550" s="20">
        <v>33013.800000000003</v>
      </c>
      <c r="K550" s="22">
        <v>43435</v>
      </c>
      <c r="L550" s="19" t="s">
        <v>21</v>
      </c>
      <c r="M550" s="23">
        <v>2020</v>
      </c>
    </row>
    <row r="551" spans="1:13" x14ac:dyDescent="0.25">
      <c r="A551" s="18" t="s">
        <v>22</v>
      </c>
      <c r="B551" s="19" t="s">
        <v>14</v>
      </c>
      <c r="C551" s="19">
        <v>2021</v>
      </c>
      <c r="D551" s="20">
        <v>3</v>
      </c>
      <c r="E551" s="20">
        <v>300</v>
      </c>
      <c r="F551" s="20">
        <v>606300</v>
      </c>
      <c r="G551" s="21">
        <v>33642</v>
      </c>
      <c r="H551" s="20">
        <v>572658</v>
      </c>
      <c r="I551" s="20">
        <v>200250</v>
      </c>
      <c r="J551" s="20">
        <v>372408</v>
      </c>
      <c r="K551" s="22">
        <v>44013</v>
      </c>
      <c r="L551" s="19" t="s">
        <v>34</v>
      </c>
      <c r="M551" s="23">
        <v>2020</v>
      </c>
    </row>
    <row r="552" spans="1:13" x14ac:dyDescent="0.25">
      <c r="A552" s="18" t="s">
        <v>24</v>
      </c>
      <c r="B552" s="19" t="s">
        <v>14</v>
      </c>
      <c r="C552" s="19">
        <v>1804</v>
      </c>
      <c r="D552" s="20">
        <v>3</v>
      </c>
      <c r="E552" s="20">
        <v>125</v>
      </c>
      <c r="F552" s="20">
        <v>225500</v>
      </c>
      <c r="G552" s="21">
        <v>17902.5</v>
      </c>
      <c r="H552" s="20">
        <v>207597.5</v>
      </c>
      <c r="I552" s="20">
        <v>122760</v>
      </c>
      <c r="J552" s="20">
        <v>84837.5</v>
      </c>
      <c r="K552" s="22">
        <v>43344</v>
      </c>
      <c r="L552" s="19" t="s">
        <v>32</v>
      </c>
      <c r="M552" s="23">
        <v>2020</v>
      </c>
    </row>
    <row r="553" spans="1:13" x14ac:dyDescent="0.25">
      <c r="A553" s="18" t="s">
        <v>13</v>
      </c>
      <c r="B553" s="19" t="s">
        <v>14</v>
      </c>
      <c r="C553" s="19">
        <v>1014</v>
      </c>
      <c r="D553" s="20">
        <v>3</v>
      </c>
      <c r="E553" s="20">
        <v>300</v>
      </c>
      <c r="F553" s="20">
        <v>304200</v>
      </c>
      <c r="G553" s="21">
        <v>62832</v>
      </c>
      <c r="H553" s="20">
        <v>241368</v>
      </c>
      <c r="I553" s="20">
        <v>374000</v>
      </c>
      <c r="J553" s="20">
        <v>-132632</v>
      </c>
      <c r="K553" s="22">
        <v>44105</v>
      </c>
      <c r="L553" s="19" t="s">
        <v>29</v>
      </c>
      <c r="M553" s="23">
        <v>2020</v>
      </c>
    </row>
    <row r="554" spans="1:13" x14ac:dyDescent="0.25">
      <c r="A554" s="18" t="s">
        <v>20</v>
      </c>
      <c r="B554" s="19" t="s">
        <v>14</v>
      </c>
      <c r="C554" s="19">
        <v>2913</v>
      </c>
      <c r="D554" s="20">
        <v>3</v>
      </c>
      <c r="E554" s="20">
        <v>300</v>
      </c>
      <c r="F554" s="20">
        <v>873900</v>
      </c>
      <c r="G554" s="21">
        <v>42420</v>
      </c>
      <c r="H554" s="20">
        <v>831480</v>
      </c>
      <c r="I554" s="20">
        <v>252500</v>
      </c>
      <c r="J554" s="20">
        <v>578980</v>
      </c>
      <c r="K554" s="22">
        <v>44105</v>
      </c>
      <c r="L554" s="19" t="s">
        <v>29</v>
      </c>
      <c r="M554" s="23">
        <v>2020</v>
      </c>
    </row>
    <row r="555" spans="1:13" x14ac:dyDescent="0.25">
      <c r="A555" s="18" t="s">
        <v>17</v>
      </c>
      <c r="B555" s="19" t="s">
        <v>14</v>
      </c>
      <c r="C555" s="19">
        <v>763</v>
      </c>
      <c r="D555" s="20">
        <v>3</v>
      </c>
      <c r="E555" s="20">
        <v>15</v>
      </c>
      <c r="F555" s="20">
        <v>11445</v>
      </c>
      <c r="G555" s="21">
        <v>3177.3</v>
      </c>
      <c r="H555" s="20">
        <v>8267.7000000000007</v>
      </c>
      <c r="I555" s="20">
        <v>15130</v>
      </c>
      <c r="J555" s="20">
        <v>-6862.3</v>
      </c>
      <c r="K555" s="22">
        <v>44136</v>
      </c>
      <c r="L555" s="19" t="s">
        <v>19</v>
      </c>
      <c r="M555" s="23">
        <v>2020</v>
      </c>
    </row>
    <row r="556" spans="1:13" x14ac:dyDescent="0.25">
      <c r="A556" s="18" t="s">
        <v>13</v>
      </c>
      <c r="B556" s="19" t="s">
        <v>14</v>
      </c>
      <c r="C556" s="19">
        <v>1425</v>
      </c>
      <c r="D556" s="20">
        <v>3</v>
      </c>
      <c r="E556" s="20">
        <v>15</v>
      </c>
      <c r="F556" s="20">
        <v>21375</v>
      </c>
      <c r="G556" s="21">
        <v>4830</v>
      </c>
      <c r="H556" s="20">
        <v>16545</v>
      </c>
      <c r="I556" s="20">
        <v>23000</v>
      </c>
      <c r="J556" s="20">
        <v>-6455</v>
      </c>
      <c r="K556" s="22">
        <v>44166</v>
      </c>
      <c r="L556" s="19" t="s">
        <v>21</v>
      </c>
      <c r="M556" s="23">
        <v>2020</v>
      </c>
    </row>
    <row r="557" spans="1:13" x14ac:dyDescent="0.25">
      <c r="A557" s="18" t="s">
        <v>22</v>
      </c>
      <c r="B557" s="19" t="s">
        <v>14</v>
      </c>
      <c r="C557" s="19">
        <v>4357</v>
      </c>
      <c r="D557" s="20">
        <v>3</v>
      </c>
      <c r="E557" s="20">
        <v>125</v>
      </c>
      <c r="F557" s="20">
        <v>544625</v>
      </c>
      <c r="G557" s="21">
        <v>49367.5</v>
      </c>
      <c r="H557" s="20">
        <v>495257.5</v>
      </c>
      <c r="I557" s="20">
        <v>338520</v>
      </c>
      <c r="J557" s="20">
        <v>156737.5</v>
      </c>
      <c r="K557" s="22">
        <v>43435</v>
      </c>
      <c r="L557" s="19" t="s">
        <v>21</v>
      </c>
      <c r="M557" s="23">
        <v>2020</v>
      </c>
    </row>
    <row r="558" spans="1:13" x14ac:dyDescent="0.25">
      <c r="A558" s="18" t="s">
        <v>13</v>
      </c>
      <c r="B558" s="19" t="s">
        <v>36</v>
      </c>
      <c r="C558" s="19">
        <v>2138</v>
      </c>
      <c r="D558" s="20">
        <v>5</v>
      </c>
      <c r="E558" s="20">
        <v>350</v>
      </c>
      <c r="F558" s="20">
        <v>748300</v>
      </c>
      <c r="G558" s="21">
        <v>109147.5</v>
      </c>
      <c r="H558" s="20">
        <v>639152.5</v>
      </c>
      <c r="I558" s="20">
        <v>579150</v>
      </c>
      <c r="J558" s="20">
        <v>60002.5</v>
      </c>
      <c r="K558" s="22">
        <v>43831</v>
      </c>
      <c r="L558" s="19" t="s">
        <v>16</v>
      </c>
      <c r="M558" s="23">
        <v>2020</v>
      </c>
    </row>
    <row r="559" spans="1:13" x14ac:dyDescent="0.25">
      <c r="A559" s="18" t="s">
        <v>17</v>
      </c>
      <c r="B559" s="19" t="s">
        <v>36</v>
      </c>
      <c r="C559" s="19">
        <v>3825</v>
      </c>
      <c r="D559" s="20">
        <v>5</v>
      </c>
      <c r="E559" s="20">
        <v>350</v>
      </c>
      <c r="F559" s="20">
        <v>1338750</v>
      </c>
      <c r="G559" s="21">
        <v>58751</v>
      </c>
      <c r="H559" s="20">
        <v>1279999</v>
      </c>
      <c r="I559" s="20">
        <v>311740</v>
      </c>
      <c r="J559" s="20">
        <v>968259</v>
      </c>
      <c r="K559" s="22">
        <v>43922</v>
      </c>
      <c r="L559" s="19" t="s">
        <v>31</v>
      </c>
      <c r="M559" s="23">
        <v>2020</v>
      </c>
    </row>
    <row r="560" spans="1:13" x14ac:dyDescent="0.25">
      <c r="A560" s="18" t="s">
        <v>13</v>
      </c>
      <c r="B560" s="19" t="s">
        <v>36</v>
      </c>
      <c r="C560" s="19">
        <v>3393</v>
      </c>
      <c r="D560" s="20">
        <v>5</v>
      </c>
      <c r="E560" s="20">
        <v>350</v>
      </c>
      <c r="F560" s="20">
        <v>1187550</v>
      </c>
      <c r="G560" s="21">
        <v>9800</v>
      </c>
      <c r="H560" s="20">
        <v>1177750</v>
      </c>
      <c r="I560" s="20">
        <v>52000</v>
      </c>
      <c r="J560" s="20">
        <v>1125750</v>
      </c>
      <c r="K560" s="22">
        <v>43952</v>
      </c>
      <c r="L560" s="19" t="s">
        <v>35</v>
      </c>
      <c r="M560" s="23">
        <v>2020</v>
      </c>
    </row>
    <row r="561" spans="1:13" x14ac:dyDescent="0.25">
      <c r="A561" s="18" t="s">
        <v>13</v>
      </c>
      <c r="B561" s="19" t="s">
        <v>36</v>
      </c>
      <c r="C561" s="19">
        <v>2215</v>
      </c>
      <c r="D561" s="20">
        <v>5</v>
      </c>
      <c r="E561" s="20">
        <v>7</v>
      </c>
      <c r="F561" s="20">
        <v>15505</v>
      </c>
      <c r="G561" s="21">
        <v>380.24</v>
      </c>
      <c r="H561" s="20">
        <v>15124.76</v>
      </c>
      <c r="I561" s="20">
        <v>1940</v>
      </c>
      <c r="J561" s="20">
        <v>13184.76</v>
      </c>
      <c r="K561" s="22">
        <v>44075</v>
      </c>
      <c r="L561" s="19" t="s">
        <v>32</v>
      </c>
      <c r="M561" s="23">
        <v>2020</v>
      </c>
    </row>
    <row r="562" spans="1:13" x14ac:dyDescent="0.25">
      <c r="A562" s="18" t="s">
        <v>22</v>
      </c>
      <c r="B562" s="19" t="s">
        <v>36</v>
      </c>
      <c r="C562" s="19">
        <v>2278</v>
      </c>
      <c r="D562" s="20">
        <v>5</v>
      </c>
      <c r="E562" s="20">
        <v>7</v>
      </c>
      <c r="F562" s="20">
        <v>15946</v>
      </c>
      <c r="G562" s="21">
        <v>1692.46</v>
      </c>
      <c r="H562" s="20">
        <v>14253.54</v>
      </c>
      <c r="I562" s="20">
        <v>8635</v>
      </c>
      <c r="J562" s="20">
        <v>5618.54</v>
      </c>
      <c r="K562" s="22">
        <v>43374</v>
      </c>
      <c r="L562" s="19" t="s">
        <v>29</v>
      </c>
      <c r="M562" s="23">
        <v>2020</v>
      </c>
    </row>
    <row r="563" spans="1:13" x14ac:dyDescent="0.25">
      <c r="A563" s="18" t="s">
        <v>13</v>
      </c>
      <c r="B563" s="19" t="s">
        <v>36</v>
      </c>
      <c r="C563" s="19">
        <v>403</v>
      </c>
      <c r="D563" s="20">
        <v>5</v>
      </c>
      <c r="E563" s="20">
        <v>15</v>
      </c>
      <c r="F563" s="20">
        <v>6045</v>
      </c>
      <c r="G563" s="21">
        <v>4830</v>
      </c>
      <c r="H563" s="20">
        <v>1215</v>
      </c>
      <c r="I563" s="20">
        <v>23000</v>
      </c>
      <c r="J563" s="20">
        <v>-21785</v>
      </c>
      <c r="K563" s="22">
        <v>44166</v>
      </c>
      <c r="L563" s="19" t="s">
        <v>21</v>
      </c>
      <c r="M563" s="23">
        <v>2020</v>
      </c>
    </row>
    <row r="564" spans="1:13" x14ac:dyDescent="0.25">
      <c r="A564" s="18" t="s">
        <v>22</v>
      </c>
      <c r="B564" s="19" t="s">
        <v>18</v>
      </c>
      <c r="C564" s="19">
        <v>289</v>
      </c>
      <c r="D564" s="20">
        <v>10</v>
      </c>
      <c r="E564" s="20">
        <v>20</v>
      </c>
      <c r="F564" s="20">
        <v>5780</v>
      </c>
      <c r="G564" s="21">
        <v>728</v>
      </c>
      <c r="H564" s="20">
        <v>5052</v>
      </c>
      <c r="I564" s="20">
        <v>2600</v>
      </c>
      <c r="J564" s="20">
        <v>2452</v>
      </c>
      <c r="K564" s="22">
        <v>43862</v>
      </c>
      <c r="L564" s="19" t="s">
        <v>25</v>
      </c>
      <c r="M564" s="23">
        <v>2020</v>
      </c>
    </row>
    <row r="565" spans="1:13" x14ac:dyDescent="0.25">
      <c r="A565" s="18" t="s">
        <v>13</v>
      </c>
      <c r="B565" s="19" t="s">
        <v>18</v>
      </c>
      <c r="C565" s="19">
        <v>749</v>
      </c>
      <c r="D565" s="20">
        <v>10</v>
      </c>
      <c r="E565" s="20">
        <v>15</v>
      </c>
      <c r="F565" s="20">
        <v>11235</v>
      </c>
      <c r="G565" s="21">
        <v>5187</v>
      </c>
      <c r="H565" s="20">
        <v>6048</v>
      </c>
      <c r="I565" s="20">
        <v>24700</v>
      </c>
      <c r="J565" s="20">
        <v>-18652</v>
      </c>
      <c r="K565" s="22">
        <v>43344</v>
      </c>
      <c r="L565" s="19" t="s">
        <v>32</v>
      </c>
      <c r="M565" s="23">
        <v>2020</v>
      </c>
    </row>
    <row r="566" spans="1:13" x14ac:dyDescent="0.25">
      <c r="A566" s="18" t="s">
        <v>13</v>
      </c>
      <c r="B566" s="19" t="s">
        <v>18</v>
      </c>
      <c r="C566" s="19">
        <v>372</v>
      </c>
      <c r="D566" s="20">
        <v>10</v>
      </c>
      <c r="E566" s="20">
        <v>15</v>
      </c>
      <c r="F566" s="20">
        <v>5580</v>
      </c>
      <c r="G566" s="21">
        <v>3660.3</v>
      </c>
      <c r="H566" s="20">
        <v>1919.7</v>
      </c>
      <c r="I566" s="20">
        <v>17430</v>
      </c>
      <c r="J566" s="20">
        <v>-15510.3</v>
      </c>
      <c r="K566" s="22">
        <v>43374</v>
      </c>
      <c r="L566" s="19" t="s">
        <v>29</v>
      </c>
      <c r="M566" s="23">
        <v>2020</v>
      </c>
    </row>
    <row r="567" spans="1:13" x14ac:dyDescent="0.25">
      <c r="A567" s="18" t="s">
        <v>20</v>
      </c>
      <c r="B567" s="19" t="s">
        <v>18</v>
      </c>
      <c r="C567" s="19">
        <v>3781</v>
      </c>
      <c r="D567" s="20">
        <v>10</v>
      </c>
      <c r="E567" s="20">
        <v>12</v>
      </c>
      <c r="F567" s="20">
        <v>45372</v>
      </c>
      <c r="G567" s="21">
        <v>4895.5200000000004</v>
      </c>
      <c r="H567" s="20">
        <v>40476.480000000003</v>
      </c>
      <c r="I567" s="20">
        <v>8742</v>
      </c>
      <c r="J567" s="20">
        <v>31734.48</v>
      </c>
      <c r="K567" s="22">
        <v>44105</v>
      </c>
      <c r="L567" s="19" t="s">
        <v>29</v>
      </c>
      <c r="M567" s="23">
        <v>2020</v>
      </c>
    </row>
    <row r="568" spans="1:13" x14ac:dyDescent="0.25">
      <c r="A568" s="18" t="s">
        <v>24</v>
      </c>
      <c r="B568" s="19" t="s">
        <v>18</v>
      </c>
      <c r="C568" s="19">
        <v>1785</v>
      </c>
      <c r="D568" s="20">
        <v>10</v>
      </c>
      <c r="E568" s="20">
        <v>7</v>
      </c>
      <c r="F568" s="20">
        <v>12495</v>
      </c>
      <c r="G568" s="21">
        <v>1696.38</v>
      </c>
      <c r="H568" s="20">
        <v>10798.62</v>
      </c>
      <c r="I568" s="20">
        <v>8655</v>
      </c>
      <c r="J568" s="20">
        <v>2143.62</v>
      </c>
      <c r="K568" s="22">
        <v>44105</v>
      </c>
      <c r="L568" s="19" t="s">
        <v>29</v>
      </c>
      <c r="M568" s="23">
        <v>2020</v>
      </c>
    </row>
    <row r="569" spans="1:13" x14ac:dyDescent="0.25">
      <c r="A569" s="18" t="s">
        <v>13</v>
      </c>
      <c r="B569" s="19" t="s">
        <v>18</v>
      </c>
      <c r="C569" s="19">
        <v>4029</v>
      </c>
      <c r="D569" s="20">
        <v>10</v>
      </c>
      <c r="E569" s="20">
        <v>350</v>
      </c>
      <c r="F569" s="20">
        <v>1410150</v>
      </c>
      <c r="G569" s="21">
        <v>34300</v>
      </c>
      <c r="H569" s="20">
        <v>1375850</v>
      </c>
      <c r="I569" s="20">
        <v>182000</v>
      </c>
      <c r="J569" s="20">
        <v>1193850</v>
      </c>
      <c r="K569" s="22">
        <v>44136</v>
      </c>
      <c r="L569" s="19" t="s">
        <v>19</v>
      </c>
      <c r="M569" s="23">
        <v>2020</v>
      </c>
    </row>
    <row r="570" spans="1:13" x14ac:dyDescent="0.25">
      <c r="A570" s="18" t="s">
        <v>13</v>
      </c>
      <c r="B570" s="19" t="s">
        <v>18</v>
      </c>
      <c r="C570" s="19">
        <v>2813</v>
      </c>
      <c r="D570" s="20">
        <v>10</v>
      </c>
      <c r="E570" s="20">
        <v>12</v>
      </c>
      <c r="F570" s="20">
        <v>33756</v>
      </c>
      <c r="G570" s="21">
        <v>3732.96</v>
      </c>
      <c r="H570" s="20">
        <v>30023.040000000001</v>
      </c>
      <c r="I570" s="20">
        <v>6666</v>
      </c>
      <c r="J570" s="20">
        <v>23357.040000000001</v>
      </c>
      <c r="K570" s="22">
        <v>43405</v>
      </c>
      <c r="L570" s="19" t="s">
        <v>19</v>
      </c>
      <c r="M570" s="23">
        <v>2020</v>
      </c>
    </row>
    <row r="571" spans="1:13" x14ac:dyDescent="0.25">
      <c r="A571" s="18" t="s">
        <v>20</v>
      </c>
      <c r="B571" s="19" t="s">
        <v>18</v>
      </c>
      <c r="C571" s="19">
        <v>2150</v>
      </c>
      <c r="D571" s="20">
        <v>10</v>
      </c>
      <c r="E571" s="20">
        <v>350</v>
      </c>
      <c r="F571" s="20">
        <v>752500</v>
      </c>
      <c r="G571" s="21">
        <v>57673</v>
      </c>
      <c r="H571" s="20">
        <v>694827</v>
      </c>
      <c r="I571" s="20">
        <v>306020</v>
      </c>
      <c r="J571" s="20">
        <v>388807</v>
      </c>
      <c r="K571" s="22">
        <v>44136</v>
      </c>
      <c r="L571" s="19" t="s">
        <v>19</v>
      </c>
      <c r="M571" s="23">
        <v>2020</v>
      </c>
    </row>
    <row r="572" spans="1:13" x14ac:dyDescent="0.25">
      <c r="A572" s="18" t="s">
        <v>24</v>
      </c>
      <c r="B572" s="19" t="s">
        <v>18</v>
      </c>
      <c r="C572" s="19">
        <v>2093</v>
      </c>
      <c r="D572" s="20">
        <v>10</v>
      </c>
      <c r="E572" s="20">
        <v>350</v>
      </c>
      <c r="F572" s="20">
        <v>732550</v>
      </c>
      <c r="G572" s="21">
        <v>94178</v>
      </c>
      <c r="H572" s="20">
        <v>638372</v>
      </c>
      <c r="I572" s="20">
        <v>499720</v>
      </c>
      <c r="J572" s="20">
        <v>138652</v>
      </c>
      <c r="K572" s="22">
        <v>43405</v>
      </c>
      <c r="L572" s="19" t="s">
        <v>19</v>
      </c>
      <c r="M572" s="23">
        <v>2020</v>
      </c>
    </row>
    <row r="573" spans="1:13" x14ac:dyDescent="0.25">
      <c r="A573" s="18" t="s">
        <v>22</v>
      </c>
      <c r="B573" s="19" t="s">
        <v>23</v>
      </c>
      <c r="C573" s="19">
        <v>4391</v>
      </c>
      <c r="D573" s="20">
        <v>120</v>
      </c>
      <c r="E573" s="20">
        <v>125</v>
      </c>
      <c r="F573" s="20">
        <v>548875</v>
      </c>
      <c r="G573" s="21">
        <v>27562.5</v>
      </c>
      <c r="H573" s="20">
        <v>521312.5</v>
      </c>
      <c r="I573" s="20">
        <v>189000</v>
      </c>
      <c r="J573" s="20">
        <v>332312.5</v>
      </c>
      <c r="K573" s="22">
        <v>43862</v>
      </c>
      <c r="L573" s="19" t="s">
        <v>25</v>
      </c>
      <c r="M573" s="23">
        <v>2020</v>
      </c>
    </row>
    <row r="574" spans="1:13" x14ac:dyDescent="0.25">
      <c r="A574" s="18" t="s">
        <v>20</v>
      </c>
      <c r="B574" s="19" t="s">
        <v>23</v>
      </c>
      <c r="C574" s="19">
        <v>2695</v>
      </c>
      <c r="D574" s="20">
        <v>120</v>
      </c>
      <c r="E574" s="20">
        <v>20</v>
      </c>
      <c r="F574" s="20">
        <v>53900</v>
      </c>
      <c r="G574" s="21">
        <v>1696.8</v>
      </c>
      <c r="H574" s="20">
        <v>52203.199999999997</v>
      </c>
      <c r="I574" s="20">
        <v>6060</v>
      </c>
      <c r="J574" s="20">
        <v>46143.199999999997</v>
      </c>
      <c r="K574" s="22">
        <v>43922</v>
      </c>
      <c r="L574" s="19" t="s">
        <v>31</v>
      </c>
      <c r="M574" s="23">
        <v>2020</v>
      </c>
    </row>
    <row r="575" spans="1:13" x14ac:dyDescent="0.25">
      <c r="A575" s="18" t="s">
        <v>20</v>
      </c>
      <c r="B575" s="19" t="s">
        <v>23</v>
      </c>
      <c r="C575" s="19">
        <v>1337</v>
      </c>
      <c r="D575" s="20">
        <v>120</v>
      </c>
      <c r="E575" s="20">
        <v>300</v>
      </c>
      <c r="F575" s="20">
        <v>401100</v>
      </c>
      <c r="G575" s="21">
        <v>103320</v>
      </c>
      <c r="H575" s="20">
        <v>297780</v>
      </c>
      <c r="I575" s="20">
        <v>615000</v>
      </c>
      <c r="J575" s="20">
        <v>-317220</v>
      </c>
      <c r="K575" s="22">
        <v>44013</v>
      </c>
      <c r="L575" s="19" t="s">
        <v>34</v>
      </c>
      <c r="M575" s="23">
        <v>2020</v>
      </c>
    </row>
    <row r="576" spans="1:13" x14ac:dyDescent="0.25">
      <c r="A576" s="18" t="s">
        <v>13</v>
      </c>
      <c r="B576" s="19" t="s">
        <v>23</v>
      </c>
      <c r="C576" s="19">
        <v>2621</v>
      </c>
      <c r="D576" s="20">
        <v>120</v>
      </c>
      <c r="E576" s="20">
        <v>300</v>
      </c>
      <c r="F576" s="20">
        <v>786300</v>
      </c>
      <c r="G576" s="21">
        <v>11298</v>
      </c>
      <c r="H576" s="20">
        <v>775002</v>
      </c>
      <c r="I576" s="20">
        <v>67250</v>
      </c>
      <c r="J576" s="20">
        <v>707752</v>
      </c>
      <c r="K576" s="22">
        <v>43374</v>
      </c>
      <c r="L576" s="19" t="s">
        <v>29</v>
      </c>
      <c r="M576" s="23">
        <v>2020</v>
      </c>
    </row>
    <row r="577" spans="1:13" x14ac:dyDescent="0.25">
      <c r="A577" s="18" t="s">
        <v>17</v>
      </c>
      <c r="B577" s="19" t="s">
        <v>23</v>
      </c>
      <c r="C577" s="19">
        <v>3735</v>
      </c>
      <c r="D577" s="20">
        <v>120</v>
      </c>
      <c r="E577" s="20">
        <v>300</v>
      </c>
      <c r="F577" s="20">
        <v>1120500</v>
      </c>
      <c r="G577" s="21">
        <v>106512</v>
      </c>
      <c r="H577" s="20">
        <v>1013988</v>
      </c>
      <c r="I577" s="20">
        <v>634000</v>
      </c>
      <c r="J577" s="20">
        <v>379988</v>
      </c>
      <c r="K577" s="22">
        <v>43405</v>
      </c>
      <c r="L577" s="19" t="s">
        <v>19</v>
      </c>
      <c r="M577" s="23">
        <v>2020</v>
      </c>
    </row>
    <row r="578" spans="1:13" x14ac:dyDescent="0.25">
      <c r="A578" s="18" t="s">
        <v>22</v>
      </c>
      <c r="B578" s="19" t="s">
        <v>30</v>
      </c>
      <c r="C578" s="19">
        <v>4320</v>
      </c>
      <c r="D578" s="20">
        <v>250</v>
      </c>
      <c r="E578" s="20">
        <v>7</v>
      </c>
      <c r="F578" s="20">
        <v>30240</v>
      </c>
      <c r="G578" s="21">
        <v>2844.94</v>
      </c>
      <c r="H578" s="20">
        <v>27395.06</v>
      </c>
      <c r="I578" s="20">
        <v>14515</v>
      </c>
      <c r="J578" s="20">
        <v>12880.06</v>
      </c>
      <c r="K578" s="22">
        <v>43891</v>
      </c>
      <c r="L578" s="19" t="s">
        <v>26</v>
      </c>
      <c r="M578" s="23">
        <v>2020</v>
      </c>
    </row>
    <row r="579" spans="1:13" x14ac:dyDescent="0.25">
      <c r="A579" s="18" t="s">
        <v>20</v>
      </c>
      <c r="B579" s="19" t="s">
        <v>30</v>
      </c>
      <c r="C579" s="19">
        <v>2828</v>
      </c>
      <c r="D579" s="20">
        <v>250</v>
      </c>
      <c r="E579" s="20">
        <v>300</v>
      </c>
      <c r="F579" s="20">
        <v>848400</v>
      </c>
      <c r="G579" s="21">
        <v>106722</v>
      </c>
      <c r="H579" s="20">
        <v>741678</v>
      </c>
      <c r="I579" s="20">
        <v>635250</v>
      </c>
      <c r="J579" s="20">
        <v>106428</v>
      </c>
      <c r="K579" s="22">
        <v>44044</v>
      </c>
      <c r="L579" s="19" t="s">
        <v>28</v>
      </c>
      <c r="M579" s="23">
        <v>2020</v>
      </c>
    </row>
    <row r="580" spans="1:13" x14ac:dyDescent="0.25">
      <c r="A580" s="18" t="s">
        <v>13</v>
      </c>
      <c r="B580" s="19" t="s">
        <v>30</v>
      </c>
      <c r="C580" s="19">
        <v>2586</v>
      </c>
      <c r="D580" s="20">
        <v>250</v>
      </c>
      <c r="E580" s="20">
        <v>300</v>
      </c>
      <c r="F580" s="20">
        <v>775800</v>
      </c>
      <c r="G580" s="21">
        <v>11298</v>
      </c>
      <c r="H580" s="20">
        <v>764502</v>
      </c>
      <c r="I580" s="20">
        <v>67250</v>
      </c>
      <c r="J580" s="20">
        <v>697252</v>
      </c>
      <c r="K580" s="22">
        <v>43374</v>
      </c>
      <c r="L580" s="19" t="s">
        <v>29</v>
      </c>
      <c r="M580" s="23">
        <v>2020</v>
      </c>
    </row>
    <row r="581" spans="1:13" x14ac:dyDescent="0.25">
      <c r="A581" s="18" t="s">
        <v>13</v>
      </c>
      <c r="B581" s="19" t="s">
        <v>30</v>
      </c>
      <c r="C581" s="19">
        <v>1248</v>
      </c>
      <c r="D581" s="20">
        <v>250</v>
      </c>
      <c r="E581" s="20">
        <v>300</v>
      </c>
      <c r="F581" s="20">
        <v>374400</v>
      </c>
      <c r="G581" s="21">
        <v>62832</v>
      </c>
      <c r="H581" s="20">
        <v>311568</v>
      </c>
      <c r="I581" s="20">
        <v>374000</v>
      </c>
      <c r="J581" s="20">
        <v>-62432</v>
      </c>
      <c r="K581" s="22">
        <v>44105</v>
      </c>
      <c r="L581" s="19" t="s">
        <v>29</v>
      </c>
      <c r="M581" s="23">
        <v>2020</v>
      </c>
    </row>
    <row r="582" spans="1:13" x14ac:dyDescent="0.25">
      <c r="A582" s="18" t="s">
        <v>20</v>
      </c>
      <c r="B582" s="19" t="s">
        <v>30</v>
      </c>
      <c r="C582" s="19">
        <v>4035</v>
      </c>
      <c r="D582" s="20">
        <v>250</v>
      </c>
      <c r="E582" s="20">
        <v>300</v>
      </c>
      <c r="F582" s="20">
        <v>1210500</v>
      </c>
      <c r="G582" s="21">
        <v>42420</v>
      </c>
      <c r="H582" s="20">
        <v>1168080</v>
      </c>
      <c r="I582" s="20">
        <v>252500</v>
      </c>
      <c r="J582" s="20">
        <v>915580</v>
      </c>
      <c r="K582" s="22">
        <v>44105</v>
      </c>
      <c r="L582" s="19" t="s">
        <v>29</v>
      </c>
      <c r="M582" s="23">
        <v>2020</v>
      </c>
    </row>
    <row r="583" spans="1:13" x14ac:dyDescent="0.25">
      <c r="A583" s="18" t="s">
        <v>24</v>
      </c>
      <c r="B583" s="19" t="s">
        <v>30</v>
      </c>
      <c r="C583" s="19">
        <v>359</v>
      </c>
      <c r="D583" s="20">
        <v>250</v>
      </c>
      <c r="E583" s="20">
        <v>350</v>
      </c>
      <c r="F583" s="20">
        <v>125650</v>
      </c>
      <c r="G583" s="21">
        <v>62769</v>
      </c>
      <c r="H583" s="20">
        <v>62881</v>
      </c>
      <c r="I583" s="20">
        <v>333060</v>
      </c>
      <c r="J583" s="20">
        <v>-270179</v>
      </c>
      <c r="K583" s="22">
        <v>43435</v>
      </c>
      <c r="L583" s="19" t="s">
        <v>21</v>
      </c>
      <c r="M583" s="23">
        <v>2020</v>
      </c>
    </row>
    <row r="584" spans="1:13" x14ac:dyDescent="0.25">
      <c r="A584" s="18" t="s">
        <v>13</v>
      </c>
      <c r="B584" s="19" t="s">
        <v>33</v>
      </c>
      <c r="C584" s="19">
        <v>3926</v>
      </c>
      <c r="D584" s="20">
        <v>260</v>
      </c>
      <c r="E584" s="20">
        <v>300</v>
      </c>
      <c r="F584" s="20">
        <v>1177800</v>
      </c>
      <c r="G584" s="21">
        <v>37296</v>
      </c>
      <c r="H584" s="20">
        <v>1140504</v>
      </c>
      <c r="I584" s="20">
        <v>222000</v>
      </c>
      <c r="J584" s="20">
        <v>918504</v>
      </c>
      <c r="K584" s="22">
        <v>43891</v>
      </c>
      <c r="L584" s="19" t="s">
        <v>26</v>
      </c>
      <c r="M584" s="23">
        <v>2020</v>
      </c>
    </row>
    <row r="585" spans="1:13" x14ac:dyDescent="0.25">
      <c r="A585" s="18" t="s">
        <v>20</v>
      </c>
      <c r="B585" s="19" t="s">
        <v>33</v>
      </c>
      <c r="C585" s="19">
        <v>4247</v>
      </c>
      <c r="D585" s="20">
        <v>260</v>
      </c>
      <c r="E585" s="20">
        <v>125</v>
      </c>
      <c r="F585" s="20">
        <v>530875</v>
      </c>
      <c r="G585" s="21">
        <v>49770</v>
      </c>
      <c r="H585" s="20">
        <v>481105</v>
      </c>
      <c r="I585" s="20">
        <v>341280</v>
      </c>
      <c r="J585" s="20">
        <v>139825</v>
      </c>
      <c r="K585" s="22">
        <v>43952</v>
      </c>
      <c r="L585" s="19" t="s">
        <v>35</v>
      </c>
      <c r="M585" s="23">
        <v>2020</v>
      </c>
    </row>
    <row r="586" spans="1:13" x14ac:dyDescent="0.25">
      <c r="A586" s="18" t="s">
        <v>24</v>
      </c>
      <c r="B586" s="19" t="s">
        <v>33</v>
      </c>
      <c r="C586" s="19">
        <v>2695</v>
      </c>
      <c r="D586" s="20">
        <v>260</v>
      </c>
      <c r="E586" s="20">
        <v>12</v>
      </c>
      <c r="F586" s="20">
        <v>32340</v>
      </c>
      <c r="G586" s="21">
        <v>4158</v>
      </c>
      <c r="H586" s="20">
        <v>28182</v>
      </c>
      <c r="I586" s="20">
        <v>7425</v>
      </c>
      <c r="J586" s="20">
        <v>20757</v>
      </c>
      <c r="K586" s="22">
        <v>44044</v>
      </c>
      <c r="L586" s="19" t="s">
        <v>28</v>
      </c>
      <c r="M586" s="23">
        <v>2020</v>
      </c>
    </row>
    <row r="587" spans="1:13" x14ac:dyDescent="0.25">
      <c r="A587" s="18" t="s">
        <v>13</v>
      </c>
      <c r="B587" s="19" t="s">
        <v>33</v>
      </c>
      <c r="C587" s="19">
        <v>1104</v>
      </c>
      <c r="D587" s="20">
        <v>260</v>
      </c>
      <c r="E587" s="20">
        <v>15</v>
      </c>
      <c r="F587" s="20">
        <v>16560</v>
      </c>
      <c r="G587" s="21">
        <v>3660.3</v>
      </c>
      <c r="H587" s="20">
        <v>12899.7</v>
      </c>
      <c r="I587" s="20">
        <v>17430</v>
      </c>
      <c r="J587" s="20">
        <v>-4530.3</v>
      </c>
      <c r="K587" s="22">
        <v>43374</v>
      </c>
      <c r="L587" s="19" t="s">
        <v>29</v>
      </c>
      <c r="M587" s="23">
        <v>2020</v>
      </c>
    </row>
    <row r="588" spans="1:13" x14ac:dyDescent="0.25">
      <c r="A588" s="18" t="s">
        <v>20</v>
      </c>
      <c r="B588" s="19" t="s">
        <v>33</v>
      </c>
      <c r="C588" s="19">
        <v>1449</v>
      </c>
      <c r="D588" s="20">
        <v>260</v>
      </c>
      <c r="E588" s="20">
        <v>12</v>
      </c>
      <c r="F588" s="20">
        <v>17388</v>
      </c>
      <c r="G588" s="21">
        <v>4895.5200000000004</v>
      </c>
      <c r="H588" s="20">
        <v>12492.48</v>
      </c>
      <c r="I588" s="20">
        <v>8742</v>
      </c>
      <c r="J588" s="20">
        <v>3750.48</v>
      </c>
      <c r="K588" s="22">
        <v>44105</v>
      </c>
      <c r="L588" s="19" t="s">
        <v>29</v>
      </c>
      <c r="M588" s="23">
        <v>2020</v>
      </c>
    </row>
    <row r="589" spans="1:13" x14ac:dyDescent="0.25">
      <c r="A589" s="18" t="s">
        <v>24</v>
      </c>
      <c r="B589" s="19" t="s">
        <v>33</v>
      </c>
      <c r="C589" s="19">
        <v>1131</v>
      </c>
      <c r="D589" s="20">
        <v>260</v>
      </c>
      <c r="E589" s="20">
        <v>7</v>
      </c>
      <c r="F589" s="20">
        <v>7917</v>
      </c>
      <c r="G589" s="21">
        <v>1696.38</v>
      </c>
      <c r="H589" s="20">
        <v>6220.62</v>
      </c>
      <c r="I589" s="20">
        <v>8655</v>
      </c>
      <c r="J589" s="20">
        <v>-2434.38</v>
      </c>
      <c r="K589" s="22">
        <v>44105</v>
      </c>
      <c r="L589" s="19" t="s">
        <v>29</v>
      </c>
      <c r="M589" s="23">
        <v>2020</v>
      </c>
    </row>
    <row r="590" spans="1:13" x14ac:dyDescent="0.25">
      <c r="A590" s="18" t="s">
        <v>22</v>
      </c>
      <c r="B590" s="19" t="s">
        <v>33</v>
      </c>
      <c r="C590" s="19">
        <v>1468</v>
      </c>
      <c r="D590" s="20">
        <v>260</v>
      </c>
      <c r="E590" s="20">
        <v>7</v>
      </c>
      <c r="F590" s="20">
        <v>10276</v>
      </c>
      <c r="G590" s="21">
        <v>1692.46</v>
      </c>
      <c r="H590" s="20">
        <v>8583.5400000000009</v>
      </c>
      <c r="I590" s="20">
        <v>8635</v>
      </c>
      <c r="J590" s="20">
        <v>-51.46</v>
      </c>
      <c r="K590" s="22">
        <v>43374</v>
      </c>
      <c r="L590" s="19" t="s">
        <v>29</v>
      </c>
      <c r="M590" s="23">
        <v>2020</v>
      </c>
    </row>
    <row r="591" spans="1:13" x14ac:dyDescent="0.25">
      <c r="A591" s="18" t="s">
        <v>22</v>
      </c>
      <c r="B591" s="19" t="s">
        <v>33</v>
      </c>
      <c r="C591" s="19">
        <v>1272</v>
      </c>
      <c r="D591" s="20">
        <v>260</v>
      </c>
      <c r="E591" s="20">
        <v>15</v>
      </c>
      <c r="F591" s="20">
        <v>19080</v>
      </c>
      <c r="G591" s="21">
        <v>3927</v>
      </c>
      <c r="H591" s="20">
        <v>15153</v>
      </c>
      <c r="I591" s="20">
        <v>18700</v>
      </c>
      <c r="J591" s="20">
        <v>-3547</v>
      </c>
      <c r="K591" s="22">
        <v>43405</v>
      </c>
      <c r="L591" s="19" t="s">
        <v>19</v>
      </c>
      <c r="M591" s="23">
        <v>2020</v>
      </c>
    </row>
    <row r="592" spans="1:13" x14ac:dyDescent="0.25">
      <c r="A592" s="18" t="s">
        <v>24</v>
      </c>
      <c r="B592" s="19" t="s">
        <v>14</v>
      </c>
      <c r="C592" s="19">
        <v>1403</v>
      </c>
      <c r="D592" s="20">
        <v>3</v>
      </c>
      <c r="E592" s="20">
        <v>125</v>
      </c>
      <c r="F592" s="20">
        <v>175375</v>
      </c>
      <c r="G592" s="21">
        <v>22012.5</v>
      </c>
      <c r="H592" s="20">
        <v>153362.5</v>
      </c>
      <c r="I592" s="20">
        <v>140880</v>
      </c>
      <c r="J592" s="20">
        <v>12482.5</v>
      </c>
      <c r="K592" s="22">
        <v>44044</v>
      </c>
      <c r="L592" s="19" t="s">
        <v>28</v>
      </c>
      <c r="M592" s="23">
        <v>2020</v>
      </c>
    </row>
    <row r="593" spans="1:13" x14ac:dyDescent="0.25">
      <c r="A593" s="18" t="s">
        <v>17</v>
      </c>
      <c r="B593" s="19" t="s">
        <v>14</v>
      </c>
      <c r="C593" s="19">
        <v>2161</v>
      </c>
      <c r="D593" s="20">
        <v>3</v>
      </c>
      <c r="E593" s="20">
        <v>125</v>
      </c>
      <c r="F593" s="20">
        <v>270125</v>
      </c>
      <c r="G593" s="21">
        <v>51881.25</v>
      </c>
      <c r="H593" s="20">
        <v>218243.75</v>
      </c>
      <c r="I593" s="20">
        <v>332040</v>
      </c>
      <c r="J593" s="20">
        <v>-113796.25</v>
      </c>
      <c r="K593" s="22">
        <v>44044</v>
      </c>
      <c r="L593" s="19" t="s">
        <v>28</v>
      </c>
      <c r="M593" s="23">
        <v>2020</v>
      </c>
    </row>
    <row r="594" spans="1:13" x14ac:dyDescent="0.25">
      <c r="A594" s="18" t="s">
        <v>17</v>
      </c>
      <c r="B594" s="19" t="s">
        <v>14</v>
      </c>
      <c r="C594" s="19">
        <v>1937</v>
      </c>
      <c r="D594" s="20">
        <v>3</v>
      </c>
      <c r="E594" s="20">
        <v>125</v>
      </c>
      <c r="F594" s="20">
        <v>242125</v>
      </c>
      <c r="G594" s="21">
        <v>20343.75</v>
      </c>
      <c r="H594" s="20">
        <v>221781.25</v>
      </c>
      <c r="I594" s="20">
        <v>130200</v>
      </c>
      <c r="J594" s="20">
        <v>91581.25</v>
      </c>
      <c r="K594" s="22">
        <v>44105</v>
      </c>
      <c r="L594" s="19" t="s">
        <v>29</v>
      </c>
      <c r="M594" s="23">
        <v>2020</v>
      </c>
    </row>
    <row r="595" spans="1:13" x14ac:dyDescent="0.25">
      <c r="A595" s="18" t="s">
        <v>22</v>
      </c>
      <c r="B595" s="19" t="s">
        <v>36</v>
      </c>
      <c r="C595" s="19">
        <v>2879</v>
      </c>
      <c r="D595" s="20">
        <v>5</v>
      </c>
      <c r="E595" s="20">
        <v>300</v>
      </c>
      <c r="F595" s="20">
        <v>863700</v>
      </c>
      <c r="G595" s="21">
        <v>24570</v>
      </c>
      <c r="H595" s="20">
        <v>839130</v>
      </c>
      <c r="I595" s="20">
        <v>136500</v>
      </c>
      <c r="J595" s="20">
        <v>702630</v>
      </c>
      <c r="K595" s="22">
        <v>44105</v>
      </c>
      <c r="L595" s="19" t="s">
        <v>29</v>
      </c>
      <c r="M595" s="23">
        <v>2020</v>
      </c>
    </row>
    <row r="596" spans="1:13" x14ac:dyDescent="0.25">
      <c r="A596" s="18" t="s">
        <v>17</v>
      </c>
      <c r="B596" s="19" t="s">
        <v>18</v>
      </c>
      <c r="C596" s="19">
        <v>1330</v>
      </c>
      <c r="D596" s="20">
        <v>10</v>
      </c>
      <c r="E596" s="20">
        <v>20</v>
      </c>
      <c r="F596" s="20">
        <v>26600</v>
      </c>
      <c r="G596" s="21">
        <v>3474</v>
      </c>
      <c r="H596" s="20">
        <v>23126</v>
      </c>
      <c r="I596" s="20">
        <v>11580</v>
      </c>
      <c r="J596" s="20">
        <v>11546</v>
      </c>
      <c r="K596" s="22">
        <v>43891</v>
      </c>
      <c r="L596" s="19" t="s">
        <v>26</v>
      </c>
      <c r="M596" s="23">
        <v>2020</v>
      </c>
    </row>
    <row r="597" spans="1:13" x14ac:dyDescent="0.25">
      <c r="A597" s="18" t="s">
        <v>13</v>
      </c>
      <c r="B597" s="19" t="s">
        <v>18</v>
      </c>
      <c r="C597" s="19">
        <v>2426</v>
      </c>
      <c r="D597" s="20">
        <v>10</v>
      </c>
      <c r="E597" s="20">
        <v>15</v>
      </c>
      <c r="F597" s="20">
        <v>36390</v>
      </c>
      <c r="G597" s="21">
        <v>3631.5</v>
      </c>
      <c r="H597" s="20">
        <v>32758.5</v>
      </c>
      <c r="I597" s="20">
        <v>16140</v>
      </c>
      <c r="J597" s="20">
        <v>16618.5</v>
      </c>
      <c r="K597" s="22">
        <v>43922</v>
      </c>
      <c r="L597" s="19" t="s">
        <v>31</v>
      </c>
      <c r="M597" s="23">
        <v>2020</v>
      </c>
    </row>
    <row r="598" spans="1:13" x14ac:dyDescent="0.25">
      <c r="A598" s="18" t="s">
        <v>22</v>
      </c>
      <c r="B598" s="19" t="s">
        <v>18</v>
      </c>
      <c r="C598" s="19">
        <v>2033</v>
      </c>
      <c r="D598" s="20">
        <v>10</v>
      </c>
      <c r="E598" s="20">
        <v>7</v>
      </c>
      <c r="F598" s="20">
        <v>14231</v>
      </c>
      <c r="G598" s="21">
        <v>2661.75</v>
      </c>
      <c r="H598" s="20">
        <v>11569.25</v>
      </c>
      <c r="I598" s="20">
        <v>12675</v>
      </c>
      <c r="J598" s="20">
        <v>-1105.75</v>
      </c>
      <c r="K598" s="22">
        <v>43922</v>
      </c>
      <c r="L598" s="19" t="s">
        <v>31</v>
      </c>
      <c r="M598" s="23">
        <v>2020</v>
      </c>
    </row>
    <row r="599" spans="1:13" x14ac:dyDescent="0.25">
      <c r="A599" s="18" t="s">
        <v>22</v>
      </c>
      <c r="B599" s="19" t="s">
        <v>18</v>
      </c>
      <c r="C599" s="19">
        <v>2029</v>
      </c>
      <c r="D599" s="20">
        <v>10</v>
      </c>
      <c r="E599" s="20">
        <v>350</v>
      </c>
      <c r="F599" s="20">
        <v>710150</v>
      </c>
      <c r="G599" s="21">
        <v>149677.5</v>
      </c>
      <c r="H599" s="20">
        <v>560472.5</v>
      </c>
      <c r="I599" s="20">
        <v>741260</v>
      </c>
      <c r="J599" s="20">
        <v>-180787.5</v>
      </c>
      <c r="K599" s="22">
        <v>43952</v>
      </c>
      <c r="L599" s="19" t="s">
        <v>35</v>
      </c>
      <c r="M599" s="23">
        <v>2020</v>
      </c>
    </row>
    <row r="600" spans="1:13" x14ac:dyDescent="0.25">
      <c r="A600" s="18" t="s">
        <v>13</v>
      </c>
      <c r="B600" s="19" t="s">
        <v>18</v>
      </c>
      <c r="C600" s="19">
        <v>1049</v>
      </c>
      <c r="D600" s="20">
        <v>10</v>
      </c>
      <c r="E600" s="20">
        <v>15</v>
      </c>
      <c r="F600" s="20">
        <v>15735</v>
      </c>
      <c r="G600" s="21">
        <v>5757.75</v>
      </c>
      <c r="H600" s="20">
        <v>9977.25</v>
      </c>
      <c r="I600" s="20">
        <v>25590</v>
      </c>
      <c r="J600" s="20">
        <v>-15612.75</v>
      </c>
      <c r="K600" s="22">
        <v>44044</v>
      </c>
      <c r="L600" s="19" t="s">
        <v>28</v>
      </c>
      <c r="M600" s="23">
        <v>2020</v>
      </c>
    </row>
    <row r="601" spans="1:13" x14ac:dyDescent="0.25">
      <c r="A601" s="18" t="s">
        <v>20</v>
      </c>
      <c r="B601" s="19" t="s">
        <v>18</v>
      </c>
      <c r="C601" s="19">
        <v>1062</v>
      </c>
      <c r="D601" s="20">
        <v>10</v>
      </c>
      <c r="E601" s="20">
        <v>20</v>
      </c>
      <c r="F601" s="20">
        <v>21240</v>
      </c>
      <c r="G601" s="21">
        <v>801</v>
      </c>
      <c r="H601" s="20">
        <v>20439</v>
      </c>
      <c r="I601" s="20">
        <v>2670</v>
      </c>
      <c r="J601" s="20">
        <v>17769</v>
      </c>
      <c r="K601" s="22">
        <v>43374</v>
      </c>
      <c r="L601" s="19" t="s">
        <v>29</v>
      </c>
      <c r="M601" s="23">
        <v>2020</v>
      </c>
    </row>
    <row r="602" spans="1:13" x14ac:dyDescent="0.25">
      <c r="A602" s="18" t="s">
        <v>17</v>
      </c>
      <c r="B602" s="19" t="s">
        <v>18</v>
      </c>
      <c r="C602" s="19">
        <v>2509</v>
      </c>
      <c r="D602" s="20">
        <v>10</v>
      </c>
      <c r="E602" s="20">
        <v>125</v>
      </c>
      <c r="F602" s="20">
        <v>313625</v>
      </c>
      <c r="G602" s="21">
        <v>20343.75</v>
      </c>
      <c r="H602" s="20">
        <v>293281.25</v>
      </c>
      <c r="I602" s="20">
        <v>130200</v>
      </c>
      <c r="J602" s="20">
        <v>163081.25</v>
      </c>
      <c r="K602" s="22">
        <v>44105</v>
      </c>
      <c r="L602" s="19" t="s">
        <v>29</v>
      </c>
      <c r="M602" s="23">
        <v>2020</v>
      </c>
    </row>
    <row r="603" spans="1:13" x14ac:dyDescent="0.25">
      <c r="A603" s="18" t="s">
        <v>17</v>
      </c>
      <c r="B603" s="19" t="s">
        <v>18</v>
      </c>
      <c r="C603" s="19">
        <v>1743</v>
      </c>
      <c r="D603" s="20">
        <v>10</v>
      </c>
      <c r="E603" s="20">
        <v>15</v>
      </c>
      <c r="F603" s="20">
        <v>26145</v>
      </c>
      <c r="G603" s="21">
        <v>2643.75</v>
      </c>
      <c r="H603" s="20">
        <v>23501.25</v>
      </c>
      <c r="I603" s="20">
        <v>11750</v>
      </c>
      <c r="J603" s="20">
        <v>11751.25</v>
      </c>
      <c r="K603" s="22">
        <v>44105</v>
      </c>
      <c r="L603" s="19" t="s">
        <v>29</v>
      </c>
      <c r="M603" s="23">
        <v>2020</v>
      </c>
    </row>
    <row r="604" spans="1:13" x14ac:dyDescent="0.25">
      <c r="A604" s="18" t="s">
        <v>20</v>
      </c>
      <c r="B604" s="19" t="s">
        <v>18</v>
      </c>
      <c r="C604" s="19">
        <v>3418</v>
      </c>
      <c r="D604" s="20">
        <v>10</v>
      </c>
      <c r="E604" s="20">
        <v>350</v>
      </c>
      <c r="F604" s="20">
        <v>1196300</v>
      </c>
      <c r="G604" s="21">
        <v>105367.5</v>
      </c>
      <c r="H604" s="20">
        <v>1090932.5</v>
      </c>
      <c r="I604" s="20">
        <v>521820</v>
      </c>
      <c r="J604" s="20">
        <v>569112.5</v>
      </c>
      <c r="K604" s="22">
        <v>43405</v>
      </c>
      <c r="L604" s="19" t="s">
        <v>19</v>
      </c>
      <c r="M604" s="23">
        <v>2020</v>
      </c>
    </row>
    <row r="605" spans="1:13" x14ac:dyDescent="0.25">
      <c r="A605" s="18" t="s">
        <v>22</v>
      </c>
      <c r="B605" s="19" t="s">
        <v>18</v>
      </c>
      <c r="C605" s="19">
        <v>1751</v>
      </c>
      <c r="D605" s="20">
        <v>10</v>
      </c>
      <c r="E605" s="20">
        <v>350</v>
      </c>
      <c r="F605" s="20">
        <v>612850</v>
      </c>
      <c r="G605" s="21">
        <v>112927.5</v>
      </c>
      <c r="H605" s="20">
        <v>499922.5</v>
      </c>
      <c r="I605" s="20">
        <v>559260</v>
      </c>
      <c r="J605" s="20">
        <v>-59337.5</v>
      </c>
      <c r="K605" s="22">
        <v>43405</v>
      </c>
      <c r="L605" s="19" t="s">
        <v>19</v>
      </c>
      <c r="M605" s="23">
        <v>2020</v>
      </c>
    </row>
    <row r="606" spans="1:13" x14ac:dyDescent="0.25">
      <c r="A606" s="18" t="s">
        <v>20</v>
      </c>
      <c r="B606" s="19" t="s">
        <v>18</v>
      </c>
      <c r="C606" s="19">
        <v>3228</v>
      </c>
      <c r="D606" s="20">
        <v>10</v>
      </c>
      <c r="E606" s="20">
        <v>12</v>
      </c>
      <c r="F606" s="20">
        <v>38736</v>
      </c>
      <c r="G606" s="21">
        <v>1645.2</v>
      </c>
      <c r="H606" s="20">
        <v>37090.800000000003</v>
      </c>
      <c r="I606" s="20">
        <v>2742</v>
      </c>
      <c r="J606" s="20">
        <v>34348.800000000003</v>
      </c>
      <c r="K606" s="22">
        <v>44166</v>
      </c>
      <c r="L606" s="19" t="s">
        <v>21</v>
      </c>
      <c r="M606" s="23">
        <v>2020</v>
      </c>
    </row>
    <row r="607" spans="1:13" x14ac:dyDescent="0.25">
      <c r="A607" s="18" t="s">
        <v>24</v>
      </c>
      <c r="B607" s="19" t="s">
        <v>18</v>
      </c>
      <c r="C607" s="19">
        <v>1105</v>
      </c>
      <c r="D607" s="20">
        <v>10</v>
      </c>
      <c r="E607" s="20">
        <v>20</v>
      </c>
      <c r="F607" s="20">
        <v>22100</v>
      </c>
      <c r="G607" s="21">
        <v>879</v>
      </c>
      <c r="H607" s="20">
        <v>21221</v>
      </c>
      <c r="I607" s="20">
        <v>2930</v>
      </c>
      <c r="J607" s="20">
        <v>18291</v>
      </c>
      <c r="K607" s="22">
        <v>44166</v>
      </c>
      <c r="L607" s="19" t="s">
        <v>21</v>
      </c>
      <c r="M607" s="23">
        <v>2020</v>
      </c>
    </row>
    <row r="608" spans="1:13" x14ac:dyDescent="0.25">
      <c r="A608" s="18" t="s">
        <v>22</v>
      </c>
      <c r="B608" s="19" t="s">
        <v>23</v>
      </c>
      <c r="C608" s="19">
        <v>2778</v>
      </c>
      <c r="D608" s="20">
        <v>120</v>
      </c>
      <c r="E608" s="20">
        <v>12</v>
      </c>
      <c r="F608" s="20">
        <v>33336</v>
      </c>
      <c r="G608" s="21">
        <v>900</v>
      </c>
      <c r="H608" s="20">
        <v>32436</v>
      </c>
      <c r="I608" s="20">
        <v>1500</v>
      </c>
      <c r="J608" s="20">
        <v>30936</v>
      </c>
      <c r="K608" s="22">
        <v>43891</v>
      </c>
      <c r="L608" s="19" t="s">
        <v>26</v>
      </c>
      <c r="M608" s="23">
        <v>2020</v>
      </c>
    </row>
    <row r="609" spans="1:13" x14ac:dyDescent="0.25">
      <c r="A609" s="18" t="s">
        <v>24</v>
      </c>
      <c r="B609" s="19" t="s">
        <v>23</v>
      </c>
      <c r="C609" s="19">
        <v>1173</v>
      </c>
      <c r="D609" s="20">
        <v>120</v>
      </c>
      <c r="E609" s="20">
        <v>15</v>
      </c>
      <c r="F609" s="20">
        <v>17595</v>
      </c>
      <c r="G609" s="21">
        <v>6358.5</v>
      </c>
      <c r="H609" s="20">
        <v>11236.5</v>
      </c>
      <c r="I609" s="20">
        <v>28260</v>
      </c>
      <c r="J609" s="20">
        <v>-17023.5</v>
      </c>
      <c r="K609" s="22">
        <v>43952</v>
      </c>
      <c r="L609" s="19" t="s">
        <v>35</v>
      </c>
      <c r="M609" s="23">
        <v>2020</v>
      </c>
    </row>
    <row r="610" spans="1:13" x14ac:dyDescent="0.25">
      <c r="A610" s="18" t="s">
        <v>24</v>
      </c>
      <c r="B610" s="19" t="s">
        <v>23</v>
      </c>
      <c r="C610" s="19">
        <v>3160</v>
      </c>
      <c r="D610" s="20">
        <v>120</v>
      </c>
      <c r="E610" s="20">
        <v>125</v>
      </c>
      <c r="F610" s="20">
        <v>395000</v>
      </c>
      <c r="G610" s="21">
        <v>12431.25</v>
      </c>
      <c r="H610" s="20">
        <v>382568.75</v>
      </c>
      <c r="I610" s="20">
        <v>79560</v>
      </c>
      <c r="J610" s="20">
        <v>303008.75</v>
      </c>
      <c r="K610" s="22">
        <v>44075</v>
      </c>
      <c r="L610" s="19" t="s">
        <v>32</v>
      </c>
      <c r="M610" s="23">
        <v>2020</v>
      </c>
    </row>
    <row r="611" spans="1:13" x14ac:dyDescent="0.25">
      <c r="A611" s="18" t="s">
        <v>20</v>
      </c>
      <c r="B611" s="19" t="s">
        <v>23</v>
      </c>
      <c r="C611" s="19">
        <v>4322</v>
      </c>
      <c r="D611" s="20">
        <v>120</v>
      </c>
      <c r="E611" s="20">
        <v>300</v>
      </c>
      <c r="F611" s="20">
        <v>1296600</v>
      </c>
      <c r="G611" s="21">
        <v>115830</v>
      </c>
      <c r="H611" s="20">
        <v>1180770</v>
      </c>
      <c r="I611" s="20">
        <v>643500</v>
      </c>
      <c r="J611" s="20">
        <v>537270</v>
      </c>
      <c r="K611" s="22">
        <v>43405</v>
      </c>
      <c r="L611" s="19" t="s">
        <v>19</v>
      </c>
      <c r="M611" s="23">
        <v>2020</v>
      </c>
    </row>
    <row r="612" spans="1:13" x14ac:dyDescent="0.25">
      <c r="A612" s="18" t="s">
        <v>20</v>
      </c>
      <c r="B612" s="19" t="s">
        <v>23</v>
      </c>
      <c r="C612" s="19">
        <v>1901</v>
      </c>
      <c r="D612" s="20">
        <v>120</v>
      </c>
      <c r="E612" s="20">
        <v>125</v>
      </c>
      <c r="F612" s="20">
        <v>237625</v>
      </c>
      <c r="G612" s="21">
        <v>45712.5</v>
      </c>
      <c r="H612" s="20">
        <v>191912.5</v>
      </c>
      <c r="I612" s="20">
        <v>292560</v>
      </c>
      <c r="J612" s="20">
        <v>-100647.5</v>
      </c>
      <c r="K612" s="22">
        <v>43435</v>
      </c>
      <c r="L612" s="19" t="s">
        <v>21</v>
      </c>
      <c r="M612" s="23">
        <v>2020</v>
      </c>
    </row>
    <row r="613" spans="1:13" x14ac:dyDescent="0.25">
      <c r="A613" s="18" t="s">
        <v>20</v>
      </c>
      <c r="B613" s="19" t="s">
        <v>23</v>
      </c>
      <c r="C613" s="19">
        <v>2980</v>
      </c>
      <c r="D613" s="20">
        <v>120</v>
      </c>
      <c r="E613" s="20">
        <v>12</v>
      </c>
      <c r="F613" s="20">
        <v>35760</v>
      </c>
      <c r="G613" s="21">
        <v>1645.2</v>
      </c>
      <c r="H613" s="20">
        <v>34114.800000000003</v>
      </c>
      <c r="I613" s="20">
        <v>2742</v>
      </c>
      <c r="J613" s="20">
        <v>31372.799999999999</v>
      </c>
      <c r="K613" s="22">
        <v>44166</v>
      </c>
      <c r="L613" s="19" t="s">
        <v>21</v>
      </c>
      <c r="M613" s="23">
        <v>2020</v>
      </c>
    </row>
    <row r="614" spans="1:13" x14ac:dyDescent="0.25">
      <c r="A614" s="18" t="s">
        <v>13</v>
      </c>
      <c r="B614" s="19" t="s">
        <v>30</v>
      </c>
      <c r="C614" s="19">
        <v>4068</v>
      </c>
      <c r="D614" s="20">
        <v>250</v>
      </c>
      <c r="E614" s="20">
        <v>20</v>
      </c>
      <c r="F614" s="20">
        <v>81360</v>
      </c>
      <c r="G614" s="21">
        <v>2596.5</v>
      </c>
      <c r="H614" s="20">
        <v>78763.5</v>
      </c>
      <c r="I614" s="20">
        <v>8655</v>
      </c>
      <c r="J614" s="20">
        <v>70108.5</v>
      </c>
      <c r="K614" s="22">
        <v>44013</v>
      </c>
      <c r="L614" s="19" t="s">
        <v>34</v>
      </c>
      <c r="M614" s="23">
        <v>2020</v>
      </c>
    </row>
    <row r="615" spans="1:13" x14ac:dyDescent="0.25">
      <c r="A615" s="18" t="s">
        <v>17</v>
      </c>
      <c r="B615" s="19" t="s">
        <v>30</v>
      </c>
      <c r="C615" s="19">
        <v>2105</v>
      </c>
      <c r="D615" s="20">
        <v>250</v>
      </c>
      <c r="E615" s="20">
        <v>15</v>
      </c>
      <c r="F615" s="20">
        <v>31575</v>
      </c>
      <c r="G615" s="21">
        <v>1107</v>
      </c>
      <c r="H615" s="20">
        <v>30468</v>
      </c>
      <c r="I615" s="20">
        <v>4920</v>
      </c>
      <c r="J615" s="20">
        <v>25548</v>
      </c>
      <c r="K615" s="22">
        <v>44013</v>
      </c>
      <c r="L615" s="19" t="s">
        <v>34</v>
      </c>
      <c r="M615" s="23">
        <v>2020</v>
      </c>
    </row>
    <row r="616" spans="1:13" x14ac:dyDescent="0.25">
      <c r="A616" s="18" t="s">
        <v>20</v>
      </c>
      <c r="B616" s="19" t="s">
        <v>30</v>
      </c>
      <c r="C616" s="19">
        <v>1647</v>
      </c>
      <c r="D616" s="20">
        <v>250</v>
      </c>
      <c r="E616" s="20">
        <v>20</v>
      </c>
      <c r="F616" s="20">
        <v>32940</v>
      </c>
      <c r="G616" s="21">
        <v>801</v>
      </c>
      <c r="H616" s="20">
        <v>32139</v>
      </c>
      <c r="I616" s="20">
        <v>2670</v>
      </c>
      <c r="J616" s="20">
        <v>29469</v>
      </c>
      <c r="K616" s="22">
        <v>43374</v>
      </c>
      <c r="L616" s="19" t="s">
        <v>29</v>
      </c>
      <c r="M616" s="23">
        <v>2020</v>
      </c>
    </row>
    <row r="617" spans="1:13" x14ac:dyDescent="0.25">
      <c r="A617" s="18" t="s">
        <v>17</v>
      </c>
      <c r="B617" s="19" t="s">
        <v>30</v>
      </c>
      <c r="C617" s="19">
        <v>235</v>
      </c>
      <c r="D617" s="20">
        <v>250</v>
      </c>
      <c r="E617" s="20">
        <v>15</v>
      </c>
      <c r="F617" s="20">
        <v>3525</v>
      </c>
      <c r="G617" s="21">
        <v>2643.75</v>
      </c>
      <c r="H617" s="20">
        <v>881.25</v>
      </c>
      <c r="I617" s="20">
        <v>11750</v>
      </c>
      <c r="J617" s="20">
        <v>-10868.75</v>
      </c>
      <c r="K617" s="22">
        <v>44105</v>
      </c>
      <c r="L617" s="19" t="s">
        <v>29</v>
      </c>
      <c r="M617" s="23">
        <v>2020</v>
      </c>
    </row>
    <row r="618" spans="1:13" x14ac:dyDescent="0.25">
      <c r="A618" s="18" t="s">
        <v>13</v>
      </c>
      <c r="B618" s="19" t="s">
        <v>30</v>
      </c>
      <c r="C618" s="19">
        <v>3617</v>
      </c>
      <c r="D618" s="20">
        <v>250</v>
      </c>
      <c r="E618" s="20">
        <v>125</v>
      </c>
      <c r="F618" s="20">
        <v>452125</v>
      </c>
      <c r="G618" s="21">
        <v>55387.5</v>
      </c>
      <c r="H618" s="20">
        <v>396737.5</v>
      </c>
      <c r="I618" s="20">
        <v>354480</v>
      </c>
      <c r="J618" s="20">
        <v>42257.5</v>
      </c>
      <c r="K618" s="22">
        <v>43405</v>
      </c>
      <c r="L618" s="19" t="s">
        <v>19</v>
      </c>
      <c r="M618" s="23">
        <v>2020</v>
      </c>
    </row>
    <row r="619" spans="1:13" x14ac:dyDescent="0.25">
      <c r="A619" s="18" t="s">
        <v>17</v>
      </c>
      <c r="B619" s="19" t="s">
        <v>30</v>
      </c>
      <c r="C619" s="19">
        <v>2106</v>
      </c>
      <c r="D619" s="20">
        <v>250</v>
      </c>
      <c r="E619" s="20">
        <v>125</v>
      </c>
      <c r="F619" s="20">
        <v>263250</v>
      </c>
      <c r="G619" s="21">
        <v>10350</v>
      </c>
      <c r="H619" s="20">
        <v>252900</v>
      </c>
      <c r="I619" s="20">
        <v>66240</v>
      </c>
      <c r="J619" s="20">
        <v>186660</v>
      </c>
      <c r="K619" s="22">
        <v>44136</v>
      </c>
      <c r="L619" s="19" t="s">
        <v>19</v>
      </c>
      <c r="M619" s="23">
        <v>2020</v>
      </c>
    </row>
    <row r="620" spans="1:13" x14ac:dyDescent="0.25">
      <c r="A620" s="18" t="s">
        <v>24</v>
      </c>
      <c r="B620" s="19" t="s">
        <v>30</v>
      </c>
      <c r="C620" s="19">
        <v>2351</v>
      </c>
      <c r="D620" s="20">
        <v>250</v>
      </c>
      <c r="E620" s="20">
        <v>20</v>
      </c>
      <c r="F620" s="20">
        <v>47020</v>
      </c>
      <c r="G620" s="21">
        <v>879</v>
      </c>
      <c r="H620" s="20">
        <v>46141</v>
      </c>
      <c r="I620" s="20">
        <v>2930</v>
      </c>
      <c r="J620" s="20">
        <v>43211</v>
      </c>
      <c r="K620" s="22">
        <v>44166</v>
      </c>
      <c r="L620" s="19" t="s">
        <v>21</v>
      </c>
      <c r="M620" s="23">
        <v>2020</v>
      </c>
    </row>
    <row r="621" spans="1:13" x14ac:dyDescent="0.25">
      <c r="A621" s="18" t="s">
        <v>24</v>
      </c>
      <c r="B621" s="19" t="s">
        <v>33</v>
      </c>
      <c r="C621" s="19">
        <v>1897</v>
      </c>
      <c r="D621" s="20">
        <v>260</v>
      </c>
      <c r="E621" s="20">
        <v>300</v>
      </c>
      <c r="F621" s="20">
        <v>569100</v>
      </c>
      <c r="G621" s="21">
        <v>111375</v>
      </c>
      <c r="H621" s="20">
        <v>457725</v>
      </c>
      <c r="I621" s="20">
        <v>618750</v>
      </c>
      <c r="J621" s="20">
        <v>-161025</v>
      </c>
      <c r="K621" s="22">
        <v>43891</v>
      </c>
      <c r="L621" s="19" t="s">
        <v>26</v>
      </c>
      <c r="M621" s="23">
        <v>2020</v>
      </c>
    </row>
    <row r="622" spans="1:13" x14ac:dyDescent="0.25">
      <c r="A622" s="18" t="s">
        <v>22</v>
      </c>
      <c r="B622" s="19" t="s">
        <v>33</v>
      </c>
      <c r="C622" s="19">
        <v>647</v>
      </c>
      <c r="D622" s="20">
        <v>260</v>
      </c>
      <c r="E622" s="20">
        <v>300</v>
      </c>
      <c r="F622" s="20">
        <v>194100</v>
      </c>
      <c r="G622" s="21">
        <v>24570</v>
      </c>
      <c r="H622" s="20">
        <v>169530</v>
      </c>
      <c r="I622" s="20">
        <v>136500</v>
      </c>
      <c r="J622" s="20">
        <v>33030</v>
      </c>
      <c r="K622" s="22">
        <v>44105</v>
      </c>
      <c r="L622" s="19" t="s">
        <v>29</v>
      </c>
      <c r="M622" s="23">
        <v>2020</v>
      </c>
    </row>
    <row r="623" spans="1:13" x14ac:dyDescent="0.25">
      <c r="A623" s="18" t="s">
        <v>22</v>
      </c>
      <c r="B623" s="19" t="s">
        <v>36</v>
      </c>
      <c r="C623" s="19">
        <v>3621</v>
      </c>
      <c r="D623" s="20">
        <v>5</v>
      </c>
      <c r="E623" s="20">
        <v>7</v>
      </c>
      <c r="F623" s="20">
        <v>25347</v>
      </c>
      <c r="G623" s="21">
        <v>1436.4</v>
      </c>
      <c r="H623" s="20">
        <v>23910.6</v>
      </c>
      <c r="I623" s="20">
        <v>6840</v>
      </c>
      <c r="J623" s="20">
        <v>17070.599999999999</v>
      </c>
      <c r="K623" s="22">
        <v>43862</v>
      </c>
      <c r="L623" s="19" t="s">
        <v>25</v>
      </c>
      <c r="M623" s="23">
        <v>2020</v>
      </c>
    </row>
    <row r="624" spans="1:13" x14ac:dyDescent="0.25">
      <c r="A624" s="18" t="s">
        <v>13</v>
      </c>
      <c r="B624" s="19" t="s">
        <v>18</v>
      </c>
      <c r="C624" s="19">
        <v>3221</v>
      </c>
      <c r="D624" s="20">
        <v>10</v>
      </c>
      <c r="E624" s="20">
        <v>7</v>
      </c>
      <c r="F624" s="20">
        <v>22547</v>
      </c>
      <c r="G624" s="21">
        <v>759.15</v>
      </c>
      <c r="H624" s="20">
        <v>21787.85</v>
      </c>
      <c r="I624" s="20">
        <v>3615</v>
      </c>
      <c r="J624" s="20">
        <v>18172.849999999999</v>
      </c>
      <c r="K624" s="22">
        <v>43922</v>
      </c>
      <c r="L624" s="19" t="s">
        <v>31</v>
      </c>
      <c r="M624" s="23">
        <v>2020</v>
      </c>
    </row>
    <row r="625" spans="1:13" x14ac:dyDescent="0.25">
      <c r="A625" s="18" t="s">
        <v>20</v>
      </c>
      <c r="B625" s="19" t="s">
        <v>30</v>
      </c>
      <c r="C625" s="19">
        <v>493</v>
      </c>
      <c r="D625" s="20">
        <v>250</v>
      </c>
      <c r="E625" s="20">
        <v>12</v>
      </c>
      <c r="F625" s="20">
        <v>5916</v>
      </c>
      <c r="G625" s="21">
        <v>3250.8</v>
      </c>
      <c r="H625" s="20">
        <v>2665.2</v>
      </c>
      <c r="I625" s="20">
        <v>5418</v>
      </c>
      <c r="J625" s="20">
        <v>-2752.8</v>
      </c>
      <c r="K625" s="22">
        <v>43952</v>
      </c>
      <c r="L625" s="19" t="s">
        <v>35</v>
      </c>
      <c r="M625" s="23">
        <v>2020</v>
      </c>
    </row>
    <row r="626" spans="1:13" x14ac:dyDescent="0.25">
      <c r="A626" s="18" t="s">
        <v>13</v>
      </c>
      <c r="B626" s="19" t="s">
        <v>14</v>
      </c>
      <c r="C626" s="19">
        <v>1372</v>
      </c>
      <c r="D626" s="20">
        <v>3</v>
      </c>
      <c r="E626" s="20">
        <v>20</v>
      </c>
      <c r="F626" s="20">
        <v>27440</v>
      </c>
      <c r="G626" s="21" t="s">
        <v>15</v>
      </c>
      <c r="H626" s="20">
        <v>27440</v>
      </c>
      <c r="I626" s="20">
        <v>16185</v>
      </c>
      <c r="J626" s="20">
        <v>11255</v>
      </c>
      <c r="K626" s="22">
        <v>43466</v>
      </c>
      <c r="L626" s="19" t="s">
        <v>16</v>
      </c>
      <c r="M626" s="23">
        <v>2019</v>
      </c>
    </row>
    <row r="627" spans="1:13" x14ac:dyDescent="0.25">
      <c r="A627" s="18" t="s">
        <v>17</v>
      </c>
      <c r="B627" s="19" t="s">
        <v>14</v>
      </c>
      <c r="C627" s="19">
        <v>2762</v>
      </c>
      <c r="D627" s="20">
        <v>3</v>
      </c>
      <c r="E627" s="20">
        <v>20</v>
      </c>
      <c r="F627" s="20">
        <v>55240</v>
      </c>
      <c r="G627" s="21" t="s">
        <v>15</v>
      </c>
      <c r="H627" s="20">
        <v>55240</v>
      </c>
      <c r="I627" s="20">
        <v>13210</v>
      </c>
      <c r="J627" s="20">
        <v>42030</v>
      </c>
      <c r="K627" s="22">
        <v>43466</v>
      </c>
      <c r="L627" s="19" t="s">
        <v>16</v>
      </c>
      <c r="M627" s="23">
        <v>2019</v>
      </c>
    </row>
    <row r="628" spans="1:13" x14ac:dyDescent="0.25">
      <c r="A628" s="18" t="s">
        <v>24</v>
      </c>
      <c r="B628" s="19" t="s">
        <v>14</v>
      </c>
      <c r="C628" s="19">
        <v>1464</v>
      </c>
      <c r="D628" s="20">
        <v>3</v>
      </c>
      <c r="E628" s="20">
        <v>15</v>
      </c>
      <c r="F628" s="20">
        <v>21960</v>
      </c>
      <c r="G628" s="21" t="s">
        <v>15</v>
      </c>
      <c r="H628" s="20">
        <v>21960</v>
      </c>
      <c r="I628" s="20">
        <v>21780</v>
      </c>
      <c r="J628" s="20">
        <v>180</v>
      </c>
      <c r="K628" s="22">
        <v>43617</v>
      </c>
      <c r="L628" s="19" t="s">
        <v>27</v>
      </c>
      <c r="M628" s="23">
        <v>2019</v>
      </c>
    </row>
    <row r="629" spans="1:13" x14ac:dyDescent="0.25">
      <c r="A629" s="18" t="s">
        <v>17</v>
      </c>
      <c r="B629" s="19" t="s">
        <v>14</v>
      </c>
      <c r="C629" s="19">
        <v>719</v>
      </c>
      <c r="D629" s="20">
        <v>3</v>
      </c>
      <c r="E629" s="20">
        <v>15</v>
      </c>
      <c r="F629" s="20">
        <v>10785</v>
      </c>
      <c r="G629" s="21" t="s">
        <v>15</v>
      </c>
      <c r="H629" s="20">
        <v>10785</v>
      </c>
      <c r="I629" s="20">
        <v>8880</v>
      </c>
      <c r="J629" s="20">
        <v>1905</v>
      </c>
      <c r="K629" s="22">
        <v>43617</v>
      </c>
      <c r="L629" s="19" t="s">
        <v>27</v>
      </c>
      <c r="M629" s="23">
        <v>2019</v>
      </c>
    </row>
    <row r="630" spans="1:13" x14ac:dyDescent="0.25">
      <c r="A630" s="18" t="s">
        <v>22</v>
      </c>
      <c r="B630" s="19" t="s">
        <v>14</v>
      </c>
      <c r="C630" s="19">
        <v>3576</v>
      </c>
      <c r="D630" s="20">
        <v>3</v>
      </c>
      <c r="E630" s="20">
        <v>15</v>
      </c>
      <c r="F630" s="20">
        <v>53640</v>
      </c>
      <c r="G630" s="21" t="s">
        <v>15</v>
      </c>
      <c r="H630" s="20">
        <v>53640</v>
      </c>
      <c r="I630" s="20">
        <v>24700</v>
      </c>
      <c r="J630" s="20">
        <v>28940</v>
      </c>
      <c r="K630" s="22">
        <v>43617</v>
      </c>
      <c r="L630" s="19" t="s">
        <v>27</v>
      </c>
      <c r="M630" s="23">
        <v>2019</v>
      </c>
    </row>
    <row r="631" spans="1:13" x14ac:dyDescent="0.25">
      <c r="A631" s="18" t="s">
        <v>17</v>
      </c>
      <c r="B631" s="19" t="s">
        <v>14</v>
      </c>
      <c r="C631" s="19">
        <v>4422</v>
      </c>
      <c r="D631" s="20">
        <v>3</v>
      </c>
      <c r="E631" s="20">
        <v>350</v>
      </c>
      <c r="F631" s="20">
        <v>1547700</v>
      </c>
      <c r="G631" s="21" t="s">
        <v>15</v>
      </c>
      <c r="H631" s="20">
        <v>1547700</v>
      </c>
      <c r="I631" s="20">
        <v>393380</v>
      </c>
      <c r="J631" s="20">
        <v>1154320</v>
      </c>
      <c r="K631" s="22">
        <v>43800</v>
      </c>
      <c r="L631" s="19" t="s">
        <v>21</v>
      </c>
      <c r="M631" s="23">
        <v>2019</v>
      </c>
    </row>
    <row r="632" spans="1:13" x14ac:dyDescent="0.25">
      <c r="A632" s="18" t="s">
        <v>17</v>
      </c>
      <c r="B632" s="19" t="s">
        <v>36</v>
      </c>
      <c r="C632" s="19">
        <v>3649</v>
      </c>
      <c r="D632" s="20">
        <v>5</v>
      </c>
      <c r="E632" s="20">
        <v>15</v>
      </c>
      <c r="F632" s="20">
        <v>54735</v>
      </c>
      <c r="G632" s="21" t="s">
        <v>15</v>
      </c>
      <c r="H632" s="20">
        <v>54735</v>
      </c>
      <c r="I632" s="20">
        <v>9210</v>
      </c>
      <c r="J632" s="20">
        <v>45525</v>
      </c>
      <c r="K632" s="22">
        <v>43525</v>
      </c>
      <c r="L632" s="19" t="s">
        <v>26</v>
      </c>
      <c r="M632" s="23">
        <v>2019</v>
      </c>
    </row>
    <row r="633" spans="1:13" x14ac:dyDescent="0.25">
      <c r="A633" s="18" t="s">
        <v>13</v>
      </c>
      <c r="B633" s="19" t="s">
        <v>36</v>
      </c>
      <c r="C633" s="19">
        <v>4172</v>
      </c>
      <c r="D633" s="20">
        <v>5</v>
      </c>
      <c r="E633" s="20">
        <v>12</v>
      </c>
      <c r="F633" s="20">
        <v>50064</v>
      </c>
      <c r="G633" s="21" t="s">
        <v>15</v>
      </c>
      <c r="H633" s="20">
        <v>50064</v>
      </c>
      <c r="I633" s="20">
        <v>7554</v>
      </c>
      <c r="J633" s="20">
        <v>42510</v>
      </c>
      <c r="K633" s="22">
        <v>43617</v>
      </c>
      <c r="L633" s="19" t="s">
        <v>27</v>
      </c>
      <c r="M633" s="23">
        <v>2019</v>
      </c>
    </row>
    <row r="634" spans="1:13" x14ac:dyDescent="0.25">
      <c r="A634" s="18" t="s">
        <v>24</v>
      </c>
      <c r="B634" s="19" t="s">
        <v>36</v>
      </c>
      <c r="C634" s="19">
        <v>3841</v>
      </c>
      <c r="D634" s="20">
        <v>5</v>
      </c>
      <c r="E634" s="20">
        <v>20</v>
      </c>
      <c r="F634" s="20">
        <v>76820</v>
      </c>
      <c r="G634" s="21" t="s">
        <v>15</v>
      </c>
      <c r="H634" s="20">
        <v>76820</v>
      </c>
      <c r="I634" s="20">
        <v>18990</v>
      </c>
      <c r="J634" s="20">
        <v>57830</v>
      </c>
      <c r="K634" s="22">
        <v>43617</v>
      </c>
      <c r="L634" s="19" t="s">
        <v>27</v>
      </c>
      <c r="M634" s="23">
        <v>2019</v>
      </c>
    </row>
    <row r="635" spans="1:13" x14ac:dyDescent="0.25">
      <c r="A635" s="18" t="s">
        <v>17</v>
      </c>
      <c r="B635" s="19" t="s">
        <v>36</v>
      </c>
      <c r="C635" s="19">
        <v>3726</v>
      </c>
      <c r="D635" s="20">
        <v>5</v>
      </c>
      <c r="E635" s="20">
        <v>12</v>
      </c>
      <c r="F635" s="20">
        <v>44712</v>
      </c>
      <c r="G635" s="21" t="s">
        <v>15</v>
      </c>
      <c r="H635" s="20">
        <v>44712</v>
      </c>
      <c r="I635" s="20">
        <v>4635</v>
      </c>
      <c r="J635" s="20">
        <v>40077</v>
      </c>
      <c r="K635" s="22">
        <v>43617</v>
      </c>
      <c r="L635" s="19" t="s">
        <v>27</v>
      </c>
      <c r="M635" s="23">
        <v>2019</v>
      </c>
    </row>
    <row r="636" spans="1:13" x14ac:dyDescent="0.25">
      <c r="A636" s="18" t="s">
        <v>22</v>
      </c>
      <c r="B636" s="19" t="s">
        <v>36</v>
      </c>
      <c r="C636" s="19">
        <v>2625</v>
      </c>
      <c r="D636" s="20">
        <v>5</v>
      </c>
      <c r="E636" s="20">
        <v>15</v>
      </c>
      <c r="F636" s="20">
        <v>39375</v>
      </c>
      <c r="G636" s="21" t="s">
        <v>15</v>
      </c>
      <c r="H636" s="20">
        <v>39375</v>
      </c>
      <c r="I636" s="20">
        <v>24700</v>
      </c>
      <c r="J636" s="20">
        <v>14675</v>
      </c>
      <c r="K636" s="22">
        <v>43617</v>
      </c>
      <c r="L636" s="19" t="s">
        <v>27</v>
      </c>
      <c r="M636" s="23">
        <v>2019</v>
      </c>
    </row>
    <row r="637" spans="1:13" x14ac:dyDescent="0.25">
      <c r="A637" s="18" t="s">
        <v>13</v>
      </c>
      <c r="B637" s="19" t="s">
        <v>36</v>
      </c>
      <c r="C637" s="19">
        <v>1958</v>
      </c>
      <c r="D637" s="20">
        <v>5</v>
      </c>
      <c r="E637" s="20">
        <v>125</v>
      </c>
      <c r="F637" s="20">
        <v>244750</v>
      </c>
      <c r="G637" s="21" t="s">
        <v>15</v>
      </c>
      <c r="H637" s="20">
        <v>244750</v>
      </c>
      <c r="I637" s="20">
        <v>319860</v>
      </c>
      <c r="J637" s="20">
        <v>75110</v>
      </c>
      <c r="K637" s="22">
        <v>43647</v>
      </c>
      <c r="L637" s="19" t="s">
        <v>34</v>
      </c>
      <c r="M637" s="23">
        <v>2019</v>
      </c>
    </row>
    <row r="638" spans="1:13" x14ac:dyDescent="0.25">
      <c r="A638" s="18" t="s">
        <v>22</v>
      </c>
      <c r="B638" s="19" t="s">
        <v>36</v>
      </c>
      <c r="C638" s="19">
        <v>3271</v>
      </c>
      <c r="D638" s="20">
        <v>5</v>
      </c>
      <c r="E638" s="20">
        <v>300</v>
      </c>
      <c r="F638" s="20">
        <v>981300</v>
      </c>
      <c r="G638" s="21" t="s">
        <v>15</v>
      </c>
      <c r="H638" s="20">
        <v>981300</v>
      </c>
      <c r="I638" s="20">
        <v>239500</v>
      </c>
      <c r="J638" s="20">
        <v>741800</v>
      </c>
      <c r="K638" s="22">
        <v>43678</v>
      </c>
      <c r="L638" s="19" t="s">
        <v>28</v>
      </c>
      <c r="M638" s="23">
        <v>2019</v>
      </c>
    </row>
    <row r="639" spans="1:13" x14ac:dyDescent="0.25">
      <c r="A639" s="18" t="s">
        <v>17</v>
      </c>
      <c r="B639" s="19" t="s">
        <v>36</v>
      </c>
      <c r="C639" s="19">
        <v>2091</v>
      </c>
      <c r="D639" s="20">
        <v>5</v>
      </c>
      <c r="E639" s="20">
        <v>7</v>
      </c>
      <c r="F639" s="20">
        <v>14637</v>
      </c>
      <c r="G639" s="21" t="s">
        <v>15</v>
      </c>
      <c r="H639" s="20">
        <v>14637</v>
      </c>
      <c r="I639" s="20">
        <v>10730</v>
      </c>
      <c r="J639" s="20">
        <v>3907</v>
      </c>
      <c r="K639" s="22">
        <v>43709</v>
      </c>
      <c r="L639" s="19" t="s">
        <v>32</v>
      </c>
      <c r="M639" s="23">
        <v>2019</v>
      </c>
    </row>
    <row r="640" spans="1:13" x14ac:dyDescent="0.25">
      <c r="A640" s="18" t="s">
        <v>20</v>
      </c>
      <c r="B640" s="19" t="s">
        <v>36</v>
      </c>
      <c r="C640" s="19">
        <v>2825</v>
      </c>
      <c r="D640" s="20">
        <v>5</v>
      </c>
      <c r="E640" s="20">
        <v>15</v>
      </c>
      <c r="F640" s="20">
        <v>42375</v>
      </c>
      <c r="G640" s="21" t="s">
        <v>15</v>
      </c>
      <c r="H640" s="20">
        <v>42375</v>
      </c>
      <c r="I640" s="20">
        <v>6150</v>
      </c>
      <c r="J640" s="20">
        <v>36225</v>
      </c>
      <c r="K640" s="22">
        <v>43800</v>
      </c>
      <c r="L640" s="19" t="s">
        <v>21</v>
      </c>
      <c r="M640" s="23">
        <v>2019</v>
      </c>
    </row>
    <row r="641" spans="1:13" x14ac:dyDescent="0.25">
      <c r="A641" s="18" t="s">
        <v>13</v>
      </c>
      <c r="B641" s="19" t="s">
        <v>18</v>
      </c>
      <c r="C641" s="19">
        <v>2513</v>
      </c>
      <c r="D641" s="20">
        <v>10</v>
      </c>
      <c r="E641" s="20">
        <v>20</v>
      </c>
      <c r="F641" s="20">
        <v>50260</v>
      </c>
      <c r="G641" s="21" t="s">
        <v>15</v>
      </c>
      <c r="H641" s="20">
        <v>50260</v>
      </c>
      <c r="I641" s="20">
        <v>2920</v>
      </c>
      <c r="J641" s="20">
        <v>47340</v>
      </c>
      <c r="K641" s="22">
        <v>43497</v>
      </c>
      <c r="L641" s="19" t="s">
        <v>25</v>
      </c>
      <c r="M641" s="23">
        <v>2019</v>
      </c>
    </row>
    <row r="642" spans="1:13" x14ac:dyDescent="0.25">
      <c r="A642" s="18" t="s">
        <v>22</v>
      </c>
      <c r="B642" s="19" t="s">
        <v>18</v>
      </c>
      <c r="C642" s="19">
        <v>883</v>
      </c>
      <c r="D642" s="20">
        <v>10</v>
      </c>
      <c r="E642" s="20">
        <v>15</v>
      </c>
      <c r="F642" s="20">
        <v>13245</v>
      </c>
      <c r="G642" s="21" t="s">
        <v>15</v>
      </c>
      <c r="H642" s="20">
        <v>13245</v>
      </c>
      <c r="I642" s="20">
        <v>9740</v>
      </c>
      <c r="J642" s="20">
        <v>3505</v>
      </c>
      <c r="K642" s="22">
        <v>43497</v>
      </c>
      <c r="L642" s="19" t="s">
        <v>25</v>
      </c>
      <c r="M642" s="23">
        <v>2019</v>
      </c>
    </row>
    <row r="643" spans="1:13" x14ac:dyDescent="0.25">
      <c r="A643" s="18" t="s">
        <v>13</v>
      </c>
      <c r="B643" s="19" t="s">
        <v>18</v>
      </c>
      <c r="C643" s="19">
        <v>2087</v>
      </c>
      <c r="D643" s="20">
        <v>10</v>
      </c>
      <c r="E643" s="20">
        <v>12</v>
      </c>
      <c r="F643" s="20">
        <v>25044</v>
      </c>
      <c r="G643" s="21" t="s">
        <v>15</v>
      </c>
      <c r="H643" s="20">
        <v>25044</v>
      </c>
      <c r="I643" s="20">
        <v>7554</v>
      </c>
      <c r="J643" s="20">
        <v>17490</v>
      </c>
      <c r="K643" s="22">
        <v>43617</v>
      </c>
      <c r="L643" s="19" t="s">
        <v>27</v>
      </c>
      <c r="M643" s="23">
        <v>2019</v>
      </c>
    </row>
    <row r="644" spans="1:13" x14ac:dyDescent="0.25">
      <c r="A644" s="18" t="s">
        <v>17</v>
      </c>
      <c r="B644" s="19" t="s">
        <v>18</v>
      </c>
      <c r="C644" s="19">
        <v>2563</v>
      </c>
      <c r="D644" s="20">
        <v>10</v>
      </c>
      <c r="E644" s="20">
        <v>350</v>
      </c>
      <c r="F644" s="20">
        <v>897050</v>
      </c>
      <c r="G644" s="21" t="s">
        <v>15</v>
      </c>
      <c r="H644" s="20">
        <v>897050</v>
      </c>
      <c r="I644" s="20">
        <v>261560</v>
      </c>
      <c r="J644" s="20">
        <v>635490</v>
      </c>
      <c r="K644" s="22">
        <v>43617</v>
      </c>
      <c r="L644" s="19" t="s">
        <v>27</v>
      </c>
      <c r="M644" s="23">
        <v>2019</v>
      </c>
    </row>
    <row r="645" spans="1:13" x14ac:dyDescent="0.25">
      <c r="A645" s="18" t="s">
        <v>17</v>
      </c>
      <c r="B645" s="19" t="s">
        <v>18</v>
      </c>
      <c r="C645" s="19">
        <v>2846</v>
      </c>
      <c r="D645" s="20">
        <v>10</v>
      </c>
      <c r="E645" s="20">
        <v>12</v>
      </c>
      <c r="F645" s="20">
        <v>34152</v>
      </c>
      <c r="G645" s="21" t="s">
        <v>15</v>
      </c>
      <c r="H645" s="20">
        <v>34152</v>
      </c>
      <c r="I645" s="20">
        <v>1101</v>
      </c>
      <c r="J645" s="20">
        <v>33051</v>
      </c>
      <c r="K645" s="22">
        <v>43647</v>
      </c>
      <c r="L645" s="19" t="s">
        <v>34</v>
      </c>
      <c r="M645" s="23">
        <v>2019</v>
      </c>
    </row>
    <row r="646" spans="1:13" x14ac:dyDescent="0.25">
      <c r="A646" s="18" t="s">
        <v>22</v>
      </c>
      <c r="B646" s="19" t="s">
        <v>18</v>
      </c>
      <c r="C646" s="19">
        <v>997</v>
      </c>
      <c r="D646" s="20">
        <v>10</v>
      </c>
      <c r="E646" s="20">
        <v>7</v>
      </c>
      <c r="F646" s="20">
        <v>6979</v>
      </c>
      <c r="G646" s="21" t="s">
        <v>15</v>
      </c>
      <c r="H646" s="20">
        <v>6979</v>
      </c>
      <c r="I646" s="20">
        <v>4415</v>
      </c>
      <c r="J646" s="20">
        <v>2564</v>
      </c>
      <c r="K646" s="22">
        <v>43678</v>
      </c>
      <c r="L646" s="19" t="s">
        <v>28</v>
      </c>
      <c r="M646" s="23">
        <v>2019</v>
      </c>
    </row>
    <row r="647" spans="1:13" x14ac:dyDescent="0.25">
      <c r="A647" s="18" t="s">
        <v>22</v>
      </c>
      <c r="B647" s="19" t="s">
        <v>18</v>
      </c>
      <c r="C647" s="19">
        <v>2290</v>
      </c>
      <c r="D647" s="20">
        <v>10</v>
      </c>
      <c r="E647" s="20">
        <v>15</v>
      </c>
      <c r="F647" s="20">
        <v>34350</v>
      </c>
      <c r="G647" s="21" t="s">
        <v>15</v>
      </c>
      <c r="H647" s="20">
        <v>34350</v>
      </c>
      <c r="I647" s="20">
        <v>24720</v>
      </c>
      <c r="J647" s="20">
        <v>9630</v>
      </c>
      <c r="K647" s="22">
        <v>43709</v>
      </c>
      <c r="L647" s="19" t="s">
        <v>32</v>
      </c>
      <c r="M647" s="23">
        <v>2019</v>
      </c>
    </row>
    <row r="648" spans="1:13" x14ac:dyDescent="0.25">
      <c r="A648" s="18" t="s">
        <v>20</v>
      </c>
      <c r="B648" s="19" t="s">
        <v>18</v>
      </c>
      <c r="C648" s="19">
        <v>2133</v>
      </c>
      <c r="D648" s="20">
        <v>10</v>
      </c>
      <c r="E648" s="20">
        <v>7</v>
      </c>
      <c r="F648" s="20">
        <v>14931</v>
      </c>
      <c r="G648" s="21" t="s">
        <v>15</v>
      </c>
      <c r="H648" s="20">
        <v>14931</v>
      </c>
      <c r="I648" s="20">
        <v>5715</v>
      </c>
      <c r="J648" s="20">
        <v>9216</v>
      </c>
      <c r="K648" s="22">
        <v>43739</v>
      </c>
      <c r="L648" s="19" t="s">
        <v>29</v>
      </c>
      <c r="M648" s="23">
        <v>2019</v>
      </c>
    </row>
    <row r="649" spans="1:13" x14ac:dyDescent="0.25">
      <c r="A649" s="18" t="s">
        <v>13</v>
      </c>
      <c r="B649" s="19" t="s">
        <v>18</v>
      </c>
      <c r="C649" s="19">
        <v>3617</v>
      </c>
      <c r="D649" s="20">
        <v>10</v>
      </c>
      <c r="E649" s="20">
        <v>20</v>
      </c>
      <c r="F649" s="20">
        <v>72340</v>
      </c>
      <c r="G649" s="21" t="s">
        <v>15</v>
      </c>
      <c r="H649" s="20">
        <v>72340</v>
      </c>
      <c r="I649" s="20">
        <v>18170</v>
      </c>
      <c r="J649" s="20">
        <v>54170</v>
      </c>
      <c r="K649" s="22">
        <v>43800</v>
      </c>
      <c r="L649" s="19" t="s">
        <v>21</v>
      </c>
      <c r="M649" s="23">
        <v>2019</v>
      </c>
    </row>
    <row r="650" spans="1:13" x14ac:dyDescent="0.25">
      <c r="A650" s="18" t="s">
        <v>17</v>
      </c>
      <c r="B650" s="19" t="s">
        <v>18</v>
      </c>
      <c r="C650" s="19">
        <v>1266</v>
      </c>
      <c r="D650" s="20">
        <v>10</v>
      </c>
      <c r="E650" s="20">
        <v>350</v>
      </c>
      <c r="F650" s="20">
        <v>443100</v>
      </c>
      <c r="G650" s="21" t="s">
        <v>15</v>
      </c>
      <c r="H650" s="20">
        <v>443100</v>
      </c>
      <c r="I650" s="20">
        <v>393380</v>
      </c>
      <c r="J650" s="20">
        <v>49720</v>
      </c>
      <c r="K650" s="22">
        <v>43800</v>
      </c>
      <c r="L650" s="19" t="s">
        <v>21</v>
      </c>
      <c r="M650" s="23">
        <v>2019</v>
      </c>
    </row>
    <row r="651" spans="1:13" x14ac:dyDescent="0.25">
      <c r="A651" s="18" t="s">
        <v>22</v>
      </c>
      <c r="B651" s="19" t="s">
        <v>23</v>
      </c>
      <c r="C651" s="19">
        <v>894</v>
      </c>
      <c r="D651" s="20">
        <v>120</v>
      </c>
      <c r="E651" s="20">
        <v>7</v>
      </c>
      <c r="F651" s="20">
        <v>6258</v>
      </c>
      <c r="G651" s="21" t="s">
        <v>15</v>
      </c>
      <c r="H651" s="20">
        <v>6258</v>
      </c>
      <c r="I651" s="20">
        <v>7465</v>
      </c>
      <c r="J651" s="20">
        <v>1207</v>
      </c>
      <c r="K651" s="22">
        <v>43466</v>
      </c>
      <c r="L651" s="19" t="s">
        <v>16</v>
      </c>
      <c r="M651" s="23">
        <v>2019</v>
      </c>
    </row>
    <row r="652" spans="1:13" x14ac:dyDescent="0.25">
      <c r="A652" s="18" t="s">
        <v>24</v>
      </c>
      <c r="B652" s="19" t="s">
        <v>23</v>
      </c>
      <c r="C652" s="19">
        <v>2725</v>
      </c>
      <c r="D652" s="20">
        <v>120</v>
      </c>
      <c r="E652" s="20">
        <v>125</v>
      </c>
      <c r="F652" s="20">
        <v>340625</v>
      </c>
      <c r="G652" s="21" t="s">
        <v>15</v>
      </c>
      <c r="H652" s="20">
        <v>340625</v>
      </c>
      <c r="I652" s="20">
        <v>216480</v>
      </c>
      <c r="J652" s="20">
        <v>124145</v>
      </c>
      <c r="K652" s="22">
        <v>43497</v>
      </c>
      <c r="L652" s="19" t="s">
        <v>25</v>
      </c>
      <c r="M652" s="23">
        <v>2019</v>
      </c>
    </row>
    <row r="653" spans="1:13" x14ac:dyDescent="0.25">
      <c r="A653" s="18" t="s">
        <v>17</v>
      </c>
      <c r="B653" s="19" t="s">
        <v>23</v>
      </c>
      <c r="C653" s="19">
        <v>3061</v>
      </c>
      <c r="D653" s="20">
        <v>120</v>
      </c>
      <c r="E653" s="20">
        <v>12</v>
      </c>
      <c r="F653" s="20">
        <v>36732</v>
      </c>
      <c r="G653" s="21" t="s">
        <v>15</v>
      </c>
      <c r="H653" s="20">
        <v>36732</v>
      </c>
      <c r="I653" s="20">
        <v>6483</v>
      </c>
      <c r="J653" s="20">
        <v>30249</v>
      </c>
      <c r="K653" s="22">
        <v>43525</v>
      </c>
      <c r="L653" s="19" t="s">
        <v>26</v>
      </c>
      <c r="M653" s="23">
        <v>2019</v>
      </c>
    </row>
    <row r="654" spans="1:13" x14ac:dyDescent="0.25">
      <c r="A654" s="18" t="s">
        <v>17</v>
      </c>
      <c r="B654" s="19" t="s">
        <v>23</v>
      </c>
      <c r="C654" s="19">
        <v>3958</v>
      </c>
      <c r="D654" s="20">
        <v>120</v>
      </c>
      <c r="E654" s="20">
        <v>350</v>
      </c>
      <c r="F654" s="20">
        <v>1385300</v>
      </c>
      <c r="G654" s="21" t="s">
        <v>15</v>
      </c>
      <c r="H654" s="20">
        <v>1385300</v>
      </c>
      <c r="I654" s="20">
        <v>261560</v>
      </c>
      <c r="J654" s="20">
        <v>1123740</v>
      </c>
      <c r="K654" s="22">
        <v>43617</v>
      </c>
      <c r="L654" s="19" t="s">
        <v>27</v>
      </c>
      <c r="M654" s="23">
        <v>2019</v>
      </c>
    </row>
    <row r="655" spans="1:13" x14ac:dyDescent="0.25">
      <c r="A655" s="18" t="s">
        <v>17</v>
      </c>
      <c r="B655" s="19" t="s">
        <v>23</v>
      </c>
      <c r="C655" s="19">
        <v>3920</v>
      </c>
      <c r="D655" s="20">
        <v>120</v>
      </c>
      <c r="E655" s="20">
        <v>12</v>
      </c>
      <c r="F655" s="20">
        <v>47040</v>
      </c>
      <c r="G655" s="21" t="s">
        <v>15</v>
      </c>
      <c r="H655" s="20">
        <v>47040</v>
      </c>
      <c r="I655" s="20">
        <v>4635</v>
      </c>
      <c r="J655" s="20">
        <v>42405</v>
      </c>
      <c r="K655" s="22">
        <v>43617</v>
      </c>
      <c r="L655" s="19" t="s">
        <v>27</v>
      </c>
      <c r="M655" s="23">
        <v>2019</v>
      </c>
    </row>
    <row r="656" spans="1:13" x14ac:dyDescent="0.25">
      <c r="A656" s="18" t="s">
        <v>20</v>
      </c>
      <c r="B656" s="19" t="s">
        <v>23</v>
      </c>
      <c r="C656" s="19">
        <v>3381</v>
      </c>
      <c r="D656" s="20">
        <v>120</v>
      </c>
      <c r="E656" s="20">
        <v>125</v>
      </c>
      <c r="F656" s="20">
        <v>422625</v>
      </c>
      <c r="G656" s="21" t="s">
        <v>15</v>
      </c>
      <c r="H656" s="20">
        <v>422625</v>
      </c>
      <c r="I656" s="20">
        <v>338520</v>
      </c>
      <c r="J656" s="20">
        <v>84105</v>
      </c>
      <c r="K656" s="22">
        <v>43678</v>
      </c>
      <c r="L656" s="19" t="s">
        <v>28</v>
      </c>
      <c r="M656" s="23">
        <v>2019</v>
      </c>
    </row>
    <row r="657" spans="1:13" x14ac:dyDescent="0.25">
      <c r="A657" s="18" t="s">
        <v>13</v>
      </c>
      <c r="B657" s="19" t="s">
        <v>30</v>
      </c>
      <c r="C657" s="19">
        <v>4307</v>
      </c>
      <c r="D657" s="20">
        <v>250</v>
      </c>
      <c r="E657" s="20">
        <v>300</v>
      </c>
      <c r="F657" s="20">
        <v>1292100</v>
      </c>
      <c r="G657" s="21" t="s">
        <v>15</v>
      </c>
      <c r="H657" s="20">
        <v>1292100</v>
      </c>
      <c r="I657" s="20">
        <v>500250</v>
      </c>
      <c r="J657" s="20">
        <v>791850</v>
      </c>
      <c r="K657" s="22">
        <v>43497</v>
      </c>
      <c r="L657" s="19" t="s">
        <v>25</v>
      </c>
      <c r="M657" s="23">
        <v>2019</v>
      </c>
    </row>
    <row r="658" spans="1:13" x14ac:dyDescent="0.25">
      <c r="A658" s="18" t="s">
        <v>17</v>
      </c>
      <c r="B658" s="19" t="s">
        <v>30</v>
      </c>
      <c r="C658" s="19">
        <v>878</v>
      </c>
      <c r="D658" s="20">
        <v>250</v>
      </c>
      <c r="E658" s="20">
        <v>12</v>
      </c>
      <c r="F658" s="20">
        <v>10536</v>
      </c>
      <c r="G658" s="21" t="s">
        <v>15</v>
      </c>
      <c r="H658" s="20">
        <v>10536</v>
      </c>
      <c r="I658" s="20">
        <v>8514</v>
      </c>
      <c r="J658" s="20">
        <v>2022</v>
      </c>
      <c r="K658" s="22">
        <v>43556</v>
      </c>
      <c r="L658" s="19" t="s">
        <v>31</v>
      </c>
      <c r="M658" s="23">
        <v>2019</v>
      </c>
    </row>
    <row r="659" spans="1:13" x14ac:dyDescent="0.25">
      <c r="A659" s="18" t="s">
        <v>24</v>
      </c>
      <c r="B659" s="19" t="s">
        <v>30</v>
      </c>
      <c r="C659" s="19">
        <v>496</v>
      </c>
      <c r="D659" s="20">
        <v>250</v>
      </c>
      <c r="E659" s="20">
        <v>15</v>
      </c>
      <c r="F659" s="20">
        <v>7440</v>
      </c>
      <c r="G659" s="21" t="s">
        <v>15</v>
      </c>
      <c r="H659" s="20">
        <v>7440</v>
      </c>
      <c r="I659" s="20">
        <v>21780</v>
      </c>
      <c r="J659" s="20">
        <v>-14340</v>
      </c>
      <c r="K659" s="22">
        <v>43617</v>
      </c>
      <c r="L659" s="19" t="s">
        <v>27</v>
      </c>
      <c r="M659" s="23">
        <v>2019</v>
      </c>
    </row>
    <row r="660" spans="1:13" x14ac:dyDescent="0.25">
      <c r="A660" s="18" t="s">
        <v>17</v>
      </c>
      <c r="B660" s="19" t="s">
        <v>30</v>
      </c>
      <c r="C660" s="19">
        <v>3367</v>
      </c>
      <c r="D660" s="20">
        <v>250</v>
      </c>
      <c r="E660" s="20">
        <v>15</v>
      </c>
      <c r="F660" s="20">
        <v>50505</v>
      </c>
      <c r="G660" s="21" t="s">
        <v>15</v>
      </c>
      <c r="H660" s="20">
        <v>50505</v>
      </c>
      <c r="I660" s="20">
        <v>8880</v>
      </c>
      <c r="J660" s="20">
        <v>41625</v>
      </c>
      <c r="K660" s="22">
        <v>43617</v>
      </c>
      <c r="L660" s="19" t="s">
        <v>27</v>
      </c>
      <c r="M660" s="23">
        <v>2019</v>
      </c>
    </row>
    <row r="661" spans="1:13" x14ac:dyDescent="0.25">
      <c r="A661" s="18" t="s">
        <v>24</v>
      </c>
      <c r="B661" s="19" t="s">
        <v>30</v>
      </c>
      <c r="C661" s="19">
        <v>2055</v>
      </c>
      <c r="D661" s="20">
        <v>250</v>
      </c>
      <c r="E661" s="20">
        <v>300</v>
      </c>
      <c r="F661" s="20">
        <v>616500</v>
      </c>
      <c r="G661" s="21" t="s">
        <v>15</v>
      </c>
      <c r="H661" s="20">
        <v>616500</v>
      </c>
      <c r="I661" s="20">
        <v>537750</v>
      </c>
      <c r="J661" s="20">
        <v>78750</v>
      </c>
      <c r="K661" s="22">
        <v>43709</v>
      </c>
      <c r="L661" s="19" t="s">
        <v>32</v>
      </c>
      <c r="M661" s="23">
        <v>2019</v>
      </c>
    </row>
    <row r="662" spans="1:13" x14ac:dyDescent="0.25">
      <c r="A662" s="18" t="s">
        <v>13</v>
      </c>
      <c r="B662" s="19" t="s">
        <v>30</v>
      </c>
      <c r="C662" s="19">
        <v>4041</v>
      </c>
      <c r="D662" s="20">
        <v>250</v>
      </c>
      <c r="E662" s="20">
        <v>20</v>
      </c>
      <c r="F662" s="20">
        <v>80820</v>
      </c>
      <c r="G662" s="21" t="s">
        <v>15</v>
      </c>
      <c r="H662" s="20">
        <v>80820</v>
      </c>
      <c r="I662" s="20">
        <v>18170</v>
      </c>
      <c r="J662" s="20">
        <v>62650</v>
      </c>
      <c r="K662" s="22">
        <v>43800</v>
      </c>
      <c r="L662" s="19" t="s">
        <v>21</v>
      </c>
      <c r="M662" s="23">
        <v>2019</v>
      </c>
    </row>
    <row r="663" spans="1:13" x14ac:dyDescent="0.25">
      <c r="A663" s="18" t="s">
        <v>24</v>
      </c>
      <c r="B663" s="19" t="s">
        <v>33</v>
      </c>
      <c r="C663" s="19">
        <v>3237</v>
      </c>
      <c r="D663" s="20">
        <v>260</v>
      </c>
      <c r="E663" s="20">
        <v>350</v>
      </c>
      <c r="F663" s="20">
        <v>1132950</v>
      </c>
      <c r="G663" s="21" t="s">
        <v>15</v>
      </c>
      <c r="H663" s="20">
        <v>1132950</v>
      </c>
      <c r="I663" s="20">
        <v>715000</v>
      </c>
      <c r="J663" s="20">
        <v>417950</v>
      </c>
      <c r="K663" s="22">
        <v>43497</v>
      </c>
      <c r="L663" s="19" t="s">
        <v>25</v>
      </c>
      <c r="M663" s="23">
        <v>2019</v>
      </c>
    </row>
    <row r="664" spans="1:13" x14ac:dyDescent="0.25">
      <c r="A664" s="18" t="s">
        <v>20</v>
      </c>
      <c r="B664" s="19" t="s">
        <v>33</v>
      </c>
      <c r="C664" s="19">
        <v>630</v>
      </c>
      <c r="D664" s="20">
        <v>260</v>
      </c>
      <c r="E664" s="20">
        <v>12</v>
      </c>
      <c r="F664" s="20">
        <v>7560</v>
      </c>
      <c r="G664" s="21" t="s">
        <v>15</v>
      </c>
      <c r="H664" s="20">
        <v>7560</v>
      </c>
      <c r="I664" s="20">
        <v>5859</v>
      </c>
      <c r="J664" s="20">
        <v>1701</v>
      </c>
      <c r="K664" s="22">
        <v>43556</v>
      </c>
      <c r="L664" s="19" t="s">
        <v>31</v>
      </c>
      <c r="M664" s="23">
        <v>2019</v>
      </c>
    </row>
    <row r="665" spans="1:13" x14ac:dyDescent="0.25">
      <c r="A665" s="18" t="s">
        <v>17</v>
      </c>
      <c r="B665" s="19" t="s">
        <v>33</v>
      </c>
      <c r="C665" s="19">
        <v>4210</v>
      </c>
      <c r="D665" s="20">
        <v>260</v>
      </c>
      <c r="E665" s="20">
        <v>125</v>
      </c>
      <c r="F665" s="20">
        <v>526250</v>
      </c>
      <c r="G665" s="21" t="s">
        <v>15</v>
      </c>
      <c r="H665" s="20">
        <v>526250</v>
      </c>
      <c r="I665" s="20">
        <v>506340</v>
      </c>
      <c r="J665" s="20">
        <v>19910</v>
      </c>
      <c r="K665" s="22">
        <v>43556</v>
      </c>
      <c r="L665" s="19" t="s">
        <v>31</v>
      </c>
      <c r="M665" s="23">
        <v>2019</v>
      </c>
    </row>
    <row r="666" spans="1:13" x14ac:dyDescent="0.25">
      <c r="A666" s="18" t="s">
        <v>24</v>
      </c>
      <c r="B666" s="19" t="s">
        <v>33</v>
      </c>
      <c r="C666" s="19">
        <v>1127</v>
      </c>
      <c r="D666" s="20">
        <v>260</v>
      </c>
      <c r="E666" s="20">
        <v>20</v>
      </c>
      <c r="F666" s="20">
        <v>22540</v>
      </c>
      <c r="G666" s="21" t="s">
        <v>15</v>
      </c>
      <c r="H666" s="20">
        <v>22540</v>
      </c>
      <c r="I666" s="20">
        <v>18990</v>
      </c>
      <c r="J666" s="20">
        <v>3550</v>
      </c>
      <c r="K666" s="22">
        <v>43617</v>
      </c>
      <c r="L666" s="19" t="s">
        <v>27</v>
      </c>
      <c r="M666" s="23">
        <v>2019</v>
      </c>
    </row>
    <row r="667" spans="1:13" x14ac:dyDescent="0.25">
      <c r="A667" s="18" t="s">
        <v>17</v>
      </c>
      <c r="B667" s="19" t="s">
        <v>33</v>
      </c>
      <c r="C667" s="19">
        <v>3438</v>
      </c>
      <c r="D667" s="20">
        <v>260</v>
      </c>
      <c r="E667" s="20">
        <v>7</v>
      </c>
      <c r="F667" s="20">
        <v>24066</v>
      </c>
      <c r="G667" s="21" t="s">
        <v>15</v>
      </c>
      <c r="H667" s="20">
        <v>24066</v>
      </c>
      <c r="I667" s="20">
        <v>8430</v>
      </c>
      <c r="J667" s="20">
        <v>15636</v>
      </c>
      <c r="K667" s="22">
        <v>43647</v>
      </c>
      <c r="L667" s="19" t="s">
        <v>34</v>
      </c>
      <c r="M667" s="23">
        <v>2019</v>
      </c>
    </row>
    <row r="668" spans="1:13" x14ac:dyDescent="0.25">
      <c r="A668" s="18" t="s">
        <v>20</v>
      </c>
      <c r="B668" s="19" t="s">
        <v>33</v>
      </c>
      <c r="C668" s="19">
        <v>2015</v>
      </c>
      <c r="D668" s="20">
        <v>260</v>
      </c>
      <c r="E668" s="20">
        <v>12</v>
      </c>
      <c r="F668" s="20">
        <v>24180</v>
      </c>
      <c r="G668" s="21" t="s">
        <v>15</v>
      </c>
      <c r="H668" s="20">
        <v>24180</v>
      </c>
      <c r="I668" s="20">
        <v>6423</v>
      </c>
      <c r="J668" s="20">
        <v>17757</v>
      </c>
      <c r="K668" s="22">
        <v>43678</v>
      </c>
      <c r="L668" s="19" t="s">
        <v>28</v>
      </c>
      <c r="M668" s="23">
        <v>2019</v>
      </c>
    </row>
    <row r="669" spans="1:13" x14ac:dyDescent="0.25">
      <c r="A669" s="18" t="s">
        <v>20</v>
      </c>
      <c r="B669" s="19" t="s">
        <v>33</v>
      </c>
      <c r="C669" s="19">
        <v>2534</v>
      </c>
      <c r="D669" s="20">
        <v>260</v>
      </c>
      <c r="E669" s="20">
        <v>7</v>
      </c>
      <c r="F669" s="20">
        <v>17738</v>
      </c>
      <c r="G669" s="21" t="s">
        <v>15</v>
      </c>
      <c r="H669" s="20">
        <v>17738</v>
      </c>
      <c r="I669" s="20">
        <v>5715</v>
      </c>
      <c r="J669" s="20">
        <v>12023</v>
      </c>
      <c r="K669" s="22">
        <v>43739</v>
      </c>
      <c r="L669" s="19" t="s">
        <v>29</v>
      </c>
      <c r="M669" s="23">
        <v>2019</v>
      </c>
    </row>
    <row r="670" spans="1:13" x14ac:dyDescent="0.25">
      <c r="A670" s="18" t="s">
        <v>20</v>
      </c>
      <c r="B670" s="19" t="s">
        <v>33</v>
      </c>
      <c r="C670" s="19">
        <v>1384</v>
      </c>
      <c r="D670" s="20">
        <v>260</v>
      </c>
      <c r="E670" s="20">
        <v>15</v>
      </c>
      <c r="F670" s="20">
        <v>20760</v>
      </c>
      <c r="G670" s="21" t="s">
        <v>15</v>
      </c>
      <c r="H670" s="20">
        <v>20760</v>
      </c>
      <c r="I670" s="20">
        <v>6150</v>
      </c>
      <c r="J670" s="20">
        <v>14610</v>
      </c>
      <c r="K670" s="22">
        <v>43800</v>
      </c>
      <c r="L670" s="19" t="s">
        <v>21</v>
      </c>
      <c r="M670" s="23">
        <v>2019</v>
      </c>
    </row>
    <row r="671" spans="1:13" x14ac:dyDescent="0.25">
      <c r="A671" s="18" t="s">
        <v>24</v>
      </c>
      <c r="B671" s="19" t="s">
        <v>18</v>
      </c>
      <c r="C671" s="19">
        <v>3561</v>
      </c>
      <c r="D671" s="20">
        <v>10</v>
      </c>
      <c r="E671" s="20">
        <v>7</v>
      </c>
      <c r="F671" s="20">
        <v>24927</v>
      </c>
      <c r="G671" s="21">
        <v>276.14999999999998</v>
      </c>
      <c r="H671" s="20">
        <v>24650.85</v>
      </c>
      <c r="I671" s="20">
        <v>19725</v>
      </c>
      <c r="J671" s="20">
        <v>4925.8500000000004</v>
      </c>
      <c r="K671" s="22">
        <v>43466</v>
      </c>
      <c r="L671" s="19" t="s">
        <v>16</v>
      </c>
      <c r="M671" s="23">
        <v>2019</v>
      </c>
    </row>
    <row r="672" spans="1:13" x14ac:dyDescent="0.25">
      <c r="A672" s="18" t="s">
        <v>24</v>
      </c>
      <c r="B672" s="19" t="s">
        <v>18</v>
      </c>
      <c r="C672" s="19">
        <v>1823</v>
      </c>
      <c r="D672" s="20">
        <v>10</v>
      </c>
      <c r="E672" s="20">
        <v>15</v>
      </c>
      <c r="F672" s="20">
        <v>27345</v>
      </c>
      <c r="G672" s="21">
        <v>344.4</v>
      </c>
      <c r="H672" s="20">
        <v>27000.6</v>
      </c>
      <c r="I672" s="20">
        <v>22960</v>
      </c>
      <c r="J672" s="20">
        <v>4040.6</v>
      </c>
      <c r="K672" s="22">
        <v>43497</v>
      </c>
      <c r="L672" s="19" t="s">
        <v>25</v>
      </c>
      <c r="M672" s="23">
        <v>2019</v>
      </c>
    </row>
    <row r="673" spans="1:13" x14ac:dyDescent="0.25">
      <c r="A673" s="18" t="s">
        <v>24</v>
      </c>
      <c r="B673" s="19" t="s">
        <v>18</v>
      </c>
      <c r="C673" s="19">
        <v>2795</v>
      </c>
      <c r="D673" s="20">
        <v>10</v>
      </c>
      <c r="E673" s="20">
        <v>7</v>
      </c>
      <c r="F673" s="20">
        <v>19565</v>
      </c>
      <c r="G673" s="21">
        <v>72.099999999999994</v>
      </c>
      <c r="H673" s="20">
        <v>19492.900000000001</v>
      </c>
      <c r="I673" s="20">
        <v>5150</v>
      </c>
      <c r="J673" s="20">
        <v>14342.9</v>
      </c>
      <c r="K673" s="22">
        <v>43586</v>
      </c>
      <c r="L673" s="19" t="s">
        <v>35</v>
      </c>
      <c r="M673" s="23">
        <v>2019</v>
      </c>
    </row>
    <row r="674" spans="1:13" x14ac:dyDescent="0.25">
      <c r="A674" s="18" t="s">
        <v>24</v>
      </c>
      <c r="B674" s="19" t="s">
        <v>23</v>
      </c>
      <c r="C674" s="19">
        <v>457</v>
      </c>
      <c r="D674" s="20">
        <v>120</v>
      </c>
      <c r="E674" s="20">
        <v>7</v>
      </c>
      <c r="F674" s="20">
        <v>3199</v>
      </c>
      <c r="G674" s="21">
        <v>44.73</v>
      </c>
      <c r="H674" s="20">
        <v>3154.27</v>
      </c>
      <c r="I674" s="20">
        <v>3195</v>
      </c>
      <c r="J674" s="20">
        <v>-40.729999999999997</v>
      </c>
      <c r="K674" s="22">
        <v>43770</v>
      </c>
      <c r="L674" s="19" t="s">
        <v>19</v>
      </c>
      <c r="M674" s="23">
        <v>2019</v>
      </c>
    </row>
    <row r="675" spans="1:13" x14ac:dyDescent="0.25">
      <c r="A675" s="18" t="s">
        <v>13</v>
      </c>
      <c r="B675" s="19" t="s">
        <v>30</v>
      </c>
      <c r="C675" s="19">
        <v>3785</v>
      </c>
      <c r="D675" s="20">
        <v>250</v>
      </c>
      <c r="E675" s="20">
        <v>7</v>
      </c>
      <c r="F675" s="20">
        <v>26495</v>
      </c>
      <c r="G675" s="21">
        <v>92.82</v>
      </c>
      <c r="H675" s="20">
        <v>26402.18</v>
      </c>
      <c r="I675" s="20">
        <v>6630</v>
      </c>
      <c r="J675" s="20">
        <v>19772.18</v>
      </c>
      <c r="K675" s="22">
        <v>43525</v>
      </c>
      <c r="L675" s="19" t="s">
        <v>26</v>
      </c>
      <c r="M675" s="23">
        <v>2019</v>
      </c>
    </row>
    <row r="676" spans="1:13" x14ac:dyDescent="0.25">
      <c r="A676" s="18" t="s">
        <v>20</v>
      </c>
      <c r="B676" s="19" t="s">
        <v>14</v>
      </c>
      <c r="C676" s="19">
        <v>748</v>
      </c>
      <c r="D676" s="20">
        <v>3</v>
      </c>
      <c r="E676" s="20">
        <v>12</v>
      </c>
      <c r="F676" s="20">
        <v>8976</v>
      </c>
      <c r="G676" s="21">
        <v>222.96</v>
      </c>
      <c r="H676" s="20">
        <v>8753.0400000000009</v>
      </c>
      <c r="I676" s="20">
        <v>5574</v>
      </c>
      <c r="J676" s="20">
        <v>3179.04</v>
      </c>
      <c r="K676" s="22">
        <v>43497</v>
      </c>
      <c r="L676" s="19" t="s">
        <v>25</v>
      </c>
      <c r="M676" s="23">
        <v>2019</v>
      </c>
    </row>
    <row r="677" spans="1:13" x14ac:dyDescent="0.25">
      <c r="A677" s="18" t="s">
        <v>22</v>
      </c>
      <c r="B677" s="19" t="s">
        <v>14</v>
      </c>
      <c r="C677" s="19">
        <v>1021</v>
      </c>
      <c r="D677" s="20">
        <v>3</v>
      </c>
      <c r="E677" s="20">
        <v>350</v>
      </c>
      <c r="F677" s="20">
        <v>357350</v>
      </c>
      <c r="G677" s="21">
        <v>4235</v>
      </c>
      <c r="H677" s="20">
        <v>353115</v>
      </c>
      <c r="I677" s="20">
        <v>314600</v>
      </c>
      <c r="J677" s="20">
        <v>38515</v>
      </c>
      <c r="K677" s="22">
        <v>43525</v>
      </c>
      <c r="L677" s="19" t="s">
        <v>26</v>
      </c>
      <c r="M677" s="23">
        <v>2019</v>
      </c>
    </row>
    <row r="678" spans="1:13" x14ac:dyDescent="0.25">
      <c r="A678" s="18" t="s">
        <v>20</v>
      </c>
      <c r="B678" s="19" t="s">
        <v>14</v>
      </c>
      <c r="C678" s="19">
        <v>2076</v>
      </c>
      <c r="D678" s="20">
        <v>3</v>
      </c>
      <c r="E678" s="20">
        <v>7</v>
      </c>
      <c r="F678" s="20">
        <v>14532</v>
      </c>
      <c r="G678" s="21">
        <v>177.03</v>
      </c>
      <c r="H678" s="20">
        <v>14354.97</v>
      </c>
      <c r="I678" s="20">
        <v>12645</v>
      </c>
      <c r="J678" s="20">
        <v>1709.97</v>
      </c>
      <c r="K678" s="22">
        <v>43647</v>
      </c>
      <c r="L678" s="19" t="s">
        <v>34</v>
      </c>
      <c r="M678" s="23">
        <v>2019</v>
      </c>
    </row>
    <row r="679" spans="1:13" x14ac:dyDescent="0.25">
      <c r="A679" s="18" t="s">
        <v>13</v>
      </c>
      <c r="B679" s="19" t="s">
        <v>14</v>
      </c>
      <c r="C679" s="19">
        <v>4316</v>
      </c>
      <c r="D679" s="20">
        <v>3</v>
      </c>
      <c r="E679" s="20">
        <v>12</v>
      </c>
      <c r="F679" s="20">
        <v>51792</v>
      </c>
      <c r="G679" s="21">
        <v>173.4</v>
      </c>
      <c r="H679" s="20">
        <v>51618.6</v>
      </c>
      <c r="I679" s="20">
        <v>4335</v>
      </c>
      <c r="J679" s="20">
        <v>47283.6</v>
      </c>
      <c r="K679" s="22">
        <v>43709</v>
      </c>
      <c r="L679" s="19" t="s">
        <v>32</v>
      </c>
      <c r="M679" s="23">
        <v>2019</v>
      </c>
    </row>
    <row r="680" spans="1:13" x14ac:dyDescent="0.25">
      <c r="A680" s="18" t="s">
        <v>24</v>
      </c>
      <c r="B680" s="19" t="s">
        <v>14</v>
      </c>
      <c r="C680" s="19">
        <v>4174</v>
      </c>
      <c r="D680" s="20">
        <v>3</v>
      </c>
      <c r="E680" s="20">
        <v>12</v>
      </c>
      <c r="F680" s="20">
        <v>50088</v>
      </c>
      <c r="G680" s="21">
        <v>320.52</v>
      </c>
      <c r="H680" s="20">
        <v>49767.48</v>
      </c>
      <c r="I680" s="20">
        <v>8013</v>
      </c>
      <c r="J680" s="20">
        <v>41754.480000000003</v>
      </c>
      <c r="K680" s="22">
        <v>43709</v>
      </c>
      <c r="L680" s="19" t="s">
        <v>32</v>
      </c>
      <c r="M680" s="23">
        <v>2019</v>
      </c>
    </row>
    <row r="681" spans="1:13" x14ac:dyDescent="0.25">
      <c r="A681" s="18" t="s">
        <v>22</v>
      </c>
      <c r="B681" s="19" t="s">
        <v>14</v>
      </c>
      <c r="C681" s="19">
        <v>3736</v>
      </c>
      <c r="D681" s="20">
        <v>3</v>
      </c>
      <c r="E681" s="20">
        <v>350</v>
      </c>
      <c r="F681" s="20">
        <v>1307600</v>
      </c>
      <c r="G681" s="21">
        <v>4889.5</v>
      </c>
      <c r="H681" s="20">
        <v>1302710.5</v>
      </c>
      <c r="I681" s="20">
        <v>363220</v>
      </c>
      <c r="J681" s="20">
        <v>939490.5</v>
      </c>
      <c r="K681" s="22">
        <v>43739</v>
      </c>
      <c r="L681" s="19" t="s">
        <v>29</v>
      </c>
      <c r="M681" s="23">
        <v>2019</v>
      </c>
    </row>
    <row r="682" spans="1:13" x14ac:dyDescent="0.25">
      <c r="A682" s="18" t="s">
        <v>24</v>
      </c>
      <c r="B682" s="19" t="s">
        <v>14</v>
      </c>
      <c r="C682" s="19">
        <v>1914</v>
      </c>
      <c r="D682" s="20">
        <v>3</v>
      </c>
      <c r="E682" s="20">
        <v>350</v>
      </c>
      <c r="F682" s="20">
        <v>669900</v>
      </c>
      <c r="G682" s="21">
        <v>7542.5</v>
      </c>
      <c r="H682" s="20">
        <v>662357.5</v>
      </c>
      <c r="I682" s="20">
        <v>560300</v>
      </c>
      <c r="J682" s="20">
        <v>102057.5</v>
      </c>
      <c r="K682" s="22">
        <v>43800</v>
      </c>
      <c r="L682" s="19" t="s">
        <v>21</v>
      </c>
      <c r="M682" s="23">
        <v>2019</v>
      </c>
    </row>
    <row r="683" spans="1:13" x14ac:dyDescent="0.25">
      <c r="A683" s="18" t="s">
        <v>22</v>
      </c>
      <c r="B683" s="19" t="s">
        <v>36</v>
      </c>
      <c r="C683" s="19">
        <v>2742</v>
      </c>
      <c r="D683" s="20">
        <v>5</v>
      </c>
      <c r="E683" s="20">
        <v>15</v>
      </c>
      <c r="F683" s="20">
        <v>41130</v>
      </c>
      <c r="G683" s="21">
        <v>332.1</v>
      </c>
      <c r="H683" s="20">
        <v>40797.9</v>
      </c>
      <c r="I683" s="20">
        <v>22140</v>
      </c>
      <c r="J683" s="20">
        <v>18657.900000000001</v>
      </c>
      <c r="K683" s="22">
        <v>43525</v>
      </c>
      <c r="L683" s="19" t="s">
        <v>26</v>
      </c>
      <c r="M683" s="23">
        <v>2019</v>
      </c>
    </row>
    <row r="684" spans="1:13" x14ac:dyDescent="0.25">
      <c r="A684" s="18" t="s">
        <v>20</v>
      </c>
      <c r="B684" s="19" t="s">
        <v>36</v>
      </c>
      <c r="C684" s="19">
        <v>1499</v>
      </c>
      <c r="D684" s="20">
        <v>5</v>
      </c>
      <c r="E684" s="20">
        <v>300</v>
      </c>
      <c r="F684" s="20">
        <v>449700</v>
      </c>
      <c r="G684" s="21">
        <v>6903</v>
      </c>
      <c r="H684" s="20">
        <v>442797</v>
      </c>
      <c r="I684" s="20">
        <v>575250</v>
      </c>
      <c r="J684" s="20">
        <v>-132453</v>
      </c>
      <c r="K684" s="22">
        <v>43556</v>
      </c>
      <c r="L684" s="19" t="s">
        <v>31</v>
      </c>
      <c r="M684" s="23">
        <v>2019</v>
      </c>
    </row>
    <row r="685" spans="1:13" x14ac:dyDescent="0.25">
      <c r="A685" s="18" t="s">
        <v>24</v>
      </c>
      <c r="B685" s="19" t="s">
        <v>36</v>
      </c>
      <c r="C685" s="19">
        <v>3772</v>
      </c>
      <c r="D685" s="20">
        <v>5</v>
      </c>
      <c r="E685" s="20">
        <v>20</v>
      </c>
      <c r="F685" s="20">
        <v>75440</v>
      </c>
      <c r="G685" s="21">
        <v>275.10000000000002</v>
      </c>
      <c r="H685" s="20">
        <v>75164.899999999994</v>
      </c>
      <c r="I685" s="20">
        <v>13755</v>
      </c>
      <c r="J685" s="20">
        <v>61409.9</v>
      </c>
      <c r="K685" s="22">
        <v>43647</v>
      </c>
      <c r="L685" s="19" t="s">
        <v>34</v>
      </c>
      <c r="M685" s="23">
        <v>2019</v>
      </c>
    </row>
    <row r="686" spans="1:13" x14ac:dyDescent="0.25">
      <c r="A686" s="18" t="s">
        <v>13</v>
      </c>
      <c r="B686" s="19" t="s">
        <v>36</v>
      </c>
      <c r="C686" s="19">
        <v>1112</v>
      </c>
      <c r="D686" s="20">
        <v>5</v>
      </c>
      <c r="E686" s="20">
        <v>7</v>
      </c>
      <c r="F686" s="20">
        <v>7784</v>
      </c>
      <c r="G686" s="21">
        <v>128.1</v>
      </c>
      <c r="H686" s="20">
        <v>7655.9</v>
      </c>
      <c r="I686" s="20">
        <v>9150</v>
      </c>
      <c r="J686" s="20">
        <v>-1494.1</v>
      </c>
      <c r="K686" s="22">
        <v>43678</v>
      </c>
      <c r="L686" s="19" t="s">
        <v>28</v>
      </c>
      <c r="M686" s="23">
        <v>2019</v>
      </c>
    </row>
    <row r="687" spans="1:13" x14ac:dyDescent="0.25">
      <c r="A687" s="18" t="s">
        <v>20</v>
      </c>
      <c r="B687" s="19" t="s">
        <v>18</v>
      </c>
      <c r="C687" s="19">
        <v>2368</v>
      </c>
      <c r="D687" s="20">
        <v>10</v>
      </c>
      <c r="E687" s="20">
        <v>15</v>
      </c>
      <c r="F687" s="20">
        <v>35520</v>
      </c>
      <c r="G687" s="21">
        <v>227.1</v>
      </c>
      <c r="H687" s="20">
        <v>35292.9</v>
      </c>
      <c r="I687" s="20">
        <v>15140</v>
      </c>
      <c r="J687" s="20">
        <v>20152.900000000001</v>
      </c>
      <c r="K687" s="22">
        <v>43497</v>
      </c>
      <c r="L687" s="19" t="s">
        <v>25</v>
      </c>
      <c r="M687" s="23">
        <v>2019</v>
      </c>
    </row>
    <row r="688" spans="1:13" x14ac:dyDescent="0.25">
      <c r="A688" s="18" t="s">
        <v>20</v>
      </c>
      <c r="B688" s="19" t="s">
        <v>18</v>
      </c>
      <c r="C688" s="19">
        <v>1586</v>
      </c>
      <c r="D688" s="20">
        <v>10</v>
      </c>
      <c r="E688" s="20">
        <v>7</v>
      </c>
      <c r="F688" s="20">
        <v>11102</v>
      </c>
      <c r="G688" s="21">
        <v>314.48</v>
      </c>
      <c r="H688" s="20">
        <v>10787.53</v>
      </c>
      <c r="I688" s="20">
        <v>22462.5</v>
      </c>
      <c r="J688" s="20">
        <v>-11674.98</v>
      </c>
      <c r="K688" s="22">
        <v>43556</v>
      </c>
      <c r="L688" s="19" t="s">
        <v>31</v>
      </c>
      <c r="M688" s="23">
        <v>2019</v>
      </c>
    </row>
    <row r="689" spans="1:13" x14ac:dyDescent="0.25">
      <c r="A689" s="18" t="s">
        <v>20</v>
      </c>
      <c r="B689" s="19" t="s">
        <v>18</v>
      </c>
      <c r="C689" s="19">
        <v>3386</v>
      </c>
      <c r="D689" s="20">
        <v>10</v>
      </c>
      <c r="E689" s="20">
        <v>125</v>
      </c>
      <c r="F689" s="20">
        <v>423250</v>
      </c>
      <c r="G689" s="21">
        <v>908.75</v>
      </c>
      <c r="H689" s="20">
        <v>422341.25</v>
      </c>
      <c r="I689" s="20">
        <v>87240</v>
      </c>
      <c r="J689" s="20">
        <v>335101.25</v>
      </c>
      <c r="K689" s="22">
        <v>43617</v>
      </c>
      <c r="L689" s="19" t="s">
        <v>27</v>
      </c>
      <c r="M689" s="23">
        <v>2019</v>
      </c>
    </row>
    <row r="690" spans="1:13" x14ac:dyDescent="0.25">
      <c r="A690" s="18" t="s">
        <v>24</v>
      </c>
      <c r="B690" s="19" t="s">
        <v>18</v>
      </c>
      <c r="C690" s="19">
        <v>852</v>
      </c>
      <c r="D690" s="20">
        <v>10</v>
      </c>
      <c r="E690" s="20">
        <v>125</v>
      </c>
      <c r="F690" s="20">
        <v>106500</v>
      </c>
      <c r="G690" s="21">
        <v>983.75</v>
      </c>
      <c r="H690" s="20">
        <v>105516.25</v>
      </c>
      <c r="I690" s="20">
        <v>94440</v>
      </c>
      <c r="J690" s="20">
        <v>11076.25</v>
      </c>
      <c r="K690" s="22">
        <v>43617</v>
      </c>
      <c r="L690" s="19" t="s">
        <v>27</v>
      </c>
      <c r="M690" s="23">
        <v>2019</v>
      </c>
    </row>
    <row r="691" spans="1:13" x14ac:dyDescent="0.25">
      <c r="A691" s="18" t="s">
        <v>22</v>
      </c>
      <c r="B691" s="19" t="s">
        <v>18</v>
      </c>
      <c r="C691" s="19">
        <v>2783</v>
      </c>
      <c r="D691" s="20">
        <v>10</v>
      </c>
      <c r="E691" s="20">
        <v>125</v>
      </c>
      <c r="F691" s="20">
        <v>347875</v>
      </c>
      <c r="G691" s="21">
        <v>2278.75</v>
      </c>
      <c r="H691" s="20">
        <v>345596.25</v>
      </c>
      <c r="I691" s="20">
        <v>218760</v>
      </c>
      <c r="J691" s="20">
        <v>126836.25</v>
      </c>
      <c r="K691" s="22">
        <v>43647</v>
      </c>
      <c r="L691" s="19" t="s">
        <v>34</v>
      </c>
      <c r="M691" s="23">
        <v>2019</v>
      </c>
    </row>
    <row r="692" spans="1:13" x14ac:dyDescent="0.25">
      <c r="A692" s="18" t="s">
        <v>17</v>
      </c>
      <c r="B692" s="19" t="s">
        <v>18</v>
      </c>
      <c r="C692" s="19">
        <v>2684</v>
      </c>
      <c r="D692" s="20">
        <v>10</v>
      </c>
      <c r="E692" s="20">
        <v>15</v>
      </c>
      <c r="F692" s="20">
        <v>40260</v>
      </c>
      <c r="G692" s="21">
        <v>112.05</v>
      </c>
      <c r="H692" s="20">
        <v>40147.949999999997</v>
      </c>
      <c r="I692" s="20">
        <v>7470</v>
      </c>
      <c r="J692" s="20">
        <v>32677.95</v>
      </c>
      <c r="K692" s="22">
        <v>43709</v>
      </c>
      <c r="L692" s="19" t="s">
        <v>32</v>
      </c>
      <c r="M692" s="23">
        <v>2019</v>
      </c>
    </row>
    <row r="693" spans="1:13" x14ac:dyDescent="0.25">
      <c r="A693" s="18" t="s">
        <v>20</v>
      </c>
      <c r="B693" s="19" t="s">
        <v>18</v>
      </c>
      <c r="C693" s="19">
        <v>4083</v>
      </c>
      <c r="D693" s="20">
        <v>10</v>
      </c>
      <c r="E693" s="20">
        <v>300</v>
      </c>
      <c r="F693" s="20">
        <v>1224900</v>
      </c>
      <c r="G693" s="21">
        <v>8715</v>
      </c>
      <c r="H693" s="20">
        <v>1216185</v>
      </c>
      <c r="I693" s="20">
        <v>726250</v>
      </c>
      <c r="J693" s="20">
        <v>489935</v>
      </c>
      <c r="K693" s="22">
        <v>43770</v>
      </c>
      <c r="L693" s="19" t="s">
        <v>19</v>
      </c>
      <c r="M693" s="23">
        <v>2019</v>
      </c>
    </row>
    <row r="694" spans="1:13" x14ac:dyDescent="0.25">
      <c r="A694" s="18" t="s">
        <v>24</v>
      </c>
      <c r="B694" s="19" t="s">
        <v>18</v>
      </c>
      <c r="C694" s="19">
        <v>2816</v>
      </c>
      <c r="D694" s="20">
        <v>10</v>
      </c>
      <c r="E694" s="20">
        <v>350</v>
      </c>
      <c r="F694" s="20">
        <v>985600</v>
      </c>
      <c r="G694" s="21">
        <v>7542.5</v>
      </c>
      <c r="H694" s="20">
        <v>978057.5</v>
      </c>
      <c r="I694" s="20">
        <v>560300</v>
      </c>
      <c r="J694" s="20">
        <v>417757.5</v>
      </c>
      <c r="K694" s="22">
        <v>43800</v>
      </c>
      <c r="L694" s="19" t="s">
        <v>21</v>
      </c>
      <c r="M694" s="23">
        <v>2019</v>
      </c>
    </row>
    <row r="695" spans="1:13" x14ac:dyDescent="0.25">
      <c r="A695" s="18" t="s">
        <v>24</v>
      </c>
      <c r="B695" s="19" t="s">
        <v>23</v>
      </c>
      <c r="C695" s="19">
        <v>4294</v>
      </c>
      <c r="D695" s="20">
        <v>120</v>
      </c>
      <c r="E695" s="20">
        <v>20</v>
      </c>
      <c r="F695" s="20">
        <v>85880</v>
      </c>
      <c r="G695" s="21">
        <v>772.8</v>
      </c>
      <c r="H695" s="20">
        <v>85107.199999999997</v>
      </c>
      <c r="I695" s="20">
        <v>38640</v>
      </c>
      <c r="J695" s="20">
        <v>46467.199999999997</v>
      </c>
      <c r="K695" s="22">
        <v>43556</v>
      </c>
      <c r="L695" s="19" t="s">
        <v>31</v>
      </c>
      <c r="M695" s="23">
        <v>2019</v>
      </c>
    </row>
    <row r="696" spans="1:13" x14ac:dyDescent="0.25">
      <c r="A696" s="18" t="s">
        <v>22</v>
      </c>
      <c r="B696" s="19" t="s">
        <v>23</v>
      </c>
      <c r="C696" s="19">
        <v>2856</v>
      </c>
      <c r="D696" s="20">
        <v>120</v>
      </c>
      <c r="E696" s="20">
        <v>7</v>
      </c>
      <c r="F696" s="20">
        <v>19992</v>
      </c>
      <c r="G696" s="21">
        <v>25.34</v>
      </c>
      <c r="H696" s="20">
        <v>19966.66</v>
      </c>
      <c r="I696" s="20">
        <v>1810</v>
      </c>
      <c r="J696" s="20">
        <v>18156.66</v>
      </c>
      <c r="K696" s="22">
        <v>43586</v>
      </c>
      <c r="L696" s="19" t="s">
        <v>35</v>
      </c>
      <c r="M696" s="23">
        <v>2019</v>
      </c>
    </row>
    <row r="697" spans="1:13" x14ac:dyDescent="0.25">
      <c r="A697" s="18" t="s">
        <v>13</v>
      </c>
      <c r="B697" s="19" t="s">
        <v>23</v>
      </c>
      <c r="C697" s="19">
        <v>1407</v>
      </c>
      <c r="D697" s="20">
        <v>120</v>
      </c>
      <c r="E697" s="20">
        <v>125</v>
      </c>
      <c r="F697" s="20">
        <v>175875</v>
      </c>
      <c r="G697" s="21">
        <v>1153.75</v>
      </c>
      <c r="H697" s="20">
        <v>174721.25</v>
      </c>
      <c r="I697" s="20">
        <v>110760</v>
      </c>
      <c r="J697" s="20">
        <v>63961.25</v>
      </c>
      <c r="K697" s="22">
        <v>43678</v>
      </c>
      <c r="L697" s="19" t="s">
        <v>28</v>
      </c>
      <c r="M697" s="23">
        <v>2019</v>
      </c>
    </row>
    <row r="698" spans="1:13" x14ac:dyDescent="0.25">
      <c r="A698" s="18" t="s">
        <v>17</v>
      </c>
      <c r="B698" s="19" t="s">
        <v>30</v>
      </c>
      <c r="C698" s="19">
        <v>1265</v>
      </c>
      <c r="D698" s="20">
        <v>250</v>
      </c>
      <c r="E698" s="20">
        <v>7</v>
      </c>
      <c r="F698" s="20">
        <v>8855</v>
      </c>
      <c r="G698" s="21">
        <v>18.41</v>
      </c>
      <c r="H698" s="20">
        <v>8836.59</v>
      </c>
      <c r="I698" s="20">
        <v>1315</v>
      </c>
      <c r="J698" s="20">
        <v>7521.59</v>
      </c>
      <c r="K698" s="22">
        <v>43525</v>
      </c>
      <c r="L698" s="19" t="s">
        <v>26</v>
      </c>
      <c r="M698" s="23">
        <v>2019</v>
      </c>
    </row>
    <row r="699" spans="1:13" x14ac:dyDescent="0.25">
      <c r="A699" s="18" t="s">
        <v>13</v>
      </c>
      <c r="B699" s="19" t="s">
        <v>30</v>
      </c>
      <c r="C699" s="19">
        <v>3892</v>
      </c>
      <c r="D699" s="20">
        <v>250</v>
      </c>
      <c r="E699" s="20">
        <v>350</v>
      </c>
      <c r="F699" s="20">
        <v>1362200</v>
      </c>
      <c r="G699" s="21">
        <v>3302.25</v>
      </c>
      <c r="H699" s="20">
        <v>1358897.75</v>
      </c>
      <c r="I699" s="20">
        <v>245310</v>
      </c>
      <c r="J699" s="20">
        <v>1113587.75</v>
      </c>
      <c r="K699" s="22">
        <v>43556</v>
      </c>
      <c r="L699" s="19" t="s">
        <v>31</v>
      </c>
      <c r="M699" s="23">
        <v>2019</v>
      </c>
    </row>
    <row r="700" spans="1:13" x14ac:dyDescent="0.25">
      <c r="A700" s="18" t="s">
        <v>20</v>
      </c>
      <c r="B700" s="19" t="s">
        <v>30</v>
      </c>
      <c r="C700" s="19">
        <v>3068</v>
      </c>
      <c r="D700" s="20">
        <v>250</v>
      </c>
      <c r="E700" s="20">
        <v>125</v>
      </c>
      <c r="F700" s="20">
        <v>383500</v>
      </c>
      <c r="G700" s="21">
        <v>908.75</v>
      </c>
      <c r="H700" s="20">
        <v>382591.25</v>
      </c>
      <c r="I700" s="20">
        <v>87240</v>
      </c>
      <c r="J700" s="20">
        <v>295351.25</v>
      </c>
      <c r="K700" s="22">
        <v>43617</v>
      </c>
      <c r="L700" s="19" t="s">
        <v>27</v>
      </c>
      <c r="M700" s="23">
        <v>2019</v>
      </c>
    </row>
    <row r="701" spans="1:13" x14ac:dyDescent="0.25">
      <c r="A701" s="18" t="s">
        <v>24</v>
      </c>
      <c r="B701" s="19" t="s">
        <v>30</v>
      </c>
      <c r="C701" s="19">
        <v>2181</v>
      </c>
      <c r="D701" s="20">
        <v>250</v>
      </c>
      <c r="E701" s="20">
        <v>125</v>
      </c>
      <c r="F701" s="20">
        <v>272625</v>
      </c>
      <c r="G701" s="21">
        <v>983.75</v>
      </c>
      <c r="H701" s="20">
        <v>271641.25</v>
      </c>
      <c r="I701" s="20">
        <v>94440</v>
      </c>
      <c r="J701" s="20">
        <v>177201.25</v>
      </c>
      <c r="K701" s="22">
        <v>43617</v>
      </c>
      <c r="L701" s="19" t="s">
        <v>27</v>
      </c>
      <c r="M701" s="23">
        <v>2019</v>
      </c>
    </row>
    <row r="702" spans="1:13" x14ac:dyDescent="0.25">
      <c r="A702" s="18" t="s">
        <v>17</v>
      </c>
      <c r="B702" s="19" t="s">
        <v>30</v>
      </c>
      <c r="C702" s="19">
        <v>1356</v>
      </c>
      <c r="D702" s="20">
        <v>250</v>
      </c>
      <c r="E702" s="20">
        <v>300</v>
      </c>
      <c r="F702" s="20">
        <v>406800</v>
      </c>
      <c r="G702" s="21">
        <v>2958</v>
      </c>
      <c r="H702" s="20">
        <v>403842</v>
      </c>
      <c r="I702" s="20">
        <v>246500</v>
      </c>
      <c r="J702" s="20">
        <v>157342</v>
      </c>
      <c r="K702" s="22">
        <v>43709</v>
      </c>
      <c r="L702" s="19" t="s">
        <v>32</v>
      </c>
      <c r="M702" s="23">
        <v>2019</v>
      </c>
    </row>
    <row r="703" spans="1:13" x14ac:dyDescent="0.25">
      <c r="A703" s="18" t="s">
        <v>22</v>
      </c>
      <c r="B703" s="19" t="s">
        <v>30</v>
      </c>
      <c r="C703" s="19">
        <v>1814</v>
      </c>
      <c r="D703" s="20">
        <v>250</v>
      </c>
      <c r="E703" s="20">
        <v>350</v>
      </c>
      <c r="F703" s="20">
        <v>634900</v>
      </c>
      <c r="G703" s="21">
        <v>4889.5</v>
      </c>
      <c r="H703" s="20">
        <v>630010.5</v>
      </c>
      <c r="I703" s="20">
        <v>363220</v>
      </c>
      <c r="J703" s="20">
        <v>266790.5</v>
      </c>
      <c r="K703" s="22">
        <v>43739</v>
      </c>
      <c r="L703" s="19" t="s">
        <v>29</v>
      </c>
      <c r="M703" s="23">
        <v>2019</v>
      </c>
    </row>
    <row r="704" spans="1:13" x14ac:dyDescent="0.25">
      <c r="A704" s="18" t="s">
        <v>24</v>
      </c>
      <c r="B704" s="19" t="s">
        <v>30</v>
      </c>
      <c r="C704" s="19">
        <v>1495</v>
      </c>
      <c r="D704" s="20">
        <v>250</v>
      </c>
      <c r="E704" s="20">
        <v>125</v>
      </c>
      <c r="F704" s="20">
        <v>186875</v>
      </c>
      <c r="G704" s="21">
        <v>2180</v>
      </c>
      <c r="H704" s="20">
        <v>184695</v>
      </c>
      <c r="I704" s="20">
        <v>209280</v>
      </c>
      <c r="J704" s="20">
        <v>-24585</v>
      </c>
      <c r="K704" s="22">
        <v>43770</v>
      </c>
      <c r="L704" s="19" t="s">
        <v>19</v>
      </c>
      <c r="M704" s="23">
        <v>2019</v>
      </c>
    </row>
    <row r="705" spans="1:13" x14ac:dyDescent="0.25">
      <c r="A705" s="18" t="s">
        <v>13</v>
      </c>
      <c r="B705" s="19" t="s">
        <v>14</v>
      </c>
      <c r="C705" s="19">
        <v>1463</v>
      </c>
      <c r="D705" s="20">
        <v>3</v>
      </c>
      <c r="E705" s="20">
        <v>125</v>
      </c>
      <c r="F705" s="20">
        <v>182875</v>
      </c>
      <c r="G705" s="21">
        <v>1856.25</v>
      </c>
      <c r="H705" s="20">
        <v>181018.75</v>
      </c>
      <c r="I705" s="20">
        <v>89100</v>
      </c>
      <c r="J705" s="20">
        <v>91918.75</v>
      </c>
      <c r="K705" s="22">
        <v>43556</v>
      </c>
      <c r="L705" s="19" t="s">
        <v>31</v>
      </c>
      <c r="M705" s="23">
        <v>2019</v>
      </c>
    </row>
    <row r="706" spans="1:13" x14ac:dyDescent="0.25">
      <c r="A706" s="18" t="s">
        <v>13</v>
      </c>
      <c r="B706" s="19" t="s">
        <v>14</v>
      </c>
      <c r="C706" s="19">
        <v>215</v>
      </c>
      <c r="D706" s="20">
        <v>3</v>
      </c>
      <c r="E706" s="20">
        <v>12</v>
      </c>
      <c r="F706" s="20">
        <v>2580</v>
      </c>
      <c r="G706" s="21">
        <v>310.8</v>
      </c>
      <c r="H706" s="20">
        <v>2269.1999999999998</v>
      </c>
      <c r="I706" s="20">
        <v>3885</v>
      </c>
      <c r="J706" s="20">
        <v>-1615.8</v>
      </c>
      <c r="K706" s="22">
        <v>43739</v>
      </c>
      <c r="L706" s="19" t="s">
        <v>29</v>
      </c>
      <c r="M706" s="23">
        <v>2019</v>
      </c>
    </row>
    <row r="707" spans="1:13" x14ac:dyDescent="0.25">
      <c r="A707" s="18" t="s">
        <v>13</v>
      </c>
      <c r="B707" s="19" t="s">
        <v>14</v>
      </c>
      <c r="C707" s="19">
        <v>566</v>
      </c>
      <c r="D707" s="20">
        <v>3</v>
      </c>
      <c r="E707" s="20">
        <v>350</v>
      </c>
      <c r="F707" s="20">
        <v>198100</v>
      </c>
      <c r="G707" s="21">
        <v>19964</v>
      </c>
      <c r="H707" s="20">
        <v>178136</v>
      </c>
      <c r="I707" s="20">
        <v>741520</v>
      </c>
      <c r="J707" s="20">
        <v>-563384</v>
      </c>
      <c r="K707" s="22">
        <v>43800</v>
      </c>
      <c r="L707" s="19" t="s">
        <v>21</v>
      </c>
      <c r="M707" s="23">
        <v>2019</v>
      </c>
    </row>
    <row r="708" spans="1:13" x14ac:dyDescent="0.25">
      <c r="A708" s="18" t="s">
        <v>20</v>
      </c>
      <c r="B708" s="19" t="s">
        <v>36</v>
      </c>
      <c r="C708" s="19">
        <v>3255</v>
      </c>
      <c r="D708" s="20">
        <v>5</v>
      </c>
      <c r="E708" s="20">
        <v>12</v>
      </c>
      <c r="F708" s="20">
        <v>39060</v>
      </c>
      <c r="G708" s="21">
        <v>274.08</v>
      </c>
      <c r="H708" s="20">
        <v>38785.919999999998</v>
      </c>
      <c r="I708" s="20">
        <v>3426</v>
      </c>
      <c r="J708" s="20">
        <v>35359.919999999998</v>
      </c>
      <c r="K708" s="22">
        <v>43617</v>
      </c>
      <c r="L708" s="19" t="s">
        <v>27</v>
      </c>
      <c r="M708" s="23">
        <v>2019</v>
      </c>
    </row>
    <row r="709" spans="1:13" x14ac:dyDescent="0.25">
      <c r="A709" s="18" t="s">
        <v>20</v>
      </c>
      <c r="B709" s="19" t="s">
        <v>36</v>
      </c>
      <c r="C709" s="19">
        <v>772</v>
      </c>
      <c r="D709" s="20">
        <v>5</v>
      </c>
      <c r="E709" s="20">
        <v>20</v>
      </c>
      <c r="F709" s="20">
        <v>15440</v>
      </c>
      <c r="G709" s="21">
        <v>626.4</v>
      </c>
      <c r="H709" s="20">
        <v>14813.6</v>
      </c>
      <c r="I709" s="20">
        <v>15660</v>
      </c>
      <c r="J709" s="20">
        <v>-846.4</v>
      </c>
      <c r="K709" s="22">
        <v>43739</v>
      </c>
      <c r="L709" s="19" t="s">
        <v>29</v>
      </c>
      <c r="M709" s="23">
        <v>2019</v>
      </c>
    </row>
    <row r="710" spans="1:13" x14ac:dyDescent="0.25">
      <c r="A710" s="18" t="s">
        <v>22</v>
      </c>
      <c r="B710" s="19" t="s">
        <v>36</v>
      </c>
      <c r="C710" s="19">
        <v>1135</v>
      </c>
      <c r="D710" s="20">
        <v>5</v>
      </c>
      <c r="E710" s="20">
        <v>12</v>
      </c>
      <c r="F710" s="20">
        <v>13620</v>
      </c>
      <c r="G710" s="21">
        <v>165.6</v>
      </c>
      <c r="H710" s="20">
        <v>13454.4</v>
      </c>
      <c r="I710" s="20">
        <v>2070</v>
      </c>
      <c r="J710" s="20">
        <v>11384.4</v>
      </c>
      <c r="K710" s="22">
        <v>43770</v>
      </c>
      <c r="L710" s="19" t="s">
        <v>19</v>
      </c>
      <c r="M710" s="23">
        <v>2019</v>
      </c>
    </row>
    <row r="711" spans="1:13" x14ac:dyDescent="0.25">
      <c r="A711" s="18" t="s">
        <v>13</v>
      </c>
      <c r="B711" s="19" t="s">
        <v>18</v>
      </c>
      <c r="C711" s="19">
        <v>1193</v>
      </c>
      <c r="D711" s="20">
        <v>10</v>
      </c>
      <c r="E711" s="20">
        <v>15</v>
      </c>
      <c r="F711" s="20">
        <v>17895</v>
      </c>
      <c r="G711" s="21">
        <v>708.9</v>
      </c>
      <c r="H711" s="20">
        <v>17186.099999999999</v>
      </c>
      <c r="I711" s="20">
        <v>23630</v>
      </c>
      <c r="J711" s="20">
        <v>-6443.9</v>
      </c>
      <c r="K711" s="22">
        <v>43497</v>
      </c>
      <c r="L711" s="19" t="s">
        <v>25</v>
      </c>
      <c r="M711" s="23">
        <v>2019</v>
      </c>
    </row>
    <row r="712" spans="1:13" x14ac:dyDescent="0.25">
      <c r="A712" s="18" t="s">
        <v>24</v>
      </c>
      <c r="B712" s="19" t="s">
        <v>18</v>
      </c>
      <c r="C712" s="19">
        <v>2530</v>
      </c>
      <c r="D712" s="20">
        <v>10</v>
      </c>
      <c r="E712" s="20">
        <v>300</v>
      </c>
      <c r="F712" s="20">
        <v>759000</v>
      </c>
      <c r="G712" s="21">
        <v>5508</v>
      </c>
      <c r="H712" s="20">
        <v>753492</v>
      </c>
      <c r="I712" s="20">
        <v>229500</v>
      </c>
      <c r="J712" s="20">
        <v>523992</v>
      </c>
      <c r="K712" s="22">
        <v>43586</v>
      </c>
      <c r="L712" s="19" t="s">
        <v>35</v>
      </c>
      <c r="M712" s="23">
        <v>2019</v>
      </c>
    </row>
    <row r="713" spans="1:13" x14ac:dyDescent="0.25">
      <c r="A713" s="18" t="s">
        <v>17</v>
      </c>
      <c r="B713" s="19" t="s">
        <v>18</v>
      </c>
      <c r="C713" s="19">
        <v>3451</v>
      </c>
      <c r="D713" s="20">
        <v>10</v>
      </c>
      <c r="E713" s="20">
        <v>300</v>
      </c>
      <c r="F713" s="20">
        <v>1035300</v>
      </c>
      <c r="G713" s="21">
        <v>10368</v>
      </c>
      <c r="H713" s="20">
        <v>1024932</v>
      </c>
      <c r="I713" s="20">
        <v>432000</v>
      </c>
      <c r="J713" s="20">
        <v>592932</v>
      </c>
      <c r="K713" s="22">
        <v>43586</v>
      </c>
      <c r="L713" s="19" t="s">
        <v>35</v>
      </c>
      <c r="M713" s="23">
        <v>2019</v>
      </c>
    </row>
    <row r="714" spans="1:13" x14ac:dyDescent="0.25">
      <c r="A714" s="18" t="s">
        <v>20</v>
      </c>
      <c r="B714" s="19" t="s">
        <v>18</v>
      </c>
      <c r="C714" s="19">
        <v>3059</v>
      </c>
      <c r="D714" s="20">
        <v>10</v>
      </c>
      <c r="E714" s="20">
        <v>12</v>
      </c>
      <c r="F714" s="20">
        <v>36708</v>
      </c>
      <c r="G714" s="21">
        <v>274.08</v>
      </c>
      <c r="H714" s="20">
        <v>36433.919999999998</v>
      </c>
      <c r="I714" s="20">
        <v>3426</v>
      </c>
      <c r="J714" s="20">
        <v>33007.919999999998</v>
      </c>
      <c r="K714" s="22">
        <v>43617</v>
      </c>
      <c r="L714" s="19" t="s">
        <v>27</v>
      </c>
      <c r="M714" s="23">
        <v>2019</v>
      </c>
    </row>
    <row r="715" spans="1:13" x14ac:dyDescent="0.25">
      <c r="A715" s="18" t="s">
        <v>22</v>
      </c>
      <c r="B715" s="19" t="s">
        <v>18</v>
      </c>
      <c r="C715" s="19">
        <v>3957</v>
      </c>
      <c r="D715" s="20">
        <v>10</v>
      </c>
      <c r="E715" s="20">
        <v>125</v>
      </c>
      <c r="F715" s="20">
        <v>494625</v>
      </c>
      <c r="G715" s="21">
        <v>1655</v>
      </c>
      <c r="H715" s="20">
        <v>492970</v>
      </c>
      <c r="I715" s="20">
        <v>79440</v>
      </c>
      <c r="J715" s="20">
        <v>413530</v>
      </c>
      <c r="K715" s="22">
        <v>43617</v>
      </c>
      <c r="L715" s="19" t="s">
        <v>27</v>
      </c>
      <c r="M715" s="23">
        <v>2019</v>
      </c>
    </row>
    <row r="716" spans="1:13" x14ac:dyDescent="0.25">
      <c r="A716" s="18" t="s">
        <v>13</v>
      </c>
      <c r="B716" s="19" t="s">
        <v>18</v>
      </c>
      <c r="C716" s="19">
        <v>3444</v>
      </c>
      <c r="D716" s="20">
        <v>10</v>
      </c>
      <c r="E716" s="20">
        <v>12</v>
      </c>
      <c r="F716" s="20">
        <v>41328</v>
      </c>
      <c r="G716" s="21">
        <v>310.8</v>
      </c>
      <c r="H716" s="20">
        <v>41017.199999999997</v>
      </c>
      <c r="I716" s="20">
        <v>3885</v>
      </c>
      <c r="J716" s="20">
        <v>37132.199999999997</v>
      </c>
      <c r="K716" s="22">
        <v>43739</v>
      </c>
      <c r="L716" s="19" t="s">
        <v>29</v>
      </c>
      <c r="M716" s="23">
        <v>2019</v>
      </c>
    </row>
    <row r="717" spans="1:13" x14ac:dyDescent="0.25">
      <c r="A717" s="18" t="s">
        <v>13</v>
      </c>
      <c r="B717" s="19" t="s">
        <v>18</v>
      </c>
      <c r="C717" s="19">
        <v>3154</v>
      </c>
      <c r="D717" s="20">
        <v>10</v>
      </c>
      <c r="E717" s="20">
        <v>300</v>
      </c>
      <c r="F717" s="20">
        <v>946200</v>
      </c>
      <c r="G717" s="21">
        <v>11496</v>
      </c>
      <c r="H717" s="20">
        <v>934704</v>
      </c>
      <c r="I717" s="20">
        <v>479000</v>
      </c>
      <c r="J717" s="20">
        <v>455704</v>
      </c>
      <c r="K717" s="22">
        <v>43800</v>
      </c>
      <c r="L717" s="19" t="s">
        <v>21</v>
      </c>
      <c r="M717" s="23">
        <v>2019</v>
      </c>
    </row>
    <row r="718" spans="1:13" x14ac:dyDescent="0.25">
      <c r="A718" s="18" t="s">
        <v>13</v>
      </c>
      <c r="B718" s="19" t="s">
        <v>18</v>
      </c>
      <c r="C718" s="19">
        <v>4108</v>
      </c>
      <c r="D718" s="20">
        <v>10</v>
      </c>
      <c r="E718" s="20">
        <v>350</v>
      </c>
      <c r="F718" s="20">
        <v>1437800</v>
      </c>
      <c r="G718" s="21">
        <v>19964</v>
      </c>
      <c r="H718" s="20">
        <v>1417836</v>
      </c>
      <c r="I718" s="20">
        <v>741520</v>
      </c>
      <c r="J718" s="20">
        <v>676316</v>
      </c>
      <c r="K718" s="22">
        <v>43800</v>
      </c>
      <c r="L718" s="19" t="s">
        <v>21</v>
      </c>
      <c r="M718" s="23">
        <v>2019</v>
      </c>
    </row>
    <row r="719" spans="1:13" x14ac:dyDescent="0.25">
      <c r="A719" s="18" t="s">
        <v>13</v>
      </c>
      <c r="B719" s="19" t="s">
        <v>18</v>
      </c>
      <c r="C719" s="19">
        <v>3760</v>
      </c>
      <c r="D719" s="20">
        <v>10</v>
      </c>
      <c r="E719" s="20">
        <v>125</v>
      </c>
      <c r="F719" s="20">
        <v>470000</v>
      </c>
      <c r="G719" s="21">
        <v>6822.5</v>
      </c>
      <c r="H719" s="20">
        <v>463177.5</v>
      </c>
      <c r="I719" s="20">
        <v>327480</v>
      </c>
      <c r="J719" s="20">
        <v>135697.5</v>
      </c>
      <c r="K719" s="22">
        <v>43800</v>
      </c>
      <c r="L719" s="19" t="s">
        <v>21</v>
      </c>
      <c r="M719" s="23">
        <v>2019</v>
      </c>
    </row>
    <row r="720" spans="1:13" x14ac:dyDescent="0.25">
      <c r="A720" s="18" t="s">
        <v>24</v>
      </c>
      <c r="B720" s="19" t="s">
        <v>18</v>
      </c>
      <c r="C720" s="19">
        <v>2334</v>
      </c>
      <c r="D720" s="20">
        <v>10</v>
      </c>
      <c r="E720" s="20">
        <v>12</v>
      </c>
      <c r="F720" s="20">
        <v>28008</v>
      </c>
      <c r="G720" s="21">
        <v>253.2</v>
      </c>
      <c r="H720" s="20">
        <v>27754.799999999999</v>
      </c>
      <c r="I720" s="20">
        <v>3165</v>
      </c>
      <c r="J720" s="20">
        <v>24589.8</v>
      </c>
      <c r="K720" s="22">
        <v>43800</v>
      </c>
      <c r="L720" s="19" t="s">
        <v>21</v>
      </c>
      <c r="M720" s="23">
        <v>2019</v>
      </c>
    </row>
    <row r="721" spans="1:13" x14ac:dyDescent="0.25">
      <c r="A721" s="18" t="s">
        <v>22</v>
      </c>
      <c r="B721" s="19" t="s">
        <v>18</v>
      </c>
      <c r="C721" s="19">
        <v>580</v>
      </c>
      <c r="D721" s="20">
        <v>10</v>
      </c>
      <c r="E721" s="20">
        <v>12</v>
      </c>
      <c r="F721" s="20">
        <v>6960</v>
      </c>
      <c r="G721" s="21">
        <v>260.16000000000003</v>
      </c>
      <c r="H721" s="20">
        <v>6699.84</v>
      </c>
      <c r="I721" s="20">
        <v>3252</v>
      </c>
      <c r="J721" s="20">
        <v>3447.84</v>
      </c>
      <c r="K721" s="22">
        <v>43800</v>
      </c>
      <c r="L721" s="19" t="s">
        <v>21</v>
      </c>
      <c r="M721" s="23">
        <v>2019</v>
      </c>
    </row>
    <row r="722" spans="1:13" x14ac:dyDescent="0.25">
      <c r="A722" s="18" t="s">
        <v>20</v>
      </c>
      <c r="B722" s="19" t="s">
        <v>23</v>
      </c>
      <c r="C722" s="19">
        <v>2610</v>
      </c>
      <c r="D722" s="20">
        <v>120</v>
      </c>
      <c r="E722" s="20">
        <v>20</v>
      </c>
      <c r="F722" s="20">
        <v>52200</v>
      </c>
      <c r="G722" s="21">
        <v>626.4</v>
      </c>
      <c r="H722" s="20">
        <v>51573.599999999999</v>
      </c>
      <c r="I722" s="20">
        <v>15660</v>
      </c>
      <c r="J722" s="20">
        <v>35913.599999999999</v>
      </c>
      <c r="K722" s="22">
        <v>43739</v>
      </c>
      <c r="L722" s="19" t="s">
        <v>29</v>
      </c>
      <c r="M722" s="23">
        <v>2019</v>
      </c>
    </row>
    <row r="723" spans="1:13" x14ac:dyDescent="0.25">
      <c r="A723" s="18" t="s">
        <v>17</v>
      </c>
      <c r="B723" s="19" t="s">
        <v>23</v>
      </c>
      <c r="C723" s="19">
        <v>1459</v>
      </c>
      <c r="D723" s="20">
        <v>120</v>
      </c>
      <c r="E723" s="20">
        <v>350</v>
      </c>
      <c r="F723" s="20">
        <v>510650</v>
      </c>
      <c r="G723" s="21">
        <v>20139</v>
      </c>
      <c r="H723" s="20">
        <v>490511</v>
      </c>
      <c r="I723" s="20">
        <v>748020</v>
      </c>
      <c r="J723" s="20">
        <v>-257509</v>
      </c>
      <c r="K723" s="22">
        <v>43739</v>
      </c>
      <c r="L723" s="19" t="s">
        <v>29</v>
      </c>
      <c r="M723" s="23">
        <v>2019</v>
      </c>
    </row>
    <row r="724" spans="1:13" x14ac:dyDescent="0.25">
      <c r="A724" s="18" t="s">
        <v>24</v>
      </c>
      <c r="B724" s="19" t="s">
        <v>23</v>
      </c>
      <c r="C724" s="19">
        <v>3774</v>
      </c>
      <c r="D724" s="20">
        <v>120</v>
      </c>
      <c r="E724" s="20">
        <v>12</v>
      </c>
      <c r="F724" s="20">
        <v>45288</v>
      </c>
      <c r="G724" s="21">
        <v>253.2</v>
      </c>
      <c r="H724" s="20">
        <v>45034.8</v>
      </c>
      <c r="I724" s="20">
        <v>3165</v>
      </c>
      <c r="J724" s="20">
        <v>41869.800000000003</v>
      </c>
      <c r="K724" s="22">
        <v>43800</v>
      </c>
      <c r="L724" s="19" t="s">
        <v>21</v>
      </c>
      <c r="M724" s="23">
        <v>2019</v>
      </c>
    </row>
    <row r="725" spans="1:13" x14ac:dyDescent="0.25">
      <c r="A725" s="18" t="s">
        <v>22</v>
      </c>
      <c r="B725" s="19" t="s">
        <v>23</v>
      </c>
      <c r="C725" s="19">
        <v>2572</v>
      </c>
      <c r="D725" s="20">
        <v>120</v>
      </c>
      <c r="E725" s="20">
        <v>12</v>
      </c>
      <c r="F725" s="20">
        <v>30864</v>
      </c>
      <c r="G725" s="21">
        <v>260.16000000000003</v>
      </c>
      <c r="H725" s="20">
        <v>30603.84</v>
      </c>
      <c r="I725" s="20">
        <v>3252</v>
      </c>
      <c r="J725" s="20">
        <v>27351.84</v>
      </c>
      <c r="K725" s="22">
        <v>43800</v>
      </c>
      <c r="L725" s="19" t="s">
        <v>21</v>
      </c>
      <c r="M725" s="23">
        <v>2019</v>
      </c>
    </row>
    <row r="726" spans="1:13" x14ac:dyDescent="0.25">
      <c r="A726" s="18" t="s">
        <v>22</v>
      </c>
      <c r="B726" s="19" t="s">
        <v>30</v>
      </c>
      <c r="C726" s="19">
        <v>320</v>
      </c>
      <c r="D726" s="20">
        <v>250</v>
      </c>
      <c r="E726" s="20">
        <v>125</v>
      </c>
      <c r="F726" s="20">
        <v>40000</v>
      </c>
      <c r="G726" s="21">
        <v>1655</v>
      </c>
      <c r="H726" s="20">
        <v>38345</v>
      </c>
      <c r="I726" s="20">
        <v>79440</v>
      </c>
      <c r="J726" s="20">
        <v>-41095</v>
      </c>
      <c r="K726" s="22">
        <v>43617</v>
      </c>
      <c r="L726" s="19" t="s">
        <v>27</v>
      </c>
      <c r="M726" s="23">
        <v>2019</v>
      </c>
    </row>
    <row r="727" spans="1:13" x14ac:dyDescent="0.25">
      <c r="A727" s="18" t="s">
        <v>17</v>
      </c>
      <c r="B727" s="19" t="s">
        <v>30</v>
      </c>
      <c r="C727" s="19">
        <v>3275</v>
      </c>
      <c r="D727" s="20">
        <v>250</v>
      </c>
      <c r="E727" s="20">
        <v>350</v>
      </c>
      <c r="F727" s="20">
        <v>1146250</v>
      </c>
      <c r="G727" s="21">
        <v>20139</v>
      </c>
      <c r="H727" s="20">
        <v>1126111</v>
      </c>
      <c r="I727" s="20">
        <v>748020</v>
      </c>
      <c r="J727" s="20">
        <v>378091</v>
      </c>
      <c r="K727" s="22">
        <v>43739</v>
      </c>
      <c r="L727" s="19" t="s">
        <v>29</v>
      </c>
      <c r="M727" s="23">
        <v>2019</v>
      </c>
    </row>
    <row r="728" spans="1:13" x14ac:dyDescent="0.25">
      <c r="A728" s="18" t="s">
        <v>13</v>
      </c>
      <c r="B728" s="19" t="s">
        <v>30</v>
      </c>
      <c r="C728" s="19">
        <v>3582</v>
      </c>
      <c r="D728" s="20">
        <v>250</v>
      </c>
      <c r="E728" s="20">
        <v>125</v>
      </c>
      <c r="F728" s="20">
        <v>447750</v>
      </c>
      <c r="G728" s="21">
        <v>6822.5</v>
      </c>
      <c r="H728" s="20">
        <v>440927.5</v>
      </c>
      <c r="I728" s="20">
        <v>327480</v>
      </c>
      <c r="J728" s="20">
        <v>113447.5</v>
      </c>
      <c r="K728" s="22">
        <v>43800</v>
      </c>
      <c r="L728" s="19" t="s">
        <v>21</v>
      </c>
      <c r="M728" s="23">
        <v>2019</v>
      </c>
    </row>
    <row r="729" spans="1:13" x14ac:dyDescent="0.25">
      <c r="A729" s="18" t="s">
        <v>17</v>
      </c>
      <c r="B729" s="19" t="s">
        <v>33</v>
      </c>
      <c r="C729" s="19">
        <v>4056</v>
      </c>
      <c r="D729" s="20">
        <v>260</v>
      </c>
      <c r="E729" s="20">
        <v>300</v>
      </c>
      <c r="F729" s="20">
        <v>1216800</v>
      </c>
      <c r="G729" s="21">
        <v>1554</v>
      </c>
      <c r="H729" s="20">
        <v>1215246</v>
      </c>
      <c r="I729" s="20">
        <v>64750</v>
      </c>
      <c r="J729" s="20">
        <v>1150496</v>
      </c>
      <c r="K729" s="22">
        <v>43525</v>
      </c>
      <c r="L729" s="19" t="s">
        <v>26</v>
      </c>
      <c r="M729" s="23">
        <v>2019</v>
      </c>
    </row>
    <row r="730" spans="1:13" x14ac:dyDescent="0.25">
      <c r="A730" s="18" t="s">
        <v>22</v>
      </c>
      <c r="B730" s="19" t="s">
        <v>33</v>
      </c>
      <c r="C730" s="19">
        <v>2144</v>
      </c>
      <c r="D730" s="20">
        <v>260</v>
      </c>
      <c r="E730" s="20">
        <v>300</v>
      </c>
      <c r="F730" s="20">
        <v>643200</v>
      </c>
      <c r="G730" s="21">
        <v>6606</v>
      </c>
      <c r="H730" s="20">
        <v>636594</v>
      </c>
      <c r="I730" s="20">
        <v>275250</v>
      </c>
      <c r="J730" s="20">
        <v>361344</v>
      </c>
      <c r="K730" s="22">
        <v>43525</v>
      </c>
      <c r="L730" s="19" t="s">
        <v>26</v>
      </c>
      <c r="M730" s="23">
        <v>2019</v>
      </c>
    </row>
    <row r="731" spans="1:13" x14ac:dyDescent="0.25">
      <c r="A731" s="18" t="s">
        <v>17</v>
      </c>
      <c r="B731" s="19" t="s">
        <v>33</v>
      </c>
      <c r="C731" s="19">
        <v>3502</v>
      </c>
      <c r="D731" s="20">
        <v>260</v>
      </c>
      <c r="E731" s="20">
        <v>125</v>
      </c>
      <c r="F731" s="20">
        <v>437750</v>
      </c>
      <c r="G731" s="21">
        <v>5690</v>
      </c>
      <c r="H731" s="20">
        <v>432060</v>
      </c>
      <c r="I731" s="20">
        <v>273120</v>
      </c>
      <c r="J731" s="20">
        <v>158940</v>
      </c>
      <c r="K731" s="22">
        <v>43586</v>
      </c>
      <c r="L731" s="19" t="s">
        <v>35</v>
      </c>
      <c r="M731" s="23">
        <v>2019</v>
      </c>
    </row>
    <row r="732" spans="1:13" x14ac:dyDescent="0.25">
      <c r="A732" s="18" t="s">
        <v>20</v>
      </c>
      <c r="B732" s="19" t="s">
        <v>33</v>
      </c>
      <c r="C732" s="19">
        <v>679</v>
      </c>
      <c r="D732" s="20">
        <v>260</v>
      </c>
      <c r="E732" s="20">
        <v>20</v>
      </c>
      <c r="F732" s="20">
        <v>13580</v>
      </c>
      <c r="G732" s="21">
        <v>494.4</v>
      </c>
      <c r="H732" s="20">
        <v>13085.6</v>
      </c>
      <c r="I732" s="20">
        <v>12360</v>
      </c>
      <c r="J732" s="20">
        <v>725.6</v>
      </c>
      <c r="K732" s="22">
        <v>43770</v>
      </c>
      <c r="L732" s="19" t="s">
        <v>19</v>
      </c>
      <c r="M732" s="23">
        <v>2019</v>
      </c>
    </row>
    <row r="733" spans="1:13" x14ac:dyDescent="0.25">
      <c r="A733" s="18" t="s">
        <v>24</v>
      </c>
      <c r="B733" s="19" t="s">
        <v>33</v>
      </c>
      <c r="C733" s="19">
        <v>2351</v>
      </c>
      <c r="D733" s="20">
        <v>260</v>
      </c>
      <c r="E733" s="20">
        <v>20</v>
      </c>
      <c r="F733" s="20">
        <v>47020</v>
      </c>
      <c r="G733" s="21">
        <v>376.4</v>
      </c>
      <c r="H733" s="20">
        <v>46643.6</v>
      </c>
      <c r="I733" s="20">
        <v>9410</v>
      </c>
      <c r="J733" s="20">
        <v>37233.599999999999</v>
      </c>
      <c r="K733" s="22">
        <v>43770</v>
      </c>
      <c r="L733" s="19" t="s">
        <v>19</v>
      </c>
      <c r="M733" s="23">
        <v>2019</v>
      </c>
    </row>
    <row r="734" spans="1:13" x14ac:dyDescent="0.25">
      <c r="A734" s="18" t="s">
        <v>13</v>
      </c>
      <c r="B734" s="19" t="s">
        <v>33</v>
      </c>
      <c r="C734" s="19">
        <v>2043</v>
      </c>
      <c r="D734" s="20">
        <v>260</v>
      </c>
      <c r="E734" s="20">
        <v>300</v>
      </c>
      <c r="F734" s="20">
        <v>612900</v>
      </c>
      <c r="G734" s="21">
        <v>11496</v>
      </c>
      <c r="H734" s="20">
        <v>601404</v>
      </c>
      <c r="I734" s="20">
        <v>479000</v>
      </c>
      <c r="J734" s="20">
        <v>122404</v>
      </c>
      <c r="K734" s="22">
        <v>43800</v>
      </c>
      <c r="L734" s="19" t="s">
        <v>21</v>
      </c>
      <c r="M734" s="23">
        <v>2019</v>
      </c>
    </row>
    <row r="735" spans="1:13" x14ac:dyDescent="0.25">
      <c r="A735" s="18" t="s">
        <v>24</v>
      </c>
      <c r="B735" s="19" t="s">
        <v>14</v>
      </c>
      <c r="C735" s="19">
        <v>3565</v>
      </c>
      <c r="D735" s="20">
        <v>3</v>
      </c>
      <c r="E735" s="20">
        <v>125</v>
      </c>
      <c r="F735" s="20">
        <v>445625</v>
      </c>
      <c r="G735" s="21">
        <v>15913.13</v>
      </c>
      <c r="H735" s="20">
        <v>429711.88</v>
      </c>
      <c r="I735" s="20">
        <v>509220</v>
      </c>
      <c r="J735" s="20">
        <v>-79508.13</v>
      </c>
      <c r="K735" s="22">
        <v>43556</v>
      </c>
      <c r="L735" s="19" t="s">
        <v>31</v>
      </c>
      <c r="M735" s="23">
        <v>2019</v>
      </c>
    </row>
    <row r="736" spans="1:13" x14ac:dyDescent="0.25">
      <c r="A736" s="18" t="s">
        <v>17</v>
      </c>
      <c r="B736" s="19" t="s">
        <v>14</v>
      </c>
      <c r="C736" s="19">
        <v>1401</v>
      </c>
      <c r="D736" s="20">
        <v>3</v>
      </c>
      <c r="E736" s="20">
        <v>20</v>
      </c>
      <c r="F736" s="20">
        <v>28020</v>
      </c>
      <c r="G736" s="21">
        <v>1548</v>
      </c>
      <c r="H736" s="20">
        <v>26472</v>
      </c>
      <c r="I736" s="20">
        <v>25800</v>
      </c>
      <c r="J736" s="20">
        <v>672</v>
      </c>
      <c r="K736" s="22">
        <v>43556</v>
      </c>
      <c r="L736" s="19" t="s">
        <v>31</v>
      </c>
      <c r="M736" s="23">
        <v>2019</v>
      </c>
    </row>
    <row r="737" spans="1:13" x14ac:dyDescent="0.25">
      <c r="A737" s="18" t="s">
        <v>17</v>
      </c>
      <c r="B737" s="19" t="s">
        <v>14</v>
      </c>
      <c r="C737" s="19">
        <v>2077</v>
      </c>
      <c r="D737" s="20">
        <v>3</v>
      </c>
      <c r="E737" s="20">
        <v>300</v>
      </c>
      <c r="F737" s="20">
        <v>623100</v>
      </c>
      <c r="G737" s="21">
        <v>6201</v>
      </c>
      <c r="H737" s="20">
        <v>616899</v>
      </c>
      <c r="I737" s="20">
        <v>172250</v>
      </c>
      <c r="J737" s="20">
        <v>444649</v>
      </c>
      <c r="K737" s="22">
        <v>43617</v>
      </c>
      <c r="L737" s="19" t="s">
        <v>27</v>
      </c>
      <c r="M737" s="23">
        <v>2019</v>
      </c>
    </row>
    <row r="738" spans="1:13" x14ac:dyDescent="0.25">
      <c r="A738" s="18" t="s">
        <v>20</v>
      </c>
      <c r="B738" s="19" t="s">
        <v>14</v>
      </c>
      <c r="C738" s="19">
        <v>3643</v>
      </c>
      <c r="D738" s="20">
        <v>3</v>
      </c>
      <c r="E738" s="20">
        <v>12</v>
      </c>
      <c r="F738" s="20">
        <v>43716</v>
      </c>
      <c r="G738" s="21">
        <v>700.92</v>
      </c>
      <c r="H738" s="20">
        <v>43015.08</v>
      </c>
      <c r="I738" s="20">
        <v>5841</v>
      </c>
      <c r="J738" s="20">
        <v>37174.080000000002</v>
      </c>
      <c r="K738" s="22">
        <v>43709</v>
      </c>
      <c r="L738" s="19" t="s">
        <v>32</v>
      </c>
      <c r="M738" s="23">
        <v>2019</v>
      </c>
    </row>
    <row r="739" spans="1:13" x14ac:dyDescent="0.25">
      <c r="A739" s="18" t="s">
        <v>17</v>
      </c>
      <c r="B739" s="19" t="s">
        <v>36</v>
      </c>
      <c r="C739" s="19">
        <v>2960</v>
      </c>
      <c r="D739" s="20">
        <v>5</v>
      </c>
      <c r="E739" s="20">
        <v>7</v>
      </c>
      <c r="F739" s="20">
        <v>20720</v>
      </c>
      <c r="G739" s="21">
        <v>411.18</v>
      </c>
      <c r="H739" s="20">
        <v>20308.82</v>
      </c>
      <c r="I739" s="20">
        <v>9790</v>
      </c>
      <c r="J739" s="20">
        <v>10518.82</v>
      </c>
      <c r="K739" s="22">
        <v>43497</v>
      </c>
      <c r="L739" s="19" t="s">
        <v>25</v>
      </c>
      <c r="M739" s="23">
        <v>2019</v>
      </c>
    </row>
    <row r="740" spans="1:13" x14ac:dyDescent="0.25">
      <c r="A740" s="18" t="s">
        <v>24</v>
      </c>
      <c r="B740" s="19" t="s">
        <v>36</v>
      </c>
      <c r="C740" s="19">
        <v>1201</v>
      </c>
      <c r="D740" s="20">
        <v>5</v>
      </c>
      <c r="E740" s="20">
        <v>12</v>
      </c>
      <c r="F740" s="20">
        <v>14412</v>
      </c>
      <c r="G740" s="21">
        <v>684.36</v>
      </c>
      <c r="H740" s="20">
        <v>13727.64</v>
      </c>
      <c r="I740" s="20">
        <v>5703</v>
      </c>
      <c r="J740" s="20">
        <v>8024.64</v>
      </c>
      <c r="K740" s="22">
        <v>43617</v>
      </c>
      <c r="L740" s="19" t="s">
        <v>27</v>
      </c>
      <c r="M740" s="23">
        <v>2019</v>
      </c>
    </row>
    <row r="741" spans="1:13" x14ac:dyDescent="0.25">
      <c r="A741" s="18" t="s">
        <v>24</v>
      </c>
      <c r="B741" s="19" t="s">
        <v>36</v>
      </c>
      <c r="C741" s="19">
        <v>2321</v>
      </c>
      <c r="D741" s="20">
        <v>5</v>
      </c>
      <c r="E741" s="20">
        <v>7</v>
      </c>
      <c r="F741" s="20">
        <v>16247</v>
      </c>
      <c r="G741" s="21">
        <v>114.24</v>
      </c>
      <c r="H741" s="20">
        <v>16132.76</v>
      </c>
      <c r="I741" s="20">
        <v>2720</v>
      </c>
      <c r="J741" s="20">
        <v>13412.76</v>
      </c>
      <c r="K741" s="22">
        <v>43709</v>
      </c>
      <c r="L741" s="19" t="s">
        <v>32</v>
      </c>
      <c r="M741" s="23">
        <v>2019</v>
      </c>
    </row>
    <row r="742" spans="1:13" x14ac:dyDescent="0.25">
      <c r="A742" s="18" t="s">
        <v>24</v>
      </c>
      <c r="B742" s="19" t="s">
        <v>36</v>
      </c>
      <c r="C742" s="19">
        <v>3972</v>
      </c>
      <c r="D742" s="20">
        <v>5</v>
      </c>
      <c r="E742" s="20">
        <v>125</v>
      </c>
      <c r="F742" s="20">
        <v>496500</v>
      </c>
      <c r="G742" s="21">
        <v>4826.25</v>
      </c>
      <c r="H742" s="20">
        <v>491673.75</v>
      </c>
      <c r="I742" s="20">
        <v>154440</v>
      </c>
      <c r="J742" s="20">
        <v>337233.75</v>
      </c>
      <c r="K742" s="22">
        <v>43800</v>
      </c>
      <c r="L742" s="19" t="s">
        <v>21</v>
      </c>
      <c r="M742" s="23">
        <v>2019</v>
      </c>
    </row>
    <row r="743" spans="1:13" x14ac:dyDescent="0.25">
      <c r="A743" s="18" t="s">
        <v>17</v>
      </c>
      <c r="B743" s="19" t="s">
        <v>36</v>
      </c>
      <c r="C743" s="19">
        <v>3878</v>
      </c>
      <c r="D743" s="20">
        <v>5</v>
      </c>
      <c r="E743" s="20">
        <v>125</v>
      </c>
      <c r="F743" s="20">
        <v>484750</v>
      </c>
      <c r="G743" s="21">
        <v>6397.5</v>
      </c>
      <c r="H743" s="20">
        <v>478352.5</v>
      </c>
      <c r="I743" s="20">
        <v>204720</v>
      </c>
      <c r="J743" s="20">
        <v>273632.5</v>
      </c>
      <c r="K743" s="22">
        <v>43800</v>
      </c>
      <c r="L743" s="19" t="s">
        <v>21</v>
      </c>
      <c r="M743" s="23">
        <v>2019</v>
      </c>
    </row>
    <row r="744" spans="1:13" x14ac:dyDescent="0.25">
      <c r="A744" s="18" t="s">
        <v>24</v>
      </c>
      <c r="B744" s="19" t="s">
        <v>18</v>
      </c>
      <c r="C744" s="19">
        <v>2278</v>
      </c>
      <c r="D744" s="20">
        <v>10</v>
      </c>
      <c r="E744" s="20">
        <v>300</v>
      </c>
      <c r="F744" s="20">
        <v>683400</v>
      </c>
      <c r="G744" s="21">
        <v>21910.5</v>
      </c>
      <c r="H744" s="20">
        <v>661489.5</v>
      </c>
      <c r="I744" s="20">
        <v>608625</v>
      </c>
      <c r="J744" s="20">
        <v>52864.5</v>
      </c>
      <c r="K744" s="22">
        <v>43466</v>
      </c>
      <c r="L744" s="19" t="s">
        <v>16</v>
      </c>
      <c r="M744" s="23">
        <v>2019</v>
      </c>
    </row>
    <row r="745" spans="1:13" x14ac:dyDescent="0.25">
      <c r="A745" s="18" t="s">
        <v>13</v>
      </c>
      <c r="B745" s="19" t="s">
        <v>18</v>
      </c>
      <c r="C745" s="19">
        <v>1075</v>
      </c>
      <c r="D745" s="20">
        <v>10</v>
      </c>
      <c r="E745" s="20">
        <v>125</v>
      </c>
      <c r="F745" s="20">
        <v>134375</v>
      </c>
      <c r="G745" s="21">
        <v>6652.5</v>
      </c>
      <c r="H745" s="20">
        <v>127722.5</v>
      </c>
      <c r="I745" s="20">
        <v>212880</v>
      </c>
      <c r="J745" s="20">
        <v>-85157.5</v>
      </c>
      <c r="K745" s="22">
        <v>43525</v>
      </c>
      <c r="L745" s="19" t="s">
        <v>26</v>
      </c>
      <c r="M745" s="23">
        <v>2019</v>
      </c>
    </row>
    <row r="746" spans="1:13" x14ac:dyDescent="0.25">
      <c r="A746" s="18" t="s">
        <v>24</v>
      </c>
      <c r="B746" s="19" t="s">
        <v>18</v>
      </c>
      <c r="C746" s="19">
        <v>4050</v>
      </c>
      <c r="D746" s="20">
        <v>10</v>
      </c>
      <c r="E746" s="20">
        <v>12</v>
      </c>
      <c r="F746" s="20">
        <v>48600</v>
      </c>
      <c r="G746" s="21">
        <v>684.36</v>
      </c>
      <c r="H746" s="20">
        <v>47915.64</v>
      </c>
      <c r="I746" s="20">
        <v>5703</v>
      </c>
      <c r="J746" s="20">
        <v>42212.639999999999</v>
      </c>
      <c r="K746" s="22">
        <v>43617</v>
      </c>
      <c r="L746" s="19" t="s">
        <v>27</v>
      </c>
      <c r="M746" s="23">
        <v>2019</v>
      </c>
    </row>
    <row r="747" spans="1:13" x14ac:dyDescent="0.25">
      <c r="A747" s="18" t="s">
        <v>17</v>
      </c>
      <c r="B747" s="19" t="s">
        <v>18</v>
      </c>
      <c r="C747" s="19">
        <v>3035</v>
      </c>
      <c r="D747" s="20">
        <v>10</v>
      </c>
      <c r="E747" s="20">
        <v>300</v>
      </c>
      <c r="F747" s="20">
        <v>910500</v>
      </c>
      <c r="G747" s="21">
        <v>6201</v>
      </c>
      <c r="H747" s="20">
        <v>904299</v>
      </c>
      <c r="I747" s="20">
        <v>172250</v>
      </c>
      <c r="J747" s="20">
        <v>732049</v>
      </c>
      <c r="K747" s="22">
        <v>43617</v>
      </c>
      <c r="L747" s="19" t="s">
        <v>27</v>
      </c>
      <c r="M747" s="23">
        <v>2019</v>
      </c>
    </row>
    <row r="748" spans="1:13" x14ac:dyDescent="0.25">
      <c r="A748" s="18" t="s">
        <v>17</v>
      </c>
      <c r="B748" s="19" t="s">
        <v>18</v>
      </c>
      <c r="C748" s="19">
        <v>3636</v>
      </c>
      <c r="D748" s="20">
        <v>10</v>
      </c>
      <c r="E748" s="20">
        <v>125</v>
      </c>
      <c r="F748" s="20">
        <v>454500</v>
      </c>
      <c r="G748" s="21">
        <v>5887.5</v>
      </c>
      <c r="H748" s="20">
        <v>448612.5</v>
      </c>
      <c r="I748" s="20">
        <v>188400</v>
      </c>
      <c r="J748" s="20">
        <v>260212.5</v>
      </c>
      <c r="K748" s="22">
        <v>43617</v>
      </c>
      <c r="L748" s="19" t="s">
        <v>27</v>
      </c>
      <c r="M748" s="23">
        <v>2019</v>
      </c>
    </row>
    <row r="749" spans="1:13" x14ac:dyDescent="0.25">
      <c r="A749" s="18" t="s">
        <v>20</v>
      </c>
      <c r="B749" s="19" t="s">
        <v>18</v>
      </c>
      <c r="C749" s="19">
        <v>1379</v>
      </c>
      <c r="D749" s="20">
        <v>10</v>
      </c>
      <c r="E749" s="20">
        <v>12</v>
      </c>
      <c r="F749" s="20">
        <v>16548</v>
      </c>
      <c r="G749" s="21">
        <v>493.02</v>
      </c>
      <c r="H749" s="20">
        <v>16054.98</v>
      </c>
      <c r="I749" s="20">
        <v>4108.5</v>
      </c>
      <c r="J749" s="20">
        <v>11946.48</v>
      </c>
      <c r="K749" s="22">
        <v>43647</v>
      </c>
      <c r="L749" s="19" t="s">
        <v>34</v>
      </c>
      <c r="M749" s="23">
        <v>2019</v>
      </c>
    </row>
    <row r="750" spans="1:13" x14ac:dyDescent="0.25">
      <c r="A750" s="18" t="s">
        <v>13</v>
      </c>
      <c r="B750" s="19" t="s">
        <v>18</v>
      </c>
      <c r="C750" s="19">
        <v>4492</v>
      </c>
      <c r="D750" s="20">
        <v>10</v>
      </c>
      <c r="E750" s="20">
        <v>125</v>
      </c>
      <c r="F750" s="20">
        <v>561500</v>
      </c>
      <c r="G750" s="21">
        <v>7533.75</v>
      </c>
      <c r="H750" s="20">
        <v>553966.25</v>
      </c>
      <c r="I750" s="20">
        <v>241080</v>
      </c>
      <c r="J750" s="20">
        <v>312886.25</v>
      </c>
      <c r="K750" s="22">
        <v>43739</v>
      </c>
      <c r="L750" s="19" t="s">
        <v>29</v>
      </c>
      <c r="M750" s="23">
        <v>2019</v>
      </c>
    </row>
    <row r="751" spans="1:13" x14ac:dyDescent="0.25">
      <c r="A751" s="18" t="s">
        <v>24</v>
      </c>
      <c r="B751" s="19" t="s">
        <v>18</v>
      </c>
      <c r="C751" s="19">
        <v>1744</v>
      </c>
      <c r="D751" s="20">
        <v>10</v>
      </c>
      <c r="E751" s="20">
        <v>125</v>
      </c>
      <c r="F751" s="20">
        <v>218000</v>
      </c>
      <c r="G751" s="21">
        <v>4826.25</v>
      </c>
      <c r="H751" s="20">
        <v>213173.75</v>
      </c>
      <c r="I751" s="20">
        <v>154440</v>
      </c>
      <c r="J751" s="20">
        <v>58733.75</v>
      </c>
      <c r="K751" s="22">
        <v>43800</v>
      </c>
      <c r="L751" s="19" t="s">
        <v>21</v>
      </c>
      <c r="M751" s="23">
        <v>2019</v>
      </c>
    </row>
    <row r="752" spans="1:13" x14ac:dyDescent="0.25">
      <c r="A752" s="18" t="s">
        <v>17</v>
      </c>
      <c r="B752" s="19" t="s">
        <v>18</v>
      </c>
      <c r="C752" s="19">
        <v>2341</v>
      </c>
      <c r="D752" s="20">
        <v>10</v>
      </c>
      <c r="E752" s="20">
        <v>125</v>
      </c>
      <c r="F752" s="20">
        <v>292625</v>
      </c>
      <c r="G752" s="21">
        <v>6397.5</v>
      </c>
      <c r="H752" s="20">
        <v>286227.5</v>
      </c>
      <c r="I752" s="20">
        <v>204720</v>
      </c>
      <c r="J752" s="20">
        <v>81507.5</v>
      </c>
      <c r="K752" s="22">
        <v>43800</v>
      </c>
      <c r="L752" s="19" t="s">
        <v>21</v>
      </c>
      <c r="M752" s="23">
        <v>2019</v>
      </c>
    </row>
    <row r="753" spans="1:13" x14ac:dyDescent="0.25">
      <c r="A753" s="18" t="s">
        <v>13</v>
      </c>
      <c r="B753" s="19" t="s">
        <v>23</v>
      </c>
      <c r="C753" s="19">
        <v>3835</v>
      </c>
      <c r="D753" s="20">
        <v>120</v>
      </c>
      <c r="E753" s="20">
        <v>125</v>
      </c>
      <c r="F753" s="20">
        <v>479375</v>
      </c>
      <c r="G753" s="21">
        <v>7533.75</v>
      </c>
      <c r="H753" s="20">
        <v>471841.25</v>
      </c>
      <c r="I753" s="20">
        <v>241080</v>
      </c>
      <c r="J753" s="20">
        <v>230761.25</v>
      </c>
      <c r="K753" s="22">
        <v>43739</v>
      </c>
      <c r="L753" s="19" t="s">
        <v>29</v>
      </c>
      <c r="M753" s="23">
        <v>2019</v>
      </c>
    </row>
    <row r="754" spans="1:13" x14ac:dyDescent="0.25">
      <c r="A754" s="18" t="s">
        <v>20</v>
      </c>
      <c r="B754" s="19" t="s">
        <v>30</v>
      </c>
      <c r="C754" s="19">
        <v>1161</v>
      </c>
      <c r="D754" s="20">
        <v>250</v>
      </c>
      <c r="E754" s="20">
        <v>300</v>
      </c>
      <c r="F754" s="20">
        <v>348300</v>
      </c>
      <c r="G754" s="21">
        <v>25596</v>
      </c>
      <c r="H754" s="20">
        <v>322704</v>
      </c>
      <c r="I754" s="20">
        <v>711000</v>
      </c>
      <c r="J754" s="20">
        <v>-388296</v>
      </c>
      <c r="K754" s="22">
        <v>43497</v>
      </c>
      <c r="L754" s="19" t="s">
        <v>25</v>
      </c>
      <c r="M754" s="23">
        <v>2019</v>
      </c>
    </row>
    <row r="755" spans="1:13" x14ac:dyDescent="0.25">
      <c r="A755" s="18" t="s">
        <v>22</v>
      </c>
      <c r="B755" s="19" t="s">
        <v>23</v>
      </c>
      <c r="C755" s="19">
        <v>1732</v>
      </c>
      <c r="D755" s="20">
        <v>120</v>
      </c>
      <c r="E755" s="20">
        <v>7</v>
      </c>
      <c r="F755" s="20">
        <v>12124</v>
      </c>
      <c r="G755" s="21">
        <v>559.86</v>
      </c>
      <c r="H755" s="20">
        <v>11564.14</v>
      </c>
      <c r="I755" s="20">
        <v>6665</v>
      </c>
      <c r="J755" s="20">
        <v>4899.1400000000003</v>
      </c>
      <c r="K755" s="22">
        <v>43770</v>
      </c>
      <c r="L755" s="19" t="s">
        <v>19</v>
      </c>
      <c r="M755" s="23">
        <v>2019</v>
      </c>
    </row>
    <row r="756" spans="1:13" x14ac:dyDescent="0.25">
      <c r="A756" s="18" t="s">
        <v>20</v>
      </c>
      <c r="B756" s="19" t="s">
        <v>30</v>
      </c>
      <c r="C756" s="19">
        <v>1759</v>
      </c>
      <c r="D756" s="20">
        <v>250</v>
      </c>
      <c r="E756" s="20">
        <v>15</v>
      </c>
      <c r="F756" s="20">
        <v>26385</v>
      </c>
      <c r="G756" s="21">
        <v>1037.7</v>
      </c>
      <c r="H756" s="20">
        <v>25347.3</v>
      </c>
      <c r="I756" s="20">
        <v>11530</v>
      </c>
      <c r="J756" s="20">
        <v>13817.3</v>
      </c>
      <c r="K756" s="22">
        <v>43739</v>
      </c>
      <c r="L756" s="19" t="s">
        <v>29</v>
      </c>
      <c r="M756" s="23">
        <v>2019</v>
      </c>
    </row>
    <row r="757" spans="1:13" x14ac:dyDescent="0.25">
      <c r="A757" s="18" t="s">
        <v>22</v>
      </c>
      <c r="B757" s="19" t="s">
        <v>14</v>
      </c>
      <c r="C757" s="19">
        <v>338</v>
      </c>
      <c r="D757" s="20">
        <v>3</v>
      </c>
      <c r="E757" s="20">
        <v>12</v>
      </c>
      <c r="F757" s="20">
        <v>4056</v>
      </c>
      <c r="G757" s="21">
        <v>610.67999999999995</v>
      </c>
      <c r="H757" s="20">
        <v>3445.32</v>
      </c>
      <c r="I757" s="20">
        <v>2181</v>
      </c>
      <c r="J757" s="20">
        <v>1264.32</v>
      </c>
      <c r="K757" s="22">
        <v>43497</v>
      </c>
      <c r="L757" s="19" t="s">
        <v>25</v>
      </c>
      <c r="M757" s="23">
        <v>2019</v>
      </c>
    </row>
    <row r="758" spans="1:13" x14ac:dyDescent="0.25">
      <c r="A758" s="18" t="s">
        <v>13</v>
      </c>
      <c r="B758" s="19" t="s">
        <v>14</v>
      </c>
      <c r="C758" s="19">
        <v>3911</v>
      </c>
      <c r="D758" s="20">
        <v>3</v>
      </c>
      <c r="E758" s="20">
        <v>12</v>
      </c>
      <c r="F758" s="20">
        <v>46932</v>
      </c>
      <c r="G758" s="21">
        <v>1582.56</v>
      </c>
      <c r="H758" s="20">
        <v>45349.440000000002</v>
      </c>
      <c r="I758" s="20">
        <v>5652</v>
      </c>
      <c r="J758" s="20">
        <v>39697.440000000002</v>
      </c>
      <c r="K758" s="22">
        <v>43678</v>
      </c>
      <c r="L758" s="19" t="s">
        <v>28</v>
      </c>
      <c r="M758" s="23">
        <v>2019</v>
      </c>
    </row>
    <row r="759" spans="1:13" x14ac:dyDescent="0.25">
      <c r="A759" s="18" t="s">
        <v>22</v>
      </c>
      <c r="B759" s="19" t="s">
        <v>36</v>
      </c>
      <c r="C759" s="19">
        <v>4473</v>
      </c>
      <c r="D759" s="20">
        <v>5</v>
      </c>
      <c r="E759" s="20">
        <v>12</v>
      </c>
      <c r="F759" s="20">
        <v>53676</v>
      </c>
      <c r="G759" s="21">
        <v>1965.6</v>
      </c>
      <c r="H759" s="20">
        <v>51710.400000000001</v>
      </c>
      <c r="I759" s="20">
        <v>7020</v>
      </c>
      <c r="J759" s="20">
        <v>44690.400000000001</v>
      </c>
      <c r="K759" s="22">
        <v>43466</v>
      </c>
      <c r="L759" s="19" t="s">
        <v>16</v>
      </c>
      <c r="M759" s="23">
        <v>2019</v>
      </c>
    </row>
    <row r="760" spans="1:13" x14ac:dyDescent="0.25">
      <c r="A760" s="18" t="s">
        <v>24</v>
      </c>
      <c r="B760" s="19" t="s">
        <v>36</v>
      </c>
      <c r="C760" s="19">
        <v>383</v>
      </c>
      <c r="D760" s="20">
        <v>5</v>
      </c>
      <c r="E760" s="20">
        <v>12</v>
      </c>
      <c r="F760" s="20">
        <v>4596</v>
      </c>
      <c r="G760" s="21">
        <v>1967.28</v>
      </c>
      <c r="H760" s="20">
        <v>2628.72</v>
      </c>
      <c r="I760" s="20">
        <v>7026</v>
      </c>
      <c r="J760" s="20">
        <v>-4397.28</v>
      </c>
      <c r="K760" s="22">
        <v>43770</v>
      </c>
      <c r="L760" s="19" t="s">
        <v>19</v>
      </c>
      <c r="M760" s="23">
        <v>2019</v>
      </c>
    </row>
    <row r="761" spans="1:13" x14ac:dyDescent="0.25">
      <c r="A761" s="18" t="s">
        <v>13</v>
      </c>
      <c r="B761" s="19" t="s">
        <v>23</v>
      </c>
      <c r="C761" s="19">
        <v>1062</v>
      </c>
      <c r="D761" s="20">
        <v>120</v>
      </c>
      <c r="E761" s="20">
        <v>15</v>
      </c>
      <c r="F761" s="20">
        <v>15930</v>
      </c>
      <c r="G761" s="21">
        <v>1325.1</v>
      </c>
      <c r="H761" s="20">
        <v>14604.9</v>
      </c>
      <c r="I761" s="20">
        <v>12620</v>
      </c>
      <c r="J761" s="20">
        <v>1984.9</v>
      </c>
      <c r="K761" s="22">
        <v>43586</v>
      </c>
      <c r="L761" s="19" t="s">
        <v>35</v>
      </c>
      <c r="M761" s="23">
        <v>2019</v>
      </c>
    </row>
    <row r="762" spans="1:13" x14ac:dyDescent="0.25">
      <c r="A762" s="18" t="s">
        <v>13</v>
      </c>
      <c r="B762" s="19" t="s">
        <v>23</v>
      </c>
      <c r="C762" s="19">
        <v>4083</v>
      </c>
      <c r="D762" s="20">
        <v>120</v>
      </c>
      <c r="E762" s="20">
        <v>7</v>
      </c>
      <c r="F762" s="20">
        <v>28581</v>
      </c>
      <c r="G762" s="21">
        <v>556.15</v>
      </c>
      <c r="H762" s="20">
        <v>28024.85</v>
      </c>
      <c r="I762" s="20">
        <v>5675</v>
      </c>
      <c r="J762" s="20">
        <v>22349.85</v>
      </c>
      <c r="K762" s="22">
        <v>43617</v>
      </c>
      <c r="L762" s="19" t="s">
        <v>27</v>
      </c>
      <c r="M762" s="23">
        <v>2019</v>
      </c>
    </row>
    <row r="763" spans="1:13" x14ac:dyDescent="0.25">
      <c r="A763" s="18" t="s">
        <v>20</v>
      </c>
      <c r="B763" s="19" t="s">
        <v>23</v>
      </c>
      <c r="C763" s="19">
        <v>3974</v>
      </c>
      <c r="D763" s="20">
        <v>120</v>
      </c>
      <c r="E763" s="20">
        <v>7</v>
      </c>
      <c r="F763" s="20">
        <v>27818</v>
      </c>
      <c r="G763" s="21">
        <v>268.02999999999997</v>
      </c>
      <c r="H763" s="20">
        <v>27549.97</v>
      </c>
      <c r="I763" s="20">
        <v>2735</v>
      </c>
      <c r="J763" s="20">
        <v>24814.97</v>
      </c>
      <c r="K763" s="22">
        <v>43770</v>
      </c>
      <c r="L763" s="19" t="s">
        <v>19</v>
      </c>
      <c r="M763" s="23">
        <v>2019</v>
      </c>
    </row>
    <row r="764" spans="1:13" x14ac:dyDescent="0.25">
      <c r="A764" s="18" t="s">
        <v>13</v>
      </c>
      <c r="B764" s="19" t="s">
        <v>23</v>
      </c>
      <c r="C764" s="19">
        <v>3723</v>
      </c>
      <c r="D764" s="20">
        <v>120</v>
      </c>
      <c r="E764" s="20">
        <v>7</v>
      </c>
      <c r="F764" s="20">
        <v>26061</v>
      </c>
      <c r="G764" s="21">
        <v>775.18</v>
      </c>
      <c r="H764" s="20">
        <v>25285.82</v>
      </c>
      <c r="I764" s="20">
        <v>7910</v>
      </c>
      <c r="J764" s="20">
        <v>17375.82</v>
      </c>
      <c r="K764" s="22">
        <v>43800</v>
      </c>
      <c r="L764" s="19" t="s">
        <v>21</v>
      </c>
      <c r="M764" s="23">
        <v>2019</v>
      </c>
    </row>
    <row r="765" spans="1:13" x14ac:dyDescent="0.25">
      <c r="A765" s="18" t="s">
        <v>24</v>
      </c>
      <c r="B765" s="19" t="s">
        <v>30</v>
      </c>
      <c r="C765" s="19">
        <v>2435</v>
      </c>
      <c r="D765" s="20">
        <v>250</v>
      </c>
      <c r="E765" s="20">
        <v>12</v>
      </c>
      <c r="F765" s="20">
        <v>29220</v>
      </c>
      <c r="G765" s="21">
        <v>1460.34</v>
      </c>
      <c r="H765" s="20">
        <v>27759.66</v>
      </c>
      <c r="I765" s="20">
        <v>5215.5</v>
      </c>
      <c r="J765" s="20">
        <v>22544.16</v>
      </c>
      <c r="K765" s="22">
        <v>43556</v>
      </c>
      <c r="L765" s="19" t="s">
        <v>31</v>
      </c>
      <c r="M765" s="23">
        <v>2019</v>
      </c>
    </row>
    <row r="766" spans="1:13" x14ac:dyDescent="0.25">
      <c r="A766" s="18" t="s">
        <v>13</v>
      </c>
      <c r="B766" s="19" t="s">
        <v>30</v>
      </c>
      <c r="C766" s="19">
        <v>1763</v>
      </c>
      <c r="D766" s="20">
        <v>250</v>
      </c>
      <c r="E766" s="20">
        <v>7</v>
      </c>
      <c r="F766" s="20">
        <v>12341</v>
      </c>
      <c r="G766" s="21">
        <v>775.18</v>
      </c>
      <c r="H766" s="20">
        <v>11565.82</v>
      </c>
      <c r="I766" s="20">
        <v>7910</v>
      </c>
      <c r="J766" s="20">
        <v>3655.82</v>
      </c>
      <c r="K766" s="22">
        <v>43800</v>
      </c>
      <c r="L766" s="19" t="s">
        <v>21</v>
      </c>
      <c r="M766" s="23">
        <v>2019</v>
      </c>
    </row>
    <row r="767" spans="1:13" x14ac:dyDescent="0.25">
      <c r="A767" s="18" t="s">
        <v>13</v>
      </c>
      <c r="B767" s="19" t="s">
        <v>33</v>
      </c>
      <c r="C767" s="19">
        <v>4473</v>
      </c>
      <c r="D767" s="20">
        <v>260</v>
      </c>
      <c r="E767" s="20">
        <v>7</v>
      </c>
      <c r="F767" s="20">
        <v>31311</v>
      </c>
      <c r="G767" s="21">
        <v>556.15</v>
      </c>
      <c r="H767" s="20">
        <v>30754.85</v>
      </c>
      <c r="I767" s="20">
        <v>5675</v>
      </c>
      <c r="J767" s="20">
        <v>25079.85</v>
      </c>
      <c r="K767" s="22">
        <v>43617</v>
      </c>
      <c r="L767" s="19" t="s">
        <v>27</v>
      </c>
      <c r="M767" s="23">
        <v>2019</v>
      </c>
    </row>
    <row r="768" spans="1:13" x14ac:dyDescent="0.25">
      <c r="A768" s="18" t="s">
        <v>20</v>
      </c>
      <c r="B768" s="19" t="s">
        <v>14</v>
      </c>
      <c r="C768" s="19">
        <v>1246</v>
      </c>
      <c r="D768" s="20">
        <v>3</v>
      </c>
      <c r="E768" s="20">
        <v>350</v>
      </c>
      <c r="F768" s="20">
        <v>436100</v>
      </c>
      <c r="G768" s="21">
        <v>43144.5</v>
      </c>
      <c r="H768" s="20">
        <v>392955.5</v>
      </c>
      <c r="I768" s="20">
        <v>457860</v>
      </c>
      <c r="J768" s="20">
        <v>-64904.5</v>
      </c>
      <c r="K768" s="22">
        <v>43525</v>
      </c>
      <c r="L768" s="19" t="s">
        <v>26</v>
      </c>
      <c r="M768" s="23">
        <v>2019</v>
      </c>
    </row>
    <row r="769" spans="1:13" x14ac:dyDescent="0.25">
      <c r="A769" s="18" t="s">
        <v>24</v>
      </c>
      <c r="B769" s="19" t="s">
        <v>14</v>
      </c>
      <c r="C769" s="19">
        <v>1615</v>
      </c>
      <c r="D769" s="20">
        <v>3</v>
      </c>
      <c r="E769" s="20">
        <v>300</v>
      </c>
      <c r="F769" s="20">
        <v>484500</v>
      </c>
      <c r="G769" s="21">
        <v>9408</v>
      </c>
      <c r="H769" s="20">
        <v>475092</v>
      </c>
      <c r="I769" s="20">
        <v>112000</v>
      </c>
      <c r="J769" s="20">
        <v>363092</v>
      </c>
      <c r="K769" s="22">
        <v>43617</v>
      </c>
      <c r="L769" s="19" t="s">
        <v>27</v>
      </c>
      <c r="M769" s="23">
        <v>2019</v>
      </c>
    </row>
    <row r="770" spans="1:13" x14ac:dyDescent="0.25">
      <c r="A770" s="18" t="s">
        <v>24</v>
      </c>
      <c r="B770" s="19" t="s">
        <v>14</v>
      </c>
      <c r="C770" s="19">
        <v>749</v>
      </c>
      <c r="D770" s="20">
        <v>3</v>
      </c>
      <c r="E770" s="20">
        <v>300</v>
      </c>
      <c r="F770" s="20">
        <v>224700</v>
      </c>
      <c r="G770" s="21">
        <v>45801</v>
      </c>
      <c r="H770" s="20">
        <v>178899</v>
      </c>
      <c r="I770" s="20">
        <v>545250</v>
      </c>
      <c r="J770" s="20">
        <v>-366351</v>
      </c>
      <c r="K770" s="22">
        <v>43739</v>
      </c>
      <c r="L770" s="19" t="s">
        <v>29</v>
      </c>
      <c r="M770" s="23">
        <v>2019</v>
      </c>
    </row>
    <row r="771" spans="1:13" x14ac:dyDescent="0.25">
      <c r="A771" s="18" t="s">
        <v>24</v>
      </c>
      <c r="B771" s="19" t="s">
        <v>36</v>
      </c>
      <c r="C771" s="19">
        <v>1318</v>
      </c>
      <c r="D771" s="20">
        <v>5</v>
      </c>
      <c r="E771" s="20">
        <v>20</v>
      </c>
      <c r="F771" s="20">
        <v>26360</v>
      </c>
      <c r="G771" s="21">
        <v>2766.4</v>
      </c>
      <c r="H771" s="20">
        <v>23593.599999999999</v>
      </c>
      <c r="I771" s="20">
        <v>19760</v>
      </c>
      <c r="J771" s="20">
        <v>3833.6</v>
      </c>
      <c r="K771" s="22">
        <v>43739</v>
      </c>
      <c r="L771" s="19" t="s">
        <v>29</v>
      </c>
      <c r="M771" s="23">
        <v>2019</v>
      </c>
    </row>
    <row r="772" spans="1:13" x14ac:dyDescent="0.25">
      <c r="A772" s="18" t="s">
        <v>24</v>
      </c>
      <c r="B772" s="19" t="s">
        <v>36</v>
      </c>
      <c r="C772" s="19">
        <v>2882</v>
      </c>
      <c r="D772" s="20">
        <v>5</v>
      </c>
      <c r="E772" s="20">
        <v>300</v>
      </c>
      <c r="F772" s="20">
        <v>864600</v>
      </c>
      <c r="G772" s="21">
        <v>45801</v>
      </c>
      <c r="H772" s="20">
        <v>818799</v>
      </c>
      <c r="I772" s="20">
        <v>545250</v>
      </c>
      <c r="J772" s="20">
        <v>273549</v>
      </c>
      <c r="K772" s="22">
        <v>43739</v>
      </c>
      <c r="L772" s="19" t="s">
        <v>29</v>
      </c>
      <c r="M772" s="23">
        <v>2019</v>
      </c>
    </row>
    <row r="773" spans="1:13" x14ac:dyDescent="0.25">
      <c r="A773" s="18" t="s">
        <v>13</v>
      </c>
      <c r="B773" s="19" t="s">
        <v>18</v>
      </c>
      <c r="C773" s="19">
        <v>2484</v>
      </c>
      <c r="D773" s="20">
        <v>10</v>
      </c>
      <c r="E773" s="20">
        <v>300</v>
      </c>
      <c r="F773" s="20">
        <v>745200</v>
      </c>
      <c r="G773" s="21">
        <v>35742</v>
      </c>
      <c r="H773" s="20">
        <v>709458</v>
      </c>
      <c r="I773" s="20">
        <v>425500</v>
      </c>
      <c r="J773" s="20">
        <v>283958</v>
      </c>
      <c r="K773" s="22">
        <v>43586</v>
      </c>
      <c r="L773" s="19" t="s">
        <v>35</v>
      </c>
      <c r="M773" s="23">
        <v>2019</v>
      </c>
    </row>
    <row r="774" spans="1:13" x14ac:dyDescent="0.25">
      <c r="A774" s="18" t="s">
        <v>24</v>
      </c>
      <c r="B774" s="19" t="s">
        <v>18</v>
      </c>
      <c r="C774" s="19">
        <v>3169</v>
      </c>
      <c r="D774" s="20">
        <v>10</v>
      </c>
      <c r="E774" s="20">
        <v>300</v>
      </c>
      <c r="F774" s="20">
        <v>950700</v>
      </c>
      <c r="G774" s="21">
        <v>9408</v>
      </c>
      <c r="H774" s="20">
        <v>941292</v>
      </c>
      <c r="I774" s="20">
        <v>112000</v>
      </c>
      <c r="J774" s="20">
        <v>829292</v>
      </c>
      <c r="K774" s="22">
        <v>43617</v>
      </c>
      <c r="L774" s="19" t="s">
        <v>27</v>
      </c>
      <c r="M774" s="23">
        <v>2019</v>
      </c>
    </row>
    <row r="775" spans="1:13" x14ac:dyDescent="0.25">
      <c r="A775" s="18" t="s">
        <v>17</v>
      </c>
      <c r="B775" s="19" t="s">
        <v>18</v>
      </c>
      <c r="C775" s="19">
        <v>4080</v>
      </c>
      <c r="D775" s="20">
        <v>10</v>
      </c>
      <c r="E775" s="20">
        <v>125</v>
      </c>
      <c r="F775" s="20">
        <v>510000</v>
      </c>
      <c r="G775" s="21">
        <v>30738.75</v>
      </c>
      <c r="H775" s="20">
        <v>479261.25</v>
      </c>
      <c r="I775" s="20">
        <v>421560</v>
      </c>
      <c r="J775" s="20">
        <v>57701.25</v>
      </c>
      <c r="K775" s="22">
        <v>43647</v>
      </c>
      <c r="L775" s="19" t="s">
        <v>34</v>
      </c>
      <c r="M775" s="23">
        <v>2019</v>
      </c>
    </row>
    <row r="776" spans="1:13" x14ac:dyDescent="0.25">
      <c r="A776" s="18" t="s">
        <v>24</v>
      </c>
      <c r="B776" s="19" t="s">
        <v>18</v>
      </c>
      <c r="C776" s="19">
        <v>3943</v>
      </c>
      <c r="D776" s="20">
        <v>10</v>
      </c>
      <c r="E776" s="20">
        <v>15</v>
      </c>
      <c r="F776" s="20">
        <v>59145</v>
      </c>
      <c r="G776" s="21">
        <v>2206.0500000000002</v>
      </c>
      <c r="H776" s="20">
        <v>56938.95</v>
      </c>
      <c r="I776" s="20">
        <v>21010</v>
      </c>
      <c r="J776" s="20">
        <v>35928.949999999997</v>
      </c>
      <c r="K776" s="22">
        <v>43678</v>
      </c>
      <c r="L776" s="19" t="s">
        <v>28</v>
      </c>
      <c r="M776" s="23">
        <v>2019</v>
      </c>
    </row>
    <row r="777" spans="1:13" x14ac:dyDescent="0.25">
      <c r="A777" s="18" t="s">
        <v>24</v>
      </c>
      <c r="B777" s="19" t="s">
        <v>18</v>
      </c>
      <c r="C777" s="19">
        <v>253</v>
      </c>
      <c r="D777" s="20">
        <v>10</v>
      </c>
      <c r="E777" s="20">
        <v>20</v>
      </c>
      <c r="F777" s="20">
        <v>5060</v>
      </c>
      <c r="G777" s="21">
        <v>2149</v>
      </c>
      <c r="H777" s="20">
        <v>2911</v>
      </c>
      <c r="I777" s="20">
        <v>15350</v>
      </c>
      <c r="J777" s="20">
        <v>-12439</v>
      </c>
      <c r="K777" s="22">
        <v>43709</v>
      </c>
      <c r="L777" s="19" t="s">
        <v>32</v>
      </c>
      <c r="M777" s="23">
        <v>2019</v>
      </c>
    </row>
    <row r="778" spans="1:13" x14ac:dyDescent="0.25">
      <c r="A778" s="18" t="s">
        <v>24</v>
      </c>
      <c r="B778" s="19" t="s">
        <v>23</v>
      </c>
      <c r="C778" s="19">
        <v>799</v>
      </c>
      <c r="D778" s="20">
        <v>120</v>
      </c>
      <c r="E778" s="20">
        <v>300</v>
      </c>
      <c r="F778" s="20">
        <v>239700</v>
      </c>
      <c r="G778" s="21">
        <v>34839</v>
      </c>
      <c r="H778" s="20">
        <v>204861</v>
      </c>
      <c r="I778" s="20">
        <v>414750</v>
      </c>
      <c r="J778" s="20">
        <v>-209889</v>
      </c>
      <c r="K778" s="22">
        <v>43647</v>
      </c>
      <c r="L778" s="19" t="s">
        <v>34</v>
      </c>
      <c r="M778" s="23">
        <v>2019</v>
      </c>
    </row>
    <row r="779" spans="1:13" x14ac:dyDescent="0.25">
      <c r="A779" s="18" t="s">
        <v>22</v>
      </c>
      <c r="B779" s="19" t="s">
        <v>23</v>
      </c>
      <c r="C779" s="19">
        <v>3942</v>
      </c>
      <c r="D779" s="20">
        <v>120</v>
      </c>
      <c r="E779" s="20">
        <v>20</v>
      </c>
      <c r="F779" s="20">
        <v>78840</v>
      </c>
      <c r="G779" s="21">
        <v>852.6</v>
      </c>
      <c r="H779" s="20">
        <v>77987.399999999994</v>
      </c>
      <c r="I779" s="20">
        <v>6090</v>
      </c>
      <c r="J779" s="20">
        <v>71897.399999999994</v>
      </c>
      <c r="K779" s="22">
        <v>43678</v>
      </c>
      <c r="L779" s="19" t="s">
        <v>28</v>
      </c>
      <c r="M779" s="23">
        <v>2019</v>
      </c>
    </row>
    <row r="780" spans="1:13" x14ac:dyDescent="0.25">
      <c r="A780" s="18" t="s">
        <v>17</v>
      </c>
      <c r="B780" s="19" t="s">
        <v>23</v>
      </c>
      <c r="C780" s="19">
        <v>2498</v>
      </c>
      <c r="D780" s="20">
        <v>120</v>
      </c>
      <c r="E780" s="20">
        <v>125</v>
      </c>
      <c r="F780" s="20">
        <v>312250</v>
      </c>
      <c r="G780" s="21">
        <v>18261.25</v>
      </c>
      <c r="H780" s="20">
        <v>293988.75</v>
      </c>
      <c r="I780" s="20">
        <v>250440</v>
      </c>
      <c r="J780" s="20">
        <v>43548.75</v>
      </c>
      <c r="K780" s="22">
        <v>43709</v>
      </c>
      <c r="L780" s="19" t="s">
        <v>32</v>
      </c>
      <c r="M780" s="23">
        <v>2019</v>
      </c>
    </row>
    <row r="781" spans="1:13" x14ac:dyDescent="0.25">
      <c r="A781" s="18" t="s">
        <v>24</v>
      </c>
      <c r="B781" s="19" t="s">
        <v>23</v>
      </c>
      <c r="C781" s="19">
        <v>2517</v>
      </c>
      <c r="D781" s="20">
        <v>120</v>
      </c>
      <c r="E781" s="20">
        <v>20</v>
      </c>
      <c r="F781" s="20">
        <v>50340</v>
      </c>
      <c r="G781" s="21">
        <v>2766.4</v>
      </c>
      <c r="H781" s="20">
        <v>47573.599999999999</v>
      </c>
      <c r="I781" s="20">
        <v>19760</v>
      </c>
      <c r="J781" s="20">
        <v>27813.599999999999</v>
      </c>
      <c r="K781" s="22">
        <v>43739</v>
      </c>
      <c r="L781" s="19" t="s">
        <v>29</v>
      </c>
      <c r="M781" s="23">
        <v>2019</v>
      </c>
    </row>
    <row r="782" spans="1:13" x14ac:dyDescent="0.25">
      <c r="A782" s="18" t="s">
        <v>20</v>
      </c>
      <c r="B782" s="19" t="s">
        <v>23</v>
      </c>
      <c r="C782" s="19">
        <v>1145</v>
      </c>
      <c r="D782" s="20">
        <v>120</v>
      </c>
      <c r="E782" s="20">
        <v>300</v>
      </c>
      <c r="F782" s="20">
        <v>343500</v>
      </c>
      <c r="G782" s="21">
        <v>28812</v>
      </c>
      <c r="H782" s="20">
        <v>314688</v>
      </c>
      <c r="I782" s="20">
        <v>343000</v>
      </c>
      <c r="J782" s="20">
        <v>-28312</v>
      </c>
      <c r="K782" s="22">
        <v>43800</v>
      </c>
      <c r="L782" s="19" t="s">
        <v>21</v>
      </c>
      <c r="M782" s="23">
        <v>2019</v>
      </c>
    </row>
    <row r="783" spans="1:13" x14ac:dyDescent="0.25">
      <c r="A783" s="18" t="s">
        <v>13</v>
      </c>
      <c r="B783" s="19" t="s">
        <v>30</v>
      </c>
      <c r="C783" s="19">
        <v>3814</v>
      </c>
      <c r="D783" s="20">
        <v>250</v>
      </c>
      <c r="E783" s="20">
        <v>12</v>
      </c>
      <c r="F783" s="20">
        <v>45768</v>
      </c>
      <c r="G783" s="21">
        <v>2725.38</v>
      </c>
      <c r="H783" s="20">
        <v>43042.62</v>
      </c>
      <c r="I783" s="20">
        <v>9733.5</v>
      </c>
      <c r="J783" s="20">
        <v>33309.120000000003</v>
      </c>
      <c r="K783" s="22">
        <v>43466</v>
      </c>
      <c r="L783" s="19" t="s">
        <v>16</v>
      </c>
      <c r="M783" s="23">
        <v>2019</v>
      </c>
    </row>
    <row r="784" spans="1:13" x14ac:dyDescent="0.25">
      <c r="A784" s="18" t="s">
        <v>24</v>
      </c>
      <c r="B784" s="19" t="s">
        <v>30</v>
      </c>
      <c r="C784" s="19">
        <v>1188</v>
      </c>
      <c r="D784" s="20">
        <v>250</v>
      </c>
      <c r="E784" s="20">
        <v>300</v>
      </c>
      <c r="F784" s="20">
        <v>356400</v>
      </c>
      <c r="G784" s="21">
        <v>20139</v>
      </c>
      <c r="H784" s="20">
        <v>336261</v>
      </c>
      <c r="I784" s="20">
        <v>239750</v>
      </c>
      <c r="J784" s="20">
        <v>96511</v>
      </c>
      <c r="K784" s="22">
        <v>43497</v>
      </c>
      <c r="L784" s="19" t="s">
        <v>25</v>
      </c>
      <c r="M784" s="23">
        <v>2019</v>
      </c>
    </row>
    <row r="785" spans="1:13" x14ac:dyDescent="0.25">
      <c r="A785" s="18" t="s">
        <v>22</v>
      </c>
      <c r="B785" s="19" t="s">
        <v>30</v>
      </c>
      <c r="C785" s="19">
        <v>2233</v>
      </c>
      <c r="D785" s="20">
        <v>250</v>
      </c>
      <c r="E785" s="20">
        <v>300</v>
      </c>
      <c r="F785" s="20">
        <v>669900</v>
      </c>
      <c r="G785" s="21">
        <v>57687</v>
      </c>
      <c r="H785" s="20">
        <v>612213</v>
      </c>
      <c r="I785" s="20">
        <v>686750</v>
      </c>
      <c r="J785" s="20">
        <v>-74537</v>
      </c>
      <c r="K785" s="22">
        <v>43497</v>
      </c>
      <c r="L785" s="19" t="s">
        <v>25</v>
      </c>
      <c r="M785" s="23">
        <v>2019</v>
      </c>
    </row>
    <row r="786" spans="1:13" x14ac:dyDescent="0.25">
      <c r="A786" s="18" t="s">
        <v>13</v>
      </c>
      <c r="B786" s="19" t="s">
        <v>33</v>
      </c>
      <c r="C786" s="19">
        <v>421</v>
      </c>
      <c r="D786" s="20">
        <v>260</v>
      </c>
      <c r="E786" s="20">
        <v>125</v>
      </c>
      <c r="F786" s="20">
        <v>52625</v>
      </c>
      <c r="G786" s="21">
        <v>14393.75</v>
      </c>
      <c r="H786" s="20">
        <v>38231.25</v>
      </c>
      <c r="I786" s="20">
        <v>197400</v>
      </c>
      <c r="J786" s="20">
        <v>-159168.75</v>
      </c>
      <c r="K786" s="22">
        <v>43586</v>
      </c>
      <c r="L786" s="19" t="s">
        <v>35</v>
      </c>
      <c r="M786" s="23">
        <v>2019</v>
      </c>
    </row>
    <row r="787" spans="1:13" x14ac:dyDescent="0.25">
      <c r="A787" s="18" t="s">
        <v>24</v>
      </c>
      <c r="B787" s="19" t="s">
        <v>33</v>
      </c>
      <c r="C787" s="19">
        <v>269</v>
      </c>
      <c r="D787" s="20">
        <v>260</v>
      </c>
      <c r="E787" s="20">
        <v>350</v>
      </c>
      <c r="F787" s="20">
        <v>94150</v>
      </c>
      <c r="G787" s="21">
        <v>70462</v>
      </c>
      <c r="H787" s="20">
        <v>23688</v>
      </c>
      <c r="I787" s="20">
        <v>747760</v>
      </c>
      <c r="J787" s="20">
        <v>-724072</v>
      </c>
      <c r="K787" s="22">
        <v>43709</v>
      </c>
      <c r="L787" s="19" t="s">
        <v>32</v>
      </c>
      <c r="M787" s="23">
        <v>2019</v>
      </c>
    </row>
    <row r="788" spans="1:13" x14ac:dyDescent="0.25">
      <c r="A788" s="18" t="s">
        <v>13</v>
      </c>
      <c r="B788" s="19" t="s">
        <v>33</v>
      </c>
      <c r="C788" s="19">
        <v>952</v>
      </c>
      <c r="D788" s="20">
        <v>260</v>
      </c>
      <c r="E788" s="20">
        <v>20</v>
      </c>
      <c r="F788" s="20">
        <v>19040</v>
      </c>
      <c r="G788" s="21">
        <v>1565.2</v>
      </c>
      <c r="H788" s="20">
        <v>17474.8</v>
      </c>
      <c r="I788" s="20">
        <v>11180</v>
      </c>
      <c r="J788" s="20">
        <v>6294.8</v>
      </c>
      <c r="K788" s="22">
        <v>43770</v>
      </c>
      <c r="L788" s="19" t="s">
        <v>19</v>
      </c>
      <c r="M788" s="23">
        <v>2019</v>
      </c>
    </row>
    <row r="789" spans="1:13" x14ac:dyDescent="0.25">
      <c r="A789" s="18" t="s">
        <v>20</v>
      </c>
      <c r="B789" s="19" t="s">
        <v>33</v>
      </c>
      <c r="C789" s="19">
        <v>2964</v>
      </c>
      <c r="D789" s="20">
        <v>260</v>
      </c>
      <c r="E789" s="20">
        <v>300</v>
      </c>
      <c r="F789" s="20">
        <v>889200</v>
      </c>
      <c r="G789" s="21">
        <v>28812</v>
      </c>
      <c r="H789" s="20">
        <v>860388</v>
      </c>
      <c r="I789" s="20">
        <v>343000</v>
      </c>
      <c r="J789" s="20">
        <v>517388</v>
      </c>
      <c r="K789" s="22">
        <v>43800</v>
      </c>
      <c r="L789" s="19" t="s">
        <v>21</v>
      </c>
      <c r="M789" s="23">
        <v>2019</v>
      </c>
    </row>
    <row r="790" spans="1:13" x14ac:dyDescent="0.25">
      <c r="A790" s="18" t="s">
        <v>13</v>
      </c>
      <c r="B790" s="19" t="s">
        <v>36</v>
      </c>
      <c r="C790" s="19">
        <v>1505</v>
      </c>
      <c r="D790" s="20">
        <v>5</v>
      </c>
      <c r="E790" s="20">
        <v>7</v>
      </c>
      <c r="F790" s="20">
        <v>10535</v>
      </c>
      <c r="G790" s="21">
        <v>273.27999999999997</v>
      </c>
      <c r="H790" s="20">
        <v>10261.719999999999</v>
      </c>
      <c r="I790" s="20">
        <v>2440</v>
      </c>
      <c r="J790" s="20">
        <v>7821.72</v>
      </c>
      <c r="K790" s="22">
        <v>43497</v>
      </c>
      <c r="L790" s="19" t="s">
        <v>25</v>
      </c>
      <c r="M790" s="23">
        <v>2019</v>
      </c>
    </row>
    <row r="791" spans="1:13" x14ac:dyDescent="0.25">
      <c r="A791" s="18" t="s">
        <v>20</v>
      </c>
      <c r="B791" s="19" t="s">
        <v>36</v>
      </c>
      <c r="C791" s="19">
        <v>1678</v>
      </c>
      <c r="D791" s="20">
        <v>5</v>
      </c>
      <c r="E791" s="20">
        <v>20</v>
      </c>
      <c r="F791" s="20">
        <v>33560</v>
      </c>
      <c r="G791" s="21">
        <v>2051.1999999999998</v>
      </c>
      <c r="H791" s="20">
        <v>31508.799999999999</v>
      </c>
      <c r="I791" s="20">
        <v>12820</v>
      </c>
      <c r="J791" s="20">
        <v>18688.8</v>
      </c>
      <c r="K791" s="22">
        <v>43617</v>
      </c>
      <c r="L791" s="19" t="s">
        <v>27</v>
      </c>
      <c r="M791" s="23">
        <v>2019</v>
      </c>
    </row>
    <row r="792" spans="1:13" x14ac:dyDescent="0.25">
      <c r="A792" s="18" t="s">
        <v>13</v>
      </c>
      <c r="B792" s="19" t="s">
        <v>18</v>
      </c>
      <c r="C792" s="19">
        <v>4249</v>
      </c>
      <c r="D792" s="20">
        <v>10</v>
      </c>
      <c r="E792" s="20">
        <v>7</v>
      </c>
      <c r="F792" s="20">
        <v>29743</v>
      </c>
      <c r="G792" s="21">
        <v>143.91999999999999</v>
      </c>
      <c r="H792" s="20">
        <v>29599.08</v>
      </c>
      <c r="I792" s="20">
        <v>1285</v>
      </c>
      <c r="J792" s="20">
        <v>28314.080000000002</v>
      </c>
      <c r="K792" s="22">
        <v>43586</v>
      </c>
      <c r="L792" s="19" t="s">
        <v>35</v>
      </c>
      <c r="M792" s="23">
        <v>2019</v>
      </c>
    </row>
    <row r="793" spans="1:13" x14ac:dyDescent="0.25">
      <c r="A793" s="18" t="s">
        <v>20</v>
      </c>
      <c r="B793" s="19" t="s">
        <v>33</v>
      </c>
      <c r="C793" s="19">
        <v>1677</v>
      </c>
      <c r="D793" s="20">
        <v>260</v>
      </c>
      <c r="E793" s="20">
        <v>20</v>
      </c>
      <c r="F793" s="20">
        <v>33540</v>
      </c>
      <c r="G793" s="21">
        <v>2051.1999999999998</v>
      </c>
      <c r="H793" s="20">
        <v>31488.799999999999</v>
      </c>
      <c r="I793" s="20">
        <v>12820</v>
      </c>
      <c r="J793" s="20">
        <v>18668.8</v>
      </c>
      <c r="K793" s="22">
        <v>43617</v>
      </c>
      <c r="L793" s="19" t="s">
        <v>27</v>
      </c>
      <c r="M793" s="23">
        <v>2019</v>
      </c>
    </row>
    <row r="794" spans="1:13" x14ac:dyDescent="0.25">
      <c r="A794" s="18" t="s">
        <v>22</v>
      </c>
      <c r="B794" s="19" t="s">
        <v>14</v>
      </c>
      <c r="C794" s="19">
        <v>3051</v>
      </c>
      <c r="D794" s="20">
        <v>3</v>
      </c>
      <c r="E794" s="20">
        <v>125</v>
      </c>
      <c r="F794" s="20">
        <v>381375</v>
      </c>
      <c r="G794" s="21">
        <v>15400</v>
      </c>
      <c r="H794" s="20">
        <v>365975</v>
      </c>
      <c r="I794" s="20">
        <v>184800</v>
      </c>
      <c r="J794" s="20">
        <v>181175</v>
      </c>
      <c r="K794" s="22">
        <v>43678</v>
      </c>
      <c r="L794" s="19" t="s">
        <v>28</v>
      </c>
      <c r="M794" s="23">
        <v>2019</v>
      </c>
    </row>
    <row r="795" spans="1:13" x14ac:dyDescent="0.25">
      <c r="A795" s="18" t="s">
        <v>24</v>
      </c>
      <c r="B795" s="19" t="s">
        <v>14</v>
      </c>
      <c r="C795" s="19">
        <v>3372</v>
      </c>
      <c r="D795" s="20">
        <v>3</v>
      </c>
      <c r="E795" s="20">
        <v>15</v>
      </c>
      <c r="F795" s="20">
        <v>50580</v>
      </c>
      <c r="G795" s="21">
        <v>588</v>
      </c>
      <c r="H795" s="20">
        <v>49992</v>
      </c>
      <c r="I795" s="20">
        <v>4900</v>
      </c>
      <c r="J795" s="20">
        <v>45092</v>
      </c>
      <c r="K795" s="22">
        <v>43770</v>
      </c>
      <c r="L795" s="19" t="s">
        <v>19</v>
      </c>
      <c r="M795" s="23">
        <v>2019</v>
      </c>
    </row>
    <row r="796" spans="1:13" x14ac:dyDescent="0.25">
      <c r="A796" s="18" t="s">
        <v>22</v>
      </c>
      <c r="B796" s="19" t="s">
        <v>14</v>
      </c>
      <c r="C796" s="19">
        <v>1686</v>
      </c>
      <c r="D796" s="20">
        <v>3</v>
      </c>
      <c r="E796" s="20">
        <v>350</v>
      </c>
      <c r="F796" s="20">
        <v>590100</v>
      </c>
      <c r="G796" s="21">
        <v>38136</v>
      </c>
      <c r="H796" s="20">
        <v>551964</v>
      </c>
      <c r="I796" s="20">
        <v>354120</v>
      </c>
      <c r="J796" s="20">
        <v>197844</v>
      </c>
      <c r="K796" s="22">
        <v>43800</v>
      </c>
      <c r="L796" s="19" t="s">
        <v>21</v>
      </c>
      <c r="M796" s="23">
        <v>2019</v>
      </c>
    </row>
    <row r="797" spans="1:13" x14ac:dyDescent="0.25">
      <c r="A797" s="18" t="s">
        <v>24</v>
      </c>
      <c r="B797" s="19" t="s">
        <v>36</v>
      </c>
      <c r="C797" s="19">
        <v>3086</v>
      </c>
      <c r="D797" s="20">
        <v>5</v>
      </c>
      <c r="E797" s="20">
        <v>15</v>
      </c>
      <c r="F797" s="20">
        <v>46290</v>
      </c>
      <c r="G797" s="21">
        <v>3001.2</v>
      </c>
      <c r="H797" s="20">
        <v>43288.800000000003</v>
      </c>
      <c r="I797" s="20">
        <v>25010</v>
      </c>
      <c r="J797" s="20">
        <v>18278.8</v>
      </c>
      <c r="K797" s="22">
        <v>43525</v>
      </c>
      <c r="L797" s="19" t="s">
        <v>26</v>
      </c>
      <c r="M797" s="23">
        <v>2019</v>
      </c>
    </row>
    <row r="798" spans="1:13" x14ac:dyDescent="0.25">
      <c r="A798" s="18" t="s">
        <v>13</v>
      </c>
      <c r="B798" s="19" t="s">
        <v>36</v>
      </c>
      <c r="C798" s="19">
        <v>4150</v>
      </c>
      <c r="D798" s="20">
        <v>5</v>
      </c>
      <c r="E798" s="20">
        <v>20</v>
      </c>
      <c r="F798" s="20">
        <v>83000</v>
      </c>
      <c r="G798" s="21">
        <v>1132.8</v>
      </c>
      <c r="H798" s="20">
        <v>81867.199999999997</v>
      </c>
      <c r="I798" s="20">
        <v>7080</v>
      </c>
      <c r="J798" s="20">
        <v>74787.199999999997</v>
      </c>
      <c r="K798" s="22">
        <v>43617</v>
      </c>
      <c r="L798" s="19" t="s">
        <v>27</v>
      </c>
      <c r="M798" s="23">
        <v>2019</v>
      </c>
    </row>
    <row r="799" spans="1:13" x14ac:dyDescent="0.25">
      <c r="A799" s="18" t="s">
        <v>17</v>
      </c>
      <c r="B799" s="19" t="s">
        <v>36</v>
      </c>
      <c r="C799" s="19">
        <v>3027</v>
      </c>
      <c r="D799" s="20">
        <v>5</v>
      </c>
      <c r="E799" s="20">
        <v>20</v>
      </c>
      <c r="F799" s="20">
        <v>60540</v>
      </c>
      <c r="G799" s="21">
        <v>1032</v>
      </c>
      <c r="H799" s="20">
        <v>59508</v>
      </c>
      <c r="I799" s="20">
        <v>6450</v>
      </c>
      <c r="J799" s="20">
        <v>53058</v>
      </c>
      <c r="K799" s="22">
        <v>43647</v>
      </c>
      <c r="L799" s="19" t="s">
        <v>34</v>
      </c>
      <c r="M799" s="23">
        <v>2019</v>
      </c>
    </row>
    <row r="800" spans="1:13" x14ac:dyDescent="0.25">
      <c r="A800" s="18" t="s">
        <v>24</v>
      </c>
      <c r="B800" s="19" t="s">
        <v>36</v>
      </c>
      <c r="C800" s="19">
        <v>4359</v>
      </c>
      <c r="D800" s="20">
        <v>5</v>
      </c>
      <c r="E800" s="20">
        <v>300</v>
      </c>
      <c r="F800" s="20">
        <v>1307700</v>
      </c>
      <c r="G800" s="21">
        <v>37488</v>
      </c>
      <c r="H800" s="20">
        <v>1270212</v>
      </c>
      <c r="I800" s="20">
        <v>390500</v>
      </c>
      <c r="J800" s="20">
        <v>879712</v>
      </c>
      <c r="K800" s="22">
        <v>43678</v>
      </c>
      <c r="L800" s="19" t="s">
        <v>28</v>
      </c>
      <c r="M800" s="23">
        <v>2019</v>
      </c>
    </row>
    <row r="801" spans="1:13" x14ac:dyDescent="0.25">
      <c r="A801" s="18" t="s">
        <v>17</v>
      </c>
      <c r="B801" s="19" t="s">
        <v>36</v>
      </c>
      <c r="C801" s="19">
        <v>1589</v>
      </c>
      <c r="D801" s="20">
        <v>5</v>
      </c>
      <c r="E801" s="20">
        <v>15</v>
      </c>
      <c r="F801" s="20">
        <v>23835</v>
      </c>
      <c r="G801" s="21">
        <v>853.2</v>
      </c>
      <c r="H801" s="20">
        <v>22981.8</v>
      </c>
      <c r="I801" s="20">
        <v>7110</v>
      </c>
      <c r="J801" s="20">
        <v>15871.8</v>
      </c>
      <c r="K801" s="22">
        <v>43800</v>
      </c>
      <c r="L801" s="19" t="s">
        <v>21</v>
      </c>
      <c r="M801" s="23">
        <v>2019</v>
      </c>
    </row>
    <row r="802" spans="1:13" x14ac:dyDescent="0.25">
      <c r="A802" s="18" t="s">
        <v>22</v>
      </c>
      <c r="B802" s="19" t="s">
        <v>18</v>
      </c>
      <c r="C802" s="19">
        <v>2679</v>
      </c>
      <c r="D802" s="20">
        <v>10</v>
      </c>
      <c r="E802" s="20">
        <v>125</v>
      </c>
      <c r="F802" s="20">
        <v>334875</v>
      </c>
      <c r="G802" s="21">
        <v>11140</v>
      </c>
      <c r="H802" s="20">
        <v>323735</v>
      </c>
      <c r="I802" s="20">
        <v>133680</v>
      </c>
      <c r="J802" s="20">
        <v>190055</v>
      </c>
      <c r="K802" s="22">
        <v>43525</v>
      </c>
      <c r="L802" s="19" t="s">
        <v>26</v>
      </c>
      <c r="M802" s="23">
        <v>2019</v>
      </c>
    </row>
    <row r="803" spans="1:13" x14ac:dyDescent="0.25">
      <c r="A803" s="18" t="s">
        <v>17</v>
      </c>
      <c r="B803" s="19" t="s">
        <v>18</v>
      </c>
      <c r="C803" s="19">
        <v>3401</v>
      </c>
      <c r="D803" s="20">
        <v>10</v>
      </c>
      <c r="E803" s="20">
        <v>7</v>
      </c>
      <c r="F803" s="20">
        <v>23807</v>
      </c>
      <c r="G803" s="21">
        <v>705.04</v>
      </c>
      <c r="H803" s="20">
        <v>23101.96</v>
      </c>
      <c r="I803" s="20">
        <v>6295</v>
      </c>
      <c r="J803" s="20">
        <v>16806.96</v>
      </c>
      <c r="K803" s="22">
        <v>43556</v>
      </c>
      <c r="L803" s="19" t="s">
        <v>31</v>
      </c>
      <c r="M803" s="23">
        <v>2019</v>
      </c>
    </row>
    <row r="804" spans="1:13" x14ac:dyDescent="0.25">
      <c r="A804" s="18" t="s">
        <v>17</v>
      </c>
      <c r="B804" s="19" t="s">
        <v>18</v>
      </c>
      <c r="C804" s="19">
        <v>2815</v>
      </c>
      <c r="D804" s="20">
        <v>10</v>
      </c>
      <c r="E804" s="20">
        <v>7</v>
      </c>
      <c r="F804" s="20">
        <v>19705</v>
      </c>
      <c r="G804" s="21">
        <v>613.20000000000005</v>
      </c>
      <c r="H804" s="20">
        <v>19091.8</v>
      </c>
      <c r="I804" s="20">
        <v>5475</v>
      </c>
      <c r="J804" s="20">
        <v>13616.8</v>
      </c>
      <c r="K804" s="22">
        <v>43586</v>
      </c>
      <c r="L804" s="19" t="s">
        <v>35</v>
      </c>
      <c r="M804" s="23">
        <v>2019</v>
      </c>
    </row>
    <row r="805" spans="1:13" x14ac:dyDescent="0.25">
      <c r="A805" s="18" t="s">
        <v>17</v>
      </c>
      <c r="B805" s="19" t="s">
        <v>18</v>
      </c>
      <c r="C805" s="19">
        <v>2964</v>
      </c>
      <c r="D805" s="20">
        <v>10</v>
      </c>
      <c r="E805" s="20">
        <v>20</v>
      </c>
      <c r="F805" s="20">
        <v>59280</v>
      </c>
      <c r="G805" s="21">
        <v>2185.6</v>
      </c>
      <c r="H805" s="20">
        <v>57094.400000000001</v>
      </c>
      <c r="I805" s="20">
        <v>13660</v>
      </c>
      <c r="J805" s="20">
        <v>43434.400000000001</v>
      </c>
      <c r="K805" s="22">
        <v>43617</v>
      </c>
      <c r="L805" s="19" t="s">
        <v>27</v>
      </c>
      <c r="M805" s="23">
        <v>2019</v>
      </c>
    </row>
    <row r="806" spans="1:13" x14ac:dyDescent="0.25">
      <c r="A806" s="18" t="s">
        <v>22</v>
      </c>
      <c r="B806" s="19" t="s">
        <v>18</v>
      </c>
      <c r="C806" s="19">
        <v>4173</v>
      </c>
      <c r="D806" s="20">
        <v>10</v>
      </c>
      <c r="E806" s="20">
        <v>300</v>
      </c>
      <c r="F806" s="20">
        <v>1251900</v>
      </c>
      <c r="G806" s="21">
        <v>59040</v>
      </c>
      <c r="H806" s="20">
        <v>1192860</v>
      </c>
      <c r="I806" s="20">
        <v>615000</v>
      </c>
      <c r="J806" s="20">
        <v>577860</v>
      </c>
      <c r="K806" s="22">
        <v>43617</v>
      </c>
      <c r="L806" s="19" t="s">
        <v>27</v>
      </c>
      <c r="M806" s="23">
        <v>2019</v>
      </c>
    </row>
    <row r="807" spans="1:13" x14ac:dyDescent="0.25">
      <c r="A807" s="18" t="s">
        <v>20</v>
      </c>
      <c r="B807" s="19" t="s">
        <v>18</v>
      </c>
      <c r="C807" s="19">
        <v>1157</v>
      </c>
      <c r="D807" s="20">
        <v>10</v>
      </c>
      <c r="E807" s="20">
        <v>7</v>
      </c>
      <c r="F807" s="20">
        <v>8099</v>
      </c>
      <c r="G807" s="21">
        <v>379.68</v>
      </c>
      <c r="H807" s="20">
        <v>7719.32</v>
      </c>
      <c r="I807" s="20">
        <v>3390</v>
      </c>
      <c r="J807" s="20">
        <v>4329.32</v>
      </c>
      <c r="K807" s="22">
        <v>43678</v>
      </c>
      <c r="L807" s="19" t="s">
        <v>28</v>
      </c>
      <c r="M807" s="23">
        <v>2019</v>
      </c>
    </row>
    <row r="808" spans="1:13" x14ac:dyDescent="0.25">
      <c r="A808" s="18" t="s">
        <v>17</v>
      </c>
      <c r="B808" s="19" t="s">
        <v>18</v>
      </c>
      <c r="C808" s="19">
        <v>3065</v>
      </c>
      <c r="D808" s="20">
        <v>10</v>
      </c>
      <c r="E808" s="20">
        <v>7</v>
      </c>
      <c r="F808" s="20">
        <v>21455</v>
      </c>
      <c r="G808" s="21">
        <v>894.88</v>
      </c>
      <c r="H808" s="20">
        <v>20560.12</v>
      </c>
      <c r="I808" s="20">
        <v>7990</v>
      </c>
      <c r="J808" s="20">
        <v>12570.12</v>
      </c>
      <c r="K808" s="22">
        <v>43678</v>
      </c>
      <c r="L808" s="19" t="s">
        <v>28</v>
      </c>
      <c r="M808" s="23">
        <v>2019</v>
      </c>
    </row>
    <row r="809" spans="1:13" x14ac:dyDescent="0.25">
      <c r="A809" s="18" t="s">
        <v>17</v>
      </c>
      <c r="B809" s="19" t="s">
        <v>18</v>
      </c>
      <c r="C809" s="19">
        <v>4080</v>
      </c>
      <c r="D809" s="20">
        <v>10</v>
      </c>
      <c r="E809" s="20">
        <v>20</v>
      </c>
      <c r="F809" s="20">
        <v>81600</v>
      </c>
      <c r="G809" s="21">
        <v>3094.4</v>
      </c>
      <c r="H809" s="20">
        <v>78505.600000000006</v>
      </c>
      <c r="I809" s="20">
        <v>19340</v>
      </c>
      <c r="J809" s="20">
        <v>59165.599999999999</v>
      </c>
      <c r="K809" s="22">
        <v>43709</v>
      </c>
      <c r="L809" s="19" t="s">
        <v>32</v>
      </c>
      <c r="M809" s="23">
        <v>2019</v>
      </c>
    </row>
    <row r="810" spans="1:13" x14ac:dyDescent="0.25">
      <c r="A810" s="18" t="s">
        <v>22</v>
      </c>
      <c r="B810" s="19" t="s">
        <v>18</v>
      </c>
      <c r="C810" s="19">
        <v>1713</v>
      </c>
      <c r="D810" s="20">
        <v>10</v>
      </c>
      <c r="E810" s="20">
        <v>20</v>
      </c>
      <c r="F810" s="20">
        <v>34260</v>
      </c>
      <c r="G810" s="21">
        <v>4788.8</v>
      </c>
      <c r="H810" s="20">
        <v>29471.200000000001</v>
      </c>
      <c r="I810" s="20">
        <v>29930</v>
      </c>
      <c r="J810" s="20">
        <v>-458.8</v>
      </c>
      <c r="K810" s="22">
        <v>43709</v>
      </c>
      <c r="L810" s="19" t="s">
        <v>32</v>
      </c>
      <c r="M810" s="23">
        <v>2019</v>
      </c>
    </row>
    <row r="811" spans="1:13" x14ac:dyDescent="0.25">
      <c r="A811" s="18" t="s">
        <v>22</v>
      </c>
      <c r="B811" s="19" t="s">
        <v>18</v>
      </c>
      <c r="C811" s="19">
        <v>1691</v>
      </c>
      <c r="D811" s="20">
        <v>10</v>
      </c>
      <c r="E811" s="20">
        <v>350</v>
      </c>
      <c r="F811" s="20">
        <v>591850</v>
      </c>
      <c r="G811" s="21">
        <v>38136</v>
      </c>
      <c r="H811" s="20">
        <v>553714</v>
      </c>
      <c r="I811" s="20">
        <v>354120</v>
      </c>
      <c r="J811" s="20">
        <v>199594</v>
      </c>
      <c r="K811" s="22">
        <v>43800</v>
      </c>
      <c r="L811" s="19" t="s">
        <v>21</v>
      </c>
      <c r="M811" s="23">
        <v>2019</v>
      </c>
    </row>
    <row r="812" spans="1:13" x14ac:dyDescent="0.25">
      <c r="A812" s="18" t="s">
        <v>13</v>
      </c>
      <c r="B812" s="19" t="s">
        <v>23</v>
      </c>
      <c r="C812" s="19">
        <v>2305</v>
      </c>
      <c r="D812" s="20">
        <v>120</v>
      </c>
      <c r="E812" s="20">
        <v>12</v>
      </c>
      <c r="F812" s="20">
        <v>27660</v>
      </c>
      <c r="G812" s="21">
        <v>574.08000000000004</v>
      </c>
      <c r="H812" s="20">
        <v>27085.919999999998</v>
      </c>
      <c r="I812" s="20">
        <v>1794</v>
      </c>
      <c r="J812" s="20">
        <v>25291.919999999998</v>
      </c>
      <c r="K812" s="22">
        <v>43525</v>
      </c>
      <c r="L812" s="19" t="s">
        <v>26</v>
      </c>
      <c r="M812" s="23">
        <v>2019</v>
      </c>
    </row>
    <row r="813" spans="1:13" x14ac:dyDescent="0.25">
      <c r="A813" s="18" t="s">
        <v>20</v>
      </c>
      <c r="B813" s="19" t="s">
        <v>23</v>
      </c>
      <c r="C813" s="19">
        <v>3401</v>
      </c>
      <c r="D813" s="20">
        <v>120</v>
      </c>
      <c r="E813" s="20">
        <v>7</v>
      </c>
      <c r="F813" s="20">
        <v>23807</v>
      </c>
      <c r="G813" s="21">
        <v>1627.92</v>
      </c>
      <c r="H813" s="20">
        <v>22179.08</v>
      </c>
      <c r="I813" s="20">
        <v>14535</v>
      </c>
      <c r="J813" s="20">
        <v>7644.08</v>
      </c>
      <c r="K813" s="22">
        <v>43617</v>
      </c>
      <c r="L813" s="19" t="s">
        <v>27</v>
      </c>
      <c r="M813" s="23">
        <v>2019</v>
      </c>
    </row>
    <row r="814" spans="1:13" x14ac:dyDescent="0.25">
      <c r="A814" s="18" t="s">
        <v>17</v>
      </c>
      <c r="B814" s="19" t="s">
        <v>23</v>
      </c>
      <c r="C814" s="19">
        <v>2288</v>
      </c>
      <c r="D814" s="20">
        <v>120</v>
      </c>
      <c r="E814" s="20">
        <v>7</v>
      </c>
      <c r="F814" s="20">
        <v>16016</v>
      </c>
      <c r="G814" s="21">
        <v>1309.28</v>
      </c>
      <c r="H814" s="20">
        <v>14706.72</v>
      </c>
      <c r="I814" s="20">
        <v>11690</v>
      </c>
      <c r="J814" s="20">
        <v>3016.72</v>
      </c>
      <c r="K814" s="22">
        <v>43617</v>
      </c>
      <c r="L814" s="19" t="s">
        <v>27</v>
      </c>
      <c r="M814" s="23">
        <v>2019</v>
      </c>
    </row>
    <row r="815" spans="1:13" x14ac:dyDescent="0.25">
      <c r="A815" s="18" t="s">
        <v>22</v>
      </c>
      <c r="B815" s="19" t="s">
        <v>23</v>
      </c>
      <c r="C815" s="19">
        <v>4086</v>
      </c>
      <c r="D815" s="20">
        <v>120</v>
      </c>
      <c r="E815" s="20">
        <v>300</v>
      </c>
      <c r="F815" s="20">
        <v>1225800</v>
      </c>
      <c r="G815" s="21">
        <v>15240</v>
      </c>
      <c r="H815" s="20">
        <v>1210560</v>
      </c>
      <c r="I815" s="20">
        <v>158750</v>
      </c>
      <c r="J815" s="20">
        <v>1051810</v>
      </c>
      <c r="K815" s="22">
        <v>43800</v>
      </c>
      <c r="L815" s="19" t="s">
        <v>21</v>
      </c>
      <c r="M815" s="23">
        <v>2019</v>
      </c>
    </row>
    <row r="816" spans="1:13" x14ac:dyDescent="0.25">
      <c r="A816" s="18" t="s">
        <v>24</v>
      </c>
      <c r="B816" s="19" t="s">
        <v>30</v>
      </c>
      <c r="C816" s="19">
        <v>2651</v>
      </c>
      <c r="D816" s="20">
        <v>250</v>
      </c>
      <c r="E816" s="20">
        <v>350</v>
      </c>
      <c r="F816" s="20">
        <v>927850</v>
      </c>
      <c r="G816" s="21">
        <v>16086</v>
      </c>
      <c r="H816" s="20">
        <v>911764</v>
      </c>
      <c r="I816" s="20">
        <v>149370</v>
      </c>
      <c r="J816" s="20">
        <v>762394</v>
      </c>
      <c r="K816" s="22">
        <v>43556</v>
      </c>
      <c r="L816" s="19" t="s">
        <v>31</v>
      </c>
      <c r="M816" s="23">
        <v>2019</v>
      </c>
    </row>
    <row r="817" spans="1:13" x14ac:dyDescent="0.25">
      <c r="A817" s="18" t="s">
        <v>17</v>
      </c>
      <c r="B817" s="19" t="s">
        <v>30</v>
      </c>
      <c r="C817" s="19">
        <v>3971</v>
      </c>
      <c r="D817" s="20">
        <v>250</v>
      </c>
      <c r="E817" s="20">
        <v>7</v>
      </c>
      <c r="F817" s="20">
        <v>27797</v>
      </c>
      <c r="G817" s="21">
        <v>1309.28</v>
      </c>
      <c r="H817" s="20">
        <v>26487.72</v>
      </c>
      <c r="I817" s="20">
        <v>11690</v>
      </c>
      <c r="J817" s="20">
        <v>14797.72</v>
      </c>
      <c r="K817" s="22">
        <v>43617</v>
      </c>
      <c r="L817" s="19" t="s">
        <v>27</v>
      </c>
      <c r="M817" s="23">
        <v>2019</v>
      </c>
    </row>
    <row r="818" spans="1:13" x14ac:dyDescent="0.25">
      <c r="A818" s="18" t="s">
        <v>24</v>
      </c>
      <c r="B818" s="19" t="s">
        <v>30</v>
      </c>
      <c r="C818" s="19">
        <v>2512</v>
      </c>
      <c r="D818" s="20">
        <v>250</v>
      </c>
      <c r="E818" s="20">
        <v>350</v>
      </c>
      <c r="F818" s="20">
        <v>879200</v>
      </c>
      <c r="G818" s="21">
        <v>10668</v>
      </c>
      <c r="H818" s="20">
        <v>868532</v>
      </c>
      <c r="I818" s="20">
        <v>99060</v>
      </c>
      <c r="J818" s="20">
        <v>769472</v>
      </c>
      <c r="K818" s="22">
        <v>43678</v>
      </c>
      <c r="L818" s="19" t="s">
        <v>28</v>
      </c>
      <c r="M818" s="23">
        <v>2019</v>
      </c>
    </row>
    <row r="819" spans="1:13" x14ac:dyDescent="0.25">
      <c r="A819" s="18" t="s">
        <v>17</v>
      </c>
      <c r="B819" s="19" t="s">
        <v>30</v>
      </c>
      <c r="C819" s="19">
        <v>2745</v>
      </c>
      <c r="D819" s="20">
        <v>250</v>
      </c>
      <c r="E819" s="20">
        <v>350</v>
      </c>
      <c r="F819" s="20">
        <v>960750</v>
      </c>
      <c r="G819" s="21">
        <v>11816</v>
      </c>
      <c r="H819" s="20">
        <v>948934</v>
      </c>
      <c r="I819" s="20">
        <v>109720</v>
      </c>
      <c r="J819" s="20">
        <v>839214</v>
      </c>
      <c r="K819" s="22">
        <v>43678</v>
      </c>
      <c r="L819" s="19" t="s">
        <v>28</v>
      </c>
      <c r="M819" s="23">
        <v>2019</v>
      </c>
    </row>
    <row r="820" spans="1:13" x14ac:dyDescent="0.25">
      <c r="A820" s="18" t="s">
        <v>13</v>
      </c>
      <c r="B820" s="19" t="s">
        <v>30</v>
      </c>
      <c r="C820" s="19">
        <v>1903</v>
      </c>
      <c r="D820" s="20">
        <v>250</v>
      </c>
      <c r="E820" s="20">
        <v>300</v>
      </c>
      <c r="F820" s="20">
        <v>570900</v>
      </c>
      <c r="G820" s="21">
        <v>51216</v>
      </c>
      <c r="H820" s="20">
        <v>519684</v>
      </c>
      <c r="I820" s="20">
        <v>533500</v>
      </c>
      <c r="J820" s="20">
        <v>-13816</v>
      </c>
      <c r="K820" s="22">
        <v>43709</v>
      </c>
      <c r="L820" s="19" t="s">
        <v>32</v>
      </c>
      <c r="M820" s="23">
        <v>2019</v>
      </c>
    </row>
    <row r="821" spans="1:13" x14ac:dyDescent="0.25">
      <c r="A821" s="18" t="s">
        <v>13</v>
      </c>
      <c r="B821" s="19" t="s">
        <v>33</v>
      </c>
      <c r="C821" s="19">
        <v>2914</v>
      </c>
      <c r="D821" s="20">
        <v>260</v>
      </c>
      <c r="E821" s="20">
        <v>20</v>
      </c>
      <c r="F821" s="20">
        <v>58280</v>
      </c>
      <c r="G821" s="21">
        <v>1132.8</v>
      </c>
      <c r="H821" s="20">
        <v>57147.199999999997</v>
      </c>
      <c r="I821" s="20">
        <v>7080</v>
      </c>
      <c r="J821" s="20">
        <v>50067.199999999997</v>
      </c>
      <c r="K821" s="22">
        <v>43617</v>
      </c>
      <c r="L821" s="19" t="s">
        <v>27</v>
      </c>
      <c r="M821" s="23">
        <v>2019</v>
      </c>
    </row>
    <row r="822" spans="1:13" x14ac:dyDescent="0.25">
      <c r="A822" s="18" t="s">
        <v>20</v>
      </c>
      <c r="B822" s="19" t="s">
        <v>33</v>
      </c>
      <c r="C822" s="19">
        <v>1889</v>
      </c>
      <c r="D822" s="20">
        <v>260</v>
      </c>
      <c r="E822" s="20">
        <v>7</v>
      </c>
      <c r="F822" s="20">
        <v>13223</v>
      </c>
      <c r="G822" s="21">
        <v>1627.92</v>
      </c>
      <c r="H822" s="20">
        <v>11595.08</v>
      </c>
      <c r="I822" s="20">
        <v>14535</v>
      </c>
      <c r="J822" s="20">
        <v>-2939.92</v>
      </c>
      <c r="K822" s="22">
        <v>43617</v>
      </c>
      <c r="L822" s="19" t="s">
        <v>27</v>
      </c>
      <c r="M822" s="23">
        <v>2019</v>
      </c>
    </row>
    <row r="823" spans="1:13" x14ac:dyDescent="0.25">
      <c r="A823" s="18" t="s">
        <v>17</v>
      </c>
      <c r="B823" s="19" t="s">
        <v>33</v>
      </c>
      <c r="C823" s="19">
        <v>1466</v>
      </c>
      <c r="D823" s="20">
        <v>260</v>
      </c>
      <c r="E823" s="20">
        <v>20</v>
      </c>
      <c r="F823" s="20">
        <v>29320</v>
      </c>
      <c r="G823" s="21">
        <v>2185.6</v>
      </c>
      <c r="H823" s="20">
        <v>27134.400000000001</v>
      </c>
      <c r="I823" s="20">
        <v>13660</v>
      </c>
      <c r="J823" s="20">
        <v>13474.4</v>
      </c>
      <c r="K823" s="22">
        <v>43617</v>
      </c>
      <c r="L823" s="19" t="s">
        <v>27</v>
      </c>
      <c r="M823" s="23">
        <v>2019</v>
      </c>
    </row>
    <row r="824" spans="1:13" x14ac:dyDescent="0.25">
      <c r="A824" s="18" t="s">
        <v>22</v>
      </c>
      <c r="B824" s="19" t="s">
        <v>33</v>
      </c>
      <c r="C824" s="19">
        <v>887</v>
      </c>
      <c r="D824" s="20">
        <v>260</v>
      </c>
      <c r="E824" s="20">
        <v>300</v>
      </c>
      <c r="F824" s="20">
        <v>266100</v>
      </c>
      <c r="G824" s="21">
        <v>59040</v>
      </c>
      <c r="H824" s="20">
        <v>207060</v>
      </c>
      <c r="I824" s="20">
        <v>615000</v>
      </c>
      <c r="J824" s="20">
        <v>-407940</v>
      </c>
      <c r="K824" s="22">
        <v>43617</v>
      </c>
      <c r="L824" s="19" t="s">
        <v>27</v>
      </c>
      <c r="M824" s="23">
        <v>2019</v>
      </c>
    </row>
    <row r="825" spans="1:13" x14ac:dyDescent="0.25">
      <c r="A825" s="18" t="s">
        <v>17</v>
      </c>
      <c r="B825" s="19" t="s">
        <v>33</v>
      </c>
      <c r="C825" s="19">
        <v>395</v>
      </c>
      <c r="D825" s="20">
        <v>260</v>
      </c>
      <c r="E825" s="20">
        <v>20</v>
      </c>
      <c r="F825" s="20">
        <v>7900</v>
      </c>
      <c r="G825" s="21">
        <v>2432</v>
      </c>
      <c r="H825" s="20">
        <v>5468</v>
      </c>
      <c r="I825" s="20">
        <v>15200</v>
      </c>
      <c r="J825" s="20">
        <v>-9732</v>
      </c>
      <c r="K825" s="22">
        <v>43770</v>
      </c>
      <c r="L825" s="19" t="s">
        <v>19</v>
      </c>
      <c r="M825" s="23">
        <v>2019</v>
      </c>
    </row>
    <row r="826" spans="1:13" x14ac:dyDescent="0.25">
      <c r="A826" s="18" t="s">
        <v>17</v>
      </c>
      <c r="B826" s="19" t="s">
        <v>33</v>
      </c>
      <c r="C826" s="19">
        <v>1693</v>
      </c>
      <c r="D826" s="20">
        <v>260</v>
      </c>
      <c r="E826" s="20">
        <v>15</v>
      </c>
      <c r="F826" s="20">
        <v>25395</v>
      </c>
      <c r="G826" s="21">
        <v>853.2</v>
      </c>
      <c r="H826" s="20">
        <v>24541.8</v>
      </c>
      <c r="I826" s="20">
        <v>7110</v>
      </c>
      <c r="J826" s="20">
        <v>17431.8</v>
      </c>
      <c r="K826" s="22">
        <v>43800</v>
      </c>
      <c r="L826" s="19" t="s">
        <v>21</v>
      </c>
      <c r="M826" s="23">
        <v>2019</v>
      </c>
    </row>
    <row r="827" spans="1:13" x14ac:dyDescent="0.25">
      <c r="A827" s="18" t="s">
        <v>22</v>
      </c>
      <c r="B827" s="19" t="s">
        <v>33</v>
      </c>
      <c r="C827" s="19">
        <v>2649</v>
      </c>
      <c r="D827" s="20">
        <v>260</v>
      </c>
      <c r="E827" s="20">
        <v>300</v>
      </c>
      <c r="F827" s="20">
        <v>794700</v>
      </c>
      <c r="G827" s="21">
        <v>15240</v>
      </c>
      <c r="H827" s="20">
        <v>779460</v>
      </c>
      <c r="I827" s="20">
        <v>158750</v>
      </c>
      <c r="J827" s="20">
        <v>620710</v>
      </c>
      <c r="K827" s="22">
        <v>43800</v>
      </c>
      <c r="L827" s="19" t="s">
        <v>21</v>
      </c>
      <c r="M827" s="23">
        <v>2019</v>
      </c>
    </row>
    <row r="828" spans="1:13" x14ac:dyDescent="0.25">
      <c r="A828" s="18" t="s">
        <v>20</v>
      </c>
      <c r="B828" s="19" t="s">
        <v>30</v>
      </c>
      <c r="C828" s="19">
        <v>3608</v>
      </c>
      <c r="D828" s="20">
        <v>250</v>
      </c>
      <c r="E828" s="20">
        <v>20</v>
      </c>
      <c r="F828" s="20">
        <v>72160</v>
      </c>
      <c r="G828" s="21">
        <v>698.4</v>
      </c>
      <c r="H828" s="20">
        <v>71461.600000000006</v>
      </c>
      <c r="I828" s="20">
        <v>4365</v>
      </c>
      <c r="J828" s="20">
        <v>67096.600000000006</v>
      </c>
      <c r="K828" s="22">
        <v>43647</v>
      </c>
      <c r="L828" s="19" t="s">
        <v>34</v>
      </c>
      <c r="M828" s="23">
        <v>2019</v>
      </c>
    </row>
    <row r="829" spans="1:13" x14ac:dyDescent="0.25">
      <c r="A829" s="18" t="s">
        <v>13</v>
      </c>
      <c r="B829" s="19" t="s">
        <v>14</v>
      </c>
      <c r="C829" s="19">
        <v>1073</v>
      </c>
      <c r="D829" s="20">
        <v>3</v>
      </c>
      <c r="E829" s="20">
        <v>300</v>
      </c>
      <c r="F829" s="20">
        <v>321900</v>
      </c>
      <c r="G829" s="21">
        <v>29538</v>
      </c>
      <c r="H829" s="20">
        <v>292362</v>
      </c>
      <c r="I829" s="20">
        <v>273500</v>
      </c>
      <c r="J829" s="20">
        <v>18862</v>
      </c>
      <c r="K829" s="22">
        <v>43617</v>
      </c>
      <c r="L829" s="19" t="s">
        <v>27</v>
      </c>
      <c r="M829" s="23">
        <v>2019</v>
      </c>
    </row>
    <row r="830" spans="1:13" x14ac:dyDescent="0.25">
      <c r="A830" s="18" t="s">
        <v>13</v>
      </c>
      <c r="B830" s="19" t="s">
        <v>36</v>
      </c>
      <c r="C830" s="19">
        <v>2167</v>
      </c>
      <c r="D830" s="20">
        <v>5</v>
      </c>
      <c r="E830" s="20">
        <v>300</v>
      </c>
      <c r="F830" s="20">
        <v>650100</v>
      </c>
      <c r="G830" s="21">
        <v>102667.5</v>
      </c>
      <c r="H830" s="20">
        <v>547432.5</v>
      </c>
      <c r="I830" s="20">
        <v>950625</v>
      </c>
      <c r="J830" s="20">
        <v>-403192.5</v>
      </c>
      <c r="K830" s="22">
        <v>43556</v>
      </c>
      <c r="L830" s="19" t="s">
        <v>31</v>
      </c>
      <c r="M830" s="23">
        <v>2019</v>
      </c>
    </row>
    <row r="831" spans="1:13" x14ac:dyDescent="0.25">
      <c r="A831" s="18" t="s">
        <v>24</v>
      </c>
      <c r="B831" s="19" t="s">
        <v>36</v>
      </c>
      <c r="C831" s="19">
        <v>1319</v>
      </c>
      <c r="D831" s="20">
        <v>5</v>
      </c>
      <c r="E831" s="20">
        <v>350</v>
      </c>
      <c r="F831" s="20">
        <v>461650</v>
      </c>
      <c r="G831" s="21">
        <v>52479</v>
      </c>
      <c r="H831" s="20">
        <v>409171</v>
      </c>
      <c r="I831" s="20">
        <v>433160</v>
      </c>
      <c r="J831" s="20">
        <v>-23989</v>
      </c>
      <c r="K831" s="22">
        <v>43586</v>
      </c>
      <c r="L831" s="19" t="s">
        <v>35</v>
      </c>
      <c r="M831" s="23">
        <v>2019</v>
      </c>
    </row>
    <row r="832" spans="1:13" x14ac:dyDescent="0.25">
      <c r="A832" s="18" t="s">
        <v>13</v>
      </c>
      <c r="B832" s="19" t="s">
        <v>36</v>
      </c>
      <c r="C832" s="19">
        <v>1252</v>
      </c>
      <c r="D832" s="20">
        <v>5</v>
      </c>
      <c r="E832" s="20">
        <v>12</v>
      </c>
      <c r="F832" s="20">
        <v>15024</v>
      </c>
      <c r="G832" s="21">
        <v>2506.6799999999998</v>
      </c>
      <c r="H832" s="20">
        <v>12517.32</v>
      </c>
      <c r="I832" s="20">
        <v>6963</v>
      </c>
      <c r="J832" s="20">
        <v>5554.32</v>
      </c>
      <c r="K832" s="22">
        <v>43770</v>
      </c>
      <c r="L832" s="19" t="s">
        <v>19</v>
      </c>
      <c r="M832" s="23">
        <v>2019</v>
      </c>
    </row>
    <row r="833" spans="1:13" x14ac:dyDescent="0.25">
      <c r="A833" s="18" t="s">
        <v>20</v>
      </c>
      <c r="B833" s="19" t="s">
        <v>36</v>
      </c>
      <c r="C833" s="19">
        <v>1156</v>
      </c>
      <c r="D833" s="20">
        <v>5</v>
      </c>
      <c r="E833" s="20">
        <v>125</v>
      </c>
      <c r="F833" s="20">
        <v>144500</v>
      </c>
      <c r="G833" s="21">
        <v>31466.25</v>
      </c>
      <c r="H833" s="20">
        <v>113033.75</v>
      </c>
      <c r="I833" s="20">
        <v>335640</v>
      </c>
      <c r="J833" s="20">
        <v>-222606.25</v>
      </c>
      <c r="K833" s="22">
        <v>43800</v>
      </c>
      <c r="L833" s="19" t="s">
        <v>21</v>
      </c>
      <c r="M833" s="23">
        <v>2019</v>
      </c>
    </row>
    <row r="834" spans="1:13" x14ac:dyDescent="0.25">
      <c r="A834" s="18" t="s">
        <v>22</v>
      </c>
      <c r="B834" s="19" t="s">
        <v>18</v>
      </c>
      <c r="C834" s="19">
        <v>1153</v>
      </c>
      <c r="D834" s="20">
        <v>10</v>
      </c>
      <c r="E834" s="20">
        <v>300</v>
      </c>
      <c r="F834" s="20">
        <v>345900</v>
      </c>
      <c r="G834" s="21">
        <v>69255</v>
      </c>
      <c r="H834" s="20">
        <v>276645</v>
      </c>
      <c r="I834" s="20">
        <v>641250</v>
      </c>
      <c r="J834" s="20">
        <v>-364605</v>
      </c>
      <c r="K834" s="22">
        <v>43466</v>
      </c>
      <c r="L834" s="19" t="s">
        <v>16</v>
      </c>
      <c r="M834" s="23">
        <v>2019</v>
      </c>
    </row>
    <row r="835" spans="1:13" x14ac:dyDescent="0.25">
      <c r="A835" s="18" t="s">
        <v>22</v>
      </c>
      <c r="B835" s="19" t="s">
        <v>18</v>
      </c>
      <c r="C835" s="19">
        <v>2720</v>
      </c>
      <c r="D835" s="20">
        <v>10</v>
      </c>
      <c r="E835" s="20">
        <v>350</v>
      </c>
      <c r="F835" s="20">
        <v>952000</v>
      </c>
      <c r="G835" s="21">
        <v>76135.5</v>
      </c>
      <c r="H835" s="20">
        <v>875864.5</v>
      </c>
      <c r="I835" s="20">
        <v>628420</v>
      </c>
      <c r="J835" s="20">
        <v>247444.5</v>
      </c>
      <c r="K835" s="22">
        <v>43466</v>
      </c>
      <c r="L835" s="19" t="s">
        <v>16</v>
      </c>
      <c r="M835" s="23">
        <v>2019</v>
      </c>
    </row>
    <row r="836" spans="1:13" x14ac:dyDescent="0.25">
      <c r="A836" s="18" t="s">
        <v>20</v>
      </c>
      <c r="B836" s="19" t="s">
        <v>18</v>
      </c>
      <c r="C836" s="19">
        <v>3658</v>
      </c>
      <c r="D836" s="20">
        <v>10</v>
      </c>
      <c r="E836" s="20">
        <v>15</v>
      </c>
      <c r="F836" s="20">
        <v>54870</v>
      </c>
      <c r="G836" s="21">
        <v>4961.25</v>
      </c>
      <c r="H836" s="20">
        <v>49908.75</v>
      </c>
      <c r="I836" s="20">
        <v>36750</v>
      </c>
      <c r="J836" s="20">
        <v>13158.75</v>
      </c>
      <c r="K836" s="22">
        <v>43556</v>
      </c>
      <c r="L836" s="19" t="s">
        <v>31</v>
      </c>
      <c r="M836" s="23">
        <v>2019</v>
      </c>
    </row>
    <row r="837" spans="1:13" x14ac:dyDescent="0.25">
      <c r="A837" s="18" t="s">
        <v>13</v>
      </c>
      <c r="B837" s="19" t="s">
        <v>18</v>
      </c>
      <c r="C837" s="19">
        <v>2950</v>
      </c>
      <c r="D837" s="20">
        <v>10</v>
      </c>
      <c r="E837" s="20">
        <v>300</v>
      </c>
      <c r="F837" s="20">
        <v>885000</v>
      </c>
      <c r="G837" s="21">
        <v>29538</v>
      </c>
      <c r="H837" s="20">
        <v>855462</v>
      </c>
      <c r="I837" s="20">
        <v>273500</v>
      </c>
      <c r="J837" s="20">
        <v>581962</v>
      </c>
      <c r="K837" s="22">
        <v>43617</v>
      </c>
      <c r="L837" s="19" t="s">
        <v>27</v>
      </c>
      <c r="M837" s="23">
        <v>2019</v>
      </c>
    </row>
    <row r="838" spans="1:13" x14ac:dyDescent="0.25">
      <c r="A838" s="18" t="s">
        <v>24</v>
      </c>
      <c r="B838" s="19" t="s">
        <v>18</v>
      </c>
      <c r="C838" s="19">
        <v>1821</v>
      </c>
      <c r="D838" s="20">
        <v>10</v>
      </c>
      <c r="E838" s="20">
        <v>15</v>
      </c>
      <c r="F838" s="20">
        <v>27315</v>
      </c>
      <c r="G838" s="21">
        <v>1656.45</v>
      </c>
      <c r="H838" s="20">
        <v>25658.55</v>
      </c>
      <c r="I838" s="20">
        <v>12270</v>
      </c>
      <c r="J838" s="20">
        <v>13388.55</v>
      </c>
      <c r="K838" s="22">
        <v>43739</v>
      </c>
      <c r="L838" s="19" t="s">
        <v>29</v>
      </c>
      <c r="M838" s="23">
        <v>2019</v>
      </c>
    </row>
    <row r="839" spans="1:13" x14ac:dyDescent="0.25">
      <c r="A839" s="18" t="s">
        <v>24</v>
      </c>
      <c r="B839" s="19" t="s">
        <v>18</v>
      </c>
      <c r="C839" s="19">
        <v>1127</v>
      </c>
      <c r="D839" s="20">
        <v>10</v>
      </c>
      <c r="E839" s="20">
        <v>300</v>
      </c>
      <c r="F839" s="20">
        <v>338100</v>
      </c>
      <c r="G839" s="21">
        <v>35748</v>
      </c>
      <c r="H839" s="20">
        <v>302352</v>
      </c>
      <c r="I839" s="20">
        <v>331000</v>
      </c>
      <c r="J839" s="20">
        <v>-28648</v>
      </c>
      <c r="K839" s="22">
        <v>43770</v>
      </c>
      <c r="L839" s="19" t="s">
        <v>19</v>
      </c>
      <c r="M839" s="23">
        <v>2019</v>
      </c>
    </row>
    <row r="840" spans="1:13" x14ac:dyDescent="0.25">
      <c r="A840" s="18" t="s">
        <v>20</v>
      </c>
      <c r="B840" s="19" t="s">
        <v>18</v>
      </c>
      <c r="C840" s="19">
        <v>862</v>
      </c>
      <c r="D840" s="20">
        <v>10</v>
      </c>
      <c r="E840" s="20">
        <v>125</v>
      </c>
      <c r="F840" s="20">
        <v>107750</v>
      </c>
      <c r="G840" s="21">
        <v>31466.25</v>
      </c>
      <c r="H840" s="20">
        <v>76283.75</v>
      </c>
      <c r="I840" s="20">
        <v>335640</v>
      </c>
      <c r="J840" s="20">
        <v>-259356.25</v>
      </c>
      <c r="K840" s="22">
        <v>43800</v>
      </c>
      <c r="L840" s="19" t="s">
        <v>21</v>
      </c>
      <c r="M840" s="23">
        <v>2019</v>
      </c>
    </row>
    <row r="841" spans="1:13" x14ac:dyDescent="0.25">
      <c r="A841" s="18" t="s">
        <v>22</v>
      </c>
      <c r="B841" s="19" t="s">
        <v>23</v>
      </c>
      <c r="C841" s="19">
        <v>3805</v>
      </c>
      <c r="D841" s="20">
        <v>120</v>
      </c>
      <c r="E841" s="20">
        <v>15</v>
      </c>
      <c r="F841" s="20">
        <v>57075</v>
      </c>
      <c r="G841" s="21">
        <v>330.75</v>
      </c>
      <c r="H841" s="20">
        <v>56744.25</v>
      </c>
      <c r="I841" s="20">
        <v>2450</v>
      </c>
      <c r="J841" s="20">
        <v>54294.25</v>
      </c>
      <c r="K841" s="22">
        <v>43586</v>
      </c>
      <c r="L841" s="19" t="s">
        <v>35</v>
      </c>
      <c r="M841" s="23">
        <v>2019</v>
      </c>
    </row>
    <row r="842" spans="1:13" x14ac:dyDescent="0.25">
      <c r="A842" s="18" t="s">
        <v>13</v>
      </c>
      <c r="B842" s="19" t="s">
        <v>23</v>
      </c>
      <c r="C842" s="19">
        <v>1415</v>
      </c>
      <c r="D842" s="20">
        <v>120</v>
      </c>
      <c r="E842" s="20">
        <v>300</v>
      </c>
      <c r="F842" s="20">
        <v>424500</v>
      </c>
      <c r="G842" s="21">
        <v>102424.5</v>
      </c>
      <c r="H842" s="20">
        <v>322075.5</v>
      </c>
      <c r="I842" s="20">
        <v>948375</v>
      </c>
      <c r="J842" s="20">
        <v>-626299.5</v>
      </c>
      <c r="K842" s="22">
        <v>43647</v>
      </c>
      <c r="L842" s="19" t="s">
        <v>34</v>
      </c>
      <c r="M842" s="23">
        <v>2019</v>
      </c>
    </row>
    <row r="843" spans="1:13" x14ac:dyDescent="0.25">
      <c r="A843" s="18" t="s">
        <v>17</v>
      </c>
      <c r="B843" s="19" t="s">
        <v>23</v>
      </c>
      <c r="C843" s="19">
        <v>2231</v>
      </c>
      <c r="D843" s="20">
        <v>120</v>
      </c>
      <c r="E843" s="20">
        <v>350</v>
      </c>
      <c r="F843" s="20">
        <v>780850</v>
      </c>
      <c r="G843" s="21">
        <v>41170.5</v>
      </c>
      <c r="H843" s="20">
        <v>739679.5</v>
      </c>
      <c r="I843" s="20">
        <v>339820</v>
      </c>
      <c r="J843" s="20">
        <v>399859.5</v>
      </c>
      <c r="K843" s="22">
        <v>43647</v>
      </c>
      <c r="L843" s="19" t="s">
        <v>34</v>
      </c>
      <c r="M843" s="23">
        <v>2019</v>
      </c>
    </row>
    <row r="844" spans="1:13" x14ac:dyDescent="0.25">
      <c r="A844" s="18" t="s">
        <v>13</v>
      </c>
      <c r="B844" s="19" t="s">
        <v>23</v>
      </c>
      <c r="C844" s="19">
        <v>3649</v>
      </c>
      <c r="D844" s="20">
        <v>120</v>
      </c>
      <c r="E844" s="20">
        <v>125</v>
      </c>
      <c r="F844" s="20">
        <v>456125</v>
      </c>
      <c r="G844" s="21">
        <v>6378.75</v>
      </c>
      <c r="H844" s="20">
        <v>449746.25</v>
      </c>
      <c r="I844" s="20">
        <v>68040</v>
      </c>
      <c r="J844" s="20">
        <v>381706.25</v>
      </c>
      <c r="K844" s="22">
        <v>43709</v>
      </c>
      <c r="L844" s="19" t="s">
        <v>32</v>
      </c>
      <c r="M844" s="23">
        <v>2019</v>
      </c>
    </row>
    <row r="845" spans="1:13" x14ac:dyDescent="0.25">
      <c r="A845" s="18" t="s">
        <v>22</v>
      </c>
      <c r="B845" s="19" t="s">
        <v>23</v>
      </c>
      <c r="C845" s="19">
        <v>2948</v>
      </c>
      <c r="D845" s="20">
        <v>120</v>
      </c>
      <c r="E845" s="20">
        <v>125</v>
      </c>
      <c r="F845" s="20">
        <v>368500</v>
      </c>
      <c r="G845" s="21">
        <v>23737.5</v>
      </c>
      <c r="H845" s="20">
        <v>344762.5</v>
      </c>
      <c r="I845" s="20">
        <v>253200</v>
      </c>
      <c r="J845" s="20">
        <v>91562.5</v>
      </c>
      <c r="K845" s="22">
        <v>43709</v>
      </c>
      <c r="L845" s="19" t="s">
        <v>32</v>
      </c>
      <c r="M845" s="23">
        <v>2019</v>
      </c>
    </row>
    <row r="846" spans="1:13" x14ac:dyDescent="0.25">
      <c r="A846" s="18" t="s">
        <v>13</v>
      </c>
      <c r="B846" s="19" t="s">
        <v>23</v>
      </c>
      <c r="C846" s="19">
        <v>3395</v>
      </c>
      <c r="D846" s="20">
        <v>120</v>
      </c>
      <c r="E846" s="20">
        <v>350</v>
      </c>
      <c r="F846" s="20">
        <v>1188250</v>
      </c>
      <c r="G846" s="21">
        <v>39973.5</v>
      </c>
      <c r="H846" s="20">
        <v>1148276.5</v>
      </c>
      <c r="I846" s="20">
        <v>329940</v>
      </c>
      <c r="J846" s="20">
        <v>818336.5</v>
      </c>
      <c r="K846" s="22">
        <v>43739</v>
      </c>
      <c r="L846" s="19" t="s">
        <v>29</v>
      </c>
      <c r="M846" s="23">
        <v>2019</v>
      </c>
    </row>
    <row r="847" spans="1:13" x14ac:dyDescent="0.25">
      <c r="A847" s="18" t="s">
        <v>20</v>
      </c>
      <c r="B847" s="19" t="s">
        <v>30</v>
      </c>
      <c r="C847" s="19">
        <v>2650</v>
      </c>
      <c r="D847" s="20">
        <v>250</v>
      </c>
      <c r="E847" s="20">
        <v>12</v>
      </c>
      <c r="F847" s="20">
        <v>31800</v>
      </c>
      <c r="G847" s="21">
        <v>2112.48</v>
      </c>
      <c r="H847" s="20">
        <v>29687.52</v>
      </c>
      <c r="I847" s="20">
        <v>5868</v>
      </c>
      <c r="J847" s="20">
        <v>23819.52</v>
      </c>
      <c r="K847" s="22">
        <v>43466</v>
      </c>
      <c r="L847" s="19" t="s">
        <v>16</v>
      </c>
      <c r="M847" s="23">
        <v>2019</v>
      </c>
    </row>
    <row r="848" spans="1:13" x14ac:dyDescent="0.25">
      <c r="A848" s="18" t="s">
        <v>17</v>
      </c>
      <c r="B848" s="19" t="s">
        <v>30</v>
      </c>
      <c r="C848" s="19">
        <v>585</v>
      </c>
      <c r="D848" s="20">
        <v>250</v>
      </c>
      <c r="E848" s="20">
        <v>300</v>
      </c>
      <c r="F848" s="20">
        <v>175500</v>
      </c>
      <c r="G848" s="21">
        <v>71793</v>
      </c>
      <c r="H848" s="20">
        <v>103707</v>
      </c>
      <c r="I848" s="20">
        <v>664750</v>
      </c>
      <c r="J848" s="20">
        <v>-561043</v>
      </c>
      <c r="K848" s="22">
        <v>43497</v>
      </c>
      <c r="L848" s="19" t="s">
        <v>25</v>
      </c>
      <c r="M848" s="23">
        <v>2019</v>
      </c>
    </row>
    <row r="849" spans="1:13" x14ac:dyDescent="0.25">
      <c r="A849" s="18" t="s">
        <v>20</v>
      </c>
      <c r="B849" s="19" t="s">
        <v>30</v>
      </c>
      <c r="C849" s="19">
        <v>1316</v>
      </c>
      <c r="D849" s="20">
        <v>250</v>
      </c>
      <c r="E849" s="20">
        <v>350</v>
      </c>
      <c r="F849" s="20">
        <v>460600</v>
      </c>
      <c r="G849" s="21">
        <v>42572.25</v>
      </c>
      <c r="H849" s="20">
        <v>418027.75</v>
      </c>
      <c r="I849" s="20">
        <v>351390</v>
      </c>
      <c r="J849" s="20">
        <v>66637.75</v>
      </c>
      <c r="K849" s="22">
        <v>43556</v>
      </c>
      <c r="L849" s="19" t="s">
        <v>31</v>
      </c>
      <c r="M849" s="23">
        <v>2019</v>
      </c>
    </row>
    <row r="850" spans="1:13" x14ac:dyDescent="0.25">
      <c r="A850" s="18" t="s">
        <v>17</v>
      </c>
      <c r="B850" s="19" t="s">
        <v>30</v>
      </c>
      <c r="C850" s="19">
        <v>4459</v>
      </c>
      <c r="D850" s="20">
        <v>250</v>
      </c>
      <c r="E850" s="20">
        <v>12</v>
      </c>
      <c r="F850" s="20">
        <v>53508</v>
      </c>
      <c r="G850" s="21">
        <v>950.4</v>
      </c>
      <c r="H850" s="20">
        <v>52557.599999999999</v>
      </c>
      <c r="I850" s="20">
        <v>2640</v>
      </c>
      <c r="J850" s="20">
        <v>49917.599999999999</v>
      </c>
      <c r="K850" s="22">
        <v>43586</v>
      </c>
      <c r="L850" s="19" t="s">
        <v>35</v>
      </c>
      <c r="M850" s="23">
        <v>2019</v>
      </c>
    </row>
    <row r="851" spans="1:13" x14ac:dyDescent="0.25">
      <c r="A851" s="18" t="s">
        <v>20</v>
      </c>
      <c r="B851" s="19" t="s">
        <v>30</v>
      </c>
      <c r="C851" s="19">
        <v>2711</v>
      </c>
      <c r="D851" s="20">
        <v>250</v>
      </c>
      <c r="E851" s="20">
        <v>300</v>
      </c>
      <c r="F851" s="20">
        <v>813300</v>
      </c>
      <c r="G851" s="21">
        <v>50409</v>
      </c>
      <c r="H851" s="20">
        <v>762891</v>
      </c>
      <c r="I851" s="20">
        <v>466750</v>
      </c>
      <c r="J851" s="20">
        <v>296141</v>
      </c>
      <c r="K851" s="22">
        <v>43709</v>
      </c>
      <c r="L851" s="19" t="s">
        <v>32</v>
      </c>
      <c r="M851" s="23">
        <v>2019</v>
      </c>
    </row>
    <row r="852" spans="1:13" x14ac:dyDescent="0.25">
      <c r="A852" s="18" t="s">
        <v>24</v>
      </c>
      <c r="B852" s="19" t="s">
        <v>30</v>
      </c>
      <c r="C852" s="19">
        <v>3613</v>
      </c>
      <c r="D852" s="20">
        <v>250</v>
      </c>
      <c r="E852" s="20">
        <v>15</v>
      </c>
      <c r="F852" s="20">
        <v>54195</v>
      </c>
      <c r="G852" s="21">
        <v>1656.45</v>
      </c>
      <c r="H852" s="20">
        <v>52538.55</v>
      </c>
      <c r="I852" s="20">
        <v>12270</v>
      </c>
      <c r="J852" s="20">
        <v>40268.550000000003</v>
      </c>
      <c r="K852" s="22">
        <v>43739</v>
      </c>
      <c r="L852" s="19" t="s">
        <v>29</v>
      </c>
      <c r="M852" s="23">
        <v>2019</v>
      </c>
    </row>
    <row r="853" spans="1:13" x14ac:dyDescent="0.25">
      <c r="A853" s="18" t="s">
        <v>22</v>
      </c>
      <c r="B853" s="19" t="s">
        <v>30</v>
      </c>
      <c r="C853" s="19">
        <v>1847</v>
      </c>
      <c r="D853" s="20">
        <v>250</v>
      </c>
      <c r="E853" s="20">
        <v>125</v>
      </c>
      <c r="F853" s="20">
        <v>230875</v>
      </c>
      <c r="G853" s="21">
        <v>9866.25</v>
      </c>
      <c r="H853" s="20">
        <v>221008.75</v>
      </c>
      <c r="I853" s="20">
        <v>105240</v>
      </c>
      <c r="J853" s="20">
        <v>115768.75</v>
      </c>
      <c r="K853" s="22">
        <v>43770</v>
      </c>
      <c r="L853" s="19" t="s">
        <v>19</v>
      </c>
      <c r="M853" s="23">
        <v>2019</v>
      </c>
    </row>
    <row r="854" spans="1:13" x14ac:dyDescent="0.25">
      <c r="A854" s="18" t="s">
        <v>20</v>
      </c>
      <c r="B854" s="19" t="s">
        <v>33</v>
      </c>
      <c r="C854" s="19">
        <v>2996</v>
      </c>
      <c r="D854" s="20">
        <v>260</v>
      </c>
      <c r="E854" s="20">
        <v>350</v>
      </c>
      <c r="F854" s="20">
        <v>1048600</v>
      </c>
      <c r="G854" s="21">
        <v>65236.5</v>
      </c>
      <c r="H854" s="20">
        <v>983363.5</v>
      </c>
      <c r="I854" s="20">
        <v>538460</v>
      </c>
      <c r="J854" s="20">
        <v>444903.5</v>
      </c>
      <c r="K854" s="22">
        <v>43709</v>
      </c>
      <c r="L854" s="19" t="s">
        <v>32</v>
      </c>
      <c r="M854" s="23">
        <v>2019</v>
      </c>
    </row>
    <row r="855" spans="1:13" x14ac:dyDescent="0.25">
      <c r="A855" s="18" t="s">
        <v>13</v>
      </c>
      <c r="B855" s="19" t="s">
        <v>33</v>
      </c>
      <c r="C855" s="19">
        <v>2838</v>
      </c>
      <c r="D855" s="20">
        <v>260</v>
      </c>
      <c r="E855" s="20">
        <v>350</v>
      </c>
      <c r="F855" s="20">
        <v>993300</v>
      </c>
      <c r="G855" s="21">
        <v>39973.5</v>
      </c>
      <c r="H855" s="20">
        <v>953326.5</v>
      </c>
      <c r="I855" s="20">
        <v>329940</v>
      </c>
      <c r="J855" s="20">
        <v>623386.5</v>
      </c>
      <c r="K855" s="22">
        <v>43739</v>
      </c>
      <c r="L855" s="19" t="s">
        <v>29</v>
      </c>
      <c r="M855" s="23">
        <v>2019</v>
      </c>
    </row>
    <row r="856" spans="1:13" x14ac:dyDescent="0.25">
      <c r="A856" s="18" t="s">
        <v>22</v>
      </c>
      <c r="B856" s="19" t="s">
        <v>33</v>
      </c>
      <c r="C856" s="19">
        <v>1536</v>
      </c>
      <c r="D856" s="20">
        <v>260</v>
      </c>
      <c r="E856" s="20">
        <v>20</v>
      </c>
      <c r="F856" s="20">
        <v>30720</v>
      </c>
      <c r="G856" s="21">
        <v>3049.2</v>
      </c>
      <c r="H856" s="20">
        <v>27670.799999999999</v>
      </c>
      <c r="I856" s="20">
        <v>16940</v>
      </c>
      <c r="J856" s="20">
        <v>10730.8</v>
      </c>
      <c r="K856" s="22">
        <v>43770</v>
      </c>
      <c r="L856" s="19" t="s">
        <v>19</v>
      </c>
      <c r="M856" s="23">
        <v>2019</v>
      </c>
    </row>
    <row r="857" spans="1:13" x14ac:dyDescent="0.25">
      <c r="A857" s="18" t="s">
        <v>17</v>
      </c>
      <c r="B857" s="19" t="s">
        <v>14</v>
      </c>
      <c r="C857" s="19">
        <v>1291</v>
      </c>
      <c r="D857" s="20">
        <v>3</v>
      </c>
      <c r="E857" s="20">
        <v>20</v>
      </c>
      <c r="F857" s="20">
        <v>25820</v>
      </c>
      <c r="G857" s="21">
        <v>1193.4000000000001</v>
      </c>
      <c r="H857" s="20">
        <v>24626.6</v>
      </c>
      <c r="I857" s="20">
        <v>6630</v>
      </c>
      <c r="J857" s="20">
        <v>17996.599999999999</v>
      </c>
      <c r="K857" s="22">
        <v>43586</v>
      </c>
      <c r="L857" s="19" t="s">
        <v>35</v>
      </c>
      <c r="M857" s="23">
        <v>2019</v>
      </c>
    </row>
    <row r="858" spans="1:13" x14ac:dyDescent="0.25">
      <c r="A858" s="18" t="s">
        <v>13</v>
      </c>
      <c r="B858" s="19" t="s">
        <v>14</v>
      </c>
      <c r="C858" s="19">
        <v>1213</v>
      </c>
      <c r="D858" s="20">
        <v>3</v>
      </c>
      <c r="E858" s="20">
        <v>7</v>
      </c>
      <c r="F858" s="20">
        <v>8491</v>
      </c>
      <c r="G858" s="21">
        <v>515.97</v>
      </c>
      <c r="H858" s="20">
        <v>7975.03</v>
      </c>
      <c r="I858" s="20">
        <v>4095</v>
      </c>
      <c r="J858" s="20">
        <v>3880.03</v>
      </c>
      <c r="K858" s="22">
        <v>43647</v>
      </c>
      <c r="L858" s="19" t="s">
        <v>34</v>
      </c>
      <c r="M858" s="23">
        <v>2019</v>
      </c>
    </row>
    <row r="859" spans="1:13" x14ac:dyDescent="0.25">
      <c r="A859" s="18" t="s">
        <v>17</v>
      </c>
      <c r="B859" s="19" t="s">
        <v>14</v>
      </c>
      <c r="C859" s="19">
        <v>2370</v>
      </c>
      <c r="D859" s="20">
        <v>3</v>
      </c>
      <c r="E859" s="20">
        <v>12</v>
      </c>
      <c r="F859" s="20">
        <v>28440</v>
      </c>
      <c r="G859" s="21">
        <v>1706.4</v>
      </c>
      <c r="H859" s="20">
        <v>26733.599999999999</v>
      </c>
      <c r="I859" s="20">
        <v>4740</v>
      </c>
      <c r="J859" s="20">
        <v>21993.599999999999</v>
      </c>
      <c r="K859" s="22">
        <v>43709</v>
      </c>
      <c r="L859" s="19" t="s">
        <v>32</v>
      </c>
      <c r="M859" s="23">
        <v>2019</v>
      </c>
    </row>
    <row r="860" spans="1:13" x14ac:dyDescent="0.25">
      <c r="A860" s="18" t="s">
        <v>22</v>
      </c>
      <c r="B860" s="19" t="s">
        <v>14</v>
      </c>
      <c r="C860" s="19">
        <v>1979</v>
      </c>
      <c r="D860" s="20">
        <v>3</v>
      </c>
      <c r="E860" s="20">
        <v>7</v>
      </c>
      <c r="F860" s="20">
        <v>13853</v>
      </c>
      <c r="G860" s="21">
        <v>328.23</v>
      </c>
      <c r="H860" s="20">
        <v>13524.77</v>
      </c>
      <c r="I860" s="20">
        <v>2605</v>
      </c>
      <c r="J860" s="20">
        <v>10919.77</v>
      </c>
      <c r="K860" s="22">
        <v>43800</v>
      </c>
      <c r="L860" s="19" t="s">
        <v>21</v>
      </c>
      <c r="M860" s="23">
        <v>2019</v>
      </c>
    </row>
    <row r="861" spans="1:13" x14ac:dyDescent="0.25">
      <c r="A861" s="18" t="s">
        <v>20</v>
      </c>
      <c r="B861" s="19" t="s">
        <v>18</v>
      </c>
      <c r="C861" s="19">
        <v>2879</v>
      </c>
      <c r="D861" s="20">
        <v>10</v>
      </c>
      <c r="E861" s="20">
        <v>20</v>
      </c>
      <c r="F861" s="20">
        <v>57580</v>
      </c>
      <c r="G861" s="21">
        <v>1751.4</v>
      </c>
      <c r="H861" s="20">
        <v>55828.6</v>
      </c>
      <c r="I861" s="20">
        <v>9730</v>
      </c>
      <c r="J861" s="20">
        <v>46098.6</v>
      </c>
      <c r="K861" s="22">
        <v>43525</v>
      </c>
      <c r="L861" s="19" t="s">
        <v>26</v>
      </c>
      <c r="M861" s="23">
        <v>2019</v>
      </c>
    </row>
    <row r="862" spans="1:13" x14ac:dyDescent="0.25">
      <c r="A862" s="18" t="s">
        <v>22</v>
      </c>
      <c r="B862" s="19" t="s">
        <v>18</v>
      </c>
      <c r="C862" s="19">
        <v>1707</v>
      </c>
      <c r="D862" s="20">
        <v>10</v>
      </c>
      <c r="E862" s="20">
        <v>20</v>
      </c>
      <c r="F862" s="20">
        <v>34140</v>
      </c>
      <c r="G862" s="21">
        <v>1868.4</v>
      </c>
      <c r="H862" s="20">
        <v>32271.599999999999</v>
      </c>
      <c r="I862" s="20">
        <v>10380</v>
      </c>
      <c r="J862" s="20">
        <v>21891.599999999999</v>
      </c>
      <c r="K862" s="22">
        <v>43617</v>
      </c>
      <c r="L862" s="19" t="s">
        <v>27</v>
      </c>
      <c r="M862" s="23">
        <v>2019</v>
      </c>
    </row>
    <row r="863" spans="1:13" x14ac:dyDescent="0.25">
      <c r="A863" s="18" t="s">
        <v>17</v>
      </c>
      <c r="B863" s="19" t="s">
        <v>18</v>
      </c>
      <c r="C863" s="19">
        <v>2933</v>
      </c>
      <c r="D863" s="20">
        <v>10</v>
      </c>
      <c r="E863" s="20">
        <v>7</v>
      </c>
      <c r="F863" s="20">
        <v>20531</v>
      </c>
      <c r="G863" s="21">
        <v>226.8</v>
      </c>
      <c r="H863" s="20">
        <v>20304.2</v>
      </c>
      <c r="I863" s="20">
        <v>1800</v>
      </c>
      <c r="J863" s="20">
        <v>18504.2</v>
      </c>
      <c r="K863" s="22">
        <v>43739</v>
      </c>
      <c r="L863" s="19" t="s">
        <v>29</v>
      </c>
      <c r="M863" s="23">
        <v>2019</v>
      </c>
    </row>
    <row r="864" spans="1:13" x14ac:dyDescent="0.25">
      <c r="A864" s="18" t="s">
        <v>24</v>
      </c>
      <c r="B864" s="19" t="s">
        <v>23</v>
      </c>
      <c r="C864" s="19">
        <v>1014</v>
      </c>
      <c r="D864" s="20">
        <v>120</v>
      </c>
      <c r="E864" s="20">
        <v>12</v>
      </c>
      <c r="F864" s="20">
        <v>12168</v>
      </c>
      <c r="G864" s="21">
        <v>2124.36</v>
      </c>
      <c r="H864" s="20">
        <v>10043.64</v>
      </c>
      <c r="I864" s="20">
        <v>5901</v>
      </c>
      <c r="J864" s="20">
        <v>4142.6400000000003</v>
      </c>
      <c r="K864" s="22">
        <v>43525</v>
      </c>
      <c r="L864" s="19" t="s">
        <v>26</v>
      </c>
      <c r="M864" s="23">
        <v>2019</v>
      </c>
    </row>
    <row r="865" spans="1:13" x14ac:dyDescent="0.25">
      <c r="A865" s="18" t="s">
        <v>22</v>
      </c>
      <c r="B865" s="19" t="s">
        <v>23</v>
      </c>
      <c r="C865" s="19">
        <v>693</v>
      </c>
      <c r="D865" s="20">
        <v>120</v>
      </c>
      <c r="E865" s="20">
        <v>15</v>
      </c>
      <c r="F865" s="20">
        <v>10395</v>
      </c>
      <c r="G865" s="21">
        <v>3547.8</v>
      </c>
      <c r="H865" s="20">
        <v>6847.2</v>
      </c>
      <c r="I865" s="20">
        <v>26280</v>
      </c>
      <c r="J865" s="20">
        <v>-19432.8</v>
      </c>
      <c r="K865" s="22">
        <v>43556</v>
      </c>
      <c r="L865" s="19" t="s">
        <v>31</v>
      </c>
      <c r="M865" s="23">
        <v>2019</v>
      </c>
    </row>
    <row r="866" spans="1:13" x14ac:dyDescent="0.25">
      <c r="A866" s="18" t="s">
        <v>17</v>
      </c>
      <c r="B866" s="19" t="s">
        <v>30</v>
      </c>
      <c r="C866" s="19">
        <v>3741</v>
      </c>
      <c r="D866" s="20">
        <v>250</v>
      </c>
      <c r="E866" s="20">
        <v>7</v>
      </c>
      <c r="F866" s="20">
        <v>26187</v>
      </c>
      <c r="G866" s="21">
        <v>226.8</v>
      </c>
      <c r="H866" s="20">
        <v>25960.2</v>
      </c>
      <c r="I866" s="20">
        <v>1800</v>
      </c>
      <c r="J866" s="20">
        <v>24160.2</v>
      </c>
      <c r="K866" s="22">
        <v>43739</v>
      </c>
      <c r="L866" s="19" t="s">
        <v>29</v>
      </c>
      <c r="M866" s="23">
        <v>2019</v>
      </c>
    </row>
    <row r="867" spans="1:13" x14ac:dyDescent="0.25">
      <c r="A867" s="18" t="s">
        <v>22</v>
      </c>
      <c r="B867" s="19" t="s">
        <v>30</v>
      </c>
      <c r="C867" s="19">
        <v>3995</v>
      </c>
      <c r="D867" s="20">
        <v>250</v>
      </c>
      <c r="E867" s="20">
        <v>7</v>
      </c>
      <c r="F867" s="20">
        <v>27965</v>
      </c>
      <c r="G867" s="21">
        <v>328.23</v>
      </c>
      <c r="H867" s="20">
        <v>27636.77</v>
      </c>
      <c r="I867" s="20">
        <v>2605</v>
      </c>
      <c r="J867" s="20">
        <v>25031.77</v>
      </c>
      <c r="K867" s="22">
        <v>43800</v>
      </c>
      <c r="L867" s="19" t="s">
        <v>21</v>
      </c>
      <c r="M867" s="23">
        <v>2019</v>
      </c>
    </row>
    <row r="868" spans="1:13" x14ac:dyDescent="0.25">
      <c r="A868" s="18" t="s">
        <v>22</v>
      </c>
      <c r="B868" s="19" t="s">
        <v>33</v>
      </c>
      <c r="C868" s="19">
        <v>953</v>
      </c>
      <c r="D868" s="20">
        <v>260</v>
      </c>
      <c r="E868" s="20">
        <v>20</v>
      </c>
      <c r="F868" s="20">
        <v>19060</v>
      </c>
      <c r="G868" s="21">
        <v>1868.4</v>
      </c>
      <c r="H868" s="20">
        <v>17191.599999999999</v>
      </c>
      <c r="I868" s="20">
        <v>10380</v>
      </c>
      <c r="J868" s="20">
        <v>6811.6</v>
      </c>
      <c r="K868" s="22">
        <v>43617</v>
      </c>
      <c r="L868" s="19" t="s">
        <v>27</v>
      </c>
      <c r="M868" s="23">
        <v>2019</v>
      </c>
    </row>
    <row r="869" spans="1:13" x14ac:dyDescent="0.25">
      <c r="A869" s="18" t="s">
        <v>13</v>
      </c>
      <c r="B869" s="19" t="s">
        <v>33</v>
      </c>
      <c r="C869" s="19">
        <v>2530</v>
      </c>
      <c r="D869" s="20">
        <v>260</v>
      </c>
      <c r="E869" s="20">
        <v>15</v>
      </c>
      <c r="F869" s="20">
        <v>37950</v>
      </c>
      <c r="G869" s="21">
        <v>2201.1799999999998</v>
      </c>
      <c r="H869" s="20">
        <v>35748.83</v>
      </c>
      <c r="I869" s="20">
        <v>16305</v>
      </c>
      <c r="J869" s="20">
        <v>19443.830000000002</v>
      </c>
      <c r="K869" s="22">
        <v>43647</v>
      </c>
      <c r="L869" s="19" t="s">
        <v>34</v>
      </c>
      <c r="M869" s="23">
        <v>2019</v>
      </c>
    </row>
    <row r="870" spans="1:13" x14ac:dyDescent="0.25">
      <c r="A870" s="18" t="s">
        <v>20</v>
      </c>
      <c r="B870" s="19" t="s">
        <v>36</v>
      </c>
      <c r="C870" s="19">
        <v>2871</v>
      </c>
      <c r="D870" s="20">
        <v>5</v>
      </c>
      <c r="E870" s="20">
        <v>7</v>
      </c>
      <c r="F870" s="20">
        <v>20097</v>
      </c>
      <c r="G870" s="21">
        <v>1629.6</v>
      </c>
      <c r="H870" s="20">
        <v>18467.400000000001</v>
      </c>
      <c r="I870" s="20">
        <v>11640</v>
      </c>
      <c r="J870" s="20">
        <v>6827.4</v>
      </c>
      <c r="K870" s="22">
        <v>43709</v>
      </c>
      <c r="L870" s="19" t="s">
        <v>32</v>
      </c>
      <c r="M870" s="23">
        <v>2019</v>
      </c>
    </row>
    <row r="871" spans="1:13" x14ac:dyDescent="0.25">
      <c r="A871" s="18" t="s">
        <v>20</v>
      </c>
      <c r="B871" s="19" t="s">
        <v>14</v>
      </c>
      <c r="C871" s="19">
        <v>1598</v>
      </c>
      <c r="D871" s="20">
        <v>3</v>
      </c>
      <c r="E871" s="20">
        <v>125</v>
      </c>
      <c r="F871" s="20">
        <v>199750</v>
      </c>
      <c r="G871" s="21">
        <v>43068.75</v>
      </c>
      <c r="H871" s="20">
        <v>156681.25</v>
      </c>
      <c r="I871" s="20">
        <v>413460</v>
      </c>
      <c r="J871" s="20">
        <v>-256778.75</v>
      </c>
      <c r="K871" s="22">
        <v>43556</v>
      </c>
      <c r="L871" s="19" t="s">
        <v>31</v>
      </c>
      <c r="M871" s="23">
        <v>2019</v>
      </c>
    </row>
    <row r="872" spans="1:13" x14ac:dyDescent="0.25">
      <c r="A872" s="18" t="s">
        <v>20</v>
      </c>
      <c r="B872" s="19" t="s">
        <v>36</v>
      </c>
      <c r="C872" s="19">
        <v>2836</v>
      </c>
      <c r="D872" s="20">
        <v>5</v>
      </c>
      <c r="E872" s="20">
        <v>350</v>
      </c>
      <c r="F872" s="20">
        <v>992600</v>
      </c>
      <c r="G872" s="21">
        <v>80955</v>
      </c>
      <c r="H872" s="20">
        <v>911645</v>
      </c>
      <c r="I872" s="20">
        <v>601380</v>
      </c>
      <c r="J872" s="20">
        <v>310265</v>
      </c>
      <c r="K872" s="22">
        <v>43586</v>
      </c>
      <c r="L872" s="19" t="s">
        <v>35</v>
      </c>
      <c r="M872" s="23">
        <v>2019</v>
      </c>
    </row>
    <row r="873" spans="1:13" x14ac:dyDescent="0.25">
      <c r="A873" s="18" t="s">
        <v>24</v>
      </c>
      <c r="B873" s="19" t="s">
        <v>36</v>
      </c>
      <c r="C873" s="19">
        <v>3994</v>
      </c>
      <c r="D873" s="20">
        <v>5</v>
      </c>
      <c r="E873" s="20">
        <v>15</v>
      </c>
      <c r="F873" s="20">
        <v>59910</v>
      </c>
      <c r="G873" s="21">
        <v>3108</v>
      </c>
      <c r="H873" s="20">
        <v>56802</v>
      </c>
      <c r="I873" s="20">
        <v>20720</v>
      </c>
      <c r="J873" s="20">
        <v>36082</v>
      </c>
      <c r="K873" s="22">
        <v>43800</v>
      </c>
      <c r="L873" s="19" t="s">
        <v>21</v>
      </c>
      <c r="M873" s="23">
        <v>2019</v>
      </c>
    </row>
    <row r="874" spans="1:13" x14ac:dyDescent="0.25">
      <c r="A874" s="18" t="s">
        <v>24</v>
      </c>
      <c r="B874" s="19" t="s">
        <v>18</v>
      </c>
      <c r="C874" s="19">
        <v>2928</v>
      </c>
      <c r="D874" s="20">
        <v>10</v>
      </c>
      <c r="E874" s="20">
        <v>20</v>
      </c>
      <c r="F874" s="20">
        <v>58560</v>
      </c>
      <c r="G874" s="21">
        <v>3908</v>
      </c>
      <c r="H874" s="20">
        <v>54652</v>
      </c>
      <c r="I874" s="20">
        <v>19540</v>
      </c>
      <c r="J874" s="20">
        <v>35112</v>
      </c>
      <c r="K874" s="22">
        <v>43525</v>
      </c>
      <c r="L874" s="19" t="s">
        <v>26</v>
      </c>
      <c r="M874" s="23">
        <v>2019</v>
      </c>
    </row>
    <row r="875" spans="1:13" x14ac:dyDescent="0.25">
      <c r="A875" s="18" t="s">
        <v>22</v>
      </c>
      <c r="B875" s="19" t="s">
        <v>18</v>
      </c>
      <c r="C875" s="19">
        <v>2912</v>
      </c>
      <c r="D875" s="20">
        <v>10</v>
      </c>
      <c r="E875" s="20">
        <v>300</v>
      </c>
      <c r="F875" s="20">
        <v>873600</v>
      </c>
      <c r="G875" s="21">
        <v>17730</v>
      </c>
      <c r="H875" s="20">
        <v>855870</v>
      </c>
      <c r="I875" s="20">
        <v>147750</v>
      </c>
      <c r="J875" s="20">
        <v>708120</v>
      </c>
      <c r="K875" s="22">
        <v>43586</v>
      </c>
      <c r="L875" s="19" t="s">
        <v>35</v>
      </c>
      <c r="M875" s="23">
        <v>2019</v>
      </c>
    </row>
    <row r="876" spans="1:13" x14ac:dyDescent="0.25">
      <c r="A876" s="18" t="s">
        <v>17</v>
      </c>
      <c r="B876" s="19" t="s">
        <v>18</v>
      </c>
      <c r="C876" s="19">
        <v>2778</v>
      </c>
      <c r="D876" s="20">
        <v>10</v>
      </c>
      <c r="E876" s="20">
        <v>20</v>
      </c>
      <c r="F876" s="20">
        <v>55560</v>
      </c>
      <c r="G876" s="21">
        <v>482</v>
      </c>
      <c r="H876" s="20">
        <v>55078</v>
      </c>
      <c r="I876" s="20">
        <v>2410</v>
      </c>
      <c r="J876" s="20">
        <v>52668</v>
      </c>
      <c r="K876" s="22">
        <v>43739</v>
      </c>
      <c r="L876" s="19" t="s">
        <v>29</v>
      </c>
      <c r="M876" s="23">
        <v>2019</v>
      </c>
    </row>
    <row r="877" spans="1:13" x14ac:dyDescent="0.25">
      <c r="A877" s="18" t="s">
        <v>17</v>
      </c>
      <c r="B877" s="19" t="s">
        <v>23</v>
      </c>
      <c r="C877" s="19">
        <v>405</v>
      </c>
      <c r="D877" s="20">
        <v>120</v>
      </c>
      <c r="E877" s="20">
        <v>15</v>
      </c>
      <c r="F877" s="20">
        <v>6075</v>
      </c>
      <c r="G877" s="21">
        <v>1021.5</v>
      </c>
      <c r="H877" s="20">
        <v>5053.5</v>
      </c>
      <c r="I877" s="20">
        <v>6810</v>
      </c>
      <c r="J877" s="20">
        <v>-1756.5</v>
      </c>
      <c r="K877" s="22">
        <v>43466</v>
      </c>
      <c r="L877" s="19" t="s">
        <v>16</v>
      </c>
      <c r="M877" s="23">
        <v>2019</v>
      </c>
    </row>
    <row r="878" spans="1:13" x14ac:dyDescent="0.25">
      <c r="A878" s="18" t="s">
        <v>17</v>
      </c>
      <c r="B878" s="19" t="s">
        <v>23</v>
      </c>
      <c r="C878" s="19">
        <v>2013</v>
      </c>
      <c r="D878" s="20">
        <v>120</v>
      </c>
      <c r="E878" s="20">
        <v>15</v>
      </c>
      <c r="F878" s="20">
        <v>30195</v>
      </c>
      <c r="G878" s="21">
        <v>765</v>
      </c>
      <c r="H878" s="20">
        <v>29430</v>
      </c>
      <c r="I878" s="20">
        <v>5100</v>
      </c>
      <c r="J878" s="20">
        <v>24330</v>
      </c>
      <c r="K878" s="22">
        <v>43556</v>
      </c>
      <c r="L878" s="19" t="s">
        <v>31</v>
      </c>
      <c r="M878" s="23">
        <v>2019</v>
      </c>
    </row>
    <row r="879" spans="1:13" x14ac:dyDescent="0.25">
      <c r="A879" s="18" t="s">
        <v>20</v>
      </c>
      <c r="B879" s="19" t="s">
        <v>23</v>
      </c>
      <c r="C879" s="19">
        <v>2634</v>
      </c>
      <c r="D879" s="20">
        <v>120</v>
      </c>
      <c r="E879" s="20">
        <v>15</v>
      </c>
      <c r="F879" s="20">
        <v>39510</v>
      </c>
      <c r="G879" s="21">
        <v>1185</v>
      </c>
      <c r="H879" s="20">
        <v>38325</v>
      </c>
      <c r="I879" s="20">
        <v>7900</v>
      </c>
      <c r="J879" s="20">
        <v>30425</v>
      </c>
      <c r="K879" s="22">
        <v>43586</v>
      </c>
      <c r="L879" s="19" t="s">
        <v>35</v>
      </c>
      <c r="M879" s="23">
        <v>2019</v>
      </c>
    </row>
    <row r="880" spans="1:13" x14ac:dyDescent="0.25">
      <c r="A880" s="18" t="s">
        <v>24</v>
      </c>
      <c r="B880" s="19" t="s">
        <v>23</v>
      </c>
      <c r="C880" s="19">
        <v>4166</v>
      </c>
      <c r="D880" s="20">
        <v>120</v>
      </c>
      <c r="E880" s="20">
        <v>350</v>
      </c>
      <c r="F880" s="20">
        <v>1458100</v>
      </c>
      <c r="G880" s="21">
        <v>22365</v>
      </c>
      <c r="H880" s="20">
        <v>1435735</v>
      </c>
      <c r="I880" s="20">
        <v>166140</v>
      </c>
      <c r="J880" s="20">
        <v>1269595</v>
      </c>
      <c r="K880" s="22">
        <v>43647</v>
      </c>
      <c r="L880" s="19" t="s">
        <v>34</v>
      </c>
      <c r="M880" s="23">
        <v>2019</v>
      </c>
    </row>
    <row r="881" spans="1:13" x14ac:dyDescent="0.25">
      <c r="A881" s="18" t="s">
        <v>20</v>
      </c>
      <c r="B881" s="19" t="s">
        <v>23</v>
      </c>
      <c r="C881" s="19">
        <v>355</v>
      </c>
      <c r="D881" s="20">
        <v>120</v>
      </c>
      <c r="E881" s="20">
        <v>125</v>
      </c>
      <c r="F881" s="20">
        <v>44375</v>
      </c>
      <c r="G881" s="21">
        <v>19950</v>
      </c>
      <c r="H881" s="20">
        <v>24425</v>
      </c>
      <c r="I881" s="20">
        <v>191520</v>
      </c>
      <c r="J881" s="20">
        <v>-167095</v>
      </c>
      <c r="K881" s="22">
        <v>43709</v>
      </c>
      <c r="L881" s="19" t="s">
        <v>32</v>
      </c>
      <c r="M881" s="23">
        <v>2019</v>
      </c>
    </row>
    <row r="882" spans="1:13" x14ac:dyDescent="0.25">
      <c r="A882" s="18" t="s">
        <v>17</v>
      </c>
      <c r="B882" s="19" t="s">
        <v>23</v>
      </c>
      <c r="C882" s="19">
        <v>4170</v>
      </c>
      <c r="D882" s="20">
        <v>120</v>
      </c>
      <c r="E882" s="20">
        <v>20</v>
      </c>
      <c r="F882" s="20">
        <v>83400</v>
      </c>
      <c r="G882" s="21">
        <v>482</v>
      </c>
      <c r="H882" s="20">
        <v>82918</v>
      </c>
      <c r="I882" s="20">
        <v>2410</v>
      </c>
      <c r="J882" s="20">
        <v>80508</v>
      </c>
      <c r="K882" s="22">
        <v>43739</v>
      </c>
      <c r="L882" s="19" t="s">
        <v>29</v>
      </c>
      <c r="M882" s="23">
        <v>2019</v>
      </c>
    </row>
    <row r="883" spans="1:13" x14ac:dyDescent="0.25">
      <c r="A883" s="18" t="s">
        <v>17</v>
      </c>
      <c r="B883" s="19" t="s">
        <v>23</v>
      </c>
      <c r="C883" s="19">
        <v>892</v>
      </c>
      <c r="D883" s="20">
        <v>120</v>
      </c>
      <c r="E883" s="20">
        <v>7</v>
      </c>
      <c r="F883" s="20">
        <v>6244</v>
      </c>
      <c r="G883" s="21">
        <v>1865.5</v>
      </c>
      <c r="H883" s="20">
        <v>4378.5</v>
      </c>
      <c r="I883" s="20">
        <v>13325</v>
      </c>
      <c r="J883" s="20">
        <v>-8946.5</v>
      </c>
      <c r="K883" s="22">
        <v>43770</v>
      </c>
      <c r="L883" s="19" t="s">
        <v>19</v>
      </c>
      <c r="M883" s="23">
        <v>2019</v>
      </c>
    </row>
    <row r="884" spans="1:13" x14ac:dyDescent="0.25">
      <c r="A884" s="18" t="s">
        <v>24</v>
      </c>
      <c r="B884" s="19" t="s">
        <v>23</v>
      </c>
      <c r="C884" s="19">
        <v>3389</v>
      </c>
      <c r="D884" s="20">
        <v>120</v>
      </c>
      <c r="E884" s="20">
        <v>300</v>
      </c>
      <c r="F884" s="20">
        <v>1016700</v>
      </c>
      <c r="G884" s="21">
        <v>25590</v>
      </c>
      <c r="H884" s="20">
        <v>991110</v>
      </c>
      <c r="I884" s="20">
        <v>213250</v>
      </c>
      <c r="J884" s="20">
        <v>777860</v>
      </c>
      <c r="K884" s="22">
        <v>43800</v>
      </c>
      <c r="L884" s="19" t="s">
        <v>21</v>
      </c>
      <c r="M884" s="23">
        <v>2019</v>
      </c>
    </row>
    <row r="885" spans="1:13" x14ac:dyDescent="0.25">
      <c r="A885" s="18" t="s">
        <v>22</v>
      </c>
      <c r="B885" s="19" t="s">
        <v>30</v>
      </c>
      <c r="C885" s="19">
        <v>2990</v>
      </c>
      <c r="D885" s="20">
        <v>250</v>
      </c>
      <c r="E885" s="20">
        <v>125</v>
      </c>
      <c r="F885" s="20">
        <v>373750</v>
      </c>
      <c r="G885" s="21">
        <v>4262.5</v>
      </c>
      <c r="H885" s="20">
        <v>369487.5</v>
      </c>
      <c r="I885" s="20">
        <v>40920</v>
      </c>
      <c r="J885" s="20">
        <v>328567.5</v>
      </c>
      <c r="K885" s="22">
        <v>43586</v>
      </c>
      <c r="L885" s="19" t="s">
        <v>35</v>
      </c>
      <c r="M885" s="23">
        <v>2019</v>
      </c>
    </row>
    <row r="886" spans="1:13" x14ac:dyDescent="0.25">
      <c r="A886" s="18" t="s">
        <v>22</v>
      </c>
      <c r="B886" s="19" t="s">
        <v>30</v>
      </c>
      <c r="C886" s="19">
        <v>4013</v>
      </c>
      <c r="D886" s="20">
        <v>250</v>
      </c>
      <c r="E886" s="20">
        <v>15</v>
      </c>
      <c r="F886" s="20">
        <v>60195</v>
      </c>
      <c r="G886" s="21">
        <v>961.5</v>
      </c>
      <c r="H886" s="20">
        <v>59233.5</v>
      </c>
      <c r="I886" s="20">
        <v>6410</v>
      </c>
      <c r="J886" s="20">
        <v>52823.5</v>
      </c>
      <c r="K886" s="22">
        <v>43647</v>
      </c>
      <c r="L886" s="19" t="s">
        <v>34</v>
      </c>
      <c r="M886" s="23">
        <v>2019</v>
      </c>
    </row>
    <row r="887" spans="1:13" x14ac:dyDescent="0.25">
      <c r="A887" s="18" t="s">
        <v>20</v>
      </c>
      <c r="B887" s="19" t="s">
        <v>30</v>
      </c>
      <c r="C887" s="19">
        <v>739</v>
      </c>
      <c r="D887" s="20">
        <v>250</v>
      </c>
      <c r="E887" s="20">
        <v>350</v>
      </c>
      <c r="F887" s="20">
        <v>258650</v>
      </c>
      <c r="G887" s="21">
        <v>98245</v>
      </c>
      <c r="H887" s="20">
        <v>160405</v>
      </c>
      <c r="I887" s="20">
        <v>729820</v>
      </c>
      <c r="J887" s="20">
        <v>-569415</v>
      </c>
      <c r="K887" s="22">
        <v>43678</v>
      </c>
      <c r="L887" s="19" t="s">
        <v>28</v>
      </c>
      <c r="M887" s="23">
        <v>2019</v>
      </c>
    </row>
    <row r="888" spans="1:13" x14ac:dyDescent="0.25">
      <c r="A888" s="18" t="s">
        <v>22</v>
      </c>
      <c r="B888" s="19" t="s">
        <v>30</v>
      </c>
      <c r="C888" s="19">
        <v>1989</v>
      </c>
      <c r="D888" s="20">
        <v>250</v>
      </c>
      <c r="E888" s="20">
        <v>300</v>
      </c>
      <c r="F888" s="20">
        <v>596700</v>
      </c>
      <c r="G888" s="21">
        <v>12960</v>
      </c>
      <c r="H888" s="20">
        <v>583740</v>
      </c>
      <c r="I888" s="20">
        <v>108000</v>
      </c>
      <c r="J888" s="20">
        <v>475740</v>
      </c>
      <c r="K888" s="22">
        <v>43709</v>
      </c>
      <c r="L888" s="19" t="s">
        <v>32</v>
      </c>
      <c r="M888" s="23">
        <v>2019</v>
      </c>
    </row>
    <row r="889" spans="1:13" x14ac:dyDescent="0.25">
      <c r="A889" s="18" t="s">
        <v>13</v>
      </c>
      <c r="B889" s="19" t="s">
        <v>30</v>
      </c>
      <c r="C889" s="19">
        <v>1442</v>
      </c>
      <c r="D889" s="20">
        <v>250</v>
      </c>
      <c r="E889" s="20">
        <v>125</v>
      </c>
      <c r="F889" s="20">
        <v>180250</v>
      </c>
      <c r="G889" s="21">
        <v>31612.5</v>
      </c>
      <c r="H889" s="20">
        <v>148637.5</v>
      </c>
      <c r="I889" s="20">
        <v>303480</v>
      </c>
      <c r="J889" s="20">
        <v>-154842.5</v>
      </c>
      <c r="K889" s="22">
        <v>43770</v>
      </c>
      <c r="L889" s="19" t="s">
        <v>19</v>
      </c>
      <c r="M889" s="23">
        <v>2019</v>
      </c>
    </row>
    <row r="890" spans="1:13" x14ac:dyDescent="0.25">
      <c r="A890" s="18" t="s">
        <v>20</v>
      </c>
      <c r="B890" s="19" t="s">
        <v>33</v>
      </c>
      <c r="C890" s="19">
        <v>1508</v>
      </c>
      <c r="D890" s="20">
        <v>260</v>
      </c>
      <c r="E890" s="20">
        <v>125</v>
      </c>
      <c r="F890" s="20">
        <v>188500</v>
      </c>
      <c r="G890" s="21">
        <v>7237.5</v>
      </c>
      <c r="H890" s="20">
        <v>181262.5</v>
      </c>
      <c r="I890" s="20">
        <v>69480</v>
      </c>
      <c r="J890" s="20">
        <v>111782.5</v>
      </c>
      <c r="K890" s="22">
        <v>43466</v>
      </c>
      <c r="L890" s="19" t="s">
        <v>16</v>
      </c>
      <c r="M890" s="23">
        <v>2019</v>
      </c>
    </row>
    <row r="891" spans="1:13" x14ac:dyDescent="0.25">
      <c r="A891" s="18" t="s">
        <v>13</v>
      </c>
      <c r="B891" s="19" t="s">
        <v>33</v>
      </c>
      <c r="C891" s="19">
        <v>4245</v>
      </c>
      <c r="D891" s="20">
        <v>260</v>
      </c>
      <c r="E891" s="20">
        <v>350</v>
      </c>
      <c r="F891" s="20">
        <v>1485750</v>
      </c>
      <c r="G891" s="21">
        <v>78400</v>
      </c>
      <c r="H891" s="20">
        <v>1407350</v>
      </c>
      <c r="I891" s="20">
        <v>582400</v>
      </c>
      <c r="J891" s="20">
        <v>824950</v>
      </c>
      <c r="K891" s="22">
        <v>43497</v>
      </c>
      <c r="L891" s="19" t="s">
        <v>25</v>
      </c>
      <c r="M891" s="23">
        <v>2019</v>
      </c>
    </row>
    <row r="892" spans="1:13" x14ac:dyDescent="0.25">
      <c r="A892" s="18" t="s">
        <v>20</v>
      </c>
      <c r="B892" s="19" t="s">
        <v>33</v>
      </c>
      <c r="C892" s="19">
        <v>2630</v>
      </c>
      <c r="D892" s="20">
        <v>260</v>
      </c>
      <c r="E892" s="20">
        <v>300</v>
      </c>
      <c r="F892" s="20">
        <v>789000</v>
      </c>
      <c r="G892" s="21">
        <v>89790</v>
      </c>
      <c r="H892" s="20">
        <v>699210</v>
      </c>
      <c r="I892" s="20">
        <v>748250</v>
      </c>
      <c r="J892" s="20">
        <v>-49040</v>
      </c>
      <c r="K892" s="22">
        <v>43525</v>
      </c>
      <c r="L892" s="19" t="s">
        <v>26</v>
      </c>
      <c r="M892" s="23">
        <v>2019</v>
      </c>
    </row>
    <row r="893" spans="1:13" x14ac:dyDescent="0.25">
      <c r="A893" s="18" t="s">
        <v>13</v>
      </c>
      <c r="B893" s="19" t="s">
        <v>33</v>
      </c>
      <c r="C893" s="19">
        <v>1182</v>
      </c>
      <c r="D893" s="20">
        <v>260</v>
      </c>
      <c r="E893" s="20">
        <v>12</v>
      </c>
      <c r="F893" s="20">
        <v>14184</v>
      </c>
      <c r="G893" s="21">
        <v>4224.6000000000004</v>
      </c>
      <c r="H893" s="20">
        <v>9959.4</v>
      </c>
      <c r="I893" s="20">
        <v>10561.5</v>
      </c>
      <c r="J893" s="20">
        <v>-602.1</v>
      </c>
      <c r="K893" s="22">
        <v>43556</v>
      </c>
      <c r="L893" s="19" t="s">
        <v>31</v>
      </c>
      <c r="M893" s="23">
        <v>2019</v>
      </c>
    </row>
    <row r="894" spans="1:13" x14ac:dyDescent="0.25">
      <c r="A894" s="18" t="s">
        <v>22</v>
      </c>
      <c r="B894" s="19" t="s">
        <v>33</v>
      </c>
      <c r="C894" s="19">
        <v>1221</v>
      </c>
      <c r="D894" s="20">
        <v>260</v>
      </c>
      <c r="E894" s="20">
        <v>20</v>
      </c>
      <c r="F894" s="20">
        <v>24420</v>
      </c>
      <c r="G894" s="21">
        <v>4078</v>
      </c>
      <c r="H894" s="20">
        <v>20342</v>
      </c>
      <c r="I894" s="20">
        <v>20390</v>
      </c>
      <c r="J894" s="20">
        <v>-48</v>
      </c>
      <c r="K894" s="22">
        <v>43586</v>
      </c>
      <c r="L894" s="19" t="s">
        <v>35</v>
      </c>
      <c r="M894" s="23">
        <v>2019</v>
      </c>
    </row>
    <row r="895" spans="1:13" x14ac:dyDescent="0.25">
      <c r="A895" s="18" t="s">
        <v>17</v>
      </c>
      <c r="B895" s="19" t="s">
        <v>33</v>
      </c>
      <c r="C895" s="19">
        <v>963</v>
      </c>
      <c r="D895" s="20">
        <v>260</v>
      </c>
      <c r="E895" s="20">
        <v>12</v>
      </c>
      <c r="F895" s="20">
        <v>11556</v>
      </c>
      <c r="G895" s="21">
        <v>3088.8</v>
      </c>
      <c r="H895" s="20">
        <v>8467.2000000000007</v>
      </c>
      <c r="I895" s="20">
        <v>7722</v>
      </c>
      <c r="J895" s="20">
        <v>745.2</v>
      </c>
      <c r="K895" s="22">
        <v>43678</v>
      </c>
      <c r="L895" s="19" t="s">
        <v>28</v>
      </c>
      <c r="M895" s="23">
        <v>2019</v>
      </c>
    </row>
    <row r="896" spans="1:13" x14ac:dyDescent="0.25">
      <c r="A896" s="18" t="s">
        <v>13</v>
      </c>
      <c r="B896" s="19" t="s">
        <v>33</v>
      </c>
      <c r="C896" s="19">
        <v>3243</v>
      </c>
      <c r="D896" s="20">
        <v>260</v>
      </c>
      <c r="E896" s="20">
        <v>350</v>
      </c>
      <c r="F896" s="20">
        <v>1135050</v>
      </c>
      <c r="G896" s="21">
        <v>24745</v>
      </c>
      <c r="H896" s="20">
        <v>1110305</v>
      </c>
      <c r="I896" s="20">
        <v>183820</v>
      </c>
      <c r="J896" s="20">
        <v>926485</v>
      </c>
      <c r="K896" s="22">
        <v>43709</v>
      </c>
      <c r="L896" s="19" t="s">
        <v>32</v>
      </c>
      <c r="M896" s="23">
        <v>2019</v>
      </c>
    </row>
    <row r="897" spans="1:13" x14ac:dyDescent="0.25">
      <c r="A897" s="18" t="s">
        <v>24</v>
      </c>
      <c r="B897" s="19" t="s">
        <v>33</v>
      </c>
      <c r="C897" s="19">
        <v>1120</v>
      </c>
      <c r="D897" s="20">
        <v>260</v>
      </c>
      <c r="E897" s="20">
        <v>15</v>
      </c>
      <c r="F897" s="20">
        <v>16800</v>
      </c>
      <c r="G897" s="21">
        <v>3108</v>
      </c>
      <c r="H897" s="20">
        <v>13692</v>
      </c>
      <c r="I897" s="20">
        <v>20720</v>
      </c>
      <c r="J897" s="20">
        <v>-7028</v>
      </c>
      <c r="K897" s="22">
        <v>43800</v>
      </c>
      <c r="L897" s="19" t="s">
        <v>21</v>
      </c>
      <c r="M897" s="23">
        <v>2019</v>
      </c>
    </row>
    <row r="898" spans="1:13" x14ac:dyDescent="0.25">
      <c r="A898" s="18" t="s">
        <v>24</v>
      </c>
      <c r="B898" s="19" t="s">
        <v>33</v>
      </c>
      <c r="C898" s="19">
        <v>1174</v>
      </c>
      <c r="D898" s="20">
        <v>260</v>
      </c>
      <c r="E898" s="20">
        <v>300</v>
      </c>
      <c r="F898" s="20">
        <v>352200</v>
      </c>
      <c r="G898" s="21">
        <v>25590</v>
      </c>
      <c r="H898" s="20">
        <v>326610</v>
      </c>
      <c r="I898" s="20">
        <v>213250</v>
      </c>
      <c r="J898" s="20">
        <v>113360</v>
      </c>
      <c r="K898" s="22">
        <v>43800</v>
      </c>
      <c r="L898" s="19" t="s">
        <v>21</v>
      </c>
      <c r="M898" s="23">
        <v>2019</v>
      </c>
    </row>
    <row r="899" spans="1:13" x14ac:dyDescent="0.25">
      <c r="A899" s="18" t="s">
        <v>24</v>
      </c>
      <c r="B899" s="19" t="s">
        <v>18</v>
      </c>
      <c r="C899" s="19">
        <v>3246</v>
      </c>
      <c r="D899" s="20">
        <v>10</v>
      </c>
      <c r="E899" s="20">
        <v>7</v>
      </c>
      <c r="F899" s="20">
        <v>22722</v>
      </c>
      <c r="G899" s="21">
        <v>1949.64</v>
      </c>
      <c r="H899" s="20">
        <v>20772.36</v>
      </c>
      <c r="I899" s="20">
        <v>12660</v>
      </c>
      <c r="J899" s="20">
        <v>8112.36</v>
      </c>
      <c r="K899" s="22">
        <v>43556</v>
      </c>
      <c r="L899" s="19" t="s">
        <v>31</v>
      </c>
      <c r="M899" s="23">
        <v>2019</v>
      </c>
    </row>
    <row r="900" spans="1:13" x14ac:dyDescent="0.25">
      <c r="A900" s="18" t="s">
        <v>13</v>
      </c>
      <c r="B900" s="19" t="s">
        <v>23</v>
      </c>
      <c r="C900" s="19">
        <v>2526</v>
      </c>
      <c r="D900" s="20">
        <v>120</v>
      </c>
      <c r="E900" s="20">
        <v>15</v>
      </c>
      <c r="F900" s="20">
        <v>37890</v>
      </c>
      <c r="G900" s="21">
        <v>633.6</v>
      </c>
      <c r="H900" s="20">
        <v>37256.400000000001</v>
      </c>
      <c r="I900" s="20">
        <v>3840</v>
      </c>
      <c r="J900" s="20">
        <v>33416.400000000001</v>
      </c>
      <c r="K900" s="22">
        <v>43466</v>
      </c>
      <c r="L900" s="19" t="s">
        <v>16</v>
      </c>
      <c r="M900" s="23">
        <v>2019</v>
      </c>
    </row>
    <row r="901" spans="1:13" x14ac:dyDescent="0.25">
      <c r="A901" s="18" t="s">
        <v>17</v>
      </c>
      <c r="B901" s="19" t="s">
        <v>23</v>
      </c>
      <c r="C901" s="19">
        <v>1136</v>
      </c>
      <c r="D901" s="20">
        <v>120</v>
      </c>
      <c r="E901" s="20">
        <v>12</v>
      </c>
      <c r="F901" s="20">
        <v>13632</v>
      </c>
      <c r="G901" s="21">
        <v>623.04</v>
      </c>
      <c r="H901" s="20">
        <v>13008.96</v>
      </c>
      <c r="I901" s="20">
        <v>1416</v>
      </c>
      <c r="J901" s="20">
        <v>11592.96</v>
      </c>
      <c r="K901" s="22">
        <v>43739</v>
      </c>
      <c r="L901" s="19" t="s">
        <v>29</v>
      </c>
      <c r="M901" s="23">
        <v>2019</v>
      </c>
    </row>
    <row r="902" spans="1:13" x14ac:dyDescent="0.25">
      <c r="A902" s="18" t="s">
        <v>20</v>
      </c>
      <c r="B902" s="19" t="s">
        <v>30</v>
      </c>
      <c r="C902" s="19">
        <v>1983</v>
      </c>
      <c r="D902" s="20">
        <v>250</v>
      </c>
      <c r="E902" s="20">
        <v>7</v>
      </c>
      <c r="F902" s="20">
        <v>13881</v>
      </c>
      <c r="G902" s="21">
        <v>1215.83</v>
      </c>
      <c r="H902" s="20">
        <v>12665.17</v>
      </c>
      <c r="I902" s="20">
        <v>7895</v>
      </c>
      <c r="J902" s="20">
        <v>4770.17</v>
      </c>
      <c r="K902" s="22">
        <v>43525</v>
      </c>
      <c r="L902" s="19" t="s">
        <v>26</v>
      </c>
      <c r="M902" s="23">
        <v>2019</v>
      </c>
    </row>
    <row r="903" spans="1:13" x14ac:dyDescent="0.25">
      <c r="A903" s="18" t="s">
        <v>20</v>
      </c>
      <c r="B903" s="19" t="s">
        <v>33</v>
      </c>
      <c r="C903" s="19">
        <v>3267</v>
      </c>
      <c r="D903" s="20">
        <v>260</v>
      </c>
      <c r="E903" s="20">
        <v>15</v>
      </c>
      <c r="F903" s="20">
        <v>49005</v>
      </c>
      <c r="G903" s="21">
        <v>5279.18</v>
      </c>
      <c r="H903" s="20">
        <v>43725.83</v>
      </c>
      <c r="I903" s="20">
        <v>31995</v>
      </c>
      <c r="J903" s="20">
        <v>11730.83</v>
      </c>
      <c r="K903" s="22">
        <v>43647</v>
      </c>
      <c r="L903" s="19" t="s">
        <v>34</v>
      </c>
      <c r="M903" s="23">
        <v>2019</v>
      </c>
    </row>
    <row r="904" spans="1:13" x14ac:dyDescent="0.25">
      <c r="A904" s="18" t="s">
        <v>17</v>
      </c>
      <c r="B904" s="19" t="s">
        <v>33</v>
      </c>
      <c r="C904" s="19">
        <v>2454</v>
      </c>
      <c r="D904" s="20">
        <v>260</v>
      </c>
      <c r="E904" s="20">
        <v>12</v>
      </c>
      <c r="F904" s="20">
        <v>29448</v>
      </c>
      <c r="G904" s="21">
        <v>623.04</v>
      </c>
      <c r="H904" s="20">
        <v>28824.959999999999</v>
      </c>
      <c r="I904" s="20">
        <v>1416</v>
      </c>
      <c r="J904" s="20">
        <v>27408.959999999999</v>
      </c>
      <c r="K904" s="22">
        <v>43739</v>
      </c>
      <c r="L904" s="19" t="s">
        <v>29</v>
      </c>
      <c r="M904" s="23">
        <v>2019</v>
      </c>
    </row>
    <row r="905" spans="1:13" x14ac:dyDescent="0.25">
      <c r="A905" s="18" t="s">
        <v>13</v>
      </c>
      <c r="B905" s="19" t="s">
        <v>14</v>
      </c>
      <c r="C905" s="19">
        <v>2643</v>
      </c>
      <c r="D905" s="20">
        <v>3</v>
      </c>
      <c r="E905" s="20">
        <v>12</v>
      </c>
      <c r="F905" s="20">
        <v>31716</v>
      </c>
      <c r="G905" s="21">
        <v>2556.84</v>
      </c>
      <c r="H905" s="20">
        <v>29159.16</v>
      </c>
      <c r="I905" s="20">
        <v>5811</v>
      </c>
      <c r="J905" s="20">
        <v>23348.16</v>
      </c>
      <c r="K905" s="22">
        <v>43497</v>
      </c>
      <c r="L905" s="19" t="s">
        <v>25</v>
      </c>
      <c r="M905" s="23">
        <v>2019</v>
      </c>
    </row>
    <row r="906" spans="1:13" x14ac:dyDescent="0.25">
      <c r="A906" s="18" t="s">
        <v>17</v>
      </c>
      <c r="B906" s="19" t="s">
        <v>14</v>
      </c>
      <c r="C906" s="19">
        <v>383</v>
      </c>
      <c r="D906" s="20">
        <v>3</v>
      </c>
      <c r="E906" s="20">
        <v>350</v>
      </c>
      <c r="F906" s="20">
        <v>134050</v>
      </c>
      <c r="G906" s="21">
        <v>30492</v>
      </c>
      <c r="H906" s="20">
        <v>103558</v>
      </c>
      <c r="I906" s="20">
        <v>205920</v>
      </c>
      <c r="J906" s="20">
        <v>-102362</v>
      </c>
      <c r="K906" s="22">
        <v>43525</v>
      </c>
      <c r="L906" s="19" t="s">
        <v>26</v>
      </c>
      <c r="M906" s="23">
        <v>2019</v>
      </c>
    </row>
    <row r="907" spans="1:13" x14ac:dyDescent="0.25">
      <c r="A907" s="18" t="s">
        <v>17</v>
      </c>
      <c r="B907" s="19" t="s">
        <v>14</v>
      </c>
      <c r="C907" s="19">
        <v>2801</v>
      </c>
      <c r="D907" s="20">
        <v>3</v>
      </c>
      <c r="E907" s="20">
        <v>300</v>
      </c>
      <c r="F907" s="20">
        <v>840300</v>
      </c>
      <c r="G907" s="21">
        <v>92763</v>
      </c>
      <c r="H907" s="20">
        <v>747537</v>
      </c>
      <c r="I907" s="20">
        <v>702750</v>
      </c>
      <c r="J907" s="20">
        <v>44787</v>
      </c>
      <c r="K907" s="22">
        <v>43647</v>
      </c>
      <c r="L907" s="19" t="s">
        <v>34</v>
      </c>
      <c r="M907" s="23">
        <v>2019</v>
      </c>
    </row>
    <row r="908" spans="1:13" x14ac:dyDescent="0.25">
      <c r="A908" s="18" t="s">
        <v>24</v>
      </c>
      <c r="B908" s="19" t="s">
        <v>14</v>
      </c>
      <c r="C908" s="19">
        <v>1667</v>
      </c>
      <c r="D908" s="20">
        <v>3</v>
      </c>
      <c r="E908" s="20">
        <v>125</v>
      </c>
      <c r="F908" s="20">
        <v>208375</v>
      </c>
      <c r="G908" s="21">
        <v>33563.75</v>
      </c>
      <c r="H908" s="20">
        <v>174811.25</v>
      </c>
      <c r="I908" s="20">
        <v>292920</v>
      </c>
      <c r="J908" s="20">
        <v>-118108.75</v>
      </c>
      <c r="K908" s="22">
        <v>43739</v>
      </c>
      <c r="L908" s="19" t="s">
        <v>29</v>
      </c>
      <c r="M908" s="23">
        <v>2019</v>
      </c>
    </row>
    <row r="909" spans="1:13" x14ac:dyDescent="0.25">
      <c r="A909" s="18" t="s">
        <v>17</v>
      </c>
      <c r="B909" s="19" t="s">
        <v>36</v>
      </c>
      <c r="C909" s="19">
        <v>2220</v>
      </c>
      <c r="D909" s="20">
        <v>5</v>
      </c>
      <c r="E909" s="20">
        <v>350</v>
      </c>
      <c r="F909" s="20">
        <v>777000</v>
      </c>
      <c r="G909" s="21">
        <v>29491</v>
      </c>
      <c r="H909" s="20">
        <v>747509</v>
      </c>
      <c r="I909" s="20">
        <v>199160</v>
      </c>
      <c r="J909" s="20">
        <v>548349</v>
      </c>
      <c r="K909" s="22">
        <v>43466</v>
      </c>
      <c r="L909" s="19" t="s">
        <v>16</v>
      </c>
      <c r="M909" s="23">
        <v>2019</v>
      </c>
    </row>
    <row r="910" spans="1:13" x14ac:dyDescent="0.25">
      <c r="A910" s="18" t="s">
        <v>22</v>
      </c>
      <c r="B910" s="19" t="s">
        <v>36</v>
      </c>
      <c r="C910" s="19">
        <v>553</v>
      </c>
      <c r="D910" s="20">
        <v>5</v>
      </c>
      <c r="E910" s="20">
        <v>15</v>
      </c>
      <c r="F910" s="20">
        <v>8295</v>
      </c>
      <c r="G910" s="21">
        <v>3559.05</v>
      </c>
      <c r="H910" s="20">
        <v>4735.95</v>
      </c>
      <c r="I910" s="20">
        <v>21570</v>
      </c>
      <c r="J910" s="20">
        <v>-16834.05</v>
      </c>
      <c r="K910" s="22">
        <v>43800</v>
      </c>
      <c r="L910" s="19" t="s">
        <v>21</v>
      </c>
      <c r="M910" s="23">
        <v>2019</v>
      </c>
    </row>
    <row r="911" spans="1:13" x14ac:dyDescent="0.25">
      <c r="A911" s="18" t="s">
        <v>13</v>
      </c>
      <c r="B911" s="19" t="s">
        <v>18</v>
      </c>
      <c r="C911" s="19">
        <v>2107</v>
      </c>
      <c r="D911" s="20">
        <v>10</v>
      </c>
      <c r="E911" s="20">
        <v>300</v>
      </c>
      <c r="F911" s="20">
        <v>632100</v>
      </c>
      <c r="G911" s="21">
        <v>28809</v>
      </c>
      <c r="H911" s="20">
        <v>603291</v>
      </c>
      <c r="I911" s="20">
        <v>218250</v>
      </c>
      <c r="J911" s="20">
        <v>385041</v>
      </c>
      <c r="K911" s="22">
        <v>43466</v>
      </c>
      <c r="L911" s="19" t="s">
        <v>16</v>
      </c>
      <c r="M911" s="23">
        <v>2019</v>
      </c>
    </row>
    <row r="912" spans="1:13" x14ac:dyDescent="0.25">
      <c r="A912" s="18" t="s">
        <v>22</v>
      </c>
      <c r="B912" s="19" t="s">
        <v>18</v>
      </c>
      <c r="C912" s="19">
        <v>2468</v>
      </c>
      <c r="D912" s="20">
        <v>10</v>
      </c>
      <c r="E912" s="20">
        <v>20</v>
      </c>
      <c r="F912" s="20">
        <v>49360</v>
      </c>
      <c r="G912" s="21">
        <v>2468.4</v>
      </c>
      <c r="H912" s="20">
        <v>46891.6</v>
      </c>
      <c r="I912" s="20">
        <v>11220</v>
      </c>
      <c r="J912" s="20">
        <v>35671.599999999999</v>
      </c>
      <c r="K912" s="22">
        <v>43525</v>
      </c>
      <c r="L912" s="19" t="s">
        <v>26</v>
      </c>
      <c r="M912" s="23">
        <v>2019</v>
      </c>
    </row>
    <row r="913" spans="1:13" x14ac:dyDescent="0.25">
      <c r="A913" s="18" t="s">
        <v>13</v>
      </c>
      <c r="B913" s="19" t="s">
        <v>18</v>
      </c>
      <c r="C913" s="19">
        <v>1905</v>
      </c>
      <c r="D913" s="20">
        <v>10</v>
      </c>
      <c r="E913" s="20">
        <v>350</v>
      </c>
      <c r="F913" s="20">
        <v>666750</v>
      </c>
      <c r="G913" s="21">
        <v>81023.25</v>
      </c>
      <c r="H913" s="20">
        <v>585726.75</v>
      </c>
      <c r="I913" s="20">
        <v>547170</v>
      </c>
      <c r="J913" s="20">
        <v>38556.75</v>
      </c>
      <c r="K913" s="22">
        <v>43647</v>
      </c>
      <c r="L913" s="19" t="s">
        <v>34</v>
      </c>
      <c r="M913" s="23">
        <v>2019</v>
      </c>
    </row>
    <row r="914" spans="1:13" x14ac:dyDescent="0.25">
      <c r="A914" s="18" t="s">
        <v>13</v>
      </c>
      <c r="B914" s="19" t="s">
        <v>18</v>
      </c>
      <c r="C914" s="19">
        <v>3658</v>
      </c>
      <c r="D914" s="20">
        <v>10</v>
      </c>
      <c r="E914" s="20">
        <v>12</v>
      </c>
      <c r="F914" s="20">
        <v>43896</v>
      </c>
      <c r="G914" s="21">
        <v>5314.32</v>
      </c>
      <c r="H914" s="20">
        <v>38581.68</v>
      </c>
      <c r="I914" s="20">
        <v>12078</v>
      </c>
      <c r="J914" s="20">
        <v>26503.68</v>
      </c>
      <c r="K914" s="22">
        <v>43647</v>
      </c>
      <c r="L914" s="19" t="s">
        <v>34</v>
      </c>
      <c r="M914" s="23">
        <v>2019</v>
      </c>
    </row>
    <row r="915" spans="1:13" x14ac:dyDescent="0.25">
      <c r="A915" s="18" t="s">
        <v>24</v>
      </c>
      <c r="B915" s="19" t="s">
        <v>18</v>
      </c>
      <c r="C915" s="19">
        <v>4301</v>
      </c>
      <c r="D915" s="20">
        <v>10</v>
      </c>
      <c r="E915" s="20">
        <v>12</v>
      </c>
      <c r="F915" s="20">
        <v>51612</v>
      </c>
      <c r="G915" s="21">
        <v>3201.66</v>
      </c>
      <c r="H915" s="20">
        <v>48410.34</v>
      </c>
      <c r="I915" s="20">
        <v>7276.5</v>
      </c>
      <c r="J915" s="20">
        <v>41133.839999999997</v>
      </c>
      <c r="K915" s="22">
        <v>43647</v>
      </c>
      <c r="L915" s="19" t="s">
        <v>34</v>
      </c>
      <c r="M915" s="23">
        <v>2019</v>
      </c>
    </row>
    <row r="916" spans="1:13" x14ac:dyDescent="0.25">
      <c r="A916" s="18" t="s">
        <v>13</v>
      </c>
      <c r="B916" s="19" t="s">
        <v>18</v>
      </c>
      <c r="C916" s="19">
        <v>2446</v>
      </c>
      <c r="D916" s="20">
        <v>10</v>
      </c>
      <c r="E916" s="20">
        <v>20</v>
      </c>
      <c r="F916" s="20">
        <v>48920</v>
      </c>
      <c r="G916" s="21">
        <v>5266.8</v>
      </c>
      <c r="H916" s="20">
        <v>43653.2</v>
      </c>
      <c r="I916" s="20">
        <v>23940</v>
      </c>
      <c r="J916" s="20">
        <v>19713.2</v>
      </c>
      <c r="K916" s="22">
        <v>43678</v>
      </c>
      <c r="L916" s="19" t="s">
        <v>28</v>
      </c>
      <c r="M916" s="23">
        <v>2019</v>
      </c>
    </row>
    <row r="917" spans="1:13" x14ac:dyDescent="0.25">
      <c r="A917" s="18" t="s">
        <v>22</v>
      </c>
      <c r="B917" s="19" t="s">
        <v>18</v>
      </c>
      <c r="C917" s="19">
        <v>4209</v>
      </c>
      <c r="D917" s="20">
        <v>10</v>
      </c>
      <c r="E917" s="20">
        <v>15</v>
      </c>
      <c r="F917" s="20">
        <v>63135</v>
      </c>
      <c r="G917" s="21">
        <v>3273.6</v>
      </c>
      <c r="H917" s="20">
        <v>59861.4</v>
      </c>
      <c r="I917" s="20">
        <v>19840</v>
      </c>
      <c r="J917" s="20">
        <v>40021.4</v>
      </c>
      <c r="K917" s="22">
        <v>43678</v>
      </c>
      <c r="L917" s="19" t="s">
        <v>28</v>
      </c>
      <c r="M917" s="23">
        <v>2019</v>
      </c>
    </row>
    <row r="918" spans="1:13" x14ac:dyDescent="0.25">
      <c r="A918" s="18" t="s">
        <v>24</v>
      </c>
      <c r="B918" s="19" t="s">
        <v>18</v>
      </c>
      <c r="C918" s="19">
        <v>3353</v>
      </c>
      <c r="D918" s="20">
        <v>10</v>
      </c>
      <c r="E918" s="20">
        <v>125</v>
      </c>
      <c r="F918" s="20">
        <v>419125</v>
      </c>
      <c r="G918" s="21">
        <v>33563.75</v>
      </c>
      <c r="H918" s="20">
        <v>385561.25</v>
      </c>
      <c r="I918" s="20">
        <v>292920</v>
      </c>
      <c r="J918" s="20">
        <v>92641.25</v>
      </c>
      <c r="K918" s="22">
        <v>43739</v>
      </c>
      <c r="L918" s="19" t="s">
        <v>29</v>
      </c>
      <c r="M918" s="23">
        <v>2019</v>
      </c>
    </row>
    <row r="919" spans="1:13" x14ac:dyDescent="0.25">
      <c r="A919" s="18" t="s">
        <v>13</v>
      </c>
      <c r="B919" s="19" t="s">
        <v>18</v>
      </c>
      <c r="C919" s="19">
        <v>1865</v>
      </c>
      <c r="D919" s="20">
        <v>10</v>
      </c>
      <c r="E919" s="20">
        <v>300</v>
      </c>
      <c r="F919" s="20">
        <v>559500</v>
      </c>
      <c r="G919" s="21">
        <v>45078</v>
      </c>
      <c r="H919" s="20">
        <v>514422</v>
      </c>
      <c r="I919" s="20">
        <v>341500</v>
      </c>
      <c r="J919" s="20">
        <v>172922</v>
      </c>
      <c r="K919" s="22">
        <v>43770</v>
      </c>
      <c r="L919" s="19" t="s">
        <v>19</v>
      </c>
      <c r="M919" s="23">
        <v>2019</v>
      </c>
    </row>
    <row r="920" spans="1:13" x14ac:dyDescent="0.25">
      <c r="A920" s="18" t="s">
        <v>13</v>
      </c>
      <c r="B920" s="19" t="s">
        <v>23</v>
      </c>
      <c r="C920" s="19">
        <v>1930</v>
      </c>
      <c r="D920" s="20">
        <v>120</v>
      </c>
      <c r="E920" s="20">
        <v>7</v>
      </c>
      <c r="F920" s="20">
        <v>13510</v>
      </c>
      <c r="G920" s="21">
        <v>1392.16</v>
      </c>
      <c r="H920" s="20">
        <v>12117.84</v>
      </c>
      <c r="I920" s="20">
        <v>9040</v>
      </c>
      <c r="J920" s="20">
        <v>3077.84</v>
      </c>
      <c r="K920" s="22">
        <v>43770</v>
      </c>
      <c r="L920" s="19" t="s">
        <v>19</v>
      </c>
      <c r="M920" s="23">
        <v>2019</v>
      </c>
    </row>
    <row r="921" spans="1:13" x14ac:dyDescent="0.25">
      <c r="A921" s="18" t="s">
        <v>24</v>
      </c>
      <c r="B921" s="19" t="s">
        <v>30</v>
      </c>
      <c r="C921" s="19">
        <v>1301</v>
      </c>
      <c r="D921" s="20">
        <v>250</v>
      </c>
      <c r="E921" s="20">
        <v>12</v>
      </c>
      <c r="F921" s="20">
        <v>15612</v>
      </c>
      <c r="G921" s="21">
        <v>2288.88</v>
      </c>
      <c r="H921" s="20">
        <v>13323.12</v>
      </c>
      <c r="I921" s="20">
        <v>5202</v>
      </c>
      <c r="J921" s="20">
        <v>8121.12</v>
      </c>
      <c r="K921" s="22">
        <v>43466</v>
      </c>
      <c r="L921" s="19" t="s">
        <v>16</v>
      </c>
      <c r="M921" s="23">
        <v>2019</v>
      </c>
    </row>
    <row r="922" spans="1:13" x14ac:dyDescent="0.25">
      <c r="A922" s="18" t="s">
        <v>22</v>
      </c>
      <c r="B922" s="19" t="s">
        <v>30</v>
      </c>
      <c r="C922" s="19">
        <v>4125</v>
      </c>
      <c r="D922" s="20">
        <v>250</v>
      </c>
      <c r="E922" s="20">
        <v>125</v>
      </c>
      <c r="F922" s="20">
        <v>515625</v>
      </c>
      <c r="G922" s="21">
        <v>7617.5</v>
      </c>
      <c r="H922" s="20">
        <v>508007.5</v>
      </c>
      <c r="I922" s="20">
        <v>66480</v>
      </c>
      <c r="J922" s="20">
        <v>441527.5</v>
      </c>
      <c r="K922" s="22">
        <v>43466</v>
      </c>
      <c r="L922" s="19" t="s">
        <v>16</v>
      </c>
      <c r="M922" s="23">
        <v>2019</v>
      </c>
    </row>
    <row r="923" spans="1:13" x14ac:dyDescent="0.25">
      <c r="A923" s="18" t="s">
        <v>17</v>
      </c>
      <c r="B923" s="19" t="s">
        <v>33</v>
      </c>
      <c r="C923" s="19">
        <v>478</v>
      </c>
      <c r="D923" s="20">
        <v>260</v>
      </c>
      <c r="E923" s="20">
        <v>125</v>
      </c>
      <c r="F923" s="20">
        <v>59750</v>
      </c>
      <c r="G923" s="21">
        <v>43518.75</v>
      </c>
      <c r="H923" s="20">
        <v>16231.25</v>
      </c>
      <c r="I923" s="20">
        <v>379800</v>
      </c>
      <c r="J923" s="20">
        <v>-363568.75</v>
      </c>
      <c r="K923" s="22">
        <v>43466</v>
      </c>
      <c r="L923" s="19" t="s">
        <v>16</v>
      </c>
      <c r="M923" s="23">
        <v>2019</v>
      </c>
    </row>
    <row r="924" spans="1:13" x14ac:dyDescent="0.25">
      <c r="A924" s="18" t="s">
        <v>22</v>
      </c>
      <c r="B924" s="19" t="s">
        <v>33</v>
      </c>
      <c r="C924" s="19">
        <v>4489</v>
      </c>
      <c r="D924" s="20">
        <v>260</v>
      </c>
      <c r="E924" s="20">
        <v>20</v>
      </c>
      <c r="F924" s="20">
        <v>89780</v>
      </c>
      <c r="G924" s="21">
        <v>5783.8</v>
      </c>
      <c r="H924" s="20">
        <v>83996.2</v>
      </c>
      <c r="I924" s="20">
        <v>26290</v>
      </c>
      <c r="J924" s="20">
        <v>57706.2</v>
      </c>
      <c r="K924" s="22">
        <v>43466</v>
      </c>
      <c r="L924" s="19" t="s">
        <v>16</v>
      </c>
      <c r="M924" s="23">
        <v>2019</v>
      </c>
    </row>
    <row r="925" spans="1:13" x14ac:dyDescent="0.25">
      <c r="A925" s="18" t="s">
        <v>24</v>
      </c>
      <c r="B925" s="19" t="s">
        <v>33</v>
      </c>
      <c r="C925" s="19">
        <v>1504</v>
      </c>
      <c r="D925" s="20">
        <v>260</v>
      </c>
      <c r="E925" s="20">
        <v>125</v>
      </c>
      <c r="F925" s="20">
        <v>188000</v>
      </c>
      <c r="G925" s="21">
        <v>19703.75</v>
      </c>
      <c r="H925" s="20">
        <v>168296.25</v>
      </c>
      <c r="I925" s="20">
        <v>171960</v>
      </c>
      <c r="J925" s="20">
        <v>-3663.75</v>
      </c>
      <c r="K925" s="22">
        <v>43586</v>
      </c>
      <c r="L925" s="19" t="s">
        <v>35</v>
      </c>
      <c r="M925" s="23">
        <v>2019</v>
      </c>
    </row>
    <row r="926" spans="1:13" x14ac:dyDescent="0.25">
      <c r="A926" s="18" t="s">
        <v>22</v>
      </c>
      <c r="B926" s="19" t="s">
        <v>33</v>
      </c>
      <c r="C926" s="19">
        <v>2342</v>
      </c>
      <c r="D926" s="20">
        <v>260</v>
      </c>
      <c r="E926" s="20">
        <v>15</v>
      </c>
      <c r="F926" s="20">
        <v>35130</v>
      </c>
      <c r="G926" s="21">
        <v>3559.05</v>
      </c>
      <c r="H926" s="20">
        <v>31570.95</v>
      </c>
      <c r="I926" s="20">
        <v>21570</v>
      </c>
      <c r="J926" s="20">
        <v>10000.950000000001</v>
      </c>
      <c r="K926" s="22">
        <v>43800</v>
      </c>
      <c r="L926" s="19" t="s">
        <v>21</v>
      </c>
      <c r="M926" s="23">
        <v>2019</v>
      </c>
    </row>
    <row r="927" spans="1:13" x14ac:dyDescent="0.25">
      <c r="A927" s="18" t="s">
        <v>22</v>
      </c>
      <c r="B927" s="19" t="s">
        <v>14</v>
      </c>
      <c r="C927" s="19">
        <v>3796</v>
      </c>
      <c r="D927" s="20">
        <v>3</v>
      </c>
      <c r="E927" s="20">
        <v>350</v>
      </c>
      <c r="F927" s="20">
        <v>1328600</v>
      </c>
      <c r="G927" s="21">
        <v>37212</v>
      </c>
      <c r="H927" s="20">
        <v>1291388</v>
      </c>
      <c r="I927" s="20">
        <v>230360</v>
      </c>
      <c r="J927" s="20">
        <v>1061028</v>
      </c>
      <c r="K927" s="22">
        <v>43617</v>
      </c>
      <c r="L927" s="19" t="s">
        <v>27</v>
      </c>
      <c r="M927" s="23">
        <v>2019</v>
      </c>
    </row>
    <row r="928" spans="1:13" x14ac:dyDescent="0.25">
      <c r="A928" s="18" t="s">
        <v>22</v>
      </c>
      <c r="B928" s="19" t="s">
        <v>14</v>
      </c>
      <c r="C928" s="19">
        <v>3614</v>
      </c>
      <c r="D928" s="20">
        <v>3</v>
      </c>
      <c r="E928" s="20">
        <v>125</v>
      </c>
      <c r="F928" s="20">
        <v>451750</v>
      </c>
      <c r="G928" s="21">
        <v>32340</v>
      </c>
      <c r="H928" s="20">
        <v>419410</v>
      </c>
      <c r="I928" s="20">
        <v>258720</v>
      </c>
      <c r="J928" s="20">
        <v>160690</v>
      </c>
      <c r="K928" s="22">
        <v>43739</v>
      </c>
      <c r="L928" s="19" t="s">
        <v>29</v>
      </c>
      <c r="M928" s="23">
        <v>2019</v>
      </c>
    </row>
    <row r="929" spans="1:13" x14ac:dyDescent="0.25">
      <c r="A929" s="18" t="s">
        <v>13</v>
      </c>
      <c r="B929" s="19" t="s">
        <v>14</v>
      </c>
      <c r="C929" s="19">
        <v>1716</v>
      </c>
      <c r="D929" s="20">
        <v>3</v>
      </c>
      <c r="E929" s="20">
        <v>15</v>
      </c>
      <c r="F929" s="20">
        <v>25740</v>
      </c>
      <c r="G929" s="21">
        <v>4840.2</v>
      </c>
      <c r="H929" s="20">
        <v>20899.8</v>
      </c>
      <c r="I929" s="20">
        <v>26890</v>
      </c>
      <c r="J929" s="20">
        <v>-5990.2</v>
      </c>
      <c r="K929" s="22">
        <v>43770</v>
      </c>
      <c r="L929" s="19" t="s">
        <v>19</v>
      </c>
      <c r="M929" s="23">
        <v>2019</v>
      </c>
    </row>
    <row r="930" spans="1:13" x14ac:dyDescent="0.25">
      <c r="A930" s="18" t="s">
        <v>20</v>
      </c>
      <c r="B930" s="19" t="s">
        <v>36</v>
      </c>
      <c r="C930" s="19">
        <v>1301</v>
      </c>
      <c r="D930" s="20">
        <v>5</v>
      </c>
      <c r="E930" s="20">
        <v>15</v>
      </c>
      <c r="F930" s="20">
        <v>19515</v>
      </c>
      <c r="G930" s="21">
        <v>1218.5999999999999</v>
      </c>
      <c r="H930" s="20">
        <v>18296.400000000001</v>
      </c>
      <c r="I930" s="20">
        <v>6770</v>
      </c>
      <c r="J930" s="20">
        <v>11526.4</v>
      </c>
      <c r="K930" s="22">
        <v>43525</v>
      </c>
      <c r="L930" s="19" t="s">
        <v>26</v>
      </c>
      <c r="M930" s="23">
        <v>2019</v>
      </c>
    </row>
    <row r="931" spans="1:13" x14ac:dyDescent="0.25">
      <c r="A931" s="18" t="s">
        <v>24</v>
      </c>
      <c r="B931" s="19" t="s">
        <v>36</v>
      </c>
      <c r="C931" s="19">
        <v>4175</v>
      </c>
      <c r="D931" s="20">
        <v>5</v>
      </c>
      <c r="E931" s="20">
        <v>300</v>
      </c>
      <c r="F931" s="20">
        <v>1252500</v>
      </c>
      <c r="G931" s="21">
        <v>63828</v>
      </c>
      <c r="H931" s="20">
        <v>1188672</v>
      </c>
      <c r="I931" s="20">
        <v>443250</v>
      </c>
      <c r="J931" s="20">
        <v>745422</v>
      </c>
      <c r="K931" s="22">
        <v>43556</v>
      </c>
      <c r="L931" s="19" t="s">
        <v>31</v>
      </c>
      <c r="M931" s="23">
        <v>2019</v>
      </c>
    </row>
    <row r="932" spans="1:13" x14ac:dyDescent="0.25">
      <c r="A932" s="18" t="s">
        <v>22</v>
      </c>
      <c r="B932" s="19" t="s">
        <v>36</v>
      </c>
      <c r="C932" s="19">
        <v>975</v>
      </c>
      <c r="D932" s="20">
        <v>5</v>
      </c>
      <c r="E932" s="20">
        <v>7</v>
      </c>
      <c r="F932" s="20">
        <v>6825</v>
      </c>
      <c r="G932" s="21">
        <v>2032.8</v>
      </c>
      <c r="H932" s="20">
        <v>4792.2</v>
      </c>
      <c r="I932" s="20">
        <v>12100</v>
      </c>
      <c r="J932" s="20">
        <v>-7307.8</v>
      </c>
      <c r="K932" s="22">
        <v>43709</v>
      </c>
      <c r="L932" s="19" t="s">
        <v>32</v>
      </c>
      <c r="M932" s="23">
        <v>2019</v>
      </c>
    </row>
    <row r="933" spans="1:13" x14ac:dyDescent="0.25">
      <c r="A933" s="18" t="s">
        <v>13</v>
      </c>
      <c r="B933" s="19" t="s">
        <v>36</v>
      </c>
      <c r="C933" s="19">
        <v>1154</v>
      </c>
      <c r="D933" s="20">
        <v>5</v>
      </c>
      <c r="E933" s="20">
        <v>7</v>
      </c>
      <c r="F933" s="20">
        <v>8078</v>
      </c>
      <c r="G933" s="21">
        <v>2296.56</v>
      </c>
      <c r="H933" s="20">
        <v>5781.44</v>
      </c>
      <c r="I933" s="20">
        <v>13670</v>
      </c>
      <c r="J933" s="20">
        <v>-7888.56</v>
      </c>
      <c r="K933" s="22">
        <v>43739</v>
      </c>
      <c r="L933" s="19" t="s">
        <v>29</v>
      </c>
      <c r="M933" s="23">
        <v>2019</v>
      </c>
    </row>
    <row r="934" spans="1:13" x14ac:dyDescent="0.25">
      <c r="A934" s="18" t="s">
        <v>20</v>
      </c>
      <c r="B934" s="19" t="s">
        <v>18</v>
      </c>
      <c r="C934" s="19">
        <v>3558</v>
      </c>
      <c r="D934" s="20">
        <v>10</v>
      </c>
      <c r="E934" s="20">
        <v>300</v>
      </c>
      <c r="F934" s="20">
        <v>1067400</v>
      </c>
      <c r="G934" s="21">
        <v>125820</v>
      </c>
      <c r="H934" s="20">
        <v>941580</v>
      </c>
      <c r="I934" s="20">
        <v>873750</v>
      </c>
      <c r="J934" s="20">
        <v>67830</v>
      </c>
      <c r="K934" s="22">
        <v>43466</v>
      </c>
      <c r="L934" s="19" t="s">
        <v>16</v>
      </c>
      <c r="M934" s="23">
        <v>2019</v>
      </c>
    </row>
    <row r="935" spans="1:13" x14ac:dyDescent="0.25">
      <c r="A935" s="18" t="s">
        <v>22</v>
      </c>
      <c r="B935" s="19" t="s">
        <v>18</v>
      </c>
      <c r="C935" s="19">
        <v>3156</v>
      </c>
      <c r="D935" s="20">
        <v>10</v>
      </c>
      <c r="E935" s="20">
        <v>350</v>
      </c>
      <c r="F935" s="20">
        <v>1104600</v>
      </c>
      <c r="G935" s="21">
        <v>37212</v>
      </c>
      <c r="H935" s="20">
        <v>1067388</v>
      </c>
      <c r="I935" s="20">
        <v>230360</v>
      </c>
      <c r="J935" s="20">
        <v>837028</v>
      </c>
      <c r="K935" s="22">
        <v>43617</v>
      </c>
      <c r="L935" s="19" t="s">
        <v>27</v>
      </c>
      <c r="M935" s="23">
        <v>2019</v>
      </c>
    </row>
    <row r="936" spans="1:13" x14ac:dyDescent="0.25">
      <c r="A936" s="18" t="s">
        <v>22</v>
      </c>
      <c r="B936" s="19" t="s">
        <v>18</v>
      </c>
      <c r="C936" s="19">
        <v>2994</v>
      </c>
      <c r="D936" s="20">
        <v>10</v>
      </c>
      <c r="E936" s="20">
        <v>125</v>
      </c>
      <c r="F936" s="20">
        <v>374250</v>
      </c>
      <c r="G936" s="21">
        <v>32340</v>
      </c>
      <c r="H936" s="20">
        <v>341910</v>
      </c>
      <c r="I936" s="20">
        <v>258720</v>
      </c>
      <c r="J936" s="20">
        <v>83190</v>
      </c>
      <c r="K936" s="22">
        <v>43739</v>
      </c>
      <c r="L936" s="19" t="s">
        <v>29</v>
      </c>
      <c r="M936" s="23">
        <v>2019</v>
      </c>
    </row>
    <row r="937" spans="1:13" x14ac:dyDescent="0.25">
      <c r="A937" s="18" t="s">
        <v>22</v>
      </c>
      <c r="B937" s="19" t="s">
        <v>18</v>
      </c>
      <c r="C937" s="19">
        <v>2087</v>
      </c>
      <c r="D937" s="20">
        <v>10</v>
      </c>
      <c r="E937" s="20">
        <v>20</v>
      </c>
      <c r="F937" s="20">
        <v>41740</v>
      </c>
      <c r="G937" s="21">
        <v>2172</v>
      </c>
      <c r="H937" s="20">
        <v>39568</v>
      </c>
      <c r="I937" s="20">
        <v>9050</v>
      </c>
      <c r="J937" s="20">
        <v>30518</v>
      </c>
      <c r="K937" s="22">
        <v>43739</v>
      </c>
      <c r="L937" s="19" t="s">
        <v>29</v>
      </c>
      <c r="M937" s="23">
        <v>2019</v>
      </c>
    </row>
    <row r="938" spans="1:13" x14ac:dyDescent="0.25">
      <c r="A938" s="18" t="s">
        <v>24</v>
      </c>
      <c r="B938" s="19" t="s">
        <v>18</v>
      </c>
      <c r="C938" s="19">
        <v>1353</v>
      </c>
      <c r="D938" s="20">
        <v>10</v>
      </c>
      <c r="E938" s="20">
        <v>350</v>
      </c>
      <c r="F938" s="20">
        <v>473550</v>
      </c>
      <c r="G938" s="21">
        <v>66948</v>
      </c>
      <c r="H938" s="20">
        <v>406602</v>
      </c>
      <c r="I938" s="20">
        <v>414440</v>
      </c>
      <c r="J938" s="20">
        <v>-7838</v>
      </c>
      <c r="K938" s="22">
        <v>43770</v>
      </c>
      <c r="L938" s="19" t="s">
        <v>19</v>
      </c>
      <c r="M938" s="23">
        <v>2019</v>
      </c>
    </row>
    <row r="939" spans="1:13" x14ac:dyDescent="0.25">
      <c r="A939" s="18" t="s">
        <v>17</v>
      </c>
      <c r="B939" s="19" t="s">
        <v>18</v>
      </c>
      <c r="C939" s="19">
        <v>416</v>
      </c>
      <c r="D939" s="20">
        <v>10</v>
      </c>
      <c r="E939" s="20">
        <v>300</v>
      </c>
      <c r="F939" s="20">
        <v>124800</v>
      </c>
      <c r="G939" s="21">
        <v>48924</v>
      </c>
      <c r="H939" s="20">
        <v>75876</v>
      </c>
      <c r="I939" s="20">
        <v>339750</v>
      </c>
      <c r="J939" s="20">
        <v>-263874</v>
      </c>
      <c r="K939" s="22">
        <v>43770</v>
      </c>
      <c r="L939" s="19" t="s">
        <v>19</v>
      </c>
      <c r="M939" s="23">
        <v>2019</v>
      </c>
    </row>
    <row r="940" spans="1:13" x14ac:dyDescent="0.25">
      <c r="A940" s="18" t="s">
        <v>22</v>
      </c>
      <c r="B940" s="19" t="s">
        <v>18</v>
      </c>
      <c r="C940" s="19">
        <v>3880</v>
      </c>
      <c r="D940" s="20">
        <v>10</v>
      </c>
      <c r="E940" s="20">
        <v>300</v>
      </c>
      <c r="F940" s="20">
        <v>1164000</v>
      </c>
      <c r="G940" s="21">
        <v>77400</v>
      </c>
      <c r="H940" s="20">
        <v>1086600</v>
      </c>
      <c r="I940" s="20">
        <v>537500</v>
      </c>
      <c r="J940" s="20">
        <v>549100</v>
      </c>
      <c r="K940" s="22">
        <v>43770</v>
      </c>
      <c r="L940" s="19" t="s">
        <v>19</v>
      </c>
      <c r="M940" s="23">
        <v>2019</v>
      </c>
    </row>
    <row r="941" spans="1:13" x14ac:dyDescent="0.25">
      <c r="A941" s="18" t="s">
        <v>22</v>
      </c>
      <c r="B941" s="19" t="s">
        <v>18</v>
      </c>
      <c r="C941" s="19">
        <v>809</v>
      </c>
      <c r="D941" s="20">
        <v>10</v>
      </c>
      <c r="E941" s="20">
        <v>350</v>
      </c>
      <c r="F941" s="20">
        <v>283150</v>
      </c>
      <c r="G941" s="21">
        <v>50274</v>
      </c>
      <c r="H941" s="20">
        <v>232876</v>
      </c>
      <c r="I941" s="20">
        <v>311220</v>
      </c>
      <c r="J941" s="20">
        <v>-78344</v>
      </c>
      <c r="K941" s="22">
        <v>43770</v>
      </c>
      <c r="L941" s="19" t="s">
        <v>19</v>
      </c>
      <c r="M941" s="23">
        <v>2019</v>
      </c>
    </row>
    <row r="942" spans="1:13" x14ac:dyDescent="0.25">
      <c r="A942" s="18" t="s">
        <v>22</v>
      </c>
      <c r="B942" s="19" t="s">
        <v>18</v>
      </c>
      <c r="C942" s="19">
        <v>2072</v>
      </c>
      <c r="D942" s="20">
        <v>10</v>
      </c>
      <c r="E942" s="20">
        <v>20</v>
      </c>
      <c r="F942" s="20">
        <v>41440</v>
      </c>
      <c r="G942" s="21">
        <v>2959.2</v>
      </c>
      <c r="H942" s="20">
        <v>38480.800000000003</v>
      </c>
      <c r="I942" s="20">
        <v>12330</v>
      </c>
      <c r="J942" s="20">
        <v>26150.799999999999</v>
      </c>
      <c r="K942" s="22">
        <v>43800</v>
      </c>
      <c r="L942" s="19" t="s">
        <v>21</v>
      </c>
      <c r="M942" s="23">
        <v>2019</v>
      </c>
    </row>
    <row r="943" spans="1:13" x14ac:dyDescent="0.25">
      <c r="A943" s="18" t="s">
        <v>22</v>
      </c>
      <c r="B943" s="19" t="s">
        <v>23</v>
      </c>
      <c r="C943" s="19">
        <v>3052</v>
      </c>
      <c r="D943" s="20">
        <v>120</v>
      </c>
      <c r="E943" s="20">
        <v>350</v>
      </c>
      <c r="F943" s="20">
        <v>1068200</v>
      </c>
      <c r="G943" s="21">
        <v>58590</v>
      </c>
      <c r="H943" s="20">
        <v>1009610</v>
      </c>
      <c r="I943" s="20">
        <v>362700</v>
      </c>
      <c r="J943" s="20">
        <v>646910</v>
      </c>
      <c r="K943" s="22">
        <v>43647</v>
      </c>
      <c r="L943" s="19" t="s">
        <v>34</v>
      </c>
      <c r="M943" s="23">
        <v>2019</v>
      </c>
    </row>
    <row r="944" spans="1:13" x14ac:dyDescent="0.25">
      <c r="A944" s="18" t="s">
        <v>20</v>
      </c>
      <c r="B944" s="19" t="s">
        <v>23</v>
      </c>
      <c r="C944" s="19">
        <v>3121</v>
      </c>
      <c r="D944" s="20">
        <v>120</v>
      </c>
      <c r="E944" s="20">
        <v>350</v>
      </c>
      <c r="F944" s="20">
        <v>1092350</v>
      </c>
      <c r="G944" s="21">
        <v>41412</v>
      </c>
      <c r="H944" s="20">
        <v>1050938</v>
      </c>
      <c r="I944" s="20">
        <v>256360</v>
      </c>
      <c r="J944" s="20">
        <v>794578</v>
      </c>
      <c r="K944" s="22">
        <v>43739</v>
      </c>
      <c r="L944" s="19" t="s">
        <v>29</v>
      </c>
      <c r="M944" s="23">
        <v>2019</v>
      </c>
    </row>
    <row r="945" spans="1:13" x14ac:dyDescent="0.25">
      <c r="A945" s="18" t="s">
        <v>22</v>
      </c>
      <c r="B945" s="19" t="s">
        <v>23</v>
      </c>
      <c r="C945" s="19">
        <v>2059</v>
      </c>
      <c r="D945" s="20">
        <v>120</v>
      </c>
      <c r="E945" s="20">
        <v>20</v>
      </c>
      <c r="F945" s="20">
        <v>41180</v>
      </c>
      <c r="G945" s="21">
        <v>2172</v>
      </c>
      <c r="H945" s="20">
        <v>39008</v>
      </c>
      <c r="I945" s="20">
        <v>9050</v>
      </c>
      <c r="J945" s="20">
        <v>29958</v>
      </c>
      <c r="K945" s="22">
        <v>43739</v>
      </c>
      <c r="L945" s="19" t="s">
        <v>29</v>
      </c>
      <c r="M945" s="23">
        <v>2019</v>
      </c>
    </row>
    <row r="946" spans="1:13" x14ac:dyDescent="0.25">
      <c r="A946" s="18" t="s">
        <v>13</v>
      </c>
      <c r="B946" s="19" t="s">
        <v>30</v>
      </c>
      <c r="C946" s="19">
        <v>4254</v>
      </c>
      <c r="D946" s="20">
        <v>250</v>
      </c>
      <c r="E946" s="20">
        <v>12</v>
      </c>
      <c r="F946" s="20">
        <v>51048</v>
      </c>
      <c r="G946" s="21">
        <v>3036.96</v>
      </c>
      <c r="H946" s="20">
        <v>48011.040000000001</v>
      </c>
      <c r="I946" s="20">
        <v>6327</v>
      </c>
      <c r="J946" s="20">
        <v>41684.04</v>
      </c>
      <c r="K946" s="22">
        <v>43586</v>
      </c>
      <c r="L946" s="19" t="s">
        <v>35</v>
      </c>
      <c r="M946" s="23">
        <v>2019</v>
      </c>
    </row>
    <row r="947" spans="1:13" x14ac:dyDescent="0.25">
      <c r="A947" s="18" t="s">
        <v>24</v>
      </c>
      <c r="B947" s="19" t="s">
        <v>30</v>
      </c>
      <c r="C947" s="19">
        <v>1293</v>
      </c>
      <c r="D947" s="20">
        <v>250</v>
      </c>
      <c r="E947" s="20">
        <v>15</v>
      </c>
      <c r="F947" s="20">
        <v>19395</v>
      </c>
      <c r="G947" s="21">
        <v>6974.1</v>
      </c>
      <c r="H947" s="20">
        <v>12420.9</v>
      </c>
      <c r="I947" s="20">
        <v>38745</v>
      </c>
      <c r="J947" s="20">
        <v>-26324.1</v>
      </c>
      <c r="K947" s="22">
        <v>43647</v>
      </c>
      <c r="L947" s="19" t="s">
        <v>34</v>
      </c>
      <c r="M947" s="23">
        <v>2019</v>
      </c>
    </row>
    <row r="948" spans="1:13" x14ac:dyDescent="0.25">
      <c r="A948" s="18" t="s">
        <v>20</v>
      </c>
      <c r="B948" s="19" t="s">
        <v>30</v>
      </c>
      <c r="C948" s="19">
        <v>230</v>
      </c>
      <c r="D948" s="20">
        <v>250</v>
      </c>
      <c r="E948" s="20">
        <v>350</v>
      </c>
      <c r="F948" s="20">
        <v>80500</v>
      </c>
      <c r="G948" s="21">
        <v>41412</v>
      </c>
      <c r="H948" s="20">
        <v>39088</v>
      </c>
      <c r="I948" s="20">
        <v>256360</v>
      </c>
      <c r="J948" s="20">
        <v>-217272</v>
      </c>
      <c r="K948" s="22">
        <v>43739</v>
      </c>
      <c r="L948" s="19" t="s">
        <v>29</v>
      </c>
      <c r="M948" s="23">
        <v>2019</v>
      </c>
    </row>
    <row r="949" spans="1:13" x14ac:dyDescent="0.25">
      <c r="A949" s="18" t="s">
        <v>20</v>
      </c>
      <c r="B949" s="19" t="s">
        <v>30</v>
      </c>
      <c r="C949" s="19">
        <v>1723</v>
      </c>
      <c r="D949" s="20">
        <v>250</v>
      </c>
      <c r="E949" s="20">
        <v>125</v>
      </c>
      <c r="F949" s="20">
        <v>215375</v>
      </c>
      <c r="G949" s="21">
        <v>35805</v>
      </c>
      <c r="H949" s="20">
        <v>179570</v>
      </c>
      <c r="I949" s="20">
        <v>286440</v>
      </c>
      <c r="J949" s="20">
        <v>-106870</v>
      </c>
      <c r="K949" s="22">
        <v>43770</v>
      </c>
      <c r="L949" s="19" t="s">
        <v>19</v>
      </c>
      <c r="M949" s="23">
        <v>2019</v>
      </c>
    </row>
    <row r="950" spans="1:13" x14ac:dyDescent="0.25">
      <c r="A950" s="18" t="s">
        <v>22</v>
      </c>
      <c r="B950" s="19" t="s">
        <v>30</v>
      </c>
      <c r="C950" s="19">
        <v>240</v>
      </c>
      <c r="D950" s="20">
        <v>250</v>
      </c>
      <c r="E950" s="20">
        <v>20</v>
      </c>
      <c r="F950" s="20">
        <v>4800</v>
      </c>
      <c r="G950" s="21">
        <v>2959.2</v>
      </c>
      <c r="H950" s="20">
        <v>1840.8</v>
      </c>
      <c r="I950" s="20">
        <v>12330</v>
      </c>
      <c r="J950" s="20">
        <v>-10489.2</v>
      </c>
      <c r="K950" s="22">
        <v>43800</v>
      </c>
      <c r="L950" s="19" t="s">
        <v>21</v>
      </c>
      <c r="M950" s="23">
        <v>2019</v>
      </c>
    </row>
    <row r="951" spans="1:13" x14ac:dyDescent="0.25">
      <c r="A951" s="18" t="s">
        <v>20</v>
      </c>
      <c r="B951" s="19" t="s">
        <v>33</v>
      </c>
      <c r="C951" s="19">
        <v>2571</v>
      </c>
      <c r="D951" s="20">
        <v>260</v>
      </c>
      <c r="E951" s="20">
        <v>350</v>
      </c>
      <c r="F951" s="20">
        <v>899850</v>
      </c>
      <c r="G951" s="21">
        <v>11340</v>
      </c>
      <c r="H951" s="20">
        <v>888510</v>
      </c>
      <c r="I951" s="20">
        <v>70200</v>
      </c>
      <c r="J951" s="20">
        <v>818310</v>
      </c>
      <c r="K951" s="22">
        <v>43497</v>
      </c>
      <c r="L951" s="19" t="s">
        <v>25</v>
      </c>
      <c r="M951" s="23">
        <v>2019</v>
      </c>
    </row>
    <row r="952" spans="1:13" x14ac:dyDescent="0.25">
      <c r="A952" s="18" t="s">
        <v>24</v>
      </c>
      <c r="B952" s="19" t="s">
        <v>33</v>
      </c>
      <c r="C952" s="19">
        <v>1661</v>
      </c>
      <c r="D952" s="20">
        <v>260</v>
      </c>
      <c r="E952" s="20">
        <v>7</v>
      </c>
      <c r="F952" s="20">
        <v>11627</v>
      </c>
      <c r="G952" s="21">
        <v>2874.06</v>
      </c>
      <c r="H952" s="20">
        <v>8752.94</v>
      </c>
      <c r="I952" s="20">
        <v>17107.5</v>
      </c>
      <c r="J952" s="20">
        <v>-8354.56</v>
      </c>
      <c r="K952" s="22">
        <v>43647</v>
      </c>
      <c r="L952" s="19" t="s">
        <v>34</v>
      </c>
      <c r="M952" s="23">
        <v>2019</v>
      </c>
    </row>
    <row r="953" spans="1:13" x14ac:dyDescent="0.25">
      <c r="A953" s="18" t="s">
        <v>13</v>
      </c>
      <c r="B953" s="19" t="s">
        <v>33</v>
      </c>
      <c r="C953" s="19">
        <v>4474</v>
      </c>
      <c r="D953" s="20">
        <v>260</v>
      </c>
      <c r="E953" s="20">
        <v>7</v>
      </c>
      <c r="F953" s="20">
        <v>31318</v>
      </c>
      <c r="G953" s="21">
        <v>2296.56</v>
      </c>
      <c r="H953" s="20">
        <v>29021.439999999999</v>
      </c>
      <c r="I953" s="20">
        <v>13670</v>
      </c>
      <c r="J953" s="20">
        <v>15351.44</v>
      </c>
      <c r="K953" s="22">
        <v>43739</v>
      </c>
      <c r="L953" s="19" t="s">
        <v>29</v>
      </c>
      <c r="M953" s="23">
        <v>2019</v>
      </c>
    </row>
    <row r="954" spans="1:13" x14ac:dyDescent="0.25">
      <c r="A954" s="18" t="s">
        <v>24</v>
      </c>
      <c r="B954" s="19" t="s">
        <v>14</v>
      </c>
      <c r="C954" s="19">
        <v>674</v>
      </c>
      <c r="D954" s="20">
        <v>3</v>
      </c>
      <c r="E954" s="20">
        <v>20</v>
      </c>
      <c r="F954" s="20">
        <v>13480</v>
      </c>
      <c r="G954" s="21">
        <v>6051.6</v>
      </c>
      <c r="H954" s="20">
        <v>7428.4</v>
      </c>
      <c r="I954" s="20">
        <v>25215</v>
      </c>
      <c r="J954" s="20">
        <v>-17786.599999999999</v>
      </c>
      <c r="K954" s="22">
        <v>43466</v>
      </c>
      <c r="L954" s="19" t="s">
        <v>16</v>
      </c>
      <c r="M954" s="23">
        <v>2019</v>
      </c>
    </row>
    <row r="955" spans="1:13" x14ac:dyDescent="0.25">
      <c r="A955" s="18" t="s">
        <v>22</v>
      </c>
      <c r="B955" s="19" t="s">
        <v>36</v>
      </c>
      <c r="C955" s="19">
        <v>778</v>
      </c>
      <c r="D955" s="20">
        <v>5</v>
      </c>
      <c r="E955" s="20">
        <v>12</v>
      </c>
      <c r="F955" s="20">
        <v>9336</v>
      </c>
      <c r="G955" s="21">
        <v>3831.84</v>
      </c>
      <c r="H955" s="20">
        <v>5504.16</v>
      </c>
      <c r="I955" s="20">
        <v>7983</v>
      </c>
      <c r="J955" s="20">
        <v>-2478.84</v>
      </c>
      <c r="K955" s="22">
        <v>43586</v>
      </c>
      <c r="L955" s="19" t="s">
        <v>35</v>
      </c>
      <c r="M955" s="23">
        <v>2019</v>
      </c>
    </row>
    <row r="956" spans="1:13" x14ac:dyDescent="0.25">
      <c r="A956" s="18" t="s">
        <v>17</v>
      </c>
      <c r="B956" s="19" t="s">
        <v>18</v>
      </c>
      <c r="C956" s="19">
        <v>1457</v>
      </c>
      <c r="D956" s="20">
        <v>10</v>
      </c>
      <c r="E956" s="20">
        <v>20</v>
      </c>
      <c r="F956" s="20">
        <v>29140</v>
      </c>
      <c r="G956" s="21">
        <v>3674.4</v>
      </c>
      <c r="H956" s="20">
        <v>25465.599999999999</v>
      </c>
      <c r="I956" s="20">
        <v>15310</v>
      </c>
      <c r="J956" s="20">
        <v>10155.6</v>
      </c>
      <c r="K956" s="22">
        <v>43800</v>
      </c>
      <c r="L956" s="19" t="s">
        <v>21</v>
      </c>
      <c r="M956" s="23">
        <v>2019</v>
      </c>
    </row>
    <row r="957" spans="1:13" x14ac:dyDescent="0.25">
      <c r="A957" s="18" t="s">
        <v>24</v>
      </c>
      <c r="B957" s="19" t="s">
        <v>30</v>
      </c>
      <c r="C957" s="19">
        <v>3158</v>
      </c>
      <c r="D957" s="20">
        <v>250</v>
      </c>
      <c r="E957" s="20">
        <v>7</v>
      </c>
      <c r="F957" s="20">
        <v>22106</v>
      </c>
      <c r="G957" s="21">
        <v>1252.44</v>
      </c>
      <c r="H957" s="20">
        <v>20853.560000000001</v>
      </c>
      <c r="I957" s="20">
        <v>7455</v>
      </c>
      <c r="J957" s="20">
        <v>13398.56</v>
      </c>
      <c r="K957" s="22">
        <v>43525</v>
      </c>
      <c r="L957" s="19" t="s">
        <v>26</v>
      </c>
      <c r="M957" s="23">
        <v>2019</v>
      </c>
    </row>
    <row r="958" spans="1:13" x14ac:dyDescent="0.25">
      <c r="A958" s="18" t="s">
        <v>17</v>
      </c>
      <c r="B958" s="19" t="s">
        <v>30</v>
      </c>
      <c r="C958" s="19">
        <v>4095</v>
      </c>
      <c r="D958" s="20">
        <v>250</v>
      </c>
      <c r="E958" s="20">
        <v>20</v>
      </c>
      <c r="F958" s="20">
        <v>81900</v>
      </c>
      <c r="G958" s="21">
        <v>3674.4</v>
      </c>
      <c r="H958" s="20">
        <v>78225.600000000006</v>
      </c>
      <c r="I958" s="20">
        <v>15310</v>
      </c>
      <c r="J958" s="20">
        <v>62915.6</v>
      </c>
      <c r="K958" s="22">
        <v>43800</v>
      </c>
      <c r="L958" s="19" t="s">
        <v>21</v>
      </c>
      <c r="M958" s="23">
        <v>2019</v>
      </c>
    </row>
    <row r="959" spans="1:13" x14ac:dyDescent="0.25">
      <c r="A959" s="18" t="s">
        <v>20</v>
      </c>
      <c r="B959" s="19" t="s">
        <v>14</v>
      </c>
      <c r="C959" s="19">
        <v>493</v>
      </c>
      <c r="D959" s="20">
        <v>3</v>
      </c>
      <c r="E959" s="20">
        <v>15</v>
      </c>
      <c r="F959" s="20">
        <v>7395</v>
      </c>
      <c r="G959" s="21">
        <v>5005.6499999999996</v>
      </c>
      <c r="H959" s="20">
        <v>2389.35</v>
      </c>
      <c r="I959" s="20">
        <v>25670</v>
      </c>
      <c r="J959" s="20">
        <v>-23280.65</v>
      </c>
      <c r="K959" s="22">
        <v>43617</v>
      </c>
      <c r="L959" s="19" t="s">
        <v>27</v>
      </c>
      <c r="M959" s="23">
        <v>2019</v>
      </c>
    </row>
    <row r="960" spans="1:13" x14ac:dyDescent="0.25">
      <c r="A960" s="18" t="s">
        <v>20</v>
      </c>
      <c r="B960" s="19" t="s">
        <v>30</v>
      </c>
      <c r="C960" s="19">
        <v>3286</v>
      </c>
      <c r="D960" s="20">
        <v>250</v>
      </c>
      <c r="E960" s="20">
        <v>15</v>
      </c>
      <c r="F960" s="20">
        <v>49290</v>
      </c>
      <c r="G960" s="21">
        <v>5005.6499999999996</v>
      </c>
      <c r="H960" s="20">
        <v>44284.35</v>
      </c>
      <c r="I960" s="20">
        <v>25670</v>
      </c>
      <c r="J960" s="20">
        <v>18614.349999999999</v>
      </c>
      <c r="K960" s="22">
        <v>43617</v>
      </c>
      <c r="L960" s="19" t="s">
        <v>27</v>
      </c>
      <c r="M960" s="23">
        <v>2019</v>
      </c>
    </row>
    <row r="961" spans="1:13" x14ac:dyDescent="0.25">
      <c r="A961" s="18" t="s">
        <v>13</v>
      </c>
      <c r="B961" s="19" t="s">
        <v>14</v>
      </c>
      <c r="C961" s="19">
        <v>3563</v>
      </c>
      <c r="D961" s="20">
        <v>3</v>
      </c>
      <c r="E961" s="20">
        <v>350</v>
      </c>
      <c r="F961" s="20">
        <v>1247050</v>
      </c>
      <c r="G961" s="21">
        <v>41996.5</v>
      </c>
      <c r="H961" s="20">
        <v>1205053.5</v>
      </c>
      <c r="I961" s="20">
        <v>239980</v>
      </c>
      <c r="J961" s="20">
        <v>965073.5</v>
      </c>
      <c r="K961" s="22">
        <v>43525</v>
      </c>
      <c r="L961" s="19" t="s">
        <v>26</v>
      </c>
      <c r="M961" s="23">
        <v>2019</v>
      </c>
    </row>
    <row r="962" spans="1:13" x14ac:dyDescent="0.25">
      <c r="A962" s="18" t="s">
        <v>24</v>
      </c>
      <c r="B962" s="19" t="s">
        <v>14</v>
      </c>
      <c r="C962" s="19">
        <v>4109</v>
      </c>
      <c r="D962" s="20">
        <v>3</v>
      </c>
      <c r="E962" s="20">
        <v>350</v>
      </c>
      <c r="F962" s="20">
        <v>1438150</v>
      </c>
      <c r="G962" s="21">
        <v>81445</v>
      </c>
      <c r="H962" s="20">
        <v>1356705</v>
      </c>
      <c r="I962" s="20">
        <v>465400</v>
      </c>
      <c r="J962" s="20">
        <v>891305</v>
      </c>
      <c r="K962" s="22">
        <v>43525</v>
      </c>
      <c r="L962" s="19" t="s">
        <v>26</v>
      </c>
      <c r="M962" s="23">
        <v>2019</v>
      </c>
    </row>
    <row r="963" spans="1:13" x14ac:dyDescent="0.25">
      <c r="A963" s="18" t="s">
        <v>20</v>
      </c>
      <c r="B963" s="19" t="s">
        <v>36</v>
      </c>
      <c r="C963" s="19">
        <v>2203</v>
      </c>
      <c r="D963" s="20">
        <v>5</v>
      </c>
      <c r="E963" s="20">
        <v>350</v>
      </c>
      <c r="F963" s="20">
        <v>771050</v>
      </c>
      <c r="G963" s="21">
        <v>44703.75</v>
      </c>
      <c r="H963" s="20">
        <v>726346.25</v>
      </c>
      <c r="I963" s="20">
        <v>255450</v>
      </c>
      <c r="J963" s="20">
        <v>470896.25</v>
      </c>
      <c r="K963" s="22">
        <v>43466</v>
      </c>
      <c r="L963" s="19" t="s">
        <v>16</v>
      </c>
      <c r="M963" s="23">
        <v>2019</v>
      </c>
    </row>
    <row r="964" spans="1:13" x14ac:dyDescent="0.25">
      <c r="A964" s="18" t="s">
        <v>20</v>
      </c>
      <c r="B964" s="19" t="s">
        <v>36</v>
      </c>
      <c r="C964" s="19">
        <v>2924</v>
      </c>
      <c r="D964" s="20">
        <v>5</v>
      </c>
      <c r="E964" s="20">
        <v>7</v>
      </c>
      <c r="F964" s="20">
        <v>20468</v>
      </c>
      <c r="G964" s="21">
        <v>1181.18</v>
      </c>
      <c r="H964" s="20">
        <v>19286.82</v>
      </c>
      <c r="I964" s="20">
        <v>6490</v>
      </c>
      <c r="J964" s="20">
        <v>12796.82</v>
      </c>
      <c r="K964" s="22">
        <v>43497</v>
      </c>
      <c r="L964" s="19" t="s">
        <v>25</v>
      </c>
      <c r="M964" s="23">
        <v>2019</v>
      </c>
    </row>
    <row r="965" spans="1:13" x14ac:dyDescent="0.25">
      <c r="A965" s="18" t="s">
        <v>22</v>
      </c>
      <c r="B965" s="19" t="s">
        <v>36</v>
      </c>
      <c r="C965" s="19">
        <v>2650</v>
      </c>
      <c r="D965" s="20">
        <v>5</v>
      </c>
      <c r="E965" s="20">
        <v>12</v>
      </c>
      <c r="F965" s="20">
        <v>31800</v>
      </c>
      <c r="G965" s="21">
        <v>942.24</v>
      </c>
      <c r="H965" s="20">
        <v>30857.759999999998</v>
      </c>
      <c r="I965" s="20">
        <v>1812</v>
      </c>
      <c r="J965" s="20">
        <v>29045.759999999998</v>
      </c>
      <c r="K965" s="22">
        <v>43617</v>
      </c>
      <c r="L965" s="19" t="s">
        <v>27</v>
      </c>
      <c r="M965" s="23">
        <v>2019</v>
      </c>
    </row>
    <row r="966" spans="1:13" x14ac:dyDescent="0.25">
      <c r="A966" s="18" t="s">
        <v>22</v>
      </c>
      <c r="B966" s="19" t="s">
        <v>36</v>
      </c>
      <c r="C966" s="19">
        <v>1194</v>
      </c>
      <c r="D966" s="20">
        <v>5</v>
      </c>
      <c r="E966" s="20">
        <v>20</v>
      </c>
      <c r="F966" s="20">
        <v>23880</v>
      </c>
      <c r="G966" s="21">
        <v>5863</v>
      </c>
      <c r="H966" s="20">
        <v>18017</v>
      </c>
      <c r="I966" s="20">
        <v>22550</v>
      </c>
      <c r="J966" s="20">
        <v>-4533</v>
      </c>
      <c r="K966" s="22">
        <v>43647</v>
      </c>
      <c r="L966" s="19" t="s">
        <v>34</v>
      </c>
      <c r="M966" s="23">
        <v>2019</v>
      </c>
    </row>
    <row r="967" spans="1:13" x14ac:dyDescent="0.25">
      <c r="A967" s="18" t="s">
        <v>13</v>
      </c>
      <c r="B967" s="19" t="s">
        <v>36</v>
      </c>
      <c r="C967" s="19">
        <v>3366</v>
      </c>
      <c r="D967" s="20">
        <v>5</v>
      </c>
      <c r="E967" s="20">
        <v>20</v>
      </c>
      <c r="F967" s="20">
        <v>67320</v>
      </c>
      <c r="G967" s="21">
        <v>3247.4</v>
      </c>
      <c r="H967" s="20">
        <v>64072.6</v>
      </c>
      <c r="I967" s="20">
        <v>12490</v>
      </c>
      <c r="J967" s="20">
        <v>51582.6</v>
      </c>
      <c r="K967" s="22">
        <v>43739</v>
      </c>
      <c r="L967" s="19" t="s">
        <v>29</v>
      </c>
      <c r="M967" s="23">
        <v>2019</v>
      </c>
    </row>
    <row r="968" spans="1:13" x14ac:dyDescent="0.25">
      <c r="A968" s="18" t="s">
        <v>20</v>
      </c>
      <c r="B968" s="19" t="s">
        <v>18</v>
      </c>
      <c r="C968" s="19">
        <v>1325</v>
      </c>
      <c r="D968" s="20">
        <v>10</v>
      </c>
      <c r="E968" s="20">
        <v>7</v>
      </c>
      <c r="F968" s="20">
        <v>9275</v>
      </c>
      <c r="G968" s="21">
        <v>1309.04</v>
      </c>
      <c r="H968" s="20">
        <v>7965.97</v>
      </c>
      <c r="I968" s="20">
        <v>7192.5</v>
      </c>
      <c r="J968" s="20">
        <v>773.47</v>
      </c>
      <c r="K968" s="22">
        <v>43466</v>
      </c>
      <c r="L968" s="19" t="s">
        <v>16</v>
      </c>
      <c r="M968" s="23">
        <v>2019</v>
      </c>
    </row>
    <row r="969" spans="1:13" x14ac:dyDescent="0.25">
      <c r="A969" s="18" t="s">
        <v>17</v>
      </c>
      <c r="B969" s="19" t="s">
        <v>18</v>
      </c>
      <c r="C969" s="19">
        <v>4243</v>
      </c>
      <c r="D969" s="20">
        <v>10</v>
      </c>
      <c r="E969" s="20">
        <v>300</v>
      </c>
      <c r="F969" s="20">
        <v>1272900</v>
      </c>
      <c r="G969" s="21">
        <v>31473</v>
      </c>
      <c r="H969" s="20">
        <v>1241427</v>
      </c>
      <c r="I969" s="20">
        <v>201750</v>
      </c>
      <c r="J969" s="20">
        <v>1039677</v>
      </c>
      <c r="K969" s="22">
        <v>43466</v>
      </c>
      <c r="L969" s="19" t="s">
        <v>16</v>
      </c>
      <c r="M969" s="23">
        <v>2019</v>
      </c>
    </row>
    <row r="970" spans="1:13" x14ac:dyDescent="0.25">
      <c r="A970" s="18" t="s">
        <v>20</v>
      </c>
      <c r="B970" s="19" t="s">
        <v>18</v>
      </c>
      <c r="C970" s="19">
        <v>2887</v>
      </c>
      <c r="D970" s="20">
        <v>10</v>
      </c>
      <c r="E970" s="20">
        <v>20</v>
      </c>
      <c r="F970" s="20">
        <v>57740</v>
      </c>
      <c r="G970" s="21">
        <v>6866.6</v>
      </c>
      <c r="H970" s="20">
        <v>50873.4</v>
      </c>
      <c r="I970" s="20">
        <v>26410</v>
      </c>
      <c r="J970" s="20">
        <v>24463.4</v>
      </c>
      <c r="K970" s="22">
        <v>43497</v>
      </c>
      <c r="L970" s="19" t="s">
        <v>25</v>
      </c>
      <c r="M970" s="23">
        <v>2019</v>
      </c>
    </row>
    <row r="971" spans="1:13" x14ac:dyDescent="0.25">
      <c r="A971" s="18" t="s">
        <v>17</v>
      </c>
      <c r="B971" s="19" t="s">
        <v>18</v>
      </c>
      <c r="C971" s="19">
        <v>3839</v>
      </c>
      <c r="D971" s="20">
        <v>10</v>
      </c>
      <c r="E971" s="20">
        <v>20</v>
      </c>
      <c r="F971" s="20">
        <v>76780</v>
      </c>
      <c r="G971" s="21">
        <v>7040.8</v>
      </c>
      <c r="H971" s="20">
        <v>69739.199999999997</v>
      </c>
      <c r="I971" s="20">
        <v>27080</v>
      </c>
      <c r="J971" s="20">
        <v>42659.199999999997</v>
      </c>
      <c r="K971" s="22">
        <v>43497</v>
      </c>
      <c r="L971" s="19" t="s">
        <v>25</v>
      </c>
      <c r="M971" s="23">
        <v>2019</v>
      </c>
    </row>
    <row r="972" spans="1:13" x14ac:dyDescent="0.25">
      <c r="A972" s="18" t="s">
        <v>13</v>
      </c>
      <c r="B972" s="19" t="s">
        <v>18</v>
      </c>
      <c r="C972" s="19">
        <v>1863</v>
      </c>
      <c r="D972" s="20">
        <v>10</v>
      </c>
      <c r="E972" s="20">
        <v>350</v>
      </c>
      <c r="F972" s="20">
        <v>652050</v>
      </c>
      <c r="G972" s="21">
        <v>119756</v>
      </c>
      <c r="H972" s="20">
        <v>532294</v>
      </c>
      <c r="I972" s="20">
        <v>684320</v>
      </c>
      <c r="J972" s="20">
        <v>-152026</v>
      </c>
      <c r="K972" s="22">
        <v>43617</v>
      </c>
      <c r="L972" s="19" t="s">
        <v>27</v>
      </c>
      <c r="M972" s="23">
        <v>2019</v>
      </c>
    </row>
    <row r="973" spans="1:13" x14ac:dyDescent="0.25">
      <c r="A973" s="18" t="s">
        <v>13</v>
      </c>
      <c r="B973" s="19" t="s">
        <v>18</v>
      </c>
      <c r="C973" s="19">
        <v>2858</v>
      </c>
      <c r="D973" s="20">
        <v>10</v>
      </c>
      <c r="E973" s="20">
        <v>125</v>
      </c>
      <c r="F973" s="20">
        <v>357250</v>
      </c>
      <c r="G973" s="21">
        <v>25723.75</v>
      </c>
      <c r="H973" s="20">
        <v>331526.25</v>
      </c>
      <c r="I973" s="20">
        <v>189960</v>
      </c>
      <c r="J973" s="20">
        <v>141566.25</v>
      </c>
      <c r="K973" s="22">
        <v>43617</v>
      </c>
      <c r="L973" s="19" t="s">
        <v>27</v>
      </c>
      <c r="M973" s="23">
        <v>2019</v>
      </c>
    </row>
    <row r="974" spans="1:13" x14ac:dyDescent="0.25">
      <c r="A974" s="18" t="s">
        <v>22</v>
      </c>
      <c r="B974" s="19" t="s">
        <v>18</v>
      </c>
      <c r="C974" s="19">
        <v>2868</v>
      </c>
      <c r="D974" s="20">
        <v>10</v>
      </c>
      <c r="E974" s="20">
        <v>12</v>
      </c>
      <c r="F974" s="20">
        <v>34416</v>
      </c>
      <c r="G974" s="21">
        <v>890.76</v>
      </c>
      <c r="H974" s="20">
        <v>33525.24</v>
      </c>
      <c r="I974" s="20">
        <v>1713</v>
      </c>
      <c r="J974" s="20">
        <v>31812.240000000002</v>
      </c>
      <c r="K974" s="22">
        <v>43647</v>
      </c>
      <c r="L974" s="19" t="s">
        <v>34</v>
      </c>
      <c r="M974" s="23">
        <v>2019</v>
      </c>
    </row>
    <row r="975" spans="1:13" x14ac:dyDescent="0.25">
      <c r="A975" s="18" t="s">
        <v>24</v>
      </c>
      <c r="B975" s="19" t="s">
        <v>18</v>
      </c>
      <c r="C975" s="19">
        <v>3805</v>
      </c>
      <c r="D975" s="20">
        <v>10</v>
      </c>
      <c r="E975" s="20">
        <v>7</v>
      </c>
      <c r="F975" s="20">
        <v>26635</v>
      </c>
      <c r="G975" s="21">
        <v>2453.36</v>
      </c>
      <c r="H975" s="20">
        <v>24181.64</v>
      </c>
      <c r="I975" s="20">
        <v>13480</v>
      </c>
      <c r="J975" s="20">
        <v>10701.64</v>
      </c>
      <c r="K975" s="22">
        <v>43678</v>
      </c>
      <c r="L975" s="19" t="s">
        <v>28</v>
      </c>
      <c r="M975" s="23">
        <v>2019</v>
      </c>
    </row>
    <row r="976" spans="1:13" x14ac:dyDescent="0.25">
      <c r="A976" s="18" t="s">
        <v>13</v>
      </c>
      <c r="B976" s="19" t="s">
        <v>18</v>
      </c>
      <c r="C976" s="19">
        <v>3914</v>
      </c>
      <c r="D976" s="20">
        <v>10</v>
      </c>
      <c r="E976" s="20">
        <v>15</v>
      </c>
      <c r="F976" s="20">
        <v>58710</v>
      </c>
      <c r="G976" s="21">
        <v>3051.75</v>
      </c>
      <c r="H976" s="20">
        <v>55658.25</v>
      </c>
      <c r="I976" s="20">
        <v>15650</v>
      </c>
      <c r="J976" s="20">
        <v>40008.25</v>
      </c>
      <c r="K976" s="22">
        <v>43739</v>
      </c>
      <c r="L976" s="19" t="s">
        <v>29</v>
      </c>
      <c r="M976" s="23">
        <v>2019</v>
      </c>
    </row>
    <row r="977" spans="1:13" x14ac:dyDescent="0.25">
      <c r="A977" s="18" t="s">
        <v>13</v>
      </c>
      <c r="B977" s="19" t="s">
        <v>18</v>
      </c>
      <c r="C977" s="19">
        <v>524</v>
      </c>
      <c r="D977" s="20">
        <v>10</v>
      </c>
      <c r="E977" s="20">
        <v>20</v>
      </c>
      <c r="F977" s="20">
        <v>10480</v>
      </c>
      <c r="G977" s="21">
        <v>3247.4</v>
      </c>
      <c r="H977" s="20">
        <v>7232.6</v>
      </c>
      <c r="I977" s="20">
        <v>12490</v>
      </c>
      <c r="J977" s="20">
        <v>-5257.4</v>
      </c>
      <c r="K977" s="22">
        <v>43739</v>
      </c>
      <c r="L977" s="19" t="s">
        <v>29</v>
      </c>
      <c r="M977" s="23">
        <v>2019</v>
      </c>
    </row>
    <row r="978" spans="1:13" x14ac:dyDescent="0.25">
      <c r="A978" s="18" t="s">
        <v>17</v>
      </c>
      <c r="B978" s="19" t="s">
        <v>18</v>
      </c>
      <c r="C978" s="19">
        <v>3095</v>
      </c>
      <c r="D978" s="20">
        <v>10</v>
      </c>
      <c r="E978" s="20">
        <v>350</v>
      </c>
      <c r="F978" s="20">
        <v>1083250</v>
      </c>
      <c r="G978" s="21">
        <v>16243.5</v>
      </c>
      <c r="H978" s="20">
        <v>1067006.5</v>
      </c>
      <c r="I978" s="20">
        <v>92820</v>
      </c>
      <c r="J978" s="20">
        <v>974186.5</v>
      </c>
      <c r="K978" s="22">
        <v>43770</v>
      </c>
      <c r="L978" s="19" t="s">
        <v>19</v>
      </c>
      <c r="M978" s="23">
        <v>2019</v>
      </c>
    </row>
    <row r="979" spans="1:13" x14ac:dyDescent="0.25">
      <c r="A979" s="18" t="s">
        <v>17</v>
      </c>
      <c r="B979" s="19" t="s">
        <v>18</v>
      </c>
      <c r="C979" s="19">
        <v>2410</v>
      </c>
      <c r="D979" s="20">
        <v>10</v>
      </c>
      <c r="E979" s="20">
        <v>12</v>
      </c>
      <c r="F979" s="20">
        <v>28920</v>
      </c>
      <c r="G979" s="21">
        <v>1580.28</v>
      </c>
      <c r="H979" s="20">
        <v>27339.72</v>
      </c>
      <c r="I979" s="20">
        <v>3039</v>
      </c>
      <c r="J979" s="20">
        <v>24300.720000000001</v>
      </c>
      <c r="K979" s="22">
        <v>43800</v>
      </c>
      <c r="L979" s="19" t="s">
        <v>21</v>
      </c>
      <c r="M979" s="23">
        <v>2019</v>
      </c>
    </row>
    <row r="980" spans="1:13" x14ac:dyDescent="0.25">
      <c r="A980" s="18" t="s">
        <v>24</v>
      </c>
      <c r="B980" s="19" t="s">
        <v>23</v>
      </c>
      <c r="C980" s="19">
        <v>4263</v>
      </c>
      <c r="D980" s="20">
        <v>120</v>
      </c>
      <c r="E980" s="20">
        <v>15</v>
      </c>
      <c r="F980" s="20">
        <v>63945</v>
      </c>
      <c r="G980" s="21">
        <v>7795.13</v>
      </c>
      <c r="H980" s="20">
        <v>56149.88</v>
      </c>
      <c r="I980" s="20">
        <v>39975</v>
      </c>
      <c r="J980" s="20">
        <v>16174.88</v>
      </c>
      <c r="K980" s="22">
        <v>43466</v>
      </c>
      <c r="L980" s="19" t="s">
        <v>16</v>
      </c>
      <c r="M980" s="23">
        <v>2019</v>
      </c>
    </row>
    <row r="981" spans="1:13" x14ac:dyDescent="0.25">
      <c r="A981" s="18" t="s">
        <v>13</v>
      </c>
      <c r="B981" s="19" t="s">
        <v>23</v>
      </c>
      <c r="C981" s="19">
        <v>2239</v>
      </c>
      <c r="D981" s="20">
        <v>120</v>
      </c>
      <c r="E981" s="20">
        <v>350</v>
      </c>
      <c r="F981" s="20">
        <v>783650</v>
      </c>
      <c r="G981" s="21">
        <v>119756</v>
      </c>
      <c r="H981" s="20">
        <v>663894</v>
      </c>
      <c r="I981" s="20">
        <v>684320</v>
      </c>
      <c r="J981" s="20">
        <v>-20426</v>
      </c>
      <c r="K981" s="22">
        <v>43617</v>
      </c>
      <c r="L981" s="19" t="s">
        <v>27</v>
      </c>
      <c r="M981" s="23">
        <v>2019</v>
      </c>
    </row>
    <row r="982" spans="1:13" x14ac:dyDescent="0.25">
      <c r="A982" s="18" t="s">
        <v>24</v>
      </c>
      <c r="B982" s="19" t="s">
        <v>23</v>
      </c>
      <c r="C982" s="19">
        <v>569</v>
      </c>
      <c r="D982" s="20">
        <v>120</v>
      </c>
      <c r="E982" s="20">
        <v>7</v>
      </c>
      <c r="F982" s="20">
        <v>3983</v>
      </c>
      <c r="G982" s="21">
        <v>1082.9000000000001</v>
      </c>
      <c r="H982" s="20">
        <v>2900.1</v>
      </c>
      <c r="I982" s="20">
        <v>5950</v>
      </c>
      <c r="J982" s="20">
        <v>-3049.9</v>
      </c>
      <c r="K982" s="22">
        <v>43617</v>
      </c>
      <c r="L982" s="19" t="s">
        <v>27</v>
      </c>
      <c r="M982" s="23">
        <v>2019</v>
      </c>
    </row>
    <row r="983" spans="1:13" x14ac:dyDescent="0.25">
      <c r="A983" s="18" t="s">
        <v>22</v>
      </c>
      <c r="B983" s="19" t="s">
        <v>23</v>
      </c>
      <c r="C983" s="19">
        <v>3889</v>
      </c>
      <c r="D983" s="20">
        <v>120</v>
      </c>
      <c r="E983" s="20">
        <v>12</v>
      </c>
      <c r="F983" s="20">
        <v>46668</v>
      </c>
      <c r="G983" s="21">
        <v>942.24</v>
      </c>
      <c r="H983" s="20">
        <v>45725.760000000002</v>
      </c>
      <c r="I983" s="20">
        <v>1812</v>
      </c>
      <c r="J983" s="20">
        <v>43913.760000000002</v>
      </c>
      <c r="K983" s="22">
        <v>43617</v>
      </c>
      <c r="L983" s="19" t="s">
        <v>27</v>
      </c>
      <c r="M983" s="23">
        <v>2019</v>
      </c>
    </row>
    <row r="984" spans="1:13" x14ac:dyDescent="0.25">
      <c r="A984" s="18" t="s">
        <v>22</v>
      </c>
      <c r="B984" s="19" t="s">
        <v>23</v>
      </c>
      <c r="C984" s="19">
        <v>2253</v>
      </c>
      <c r="D984" s="20">
        <v>120</v>
      </c>
      <c r="E984" s="20">
        <v>12</v>
      </c>
      <c r="F984" s="20">
        <v>27036</v>
      </c>
      <c r="G984" s="21">
        <v>639.6</v>
      </c>
      <c r="H984" s="20">
        <v>26396.400000000001</v>
      </c>
      <c r="I984" s="20">
        <v>1230</v>
      </c>
      <c r="J984" s="20">
        <v>25166.400000000001</v>
      </c>
      <c r="K984" s="22">
        <v>43739</v>
      </c>
      <c r="L984" s="19" t="s">
        <v>29</v>
      </c>
      <c r="M984" s="23">
        <v>2019</v>
      </c>
    </row>
    <row r="985" spans="1:13" x14ac:dyDescent="0.25">
      <c r="A985" s="18" t="s">
        <v>17</v>
      </c>
      <c r="B985" s="19" t="s">
        <v>23</v>
      </c>
      <c r="C985" s="19">
        <v>3835</v>
      </c>
      <c r="D985" s="20">
        <v>120</v>
      </c>
      <c r="E985" s="20">
        <v>12</v>
      </c>
      <c r="F985" s="20">
        <v>46020</v>
      </c>
      <c r="G985" s="21">
        <v>1580.28</v>
      </c>
      <c r="H985" s="20">
        <v>44439.72</v>
      </c>
      <c r="I985" s="20">
        <v>3039</v>
      </c>
      <c r="J985" s="20">
        <v>41400.720000000001</v>
      </c>
      <c r="K985" s="22">
        <v>43800</v>
      </c>
      <c r="L985" s="19" t="s">
        <v>21</v>
      </c>
      <c r="M985" s="23">
        <v>2019</v>
      </c>
    </row>
    <row r="986" spans="1:13" x14ac:dyDescent="0.25">
      <c r="A986" s="18" t="s">
        <v>13</v>
      </c>
      <c r="B986" s="19" t="s">
        <v>30</v>
      </c>
      <c r="C986" s="19">
        <v>2487</v>
      </c>
      <c r="D986" s="20">
        <v>250</v>
      </c>
      <c r="E986" s="20">
        <v>125</v>
      </c>
      <c r="F986" s="20">
        <v>310875</v>
      </c>
      <c r="G986" s="21">
        <v>25723.75</v>
      </c>
      <c r="H986" s="20">
        <v>285151.25</v>
      </c>
      <c r="I986" s="20">
        <v>189960</v>
      </c>
      <c r="J986" s="20">
        <v>95191.25</v>
      </c>
      <c r="K986" s="22">
        <v>43617</v>
      </c>
      <c r="L986" s="19" t="s">
        <v>27</v>
      </c>
      <c r="M986" s="23">
        <v>2019</v>
      </c>
    </row>
    <row r="987" spans="1:13" x14ac:dyDescent="0.25">
      <c r="A987" s="18" t="s">
        <v>13</v>
      </c>
      <c r="B987" s="19" t="s">
        <v>30</v>
      </c>
      <c r="C987" s="19">
        <v>4428</v>
      </c>
      <c r="D987" s="20">
        <v>250</v>
      </c>
      <c r="E987" s="20">
        <v>15</v>
      </c>
      <c r="F987" s="20">
        <v>66420</v>
      </c>
      <c r="G987" s="21">
        <v>3051.75</v>
      </c>
      <c r="H987" s="20">
        <v>63368.25</v>
      </c>
      <c r="I987" s="20">
        <v>15650</v>
      </c>
      <c r="J987" s="20">
        <v>47718.25</v>
      </c>
      <c r="K987" s="22">
        <v>43739</v>
      </c>
      <c r="L987" s="19" t="s">
        <v>29</v>
      </c>
      <c r="M987" s="23">
        <v>2019</v>
      </c>
    </row>
    <row r="988" spans="1:13" x14ac:dyDescent="0.25">
      <c r="A988" s="18" t="s">
        <v>13</v>
      </c>
      <c r="B988" s="19" t="s">
        <v>33</v>
      </c>
      <c r="C988" s="19">
        <v>1200</v>
      </c>
      <c r="D988" s="20">
        <v>260</v>
      </c>
      <c r="E988" s="20">
        <v>125</v>
      </c>
      <c r="F988" s="20">
        <v>150000</v>
      </c>
      <c r="G988" s="21">
        <v>26958.75</v>
      </c>
      <c r="H988" s="20">
        <v>123041.25</v>
      </c>
      <c r="I988" s="20">
        <v>199080</v>
      </c>
      <c r="J988" s="20">
        <v>-76038.75</v>
      </c>
      <c r="K988" s="22">
        <v>43466</v>
      </c>
      <c r="L988" s="19" t="s">
        <v>16</v>
      </c>
      <c r="M988" s="23">
        <v>2019</v>
      </c>
    </row>
    <row r="989" spans="1:13" x14ac:dyDescent="0.25">
      <c r="A989" s="18" t="s">
        <v>24</v>
      </c>
      <c r="B989" s="19" t="s">
        <v>33</v>
      </c>
      <c r="C989" s="19">
        <v>2953</v>
      </c>
      <c r="D989" s="20">
        <v>260</v>
      </c>
      <c r="E989" s="20">
        <v>7</v>
      </c>
      <c r="F989" s="20">
        <v>20671</v>
      </c>
      <c r="G989" s="21">
        <v>1082.9000000000001</v>
      </c>
      <c r="H989" s="20">
        <v>19588.099999999999</v>
      </c>
      <c r="I989" s="20">
        <v>5950</v>
      </c>
      <c r="J989" s="20">
        <v>13638.1</v>
      </c>
      <c r="K989" s="22">
        <v>43617</v>
      </c>
      <c r="L989" s="19" t="s">
        <v>27</v>
      </c>
      <c r="M989" s="23">
        <v>2019</v>
      </c>
    </row>
    <row r="990" spans="1:13" x14ac:dyDescent="0.25">
      <c r="A990" s="18" t="s">
        <v>22</v>
      </c>
      <c r="B990" s="19" t="s">
        <v>33</v>
      </c>
      <c r="C990" s="19">
        <v>1453</v>
      </c>
      <c r="D990" s="20">
        <v>260</v>
      </c>
      <c r="E990" s="20">
        <v>12</v>
      </c>
      <c r="F990" s="20">
        <v>17436</v>
      </c>
      <c r="G990" s="21">
        <v>639.6</v>
      </c>
      <c r="H990" s="20">
        <v>16796.400000000001</v>
      </c>
      <c r="I990" s="20">
        <v>1230</v>
      </c>
      <c r="J990" s="20">
        <v>15566.4</v>
      </c>
      <c r="K990" s="22">
        <v>43739</v>
      </c>
      <c r="L990" s="19" t="s">
        <v>29</v>
      </c>
      <c r="M990" s="23">
        <v>2019</v>
      </c>
    </row>
    <row r="991" spans="1:13" x14ac:dyDescent="0.25">
      <c r="A991" s="18" t="s">
        <v>22</v>
      </c>
      <c r="B991" s="19" t="s">
        <v>14</v>
      </c>
      <c r="C991" s="19">
        <v>1072</v>
      </c>
      <c r="D991" s="20">
        <v>3</v>
      </c>
      <c r="E991" s="20">
        <v>20</v>
      </c>
      <c r="F991" s="20">
        <v>21440</v>
      </c>
      <c r="G991" s="21">
        <v>7221.2</v>
      </c>
      <c r="H991" s="20">
        <v>14218.8</v>
      </c>
      <c r="I991" s="20">
        <v>25790</v>
      </c>
      <c r="J991" s="20">
        <v>-11571.2</v>
      </c>
      <c r="K991" s="22">
        <v>43556</v>
      </c>
      <c r="L991" s="19" t="s">
        <v>31</v>
      </c>
      <c r="M991" s="23">
        <v>2019</v>
      </c>
    </row>
    <row r="992" spans="1:13" x14ac:dyDescent="0.25">
      <c r="A992" s="18" t="s">
        <v>20</v>
      </c>
      <c r="B992" s="19" t="s">
        <v>14</v>
      </c>
      <c r="C992" s="19">
        <v>1737</v>
      </c>
      <c r="D992" s="20">
        <v>3</v>
      </c>
      <c r="E992" s="20">
        <v>20</v>
      </c>
      <c r="F992" s="20">
        <v>34740</v>
      </c>
      <c r="G992" s="21">
        <v>4880.3999999999996</v>
      </c>
      <c r="H992" s="20">
        <v>29859.599999999999</v>
      </c>
      <c r="I992" s="20">
        <v>17430</v>
      </c>
      <c r="J992" s="20">
        <v>12429.6</v>
      </c>
      <c r="K992" s="22">
        <v>43586</v>
      </c>
      <c r="L992" s="19" t="s">
        <v>35</v>
      </c>
      <c r="M992" s="23">
        <v>2019</v>
      </c>
    </row>
    <row r="993" spans="1:13" x14ac:dyDescent="0.25">
      <c r="A993" s="18" t="s">
        <v>17</v>
      </c>
      <c r="B993" s="19" t="s">
        <v>14</v>
      </c>
      <c r="C993" s="19">
        <v>2532</v>
      </c>
      <c r="D993" s="20">
        <v>3</v>
      </c>
      <c r="E993" s="20">
        <v>7</v>
      </c>
      <c r="F993" s="20">
        <v>17724</v>
      </c>
      <c r="G993" s="21">
        <v>274.39999999999998</v>
      </c>
      <c r="H993" s="20">
        <v>17449.599999999999</v>
      </c>
      <c r="I993" s="20">
        <v>1400</v>
      </c>
      <c r="J993" s="20">
        <v>16049.6</v>
      </c>
      <c r="K993" s="22">
        <v>43800</v>
      </c>
      <c r="L993" s="19" t="s">
        <v>21</v>
      </c>
      <c r="M993" s="23">
        <v>2019</v>
      </c>
    </row>
    <row r="994" spans="1:13" x14ac:dyDescent="0.25">
      <c r="A994" s="18" t="s">
        <v>24</v>
      </c>
      <c r="B994" s="19" t="s">
        <v>36</v>
      </c>
      <c r="C994" s="19">
        <v>1765</v>
      </c>
      <c r="D994" s="20">
        <v>5</v>
      </c>
      <c r="E994" s="20">
        <v>7</v>
      </c>
      <c r="F994" s="20">
        <v>12355</v>
      </c>
      <c r="G994" s="21">
        <v>287.14</v>
      </c>
      <c r="H994" s="20">
        <v>12067.86</v>
      </c>
      <c r="I994" s="20">
        <v>1465</v>
      </c>
      <c r="J994" s="20">
        <v>10602.86</v>
      </c>
      <c r="K994" s="22">
        <v>43497</v>
      </c>
      <c r="L994" s="19" t="s">
        <v>25</v>
      </c>
      <c r="M994" s="23">
        <v>2019</v>
      </c>
    </row>
    <row r="995" spans="1:13" x14ac:dyDescent="0.25">
      <c r="A995" s="18" t="s">
        <v>17</v>
      </c>
      <c r="B995" s="19" t="s">
        <v>18</v>
      </c>
      <c r="C995" s="19">
        <v>2640</v>
      </c>
      <c r="D995" s="20">
        <v>10</v>
      </c>
      <c r="E995" s="20">
        <v>15</v>
      </c>
      <c r="F995" s="20">
        <v>39600</v>
      </c>
      <c r="G995" s="21">
        <v>583.79999999999995</v>
      </c>
      <c r="H995" s="20">
        <v>39016.199999999997</v>
      </c>
      <c r="I995" s="20">
        <v>2780</v>
      </c>
      <c r="J995" s="20">
        <v>36236.199999999997</v>
      </c>
      <c r="K995" s="22">
        <v>43497</v>
      </c>
      <c r="L995" s="19" t="s">
        <v>25</v>
      </c>
      <c r="M995" s="23">
        <v>2019</v>
      </c>
    </row>
    <row r="996" spans="1:13" x14ac:dyDescent="0.25">
      <c r="A996" s="18" t="s">
        <v>13</v>
      </c>
      <c r="B996" s="19" t="s">
        <v>18</v>
      </c>
      <c r="C996" s="19">
        <v>3079</v>
      </c>
      <c r="D996" s="20">
        <v>10</v>
      </c>
      <c r="E996" s="20">
        <v>20</v>
      </c>
      <c r="F996" s="20">
        <v>61580</v>
      </c>
      <c r="G996" s="21">
        <v>6798.4</v>
      </c>
      <c r="H996" s="20">
        <v>54781.599999999999</v>
      </c>
      <c r="I996" s="20">
        <v>24280</v>
      </c>
      <c r="J996" s="20">
        <v>30501.599999999999</v>
      </c>
      <c r="K996" s="22">
        <v>43525</v>
      </c>
      <c r="L996" s="19" t="s">
        <v>26</v>
      </c>
      <c r="M996" s="23">
        <v>2019</v>
      </c>
    </row>
    <row r="997" spans="1:13" x14ac:dyDescent="0.25">
      <c r="A997" s="18" t="s">
        <v>20</v>
      </c>
      <c r="B997" s="19" t="s">
        <v>18</v>
      </c>
      <c r="C997" s="19">
        <v>4130</v>
      </c>
      <c r="D997" s="20">
        <v>10</v>
      </c>
      <c r="E997" s="20">
        <v>15</v>
      </c>
      <c r="F997" s="20">
        <v>61950</v>
      </c>
      <c r="G997" s="21">
        <v>3710.7</v>
      </c>
      <c r="H997" s="20">
        <v>58239.3</v>
      </c>
      <c r="I997" s="20">
        <v>17670</v>
      </c>
      <c r="J997" s="20">
        <v>40569.300000000003</v>
      </c>
      <c r="K997" s="22">
        <v>43709</v>
      </c>
      <c r="L997" s="19" t="s">
        <v>32</v>
      </c>
      <c r="M997" s="23">
        <v>2019</v>
      </c>
    </row>
    <row r="998" spans="1:13" x14ac:dyDescent="0.25">
      <c r="A998" s="18" t="s">
        <v>24</v>
      </c>
      <c r="B998" s="19" t="s">
        <v>18</v>
      </c>
      <c r="C998" s="19">
        <v>2938</v>
      </c>
      <c r="D998" s="20">
        <v>10</v>
      </c>
      <c r="E998" s="20">
        <v>12</v>
      </c>
      <c r="F998" s="20">
        <v>35256</v>
      </c>
      <c r="G998" s="21">
        <v>2340.2399999999998</v>
      </c>
      <c r="H998" s="20">
        <v>32915.760000000002</v>
      </c>
      <c r="I998" s="20">
        <v>4179</v>
      </c>
      <c r="J998" s="20">
        <v>28736.76</v>
      </c>
      <c r="K998" s="22">
        <v>43739</v>
      </c>
      <c r="L998" s="19" t="s">
        <v>29</v>
      </c>
      <c r="M998" s="23">
        <v>2019</v>
      </c>
    </row>
    <row r="999" spans="1:13" x14ac:dyDescent="0.25">
      <c r="A999" s="18" t="s">
        <v>17</v>
      </c>
      <c r="B999" s="19" t="s">
        <v>30</v>
      </c>
      <c r="C999" s="19">
        <v>3080</v>
      </c>
      <c r="D999" s="20">
        <v>250</v>
      </c>
      <c r="E999" s="20">
        <v>7</v>
      </c>
      <c r="F999" s="20">
        <v>21560</v>
      </c>
      <c r="G999" s="21">
        <v>274.39999999999998</v>
      </c>
      <c r="H999" s="20">
        <v>21285.599999999999</v>
      </c>
      <c r="I999" s="20">
        <v>1400</v>
      </c>
      <c r="J999" s="20">
        <v>19885.599999999999</v>
      </c>
      <c r="K999" s="22">
        <v>43800</v>
      </c>
      <c r="L999" s="19" t="s">
        <v>21</v>
      </c>
      <c r="M999" s="23">
        <v>2019</v>
      </c>
    </row>
    <row r="1000" spans="1:13" x14ac:dyDescent="0.25">
      <c r="A1000" s="18" t="s">
        <v>24</v>
      </c>
      <c r="B1000" s="19" t="s">
        <v>33</v>
      </c>
      <c r="C1000" s="19">
        <v>1530</v>
      </c>
      <c r="D1000" s="20">
        <v>260</v>
      </c>
      <c r="E1000" s="20">
        <v>12</v>
      </c>
      <c r="F1000" s="20">
        <v>18360</v>
      </c>
      <c r="G1000" s="21">
        <v>2340.2399999999998</v>
      </c>
      <c r="H1000" s="20">
        <v>16019.76</v>
      </c>
      <c r="I1000" s="20">
        <v>4179</v>
      </c>
      <c r="J1000" s="20">
        <v>11840.76</v>
      </c>
      <c r="K1000" s="22">
        <v>43739</v>
      </c>
      <c r="L1000" s="19" t="s">
        <v>29</v>
      </c>
      <c r="M1000" s="23">
        <v>2019</v>
      </c>
    </row>
    <row r="1001" spans="1:13" x14ac:dyDescent="0.25">
      <c r="A1001" s="18" t="s">
        <v>22</v>
      </c>
      <c r="B1001" s="19" t="s">
        <v>14</v>
      </c>
      <c r="C1001" s="19">
        <v>2021</v>
      </c>
      <c r="D1001" s="20">
        <v>3</v>
      </c>
      <c r="E1001" s="20">
        <v>300</v>
      </c>
      <c r="F1001" s="20">
        <v>606300</v>
      </c>
      <c r="G1001" s="21">
        <v>33642</v>
      </c>
      <c r="H1001" s="20">
        <v>572658</v>
      </c>
      <c r="I1001" s="20">
        <v>200250</v>
      </c>
      <c r="J1001" s="20">
        <v>372408</v>
      </c>
      <c r="K1001" s="22">
        <v>43647</v>
      </c>
      <c r="L1001" s="19" t="s">
        <v>34</v>
      </c>
      <c r="M1001" s="23">
        <v>2019</v>
      </c>
    </row>
    <row r="1002" spans="1:13" x14ac:dyDescent="0.25">
      <c r="A1002" s="18" t="s">
        <v>13</v>
      </c>
      <c r="B1002" s="19" t="s">
        <v>14</v>
      </c>
      <c r="C1002" s="19">
        <v>1014</v>
      </c>
      <c r="D1002" s="20">
        <v>3</v>
      </c>
      <c r="E1002" s="20">
        <v>300</v>
      </c>
      <c r="F1002" s="20">
        <v>304200</v>
      </c>
      <c r="G1002" s="21">
        <v>62832</v>
      </c>
      <c r="H1002" s="20">
        <v>241368</v>
      </c>
      <c r="I1002" s="20">
        <v>374000</v>
      </c>
      <c r="J1002" s="20">
        <v>-132632</v>
      </c>
      <c r="K1002" s="22">
        <v>43739</v>
      </c>
      <c r="L1002" s="19" t="s">
        <v>29</v>
      </c>
      <c r="M1002" s="23">
        <v>2019</v>
      </c>
    </row>
    <row r="1003" spans="1:13" x14ac:dyDescent="0.25">
      <c r="A1003" s="18" t="s">
        <v>20</v>
      </c>
      <c r="B1003" s="19" t="s">
        <v>14</v>
      </c>
      <c r="C1003" s="19">
        <v>2913</v>
      </c>
      <c r="D1003" s="20">
        <v>3</v>
      </c>
      <c r="E1003" s="20">
        <v>300</v>
      </c>
      <c r="F1003" s="20">
        <v>873900</v>
      </c>
      <c r="G1003" s="21">
        <v>42420</v>
      </c>
      <c r="H1003" s="20">
        <v>831480</v>
      </c>
      <c r="I1003" s="20">
        <v>252500</v>
      </c>
      <c r="J1003" s="20">
        <v>578980</v>
      </c>
      <c r="K1003" s="22">
        <v>43739</v>
      </c>
      <c r="L1003" s="19" t="s">
        <v>29</v>
      </c>
      <c r="M1003" s="23">
        <v>2019</v>
      </c>
    </row>
    <row r="1004" spans="1:13" x14ac:dyDescent="0.25">
      <c r="A1004" s="18" t="s">
        <v>17</v>
      </c>
      <c r="B1004" s="19" t="s">
        <v>14</v>
      </c>
      <c r="C1004" s="19">
        <v>763</v>
      </c>
      <c r="D1004" s="20">
        <v>3</v>
      </c>
      <c r="E1004" s="20">
        <v>15</v>
      </c>
      <c r="F1004" s="20">
        <v>11445</v>
      </c>
      <c r="G1004" s="21">
        <v>3177.3</v>
      </c>
      <c r="H1004" s="20">
        <v>8267.7000000000007</v>
      </c>
      <c r="I1004" s="20">
        <v>15130</v>
      </c>
      <c r="J1004" s="20">
        <v>-6862.3</v>
      </c>
      <c r="K1004" s="22">
        <v>43770</v>
      </c>
      <c r="L1004" s="19" t="s">
        <v>19</v>
      </c>
      <c r="M1004" s="23">
        <v>2019</v>
      </c>
    </row>
    <row r="1005" spans="1:13" x14ac:dyDescent="0.25">
      <c r="A1005" s="18" t="s">
        <v>13</v>
      </c>
      <c r="B1005" s="19" t="s">
        <v>14</v>
      </c>
      <c r="C1005" s="19">
        <v>1425</v>
      </c>
      <c r="D1005" s="20">
        <v>3</v>
      </c>
      <c r="E1005" s="20">
        <v>15</v>
      </c>
      <c r="F1005" s="20">
        <v>21375</v>
      </c>
      <c r="G1005" s="21">
        <v>4830</v>
      </c>
      <c r="H1005" s="20">
        <v>16545</v>
      </c>
      <c r="I1005" s="20">
        <v>23000</v>
      </c>
      <c r="J1005" s="20">
        <v>-6455</v>
      </c>
      <c r="K1005" s="22">
        <v>43800</v>
      </c>
      <c r="L1005" s="19" t="s">
        <v>21</v>
      </c>
      <c r="M1005" s="23">
        <v>2019</v>
      </c>
    </row>
    <row r="1006" spans="1:13" x14ac:dyDescent="0.25">
      <c r="A1006" s="18" t="s">
        <v>13</v>
      </c>
      <c r="B1006" s="19" t="s">
        <v>36</v>
      </c>
      <c r="C1006" s="19">
        <v>2138</v>
      </c>
      <c r="D1006" s="20">
        <v>5</v>
      </c>
      <c r="E1006" s="20">
        <v>350</v>
      </c>
      <c r="F1006" s="20">
        <v>748300</v>
      </c>
      <c r="G1006" s="21">
        <v>109147.5</v>
      </c>
      <c r="H1006" s="20">
        <v>639152.5</v>
      </c>
      <c r="I1006" s="20">
        <v>579150</v>
      </c>
      <c r="J1006" s="20">
        <v>60002.5</v>
      </c>
      <c r="K1006" s="22">
        <v>43466</v>
      </c>
      <c r="L1006" s="19" t="s">
        <v>16</v>
      </c>
      <c r="M1006" s="23">
        <v>2019</v>
      </c>
    </row>
    <row r="1007" spans="1:13" x14ac:dyDescent="0.25">
      <c r="A1007" s="18" t="s">
        <v>17</v>
      </c>
      <c r="B1007" s="19" t="s">
        <v>36</v>
      </c>
      <c r="C1007" s="19">
        <v>3825</v>
      </c>
      <c r="D1007" s="20">
        <v>5</v>
      </c>
      <c r="E1007" s="20">
        <v>350</v>
      </c>
      <c r="F1007" s="20">
        <v>1338750</v>
      </c>
      <c r="G1007" s="21">
        <v>58751</v>
      </c>
      <c r="H1007" s="20">
        <v>1279999</v>
      </c>
      <c r="I1007" s="20">
        <v>311740</v>
      </c>
      <c r="J1007" s="20">
        <v>968259</v>
      </c>
      <c r="K1007" s="22">
        <v>43556</v>
      </c>
      <c r="L1007" s="19" t="s">
        <v>31</v>
      </c>
      <c r="M1007" s="23">
        <v>2019</v>
      </c>
    </row>
    <row r="1008" spans="1:13" x14ac:dyDescent="0.25">
      <c r="A1008" s="18" t="s">
        <v>13</v>
      </c>
      <c r="B1008" s="19" t="s">
        <v>36</v>
      </c>
      <c r="C1008" s="19">
        <v>3393</v>
      </c>
      <c r="D1008" s="20">
        <v>5</v>
      </c>
      <c r="E1008" s="20">
        <v>350</v>
      </c>
      <c r="F1008" s="20">
        <v>1187550</v>
      </c>
      <c r="G1008" s="21">
        <v>9800</v>
      </c>
      <c r="H1008" s="20">
        <v>1177750</v>
      </c>
      <c r="I1008" s="20">
        <v>52000</v>
      </c>
      <c r="J1008" s="20">
        <v>1125750</v>
      </c>
      <c r="K1008" s="22">
        <v>43586</v>
      </c>
      <c r="L1008" s="19" t="s">
        <v>35</v>
      </c>
      <c r="M1008" s="23">
        <v>2019</v>
      </c>
    </row>
    <row r="1009" spans="1:13" x14ac:dyDescent="0.25">
      <c r="A1009" s="18" t="s">
        <v>13</v>
      </c>
      <c r="B1009" s="19" t="s">
        <v>36</v>
      </c>
      <c r="C1009" s="19">
        <v>2215</v>
      </c>
      <c r="D1009" s="20">
        <v>5</v>
      </c>
      <c r="E1009" s="20">
        <v>7</v>
      </c>
      <c r="F1009" s="20">
        <v>15505</v>
      </c>
      <c r="G1009" s="21">
        <v>380.24</v>
      </c>
      <c r="H1009" s="20">
        <v>15124.76</v>
      </c>
      <c r="I1009" s="20">
        <v>1940</v>
      </c>
      <c r="J1009" s="20">
        <v>13184.76</v>
      </c>
      <c r="K1009" s="22">
        <v>43709</v>
      </c>
      <c r="L1009" s="19" t="s">
        <v>32</v>
      </c>
      <c r="M1009" s="23">
        <v>2019</v>
      </c>
    </row>
    <row r="1010" spans="1:13" x14ac:dyDescent="0.25">
      <c r="A1010" s="18" t="s">
        <v>13</v>
      </c>
      <c r="B1010" s="19" t="s">
        <v>36</v>
      </c>
      <c r="C1010" s="19">
        <v>403</v>
      </c>
      <c r="D1010" s="20">
        <v>5</v>
      </c>
      <c r="E1010" s="20">
        <v>15</v>
      </c>
      <c r="F1010" s="20">
        <v>6045</v>
      </c>
      <c r="G1010" s="21">
        <v>4830</v>
      </c>
      <c r="H1010" s="20">
        <v>1215</v>
      </c>
      <c r="I1010" s="20">
        <v>23000</v>
      </c>
      <c r="J1010" s="20">
        <v>-21785</v>
      </c>
      <c r="K1010" s="22">
        <v>43800</v>
      </c>
      <c r="L1010" s="19" t="s">
        <v>21</v>
      </c>
      <c r="M1010" s="23">
        <v>2019</v>
      </c>
    </row>
    <row r="1011" spans="1:13" x14ac:dyDescent="0.25">
      <c r="A1011" s="18" t="s">
        <v>22</v>
      </c>
      <c r="B1011" s="19" t="s">
        <v>18</v>
      </c>
      <c r="C1011" s="19">
        <v>289</v>
      </c>
      <c r="D1011" s="20">
        <v>10</v>
      </c>
      <c r="E1011" s="20">
        <v>20</v>
      </c>
      <c r="F1011" s="20">
        <v>5780</v>
      </c>
      <c r="G1011" s="21">
        <v>728</v>
      </c>
      <c r="H1011" s="20">
        <v>5052</v>
      </c>
      <c r="I1011" s="20">
        <v>2600</v>
      </c>
      <c r="J1011" s="20">
        <v>2452</v>
      </c>
      <c r="K1011" s="22">
        <v>43497</v>
      </c>
      <c r="L1011" s="19" t="s">
        <v>25</v>
      </c>
      <c r="M1011" s="23">
        <v>2019</v>
      </c>
    </row>
    <row r="1012" spans="1:13" x14ac:dyDescent="0.25">
      <c r="A1012" s="18" t="s">
        <v>20</v>
      </c>
      <c r="B1012" s="19" t="s">
        <v>18</v>
      </c>
      <c r="C1012" s="19">
        <v>3781</v>
      </c>
      <c r="D1012" s="20">
        <v>10</v>
      </c>
      <c r="E1012" s="20">
        <v>12</v>
      </c>
      <c r="F1012" s="20">
        <v>45372</v>
      </c>
      <c r="G1012" s="21">
        <v>4895.5200000000004</v>
      </c>
      <c r="H1012" s="20">
        <v>40476.480000000003</v>
      </c>
      <c r="I1012" s="20">
        <v>8742</v>
      </c>
      <c r="J1012" s="20">
        <v>31734.48</v>
      </c>
      <c r="K1012" s="22">
        <v>43739</v>
      </c>
      <c r="L1012" s="19" t="s">
        <v>29</v>
      </c>
      <c r="M1012" s="23">
        <v>2019</v>
      </c>
    </row>
    <row r="1013" spans="1:13" x14ac:dyDescent="0.25">
      <c r="A1013" s="18" t="s">
        <v>24</v>
      </c>
      <c r="B1013" s="19" t="s">
        <v>18</v>
      </c>
      <c r="C1013" s="19">
        <v>1785</v>
      </c>
      <c r="D1013" s="20">
        <v>10</v>
      </c>
      <c r="E1013" s="20">
        <v>7</v>
      </c>
      <c r="F1013" s="20">
        <v>12495</v>
      </c>
      <c r="G1013" s="21">
        <v>1696.38</v>
      </c>
      <c r="H1013" s="20">
        <v>10798.62</v>
      </c>
      <c r="I1013" s="20">
        <v>8655</v>
      </c>
      <c r="J1013" s="20">
        <v>2143.62</v>
      </c>
      <c r="K1013" s="22">
        <v>43739</v>
      </c>
      <c r="L1013" s="19" t="s">
        <v>29</v>
      </c>
      <c r="M1013" s="23">
        <v>2019</v>
      </c>
    </row>
    <row r="1014" spans="1:13" x14ac:dyDescent="0.25">
      <c r="A1014" s="18" t="s">
        <v>13</v>
      </c>
      <c r="B1014" s="19" t="s">
        <v>18</v>
      </c>
      <c r="C1014" s="19">
        <v>4029</v>
      </c>
      <c r="D1014" s="20">
        <v>10</v>
      </c>
      <c r="E1014" s="20">
        <v>350</v>
      </c>
      <c r="F1014" s="20">
        <v>1410150</v>
      </c>
      <c r="G1014" s="21">
        <v>34300</v>
      </c>
      <c r="H1014" s="20">
        <v>1375850</v>
      </c>
      <c r="I1014" s="20">
        <v>182000</v>
      </c>
      <c r="J1014" s="20">
        <v>1193850</v>
      </c>
      <c r="K1014" s="22">
        <v>43770</v>
      </c>
      <c r="L1014" s="19" t="s">
        <v>19</v>
      </c>
      <c r="M1014" s="23">
        <v>2019</v>
      </c>
    </row>
    <row r="1015" spans="1:13" x14ac:dyDescent="0.25">
      <c r="A1015" s="18" t="s">
        <v>20</v>
      </c>
      <c r="B1015" s="19" t="s">
        <v>18</v>
      </c>
      <c r="C1015" s="19">
        <v>2150</v>
      </c>
      <c r="D1015" s="20">
        <v>10</v>
      </c>
      <c r="E1015" s="20">
        <v>350</v>
      </c>
      <c r="F1015" s="20">
        <v>752500</v>
      </c>
      <c r="G1015" s="21">
        <v>57673</v>
      </c>
      <c r="H1015" s="20">
        <v>694827</v>
      </c>
      <c r="I1015" s="20">
        <v>306020</v>
      </c>
      <c r="J1015" s="20">
        <v>388807</v>
      </c>
      <c r="K1015" s="22">
        <v>43770</v>
      </c>
      <c r="L1015" s="19" t="s">
        <v>19</v>
      </c>
      <c r="M1015" s="23">
        <v>2019</v>
      </c>
    </row>
    <row r="1016" spans="1:13" x14ac:dyDescent="0.25">
      <c r="A1016" s="18" t="s">
        <v>22</v>
      </c>
      <c r="B1016" s="19" t="s">
        <v>23</v>
      </c>
      <c r="C1016" s="19">
        <v>4391</v>
      </c>
      <c r="D1016" s="20">
        <v>120</v>
      </c>
      <c r="E1016" s="20">
        <v>125</v>
      </c>
      <c r="F1016" s="20">
        <v>548875</v>
      </c>
      <c r="G1016" s="21">
        <v>27562.5</v>
      </c>
      <c r="H1016" s="20">
        <v>521312.5</v>
      </c>
      <c r="I1016" s="20">
        <v>189000</v>
      </c>
      <c r="J1016" s="20">
        <v>332312.5</v>
      </c>
      <c r="K1016" s="22">
        <v>43497</v>
      </c>
      <c r="L1016" s="19" t="s">
        <v>25</v>
      </c>
      <c r="M1016" s="23">
        <v>2019</v>
      </c>
    </row>
    <row r="1017" spans="1:13" x14ac:dyDescent="0.25">
      <c r="A1017" s="18" t="s">
        <v>20</v>
      </c>
      <c r="B1017" s="19" t="s">
        <v>23</v>
      </c>
      <c r="C1017" s="19">
        <v>2695</v>
      </c>
      <c r="D1017" s="20">
        <v>120</v>
      </c>
      <c r="E1017" s="20">
        <v>20</v>
      </c>
      <c r="F1017" s="20">
        <v>53900</v>
      </c>
      <c r="G1017" s="21">
        <v>1696.8</v>
      </c>
      <c r="H1017" s="20">
        <v>52203.199999999997</v>
      </c>
      <c r="I1017" s="20">
        <v>6060</v>
      </c>
      <c r="J1017" s="20">
        <v>46143.199999999997</v>
      </c>
      <c r="K1017" s="22">
        <v>43556</v>
      </c>
      <c r="L1017" s="19" t="s">
        <v>31</v>
      </c>
      <c r="M1017" s="23">
        <v>2019</v>
      </c>
    </row>
    <row r="1018" spans="1:13" x14ac:dyDescent="0.25">
      <c r="A1018" s="18" t="s">
        <v>20</v>
      </c>
      <c r="B1018" s="19" t="s">
        <v>23</v>
      </c>
      <c r="C1018" s="19">
        <v>1337</v>
      </c>
      <c r="D1018" s="20">
        <v>120</v>
      </c>
      <c r="E1018" s="20">
        <v>300</v>
      </c>
      <c r="F1018" s="20">
        <v>401100</v>
      </c>
      <c r="G1018" s="21">
        <v>103320</v>
      </c>
      <c r="H1018" s="20">
        <v>297780</v>
      </c>
      <c r="I1018" s="20">
        <v>615000</v>
      </c>
      <c r="J1018" s="20">
        <v>-317220</v>
      </c>
      <c r="K1018" s="22">
        <v>43647</v>
      </c>
      <c r="L1018" s="19" t="s">
        <v>34</v>
      </c>
      <c r="M1018" s="23">
        <v>2019</v>
      </c>
    </row>
    <row r="1019" spans="1:13" x14ac:dyDescent="0.25">
      <c r="A1019" s="18" t="s">
        <v>22</v>
      </c>
      <c r="B1019" s="19" t="s">
        <v>30</v>
      </c>
      <c r="C1019" s="19">
        <v>4320</v>
      </c>
      <c r="D1019" s="20">
        <v>250</v>
      </c>
      <c r="E1019" s="20">
        <v>7</v>
      </c>
      <c r="F1019" s="20">
        <v>30240</v>
      </c>
      <c r="G1019" s="21">
        <v>2844.94</v>
      </c>
      <c r="H1019" s="20">
        <v>27395.06</v>
      </c>
      <c r="I1019" s="20">
        <v>14515</v>
      </c>
      <c r="J1019" s="20">
        <v>12880.06</v>
      </c>
      <c r="K1019" s="22">
        <v>43525</v>
      </c>
      <c r="L1019" s="19" t="s">
        <v>26</v>
      </c>
      <c r="M1019" s="23">
        <v>2019</v>
      </c>
    </row>
    <row r="1020" spans="1:13" x14ac:dyDescent="0.25">
      <c r="A1020" s="18" t="s">
        <v>20</v>
      </c>
      <c r="B1020" s="19" t="s">
        <v>30</v>
      </c>
      <c r="C1020" s="19">
        <v>2828</v>
      </c>
      <c r="D1020" s="20">
        <v>250</v>
      </c>
      <c r="E1020" s="20">
        <v>300</v>
      </c>
      <c r="F1020" s="20">
        <v>848400</v>
      </c>
      <c r="G1020" s="21">
        <v>106722</v>
      </c>
      <c r="H1020" s="20">
        <v>741678</v>
      </c>
      <c r="I1020" s="20">
        <v>635250</v>
      </c>
      <c r="J1020" s="20">
        <v>106428</v>
      </c>
      <c r="K1020" s="22">
        <v>43678</v>
      </c>
      <c r="L1020" s="19" t="s">
        <v>28</v>
      </c>
      <c r="M1020" s="23">
        <v>2019</v>
      </c>
    </row>
    <row r="1021" spans="1:13" x14ac:dyDescent="0.25">
      <c r="A1021" s="18" t="s">
        <v>13</v>
      </c>
      <c r="B1021" s="19" t="s">
        <v>30</v>
      </c>
      <c r="C1021" s="19">
        <v>1248</v>
      </c>
      <c r="D1021" s="20">
        <v>250</v>
      </c>
      <c r="E1021" s="20">
        <v>300</v>
      </c>
      <c r="F1021" s="20">
        <v>374400</v>
      </c>
      <c r="G1021" s="21">
        <v>62832</v>
      </c>
      <c r="H1021" s="20">
        <v>311568</v>
      </c>
      <c r="I1021" s="20">
        <v>374000</v>
      </c>
      <c r="J1021" s="20">
        <v>-62432</v>
      </c>
      <c r="K1021" s="22">
        <v>43739</v>
      </c>
      <c r="L1021" s="19" t="s">
        <v>29</v>
      </c>
      <c r="M1021" s="23">
        <v>2019</v>
      </c>
    </row>
    <row r="1022" spans="1:13" x14ac:dyDescent="0.25">
      <c r="A1022" s="18" t="s">
        <v>20</v>
      </c>
      <c r="B1022" s="19" t="s">
        <v>30</v>
      </c>
      <c r="C1022" s="19">
        <v>4035</v>
      </c>
      <c r="D1022" s="20">
        <v>250</v>
      </c>
      <c r="E1022" s="20">
        <v>300</v>
      </c>
      <c r="F1022" s="20">
        <v>1210500</v>
      </c>
      <c r="G1022" s="21">
        <v>42420</v>
      </c>
      <c r="H1022" s="20">
        <v>1168080</v>
      </c>
      <c r="I1022" s="20">
        <v>252500</v>
      </c>
      <c r="J1022" s="20">
        <v>915580</v>
      </c>
      <c r="K1022" s="22">
        <v>43739</v>
      </c>
      <c r="L1022" s="19" t="s">
        <v>29</v>
      </c>
      <c r="M1022" s="23">
        <v>2019</v>
      </c>
    </row>
    <row r="1023" spans="1:13" x14ac:dyDescent="0.25">
      <c r="A1023" s="18" t="s">
        <v>13</v>
      </c>
      <c r="B1023" s="19" t="s">
        <v>33</v>
      </c>
      <c r="C1023" s="19">
        <v>3926</v>
      </c>
      <c r="D1023" s="20">
        <v>260</v>
      </c>
      <c r="E1023" s="20">
        <v>300</v>
      </c>
      <c r="F1023" s="20">
        <v>1177800</v>
      </c>
      <c r="G1023" s="21">
        <v>37296</v>
      </c>
      <c r="H1023" s="20">
        <v>1140504</v>
      </c>
      <c r="I1023" s="20">
        <v>222000</v>
      </c>
      <c r="J1023" s="20">
        <v>918504</v>
      </c>
      <c r="K1023" s="22">
        <v>43525</v>
      </c>
      <c r="L1023" s="19" t="s">
        <v>26</v>
      </c>
      <c r="M1023" s="23">
        <v>2019</v>
      </c>
    </row>
    <row r="1024" spans="1:13" x14ac:dyDescent="0.25">
      <c r="A1024" s="18" t="s">
        <v>20</v>
      </c>
      <c r="B1024" s="19" t="s">
        <v>33</v>
      </c>
      <c r="C1024" s="19">
        <v>4247</v>
      </c>
      <c r="D1024" s="20">
        <v>260</v>
      </c>
      <c r="E1024" s="20">
        <v>125</v>
      </c>
      <c r="F1024" s="20">
        <v>530875</v>
      </c>
      <c r="G1024" s="21">
        <v>49770</v>
      </c>
      <c r="H1024" s="20">
        <v>481105</v>
      </c>
      <c r="I1024" s="20">
        <v>341280</v>
      </c>
      <c r="J1024" s="20">
        <v>139825</v>
      </c>
      <c r="K1024" s="22">
        <v>43586</v>
      </c>
      <c r="L1024" s="19" t="s">
        <v>35</v>
      </c>
      <c r="M1024" s="23">
        <v>2019</v>
      </c>
    </row>
    <row r="1025" spans="1:13" x14ac:dyDescent="0.25">
      <c r="A1025" s="18" t="s">
        <v>24</v>
      </c>
      <c r="B1025" s="19" t="s">
        <v>33</v>
      </c>
      <c r="C1025" s="19">
        <v>2695</v>
      </c>
      <c r="D1025" s="20">
        <v>260</v>
      </c>
      <c r="E1025" s="20">
        <v>12</v>
      </c>
      <c r="F1025" s="20">
        <v>32340</v>
      </c>
      <c r="G1025" s="21">
        <v>4158</v>
      </c>
      <c r="H1025" s="20">
        <v>28182</v>
      </c>
      <c r="I1025" s="20">
        <v>7425</v>
      </c>
      <c r="J1025" s="20">
        <v>20757</v>
      </c>
      <c r="K1025" s="22">
        <v>43678</v>
      </c>
      <c r="L1025" s="19" t="s">
        <v>28</v>
      </c>
      <c r="M1025" s="23">
        <v>2019</v>
      </c>
    </row>
    <row r="1026" spans="1:13" x14ac:dyDescent="0.25">
      <c r="A1026" s="18" t="s">
        <v>20</v>
      </c>
      <c r="B1026" s="19" t="s">
        <v>33</v>
      </c>
      <c r="C1026" s="19">
        <v>1449</v>
      </c>
      <c r="D1026" s="20">
        <v>260</v>
      </c>
      <c r="E1026" s="20">
        <v>12</v>
      </c>
      <c r="F1026" s="20">
        <v>17388</v>
      </c>
      <c r="G1026" s="21">
        <v>4895.5200000000004</v>
      </c>
      <c r="H1026" s="20">
        <v>12492.48</v>
      </c>
      <c r="I1026" s="20">
        <v>8742</v>
      </c>
      <c r="J1026" s="20">
        <v>3750.48</v>
      </c>
      <c r="K1026" s="22">
        <v>43739</v>
      </c>
      <c r="L1026" s="19" t="s">
        <v>29</v>
      </c>
      <c r="M1026" s="23">
        <v>2019</v>
      </c>
    </row>
    <row r="1027" spans="1:13" x14ac:dyDescent="0.25">
      <c r="A1027" s="18" t="s">
        <v>24</v>
      </c>
      <c r="B1027" s="19" t="s">
        <v>33</v>
      </c>
      <c r="C1027" s="19">
        <v>1131</v>
      </c>
      <c r="D1027" s="20">
        <v>260</v>
      </c>
      <c r="E1027" s="20">
        <v>7</v>
      </c>
      <c r="F1027" s="20">
        <v>7917</v>
      </c>
      <c r="G1027" s="21">
        <v>1696.38</v>
      </c>
      <c r="H1027" s="20">
        <v>6220.62</v>
      </c>
      <c r="I1027" s="20">
        <v>8655</v>
      </c>
      <c r="J1027" s="20">
        <v>-2434.38</v>
      </c>
      <c r="K1027" s="22">
        <v>43739</v>
      </c>
      <c r="L1027" s="19" t="s">
        <v>29</v>
      </c>
      <c r="M1027" s="23">
        <v>2019</v>
      </c>
    </row>
    <row r="1028" spans="1:13" x14ac:dyDescent="0.25">
      <c r="A1028" s="18" t="s">
        <v>24</v>
      </c>
      <c r="B1028" s="19" t="s">
        <v>14</v>
      </c>
      <c r="C1028" s="19">
        <v>1403</v>
      </c>
      <c r="D1028" s="20">
        <v>3</v>
      </c>
      <c r="E1028" s="20">
        <v>125</v>
      </c>
      <c r="F1028" s="20">
        <v>175375</v>
      </c>
      <c r="G1028" s="21">
        <v>22012.5</v>
      </c>
      <c r="H1028" s="20">
        <v>153362.5</v>
      </c>
      <c r="I1028" s="20">
        <v>140880</v>
      </c>
      <c r="J1028" s="20">
        <v>12482.5</v>
      </c>
      <c r="K1028" s="22">
        <v>43678</v>
      </c>
      <c r="L1028" s="19" t="s">
        <v>28</v>
      </c>
      <c r="M1028" s="23">
        <v>2019</v>
      </c>
    </row>
    <row r="1029" spans="1:13" x14ac:dyDescent="0.25">
      <c r="A1029" s="18" t="s">
        <v>17</v>
      </c>
      <c r="B1029" s="19" t="s">
        <v>14</v>
      </c>
      <c r="C1029" s="19">
        <v>2161</v>
      </c>
      <c r="D1029" s="20">
        <v>3</v>
      </c>
      <c r="E1029" s="20">
        <v>125</v>
      </c>
      <c r="F1029" s="20">
        <v>270125</v>
      </c>
      <c r="G1029" s="21">
        <v>51881.25</v>
      </c>
      <c r="H1029" s="20">
        <v>218243.75</v>
      </c>
      <c r="I1029" s="20">
        <v>332040</v>
      </c>
      <c r="J1029" s="20">
        <v>-113796.25</v>
      </c>
      <c r="K1029" s="22">
        <v>43678</v>
      </c>
      <c r="L1029" s="19" t="s">
        <v>28</v>
      </c>
      <c r="M1029" s="23">
        <v>2019</v>
      </c>
    </row>
    <row r="1030" spans="1:13" x14ac:dyDescent="0.25">
      <c r="A1030" s="18" t="s">
        <v>17</v>
      </c>
      <c r="B1030" s="19" t="s">
        <v>14</v>
      </c>
      <c r="C1030" s="19">
        <v>1937</v>
      </c>
      <c r="D1030" s="20">
        <v>3</v>
      </c>
      <c r="E1030" s="20">
        <v>125</v>
      </c>
      <c r="F1030" s="20">
        <v>242125</v>
      </c>
      <c r="G1030" s="21">
        <v>20343.75</v>
      </c>
      <c r="H1030" s="20">
        <v>221781.25</v>
      </c>
      <c r="I1030" s="20">
        <v>130200</v>
      </c>
      <c r="J1030" s="20">
        <v>91581.25</v>
      </c>
      <c r="K1030" s="22">
        <v>43739</v>
      </c>
      <c r="L1030" s="19" t="s">
        <v>29</v>
      </c>
      <c r="M1030" s="23">
        <v>2019</v>
      </c>
    </row>
    <row r="1031" spans="1:13" x14ac:dyDescent="0.25">
      <c r="A1031" s="18" t="s">
        <v>22</v>
      </c>
      <c r="B1031" s="19" t="s">
        <v>36</v>
      </c>
      <c r="C1031" s="19">
        <v>2879</v>
      </c>
      <c r="D1031" s="20">
        <v>5</v>
      </c>
      <c r="E1031" s="20">
        <v>300</v>
      </c>
      <c r="F1031" s="20">
        <v>863700</v>
      </c>
      <c r="G1031" s="21">
        <v>24570</v>
      </c>
      <c r="H1031" s="20">
        <v>839130</v>
      </c>
      <c r="I1031" s="20">
        <v>136500</v>
      </c>
      <c r="J1031" s="20">
        <v>702630</v>
      </c>
      <c r="K1031" s="22">
        <v>43739</v>
      </c>
      <c r="L1031" s="19" t="s">
        <v>29</v>
      </c>
      <c r="M1031" s="23">
        <v>2019</v>
      </c>
    </row>
    <row r="1032" spans="1:13" x14ac:dyDescent="0.25">
      <c r="A1032" s="18" t="s">
        <v>17</v>
      </c>
      <c r="B1032" s="19" t="s">
        <v>18</v>
      </c>
      <c r="C1032" s="19">
        <v>1330</v>
      </c>
      <c r="D1032" s="20">
        <v>10</v>
      </c>
      <c r="E1032" s="20">
        <v>20</v>
      </c>
      <c r="F1032" s="20">
        <v>26600</v>
      </c>
      <c r="G1032" s="21">
        <v>3474</v>
      </c>
      <c r="H1032" s="20">
        <v>23126</v>
      </c>
      <c r="I1032" s="20">
        <v>11580</v>
      </c>
      <c r="J1032" s="20">
        <v>11546</v>
      </c>
      <c r="K1032" s="22">
        <v>43525</v>
      </c>
      <c r="L1032" s="19" t="s">
        <v>26</v>
      </c>
      <c r="M1032" s="23">
        <v>2019</v>
      </c>
    </row>
    <row r="1033" spans="1:13" x14ac:dyDescent="0.25">
      <c r="A1033" s="18" t="s">
        <v>13</v>
      </c>
      <c r="B1033" s="19" t="s">
        <v>18</v>
      </c>
      <c r="C1033" s="19">
        <v>2426</v>
      </c>
      <c r="D1033" s="20">
        <v>10</v>
      </c>
      <c r="E1033" s="20">
        <v>15</v>
      </c>
      <c r="F1033" s="20">
        <v>36390</v>
      </c>
      <c r="G1033" s="21">
        <v>3631.5</v>
      </c>
      <c r="H1033" s="20">
        <v>32758.5</v>
      </c>
      <c r="I1033" s="20">
        <v>16140</v>
      </c>
      <c r="J1033" s="20">
        <v>16618.5</v>
      </c>
      <c r="K1033" s="22">
        <v>43556</v>
      </c>
      <c r="L1033" s="19" t="s">
        <v>31</v>
      </c>
      <c r="M1033" s="23">
        <v>2019</v>
      </c>
    </row>
    <row r="1034" spans="1:13" x14ac:dyDescent="0.25">
      <c r="A1034" s="18" t="s">
        <v>22</v>
      </c>
      <c r="B1034" s="19" t="s">
        <v>18</v>
      </c>
      <c r="C1034" s="19">
        <v>2033</v>
      </c>
      <c r="D1034" s="20">
        <v>10</v>
      </c>
      <c r="E1034" s="20">
        <v>7</v>
      </c>
      <c r="F1034" s="20">
        <v>14231</v>
      </c>
      <c r="G1034" s="21">
        <v>2661.75</v>
      </c>
      <c r="H1034" s="20">
        <v>11569.25</v>
      </c>
      <c r="I1034" s="20">
        <v>12675</v>
      </c>
      <c r="J1034" s="20">
        <v>-1105.75</v>
      </c>
      <c r="K1034" s="22">
        <v>43556</v>
      </c>
      <c r="L1034" s="19" t="s">
        <v>31</v>
      </c>
      <c r="M1034" s="23">
        <v>2019</v>
      </c>
    </row>
    <row r="1035" spans="1:13" x14ac:dyDescent="0.25">
      <c r="A1035" s="18" t="s">
        <v>22</v>
      </c>
      <c r="B1035" s="19" t="s">
        <v>18</v>
      </c>
      <c r="C1035" s="19">
        <v>2029</v>
      </c>
      <c r="D1035" s="20">
        <v>10</v>
      </c>
      <c r="E1035" s="20">
        <v>350</v>
      </c>
      <c r="F1035" s="20">
        <v>710150</v>
      </c>
      <c r="G1035" s="21">
        <v>149677.5</v>
      </c>
      <c r="H1035" s="20">
        <v>560472.5</v>
      </c>
      <c r="I1035" s="20">
        <v>741260</v>
      </c>
      <c r="J1035" s="20">
        <v>-180787.5</v>
      </c>
      <c r="K1035" s="22">
        <v>43586</v>
      </c>
      <c r="L1035" s="19" t="s">
        <v>35</v>
      </c>
      <c r="M1035" s="23">
        <v>2019</v>
      </c>
    </row>
    <row r="1036" spans="1:13" x14ac:dyDescent="0.25">
      <c r="A1036" s="18" t="s">
        <v>13</v>
      </c>
      <c r="B1036" s="19" t="s">
        <v>18</v>
      </c>
      <c r="C1036" s="19">
        <v>1049</v>
      </c>
      <c r="D1036" s="20">
        <v>10</v>
      </c>
      <c r="E1036" s="20">
        <v>15</v>
      </c>
      <c r="F1036" s="20">
        <v>15735</v>
      </c>
      <c r="G1036" s="21">
        <v>5757.75</v>
      </c>
      <c r="H1036" s="20">
        <v>9977.25</v>
      </c>
      <c r="I1036" s="20">
        <v>25590</v>
      </c>
      <c r="J1036" s="20">
        <v>-15612.75</v>
      </c>
      <c r="K1036" s="22">
        <v>43678</v>
      </c>
      <c r="L1036" s="19" t="s">
        <v>28</v>
      </c>
      <c r="M1036" s="23">
        <v>2019</v>
      </c>
    </row>
    <row r="1037" spans="1:13" x14ac:dyDescent="0.25">
      <c r="A1037" s="18" t="s">
        <v>17</v>
      </c>
      <c r="B1037" s="19" t="s">
        <v>18</v>
      </c>
      <c r="C1037" s="19">
        <v>2509</v>
      </c>
      <c r="D1037" s="20">
        <v>10</v>
      </c>
      <c r="E1037" s="20">
        <v>125</v>
      </c>
      <c r="F1037" s="20">
        <v>313625</v>
      </c>
      <c r="G1037" s="21">
        <v>20343.75</v>
      </c>
      <c r="H1037" s="20">
        <v>293281.25</v>
      </c>
      <c r="I1037" s="20">
        <v>130200</v>
      </c>
      <c r="J1037" s="20">
        <v>163081.25</v>
      </c>
      <c r="K1037" s="22">
        <v>43739</v>
      </c>
      <c r="L1037" s="19" t="s">
        <v>29</v>
      </c>
      <c r="M1037" s="23">
        <v>2019</v>
      </c>
    </row>
    <row r="1038" spans="1:13" x14ac:dyDescent="0.25">
      <c r="A1038" s="18" t="s">
        <v>17</v>
      </c>
      <c r="B1038" s="19" t="s">
        <v>18</v>
      </c>
      <c r="C1038" s="19">
        <v>1743</v>
      </c>
      <c r="D1038" s="20">
        <v>10</v>
      </c>
      <c r="E1038" s="20">
        <v>15</v>
      </c>
      <c r="F1038" s="20">
        <v>26145</v>
      </c>
      <c r="G1038" s="21">
        <v>2643.75</v>
      </c>
      <c r="H1038" s="20">
        <v>23501.25</v>
      </c>
      <c r="I1038" s="20">
        <v>11750</v>
      </c>
      <c r="J1038" s="20">
        <v>11751.25</v>
      </c>
      <c r="K1038" s="22">
        <v>43739</v>
      </c>
      <c r="L1038" s="19" t="s">
        <v>29</v>
      </c>
      <c r="M1038" s="23">
        <v>2019</v>
      </c>
    </row>
    <row r="1039" spans="1:13" x14ac:dyDescent="0.25">
      <c r="A1039" s="18" t="s">
        <v>20</v>
      </c>
      <c r="B1039" s="19" t="s">
        <v>18</v>
      </c>
      <c r="C1039" s="19">
        <v>3228</v>
      </c>
      <c r="D1039" s="20">
        <v>10</v>
      </c>
      <c r="E1039" s="20">
        <v>12</v>
      </c>
      <c r="F1039" s="20">
        <v>38736</v>
      </c>
      <c r="G1039" s="21">
        <v>1645.2</v>
      </c>
      <c r="H1039" s="20">
        <v>37090.800000000003</v>
      </c>
      <c r="I1039" s="20">
        <v>2742</v>
      </c>
      <c r="J1039" s="20">
        <v>34348.800000000003</v>
      </c>
      <c r="K1039" s="22">
        <v>43800</v>
      </c>
      <c r="L1039" s="19" t="s">
        <v>21</v>
      </c>
      <c r="M1039" s="23">
        <v>2019</v>
      </c>
    </row>
    <row r="1040" spans="1:13" x14ac:dyDescent="0.25">
      <c r="A1040" s="18" t="s">
        <v>24</v>
      </c>
      <c r="B1040" s="19" t="s">
        <v>18</v>
      </c>
      <c r="C1040" s="19">
        <v>1105</v>
      </c>
      <c r="D1040" s="20">
        <v>10</v>
      </c>
      <c r="E1040" s="20">
        <v>20</v>
      </c>
      <c r="F1040" s="20">
        <v>22100</v>
      </c>
      <c r="G1040" s="21">
        <v>879</v>
      </c>
      <c r="H1040" s="20">
        <v>21221</v>
      </c>
      <c r="I1040" s="20">
        <v>2930</v>
      </c>
      <c r="J1040" s="20">
        <v>18291</v>
      </c>
      <c r="K1040" s="22">
        <v>43800</v>
      </c>
      <c r="L1040" s="19" t="s">
        <v>21</v>
      </c>
      <c r="M1040" s="23">
        <v>2019</v>
      </c>
    </row>
    <row r="1041" spans="1:13" x14ac:dyDescent="0.25">
      <c r="A1041" s="18" t="s">
        <v>22</v>
      </c>
      <c r="B1041" s="19" t="s">
        <v>23</v>
      </c>
      <c r="C1041" s="19">
        <v>2778</v>
      </c>
      <c r="D1041" s="20">
        <v>120</v>
      </c>
      <c r="E1041" s="20">
        <v>12</v>
      </c>
      <c r="F1041" s="20">
        <v>33336</v>
      </c>
      <c r="G1041" s="21">
        <v>900</v>
      </c>
      <c r="H1041" s="20">
        <v>32436</v>
      </c>
      <c r="I1041" s="20">
        <v>1500</v>
      </c>
      <c r="J1041" s="20">
        <v>30936</v>
      </c>
      <c r="K1041" s="22">
        <v>43525</v>
      </c>
      <c r="L1041" s="19" t="s">
        <v>26</v>
      </c>
      <c r="M1041" s="23">
        <v>2019</v>
      </c>
    </row>
    <row r="1042" spans="1:13" x14ac:dyDescent="0.25">
      <c r="A1042" s="18" t="s">
        <v>24</v>
      </c>
      <c r="B1042" s="19" t="s">
        <v>23</v>
      </c>
      <c r="C1042" s="19">
        <v>1173</v>
      </c>
      <c r="D1042" s="20">
        <v>120</v>
      </c>
      <c r="E1042" s="20">
        <v>15</v>
      </c>
      <c r="F1042" s="20">
        <v>17595</v>
      </c>
      <c r="G1042" s="21">
        <v>6358.5</v>
      </c>
      <c r="H1042" s="20">
        <v>11236.5</v>
      </c>
      <c r="I1042" s="20">
        <v>28260</v>
      </c>
      <c r="J1042" s="20">
        <v>-17023.5</v>
      </c>
      <c r="K1042" s="22">
        <v>43586</v>
      </c>
      <c r="L1042" s="19" t="s">
        <v>35</v>
      </c>
      <c r="M1042" s="23">
        <v>2019</v>
      </c>
    </row>
    <row r="1043" spans="1:13" x14ac:dyDescent="0.25">
      <c r="A1043" s="18" t="s">
        <v>24</v>
      </c>
      <c r="B1043" s="19" t="s">
        <v>23</v>
      </c>
      <c r="C1043" s="19">
        <v>3160</v>
      </c>
      <c r="D1043" s="20">
        <v>120</v>
      </c>
      <c r="E1043" s="20">
        <v>125</v>
      </c>
      <c r="F1043" s="20">
        <v>395000</v>
      </c>
      <c r="G1043" s="21">
        <v>12431.25</v>
      </c>
      <c r="H1043" s="20">
        <v>382568.75</v>
      </c>
      <c r="I1043" s="20">
        <v>79560</v>
      </c>
      <c r="J1043" s="20">
        <v>303008.75</v>
      </c>
      <c r="K1043" s="22">
        <v>43709</v>
      </c>
      <c r="L1043" s="19" t="s">
        <v>32</v>
      </c>
      <c r="M1043" s="23">
        <v>2019</v>
      </c>
    </row>
    <row r="1044" spans="1:13" x14ac:dyDescent="0.25">
      <c r="A1044" s="18" t="s">
        <v>20</v>
      </c>
      <c r="B1044" s="19" t="s">
        <v>23</v>
      </c>
      <c r="C1044" s="19">
        <v>2980</v>
      </c>
      <c r="D1044" s="20">
        <v>120</v>
      </c>
      <c r="E1044" s="20">
        <v>12</v>
      </c>
      <c r="F1044" s="20">
        <v>35760</v>
      </c>
      <c r="G1044" s="21">
        <v>1645.2</v>
      </c>
      <c r="H1044" s="20">
        <v>34114.800000000003</v>
      </c>
      <c r="I1044" s="20">
        <v>2742</v>
      </c>
      <c r="J1044" s="20">
        <v>31372.799999999999</v>
      </c>
      <c r="K1044" s="22">
        <v>43800</v>
      </c>
      <c r="L1044" s="19" t="s">
        <v>21</v>
      </c>
      <c r="M1044" s="23">
        <v>2019</v>
      </c>
    </row>
    <row r="1045" spans="1:13" x14ac:dyDescent="0.25">
      <c r="A1045" s="18" t="s">
        <v>13</v>
      </c>
      <c r="B1045" s="19" t="s">
        <v>30</v>
      </c>
      <c r="C1045" s="19">
        <v>4068</v>
      </c>
      <c r="D1045" s="20">
        <v>250</v>
      </c>
      <c r="E1045" s="20">
        <v>20</v>
      </c>
      <c r="F1045" s="20">
        <v>81360</v>
      </c>
      <c r="G1045" s="21">
        <v>2596.5</v>
      </c>
      <c r="H1045" s="20">
        <v>78763.5</v>
      </c>
      <c r="I1045" s="20">
        <v>8655</v>
      </c>
      <c r="J1045" s="20">
        <v>70108.5</v>
      </c>
      <c r="K1045" s="22">
        <v>43647</v>
      </c>
      <c r="L1045" s="19" t="s">
        <v>34</v>
      </c>
      <c r="M1045" s="23">
        <v>2019</v>
      </c>
    </row>
    <row r="1046" spans="1:13" x14ac:dyDescent="0.25">
      <c r="A1046" s="18" t="s">
        <v>17</v>
      </c>
      <c r="B1046" s="19" t="s">
        <v>30</v>
      </c>
      <c r="C1046" s="19">
        <v>2105</v>
      </c>
      <c r="D1046" s="20">
        <v>250</v>
      </c>
      <c r="E1046" s="20">
        <v>15</v>
      </c>
      <c r="F1046" s="20">
        <v>31575</v>
      </c>
      <c r="G1046" s="21">
        <v>1107</v>
      </c>
      <c r="H1046" s="20">
        <v>30468</v>
      </c>
      <c r="I1046" s="20">
        <v>4920</v>
      </c>
      <c r="J1046" s="20">
        <v>25548</v>
      </c>
      <c r="K1046" s="22">
        <v>43647</v>
      </c>
      <c r="L1046" s="19" t="s">
        <v>34</v>
      </c>
      <c r="M1046" s="23">
        <v>2019</v>
      </c>
    </row>
    <row r="1047" spans="1:13" x14ac:dyDescent="0.25">
      <c r="A1047" s="18" t="s">
        <v>17</v>
      </c>
      <c r="B1047" s="19" t="s">
        <v>30</v>
      </c>
      <c r="C1047" s="19">
        <v>235</v>
      </c>
      <c r="D1047" s="20">
        <v>250</v>
      </c>
      <c r="E1047" s="20">
        <v>15</v>
      </c>
      <c r="F1047" s="20">
        <v>3525</v>
      </c>
      <c r="G1047" s="21">
        <v>2643.75</v>
      </c>
      <c r="H1047" s="20">
        <v>881.25</v>
      </c>
      <c r="I1047" s="20">
        <v>11750</v>
      </c>
      <c r="J1047" s="20">
        <v>-10868.75</v>
      </c>
      <c r="K1047" s="22">
        <v>43739</v>
      </c>
      <c r="L1047" s="19" t="s">
        <v>29</v>
      </c>
      <c r="M1047" s="23">
        <v>2019</v>
      </c>
    </row>
    <row r="1048" spans="1:13" x14ac:dyDescent="0.25">
      <c r="A1048" s="18" t="s">
        <v>17</v>
      </c>
      <c r="B1048" s="19" t="s">
        <v>30</v>
      </c>
      <c r="C1048" s="19">
        <v>2106</v>
      </c>
      <c r="D1048" s="20">
        <v>250</v>
      </c>
      <c r="E1048" s="20">
        <v>125</v>
      </c>
      <c r="F1048" s="20">
        <v>263250</v>
      </c>
      <c r="G1048" s="21">
        <v>10350</v>
      </c>
      <c r="H1048" s="20">
        <v>252900</v>
      </c>
      <c r="I1048" s="20">
        <v>66240</v>
      </c>
      <c r="J1048" s="20">
        <v>186660</v>
      </c>
      <c r="K1048" s="22">
        <v>43770</v>
      </c>
      <c r="L1048" s="19" t="s">
        <v>19</v>
      </c>
      <c r="M1048" s="23">
        <v>2019</v>
      </c>
    </row>
    <row r="1049" spans="1:13" x14ac:dyDescent="0.25">
      <c r="A1049" s="18" t="s">
        <v>24</v>
      </c>
      <c r="B1049" s="19" t="s">
        <v>30</v>
      </c>
      <c r="C1049" s="19">
        <v>2351</v>
      </c>
      <c r="D1049" s="20">
        <v>250</v>
      </c>
      <c r="E1049" s="20">
        <v>20</v>
      </c>
      <c r="F1049" s="20">
        <v>47020</v>
      </c>
      <c r="G1049" s="21">
        <v>879</v>
      </c>
      <c r="H1049" s="20">
        <v>46141</v>
      </c>
      <c r="I1049" s="20">
        <v>2930</v>
      </c>
      <c r="J1049" s="20">
        <v>43211</v>
      </c>
      <c r="K1049" s="22">
        <v>43800</v>
      </c>
      <c r="L1049" s="19" t="s">
        <v>21</v>
      </c>
      <c r="M1049" s="23">
        <v>2019</v>
      </c>
    </row>
    <row r="1050" spans="1:13" x14ac:dyDescent="0.25">
      <c r="A1050" s="18" t="s">
        <v>24</v>
      </c>
      <c r="B1050" s="19" t="s">
        <v>33</v>
      </c>
      <c r="C1050" s="19">
        <v>1897</v>
      </c>
      <c r="D1050" s="20">
        <v>260</v>
      </c>
      <c r="E1050" s="20">
        <v>300</v>
      </c>
      <c r="F1050" s="20">
        <v>569100</v>
      </c>
      <c r="G1050" s="21">
        <v>111375</v>
      </c>
      <c r="H1050" s="20">
        <v>457725</v>
      </c>
      <c r="I1050" s="20">
        <v>618750</v>
      </c>
      <c r="J1050" s="20">
        <v>-161025</v>
      </c>
      <c r="K1050" s="22">
        <v>43525</v>
      </c>
      <c r="L1050" s="19" t="s">
        <v>26</v>
      </c>
      <c r="M1050" s="23">
        <v>2019</v>
      </c>
    </row>
    <row r="1051" spans="1:13" x14ac:dyDescent="0.25">
      <c r="A1051" s="18" t="s">
        <v>22</v>
      </c>
      <c r="B1051" s="19" t="s">
        <v>33</v>
      </c>
      <c r="C1051" s="19">
        <v>647</v>
      </c>
      <c r="D1051" s="20">
        <v>260</v>
      </c>
      <c r="E1051" s="20">
        <v>300</v>
      </c>
      <c r="F1051" s="20">
        <v>194100</v>
      </c>
      <c r="G1051" s="21">
        <v>24570</v>
      </c>
      <c r="H1051" s="20">
        <v>169530</v>
      </c>
      <c r="I1051" s="20">
        <v>136500</v>
      </c>
      <c r="J1051" s="20">
        <v>33030</v>
      </c>
      <c r="K1051" s="22">
        <v>43739</v>
      </c>
      <c r="L1051" s="19" t="s">
        <v>29</v>
      </c>
      <c r="M1051" s="23">
        <v>2019</v>
      </c>
    </row>
    <row r="1052" spans="1:13" x14ac:dyDescent="0.25">
      <c r="A1052" s="18" t="s">
        <v>22</v>
      </c>
      <c r="B1052" s="19" t="s">
        <v>36</v>
      </c>
      <c r="C1052" s="19">
        <v>3621</v>
      </c>
      <c r="D1052" s="20">
        <v>5</v>
      </c>
      <c r="E1052" s="20">
        <v>7</v>
      </c>
      <c r="F1052" s="20">
        <v>25347</v>
      </c>
      <c r="G1052" s="21">
        <v>1436.4</v>
      </c>
      <c r="H1052" s="20">
        <v>23910.6</v>
      </c>
      <c r="I1052" s="20">
        <v>6840</v>
      </c>
      <c r="J1052" s="20">
        <v>17070.599999999999</v>
      </c>
      <c r="K1052" s="22">
        <v>43497</v>
      </c>
      <c r="L1052" s="19" t="s">
        <v>25</v>
      </c>
      <c r="M1052" s="23">
        <v>2019</v>
      </c>
    </row>
    <row r="1053" spans="1:13" x14ac:dyDescent="0.25">
      <c r="A1053" s="18" t="s">
        <v>13</v>
      </c>
      <c r="B1053" s="19" t="s">
        <v>18</v>
      </c>
      <c r="C1053" s="19">
        <v>3221</v>
      </c>
      <c r="D1053" s="20">
        <v>10</v>
      </c>
      <c r="E1053" s="20">
        <v>7</v>
      </c>
      <c r="F1053" s="20">
        <v>22547</v>
      </c>
      <c r="G1053" s="21">
        <v>759.15</v>
      </c>
      <c r="H1053" s="20">
        <v>21787.85</v>
      </c>
      <c r="I1053" s="20">
        <v>3615</v>
      </c>
      <c r="J1053" s="20">
        <v>18172.849999999999</v>
      </c>
      <c r="K1053" s="22">
        <v>43556</v>
      </c>
      <c r="L1053" s="19" t="s">
        <v>31</v>
      </c>
      <c r="M1053" s="23">
        <v>2019</v>
      </c>
    </row>
    <row r="1054" spans="1:13" x14ac:dyDescent="0.25">
      <c r="A1054" s="18" t="s">
        <v>20</v>
      </c>
      <c r="B1054" s="19" t="s">
        <v>30</v>
      </c>
      <c r="C1054" s="19">
        <v>493</v>
      </c>
      <c r="D1054" s="20">
        <v>250</v>
      </c>
      <c r="E1054" s="20">
        <v>12</v>
      </c>
      <c r="F1054" s="20">
        <v>5916</v>
      </c>
      <c r="G1054" s="21">
        <v>3250.8</v>
      </c>
      <c r="H1054" s="20">
        <v>2665.2</v>
      </c>
      <c r="I1054" s="20">
        <v>5418</v>
      </c>
      <c r="J1054" s="20">
        <v>-2752.8</v>
      </c>
      <c r="K1054" s="22">
        <v>43586</v>
      </c>
      <c r="L1054" s="19" t="s">
        <v>35</v>
      </c>
      <c r="M1054" s="23">
        <v>2019</v>
      </c>
    </row>
    <row r="1055" spans="1:13" x14ac:dyDescent="0.25">
      <c r="A1055" s="18" t="s">
        <v>13</v>
      </c>
      <c r="B1055" s="19" t="s">
        <v>36</v>
      </c>
      <c r="C1055" s="19">
        <v>2530</v>
      </c>
      <c r="D1055" s="20">
        <v>5</v>
      </c>
      <c r="E1055" s="20">
        <v>125</v>
      </c>
      <c r="F1055" s="20">
        <v>316250</v>
      </c>
      <c r="G1055" s="21" t="s">
        <v>15</v>
      </c>
      <c r="H1055" s="20">
        <v>316250</v>
      </c>
      <c r="I1055" s="20">
        <v>41400</v>
      </c>
      <c r="J1055" s="20">
        <v>274850</v>
      </c>
      <c r="K1055" s="22">
        <v>43374</v>
      </c>
      <c r="L1055" s="19" t="s">
        <v>29</v>
      </c>
      <c r="M1055" s="23">
        <v>2018</v>
      </c>
    </row>
    <row r="1056" spans="1:13" x14ac:dyDescent="0.25">
      <c r="A1056" s="18" t="s">
        <v>24</v>
      </c>
      <c r="B1056" s="19" t="s">
        <v>18</v>
      </c>
      <c r="C1056" s="19">
        <v>3421</v>
      </c>
      <c r="D1056" s="20">
        <v>10</v>
      </c>
      <c r="E1056" s="20">
        <v>15</v>
      </c>
      <c r="F1056" s="20">
        <v>51315</v>
      </c>
      <c r="G1056" s="21" t="s">
        <v>15</v>
      </c>
      <c r="H1056" s="20">
        <v>51315</v>
      </c>
      <c r="I1056" s="20">
        <v>5490</v>
      </c>
      <c r="J1056" s="20">
        <v>45825</v>
      </c>
      <c r="K1056" s="22">
        <v>43344</v>
      </c>
      <c r="L1056" s="19" t="s">
        <v>32</v>
      </c>
      <c r="M1056" s="23">
        <v>2018</v>
      </c>
    </row>
    <row r="1057" spans="1:13" x14ac:dyDescent="0.25">
      <c r="A1057" s="18" t="s">
        <v>22</v>
      </c>
      <c r="B1057" s="19" t="s">
        <v>18</v>
      </c>
      <c r="C1057" s="19">
        <v>2291</v>
      </c>
      <c r="D1057" s="20">
        <v>10</v>
      </c>
      <c r="E1057" s="20">
        <v>300</v>
      </c>
      <c r="F1057" s="20">
        <v>687300</v>
      </c>
      <c r="G1057" s="21" t="s">
        <v>15</v>
      </c>
      <c r="H1057" s="20">
        <v>687300</v>
      </c>
      <c r="I1057" s="20">
        <v>197000</v>
      </c>
      <c r="J1057" s="20">
        <v>490300</v>
      </c>
      <c r="K1057" s="22">
        <v>43344</v>
      </c>
      <c r="L1057" s="19" t="s">
        <v>32</v>
      </c>
      <c r="M1057" s="23">
        <v>2018</v>
      </c>
    </row>
    <row r="1058" spans="1:13" x14ac:dyDescent="0.25">
      <c r="A1058" s="18" t="s">
        <v>13</v>
      </c>
      <c r="B1058" s="19" t="s">
        <v>18</v>
      </c>
      <c r="C1058" s="19">
        <v>3475</v>
      </c>
      <c r="D1058" s="20">
        <v>10</v>
      </c>
      <c r="E1058" s="20">
        <v>350</v>
      </c>
      <c r="F1058" s="20">
        <v>1216250</v>
      </c>
      <c r="G1058" s="21" t="s">
        <v>15</v>
      </c>
      <c r="H1058" s="20">
        <v>1216250</v>
      </c>
      <c r="I1058" s="20">
        <v>448500</v>
      </c>
      <c r="J1058" s="20">
        <v>767750</v>
      </c>
      <c r="K1058" s="22">
        <v>43405</v>
      </c>
      <c r="L1058" s="19" t="s">
        <v>19</v>
      </c>
      <c r="M1058" s="23">
        <v>2018</v>
      </c>
    </row>
    <row r="1059" spans="1:13" x14ac:dyDescent="0.25">
      <c r="A1059" s="18" t="s">
        <v>20</v>
      </c>
      <c r="B1059" s="19" t="s">
        <v>18</v>
      </c>
      <c r="C1059" s="19">
        <v>3686</v>
      </c>
      <c r="D1059" s="20">
        <v>10</v>
      </c>
      <c r="E1059" s="20">
        <v>12</v>
      </c>
      <c r="F1059" s="20">
        <v>44232</v>
      </c>
      <c r="G1059" s="21" t="s">
        <v>15</v>
      </c>
      <c r="H1059" s="20">
        <v>44232</v>
      </c>
      <c r="I1059" s="20">
        <v>2736</v>
      </c>
      <c r="J1059" s="20">
        <v>41496</v>
      </c>
      <c r="K1059" s="22">
        <v>43405</v>
      </c>
      <c r="L1059" s="19" t="s">
        <v>19</v>
      </c>
      <c r="M1059" s="23">
        <v>2018</v>
      </c>
    </row>
    <row r="1060" spans="1:13" x14ac:dyDescent="0.25">
      <c r="A1060" s="18" t="s">
        <v>13</v>
      </c>
      <c r="B1060" s="19" t="s">
        <v>18</v>
      </c>
      <c r="C1060" s="19">
        <v>3319</v>
      </c>
      <c r="D1060" s="20">
        <v>10</v>
      </c>
      <c r="E1060" s="20">
        <v>15</v>
      </c>
      <c r="F1060" s="20">
        <v>49785</v>
      </c>
      <c r="G1060" s="21" t="s">
        <v>15</v>
      </c>
      <c r="H1060" s="20">
        <v>49785</v>
      </c>
      <c r="I1060" s="20">
        <v>21520</v>
      </c>
      <c r="J1060" s="20">
        <v>28265</v>
      </c>
      <c r="K1060" s="22">
        <v>43435</v>
      </c>
      <c r="L1060" s="19" t="s">
        <v>21</v>
      </c>
      <c r="M1060" s="23">
        <v>2018</v>
      </c>
    </row>
    <row r="1061" spans="1:13" x14ac:dyDescent="0.25">
      <c r="A1061" s="18" t="s">
        <v>13</v>
      </c>
      <c r="B1061" s="19" t="s">
        <v>23</v>
      </c>
      <c r="C1061" s="19">
        <v>1094</v>
      </c>
      <c r="D1061" s="20">
        <v>120</v>
      </c>
      <c r="E1061" s="20">
        <v>125</v>
      </c>
      <c r="F1061" s="20">
        <v>136750</v>
      </c>
      <c r="G1061" s="21" t="s">
        <v>15</v>
      </c>
      <c r="H1061" s="20">
        <v>136750</v>
      </c>
      <c r="I1061" s="20">
        <v>41400</v>
      </c>
      <c r="J1061" s="20">
        <v>95350</v>
      </c>
      <c r="K1061" s="22">
        <v>43374</v>
      </c>
      <c r="L1061" s="19" t="s">
        <v>29</v>
      </c>
      <c r="M1061" s="23">
        <v>2018</v>
      </c>
    </row>
    <row r="1062" spans="1:13" x14ac:dyDescent="0.25">
      <c r="A1062" s="18" t="s">
        <v>24</v>
      </c>
      <c r="B1062" s="19" t="s">
        <v>30</v>
      </c>
      <c r="C1062" s="19">
        <v>3880</v>
      </c>
      <c r="D1062" s="20">
        <v>250</v>
      </c>
      <c r="E1062" s="20">
        <v>350</v>
      </c>
      <c r="F1062" s="20">
        <v>1358000</v>
      </c>
      <c r="G1062" s="21" t="s">
        <v>15</v>
      </c>
      <c r="H1062" s="20">
        <v>1358000</v>
      </c>
      <c r="I1062" s="20">
        <v>397020</v>
      </c>
      <c r="J1062" s="20">
        <v>960980</v>
      </c>
      <c r="K1062" s="22">
        <v>43344</v>
      </c>
      <c r="L1062" s="19" t="s">
        <v>32</v>
      </c>
      <c r="M1062" s="23">
        <v>2018</v>
      </c>
    </row>
    <row r="1063" spans="1:13" x14ac:dyDescent="0.25">
      <c r="A1063" s="18" t="s">
        <v>20</v>
      </c>
      <c r="B1063" s="19" t="s">
        <v>14</v>
      </c>
      <c r="C1063" s="19">
        <v>2654</v>
      </c>
      <c r="D1063" s="20">
        <v>3</v>
      </c>
      <c r="E1063" s="20">
        <v>125</v>
      </c>
      <c r="F1063" s="20">
        <v>331750</v>
      </c>
      <c r="G1063" s="21">
        <v>412.5</v>
      </c>
      <c r="H1063" s="20">
        <v>331337.5</v>
      </c>
      <c r="I1063" s="20">
        <v>39600</v>
      </c>
      <c r="J1063" s="20">
        <v>291737.5</v>
      </c>
      <c r="K1063" s="22">
        <v>43344</v>
      </c>
      <c r="L1063" s="19" t="s">
        <v>32</v>
      </c>
      <c r="M1063" s="23">
        <v>2018</v>
      </c>
    </row>
    <row r="1064" spans="1:13" x14ac:dyDescent="0.25">
      <c r="A1064" s="18" t="s">
        <v>17</v>
      </c>
      <c r="B1064" s="19" t="s">
        <v>14</v>
      </c>
      <c r="C1064" s="19">
        <v>1675</v>
      </c>
      <c r="D1064" s="20">
        <v>3</v>
      </c>
      <c r="E1064" s="20">
        <v>12</v>
      </c>
      <c r="F1064" s="20">
        <v>20100</v>
      </c>
      <c r="G1064" s="21">
        <v>91.92</v>
      </c>
      <c r="H1064" s="20">
        <v>20008.080000000002</v>
      </c>
      <c r="I1064" s="20">
        <v>2298</v>
      </c>
      <c r="J1064" s="20">
        <v>17710.080000000002</v>
      </c>
      <c r="K1064" s="22">
        <v>43374</v>
      </c>
      <c r="L1064" s="19" t="s">
        <v>29</v>
      </c>
      <c r="M1064" s="23">
        <v>2018</v>
      </c>
    </row>
    <row r="1065" spans="1:13" x14ac:dyDescent="0.25">
      <c r="A1065" s="18" t="s">
        <v>22</v>
      </c>
      <c r="B1065" s="19" t="s">
        <v>14</v>
      </c>
      <c r="C1065" s="19">
        <v>1572</v>
      </c>
      <c r="D1065" s="20">
        <v>3</v>
      </c>
      <c r="E1065" s="20">
        <v>300</v>
      </c>
      <c r="F1065" s="20">
        <v>471600</v>
      </c>
      <c r="G1065" s="21">
        <v>1482</v>
      </c>
      <c r="H1065" s="20">
        <v>470118</v>
      </c>
      <c r="I1065" s="20">
        <v>123500</v>
      </c>
      <c r="J1065" s="20">
        <v>346618</v>
      </c>
      <c r="K1065" s="22">
        <v>43374</v>
      </c>
      <c r="L1065" s="19" t="s">
        <v>29</v>
      </c>
      <c r="M1065" s="23">
        <v>2018</v>
      </c>
    </row>
    <row r="1066" spans="1:13" x14ac:dyDescent="0.25">
      <c r="A1066" s="18" t="s">
        <v>20</v>
      </c>
      <c r="B1066" s="19" t="s">
        <v>36</v>
      </c>
      <c r="C1066" s="19">
        <v>1723</v>
      </c>
      <c r="D1066" s="20">
        <v>5</v>
      </c>
      <c r="E1066" s="20">
        <v>300</v>
      </c>
      <c r="F1066" s="20">
        <v>516900</v>
      </c>
      <c r="G1066" s="21">
        <v>7494</v>
      </c>
      <c r="H1066" s="20">
        <v>509406</v>
      </c>
      <c r="I1066" s="20">
        <v>624500</v>
      </c>
      <c r="J1066" s="20">
        <v>-115094</v>
      </c>
      <c r="K1066" s="22">
        <v>43344</v>
      </c>
      <c r="L1066" s="19" t="s">
        <v>32</v>
      </c>
      <c r="M1066" s="23">
        <v>2018</v>
      </c>
    </row>
    <row r="1067" spans="1:13" x14ac:dyDescent="0.25">
      <c r="A1067" s="18" t="s">
        <v>20</v>
      </c>
      <c r="B1067" s="19" t="s">
        <v>36</v>
      </c>
      <c r="C1067" s="19">
        <v>423</v>
      </c>
      <c r="D1067" s="20">
        <v>5</v>
      </c>
      <c r="E1067" s="20">
        <v>125</v>
      </c>
      <c r="F1067" s="20">
        <v>52875</v>
      </c>
      <c r="G1067" s="21">
        <v>828.75</v>
      </c>
      <c r="H1067" s="20">
        <v>52046.25</v>
      </c>
      <c r="I1067" s="20">
        <v>79560</v>
      </c>
      <c r="J1067" s="20">
        <v>-27513.75</v>
      </c>
      <c r="K1067" s="22">
        <v>43374</v>
      </c>
      <c r="L1067" s="19" t="s">
        <v>29</v>
      </c>
      <c r="M1067" s="23">
        <v>2018</v>
      </c>
    </row>
    <row r="1068" spans="1:13" x14ac:dyDescent="0.25">
      <c r="A1068" s="18" t="s">
        <v>17</v>
      </c>
      <c r="B1068" s="19" t="s">
        <v>18</v>
      </c>
      <c r="C1068" s="19">
        <v>4393</v>
      </c>
      <c r="D1068" s="20">
        <v>10</v>
      </c>
      <c r="E1068" s="20">
        <v>12</v>
      </c>
      <c r="F1068" s="20">
        <v>52716</v>
      </c>
      <c r="G1068" s="21">
        <v>91.92</v>
      </c>
      <c r="H1068" s="20">
        <v>52624.08</v>
      </c>
      <c r="I1068" s="20">
        <v>2298</v>
      </c>
      <c r="J1068" s="20">
        <v>50326.080000000002</v>
      </c>
      <c r="K1068" s="22">
        <v>43374</v>
      </c>
      <c r="L1068" s="19" t="s">
        <v>29</v>
      </c>
      <c r="M1068" s="23">
        <v>2018</v>
      </c>
    </row>
    <row r="1069" spans="1:13" x14ac:dyDescent="0.25">
      <c r="A1069" s="18" t="s">
        <v>20</v>
      </c>
      <c r="B1069" s="19" t="s">
        <v>23</v>
      </c>
      <c r="C1069" s="19">
        <v>3850</v>
      </c>
      <c r="D1069" s="20">
        <v>120</v>
      </c>
      <c r="E1069" s="20">
        <v>125</v>
      </c>
      <c r="F1069" s="20">
        <v>481250</v>
      </c>
      <c r="G1069" s="21">
        <v>828.75</v>
      </c>
      <c r="H1069" s="20">
        <v>480421.25</v>
      </c>
      <c r="I1069" s="20">
        <v>79560</v>
      </c>
      <c r="J1069" s="20">
        <v>400861.25</v>
      </c>
      <c r="K1069" s="22">
        <v>43374</v>
      </c>
      <c r="L1069" s="19" t="s">
        <v>29</v>
      </c>
      <c r="M1069" s="23">
        <v>2018</v>
      </c>
    </row>
    <row r="1070" spans="1:13" x14ac:dyDescent="0.25">
      <c r="A1070" s="18" t="s">
        <v>13</v>
      </c>
      <c r="B1070" s="19" t="s">
        <v>23</v>
      </c>
      <c r="C1070" s="19">
        <v>2856</v>
      </c>
      <c r="D1070" s="20">
        <v>120</v>
      </c>
      <c r="E1070" s="20">
        <v>7</v>
      </c>
      <c r="F1070" s="20">
        <v>19992</v>
      </c>
      <c r="G1070" s="21">
        <v>146.44</v>
      </c>
      <c r="H1070" s="20">
        <v>19845.560000000001</v>
      </c>
      <c r="I1070" s="20">
        <v>10460</v>
      </c>
      <c r="J1070" s="20">
        <v>9385.56</v>
      </c>
      <c r="K1070" s="22">
        <v>43405</v>
      </c>
      <c r="L1070" s="19" t="s">
        <v>19</v>
      </c>
      <c r="M1070" s="23">
        <v>2018</v>
      </c>
    </row>
    <row r="1071" spans="1:13" x14ac:dyDescent="0.25">
      <c r="A1071" s="18" t="s">
        <v>22</v>
      </c>
      <c r="B1071" s="19" t="s">
        <v>30</v>
      </c>
      <c r="C1071" s="19">
        <v>2545</v>
      </c>
      <c r="D1071" s="20">
        <v>250</v>
      </c>
      <c r="E1071" s="20">
        <v>300</v>
      </c>
      <c r="F1071" s="20">
        <v>763500</v>
      </c>
      <c r="G1071" s="21">
        <v>1482</v>
      </c>
      <c r="H1071" s="20">
        <v>762018</v>
      </c>
      <c r="I1071" s="20">
        <v>123500</v>
      </c>
      <c r="J1071" s="20">
        <v>638518</v>
      </c>
      <c r="K1071" s="22">
        <v>43374</v>
      </c>
      <c r="L1071" s="19" t="s">
        <v>29</v>
      </c>
      <c r="M1071" s="23">
        <v>2018</v>
      </c>
    </row>
    <row r="1072" spans="1:13" x14ac:dyDescent="0.25">
      <c r="A1072" s="18" t="s">
        <v>20</v>
      </c>
      <c r="B1072" s="19" t="s">
        <v>33</v>
      </c>
      <c r="C1072" s="19">
        <v>1154</v>
      </c>
      <c r="D1072" s="20">
        <v>260</v>
      </c>
      <c r="E1072" s="20">
        <v>12</v>
      </c>
      <c r="F1072" s="20">
        <v>13848</v>
      </c>
      <c r="G1072" s="21">
        <v>238.68</v>
      </c>
      <c r="H1072" s="20">
        <v>13609.32</v>
      </c>
      <c r="I1072" s="20">
        <v>5967</v>
      </c>
      <c r="J1072" s="20">
        <v>7642.32</v>
      </c>
      <c r="K1072" s="22">
        <v>43344</v>
      </c>
      <c r="L1072" s="19" t="s">
        <v>32</v>
      </c>
      <c r="M1072" s="23">
        <v>2018</v>
      </c>
    </row>
    <row r="1073" spans="1:13" x14ac:dyDescent="0.25">
      <c r="A1073" s="18" t="s">
        <v>24</v>
      </c>
      <c r="B1073" s="19" t="s">
        <v>33</v>
      </c>
      <c r="C1073" s="19">
        <v>4180</v>
      </c>
      <c r="D1073" s="20">
        <v>260</v>
      </c>
      <c r="E1073" s="20">
        <v>15</v>
      </c>
      <c r="F1073" s="20">
        <v>62700</v>
      </c>
      <c r="G1073" s="21">
        <v>48.15</v>
      </c>
      <c r="H1073" s="20">
        <v>62651.85</v>
      </c>
      <c r="I1073" s="20">
        <v>3210</v>
      </c>
      <c r="J1073" s="20">
        <v>59441.85</v>
      </c>
      <c r="K1073" s="22">
        <v>43405</v>
      </c>
      <c r="L1073" s="19" t="s">
        <v>19</v>
      </c>
      <c r="M1073" s="23">
        <v>2018</v>
      </c>
    </row>
    <row r="1074" spans="1:13" x14ac:dyDescent="0.25">
      <c r="A1074" s="18" t="s">
        <v>17</v>
      </c>
      <c r="B1074" s="19" t="s">
        <v>14</v>
      </c>
      <c r="C1074" s="19">
        <v>4099</v>
      </c>
      <c r="D1074" s="20">
        <v>3</v>
      </c>
      <c r="E1074" s="20">
        <v>300</v>
      </c>
      <c r="F1074" s="20">
        <v>1229700</v>
      </c>
      <c r="G1074" s="21">
        <v>1284</v>
      </c>
      <c r="H1074" s="20">
        <v>1228416</v>
      </c>
      <c r="I1074" s="20">
        <v>53500</v>
      </c>
      <c r="J1074" s="20">
        <v>1174916</v>
      </c>
      <c r="K1074" s="22">
        <v>43374</v>
      </c>
      <c r="L1074" s="19" t="s">
        <v>29</v>
      </c>
      <c r="M1074" s="23">
        <v>2018</v>
      </c>
    </row>
    <row r="1075" spans="1:13" x14ac:dyDescent="0.25">
      <c r="A1075" s="18" t="s">
        <v>24</v>
      </c>
      <c r="B1075" s="19" t="s">
        <v>14</v>
      </c>
      <c r="C1075" s="19">
        <v>2660</v>
      </c>
      <c r="D1075" s="20">
        <v>3</v>
      </c>
      <c r="E1075" s="20">
        <v>7</v>
      </c>
      <c r="F1075" s="20">
        <v>18620</v>
      </c>
      <c r="G1075" s="21">
        <v>300.3</v>
      </c>
      <c r="H1075" s="20">
        <v>18319.7</v>
      </c>
      <c r="I1075" s="20">
        <v>10725</v>
      </c>
      <c r="J1075" s="20">
        <v>7594.7</v>
      </c>
      <c r="K1075" s="22">
        <v>43405</v>
      </c>
      <c r="L1075" s="19" t="s">
        <v>19</v>
      </c>
      <c r="M1075" s="23">
        <v>2018</v>
      </c>
    </row>
    <row r="1076" spans="1:13" x14ac:dyDescent="0.25">
      <c r="A1076" s="18" t="s">
        <v>22</v>
      </c>
      <c r="B1076" s="19" t="s">
        <v>36</v>
      </c>
      <c r="C1076" s="19">
        <v>3826</v>
      </c>
      <c r="D1076" s="20">
        <v>5</v>
      </c>
      <c r="E1076" s="20">
        <v>125</v>
      </c>
      <c r="F1076" s="20">
        <v>478250</v>
      </c>
      <c r="G1076" s="21">
        <v>4150</v>
      </c>
      <c r="H1076" s="20">
        <v>474100</v>
      </c>
      <c r="I1076" s="20">
        <v>199200</v>
      </c>
      <c r="J1076" s="20">
        <v>274900</v>
      </c>
      <c r="K1076" s="22">
        <v>43405</v>
      </c>
      <c r="L1076" s="19" t="s">
        <v>19</v>
      </c>
      <c r="M1076" s="23">
        <v>2018</v>
      </c>
    </row>
    <row r="1077" spans="1:13" x14ac:dyDescent="0.25">
      <c r="A1077" s="18" t="s">
        <v>17</v>
      </c>
      <c r="B1077" s="19" t="s">
        <v>18</v>
      </c>
      <c r="C1077" s="19">
        <v>4388</v>
      </c>
      <c r="D1077" s="20">
        <v>10</v>
      </c>
      <c r="E1077" s="20">
        <v>125</v>
      </c>
      <c r="F1077" s="20">
        <v>548500</v>
      </c>
      <c r="G1077" s="21">
        <v>2022.5</v>
      </c>
      <c r="H1077" s="20">
        <v>546477.5</v>
      </c>
      <c r="I1077" s="20">
        <v>97080</v>
      </c>
      <c r="J1077" s="20">
        <v>449397.5</v>
      </c>
      <c r="K1077" s="22">
        <v>43374</v>
      </c>
      <c r="L1077" s="19" t="s">
        <v>29</v>
      </c>
      <c r="M1077" s="23">
        <v>2018</v>
      </c>
    </row>
    <row r="1078" spans="1:13" x14ac:dyDescent="0.25">
      <c r="A1078" s="18" t="s">
        <v>22</v>
      </c>
      <c r="B1078" s="19" t="s">
        <v>18</v>
      </c>
      <c r="C1078" s="19">
        <v>2106</v>
      </c>
      <c r="D1078" s="20">
        <v>10</v>
      </c>
      <c r="E1078" s="20">
        <v>125</v>
      </c>
      <c r="F1078" s="20">
        <v>263250</v>
      </c>
      <c r="G1078" s="21">
        <v>5362.5</v>
      </c>
      <c r="H1078" s="20">
        <v>257887.5</v>
      </c>
      <c r="I1078" s="20">
        <v>257400</v>
      </c>
      <c r="J1078" s="20">
        <v>487.5</v>
      </c>
      <c r="K1078" s="22">
        <v>43374</v>
      </c>
      <c r="L1078" s="19" t="s">
        <v>29</v>
      </c>
      <c r="M1078" s="23">
        <v>2018</v>
      </c>
    </row>
    <row r="1079" spans="1:13" x14ac:dyDescent="0.25">
      <c r="A1079" s="18" t="s">
        <v>24</v>
      </c>
      <c r="B1079" s="19" t="s">
        <v>18</v>
      </c>
      <c r="C1079" s="19">
        <v>799</v>
      </c>
      <c r="D1079" s="20">
        <v>10</v>
      </c>
      <c r="E1079" s="20">
        <v>12</v>
      </c>
      <c r="F1079" s="20">
        <v>9588</v>
      </c>
      <c r="G1079" s="21">
        <v>428.4</v>
      </c>
      <c r="H1079" s="20">
        <v>9159.6</v>
      </c>
      <c r="I1079" s="20">
        <v>5355</v>
      </c>
      <c r="J1079" s="20">
        <v>3804.6</v>
      </c>
      <c r="K1079" s="22">
        <v>43405</v>
      </c>
      <c r="L1079" s="19" t="s">
        <v>19</v>
      </c>
      <c r="M1079" s="23">
        <v>2018</v>
      </c>
    </row>
    <row r="1080" spans="1:13" x14ac:dyDescent="0.25">
      <c r="A1080" s="18" t="s">
        <v>20</v>
      </c>
      <c r="B1080" s="19" t="s">
        <v>18</v>
      </c>
      <c r="C1080" s="19">
        <v>377</v>
      </c>
      <c r="D1080" s="20">
        <v>10</v>
      </c>
      <c r="E1080" s="20">
        <v>15</v>
      </c>
      <c r="F1080" s="20">
        <v>5655</v>
      </c>
      <c r="G1080" s="21">
        <v>577.5</v>
      </c>
      <c r="H1080" s="20">
        <v>5077.5</v>
      </c>
      <c r="I1080" s="20">
        <v>19250</v>
      </c>
      <c r="J1080" s="20">
        <v>-14172.5</v>
      </c>
      <c r="K1080" s="22">
        <v>43435</v>
      </c>
      <c r="L1080" s="19" t="s">
        <v>21</v>
      </c>
      <c r="M1080" s="23">
        <v>2018</v>
      </c>
    </row>
    <row r="1081" spans="1:13" x14ac:dyDescent="0.25">
      <c r="A1081" s="18" t="s">
        <v>20</v>
      </c>
      <c r="B1081" s="19" t="s">
        <v>18</v>
      </c>
      <c r="C1081" s="19">
        <v>2110</v>
      </c>
      <c r="D1081" s="20">
        <v>10</v>
      </c>
      <c r="E1081" s="20">
        <v>7</v>
      </c>
      <c r="F1081" s="20">
        <v>14770</v>
      </c>
      <c r="G1081" s="21">
        <v>281.82</v>
      </c>
      <c r="H1081" s="20">
        <v>14488.18</v>
      </c>
      <c r="I1081" s="20">
        <v>10065</v>
      </c>
      <c r="J1081" s="20">
        <v>4423.18</v>
      </c>
      <c r="K1081" s="22">
        <v>43435</v>
      </c>
      <c r="L1081" s="19" t="s">
        <v>21</v>
      </c>
      <c r="M1081" s="23">
        <v>2018</v>
      </c>
    </row>
    <row r="1082" spans="1:13" x14ac:dyDescent="0.25">
      <c r="A1082" s="18" t="s">
        <v>17</v>
      </c>
      <c r="B1082" s="19" t="s">
        <v>23</v>
      </c>
      <c r="C1082" s="19">
        <v>1598</v>
      </c>
      <c r="D1082" s="20">
        <v>120</v>
      </c>
      <c r="E1082" s="20">
        <v>350</v>
      </c>
      <c r="F1082" s="20">
        <v>559300</v>
      </c>
      <c r="G1082" s="21">
        <v>20762</v>
      </c>
      <c r="H1082" s="20">
        <v>538538</v>
      </c>
      <c r="I1082" s="20">
        <v>771160</v>
      </c>
      <c r="J1082" s="20">
        <v>-232622</v>
      </c>
      <c r="K1082" s="22">
        <v>43374</v>
      </c>
      <c r="L1082" s="19" t="s">
        <v>29</v>
      </c>
      <c r="M1082" s="23">
        <v>2018</v>
      </c>
    </row>
    <row r="1083" spans="1:13" x14ac:dyDescent="0.25">
      <c r="A1083" s="18" t="s">
        <v>17</v>
      </c>
      <c r="B1083" s="19" t="s">
        <v>23</v>
      </c>
      <c r="C1083" s="19">
        <v>3284</v>
      </c>
      <c r="D1083" s="20">
        <v>120</v>
      </c>
      <c r="E1083" s="20">
        <v>125</v>
      </c>
      <c r="F1083" s="20">
        <v>410500</v>
      </c>
      <c r="G1083" s="21">
        <v>2022.5</v>
      </c>
      <c r="H1083" s="20">
        <v>408477.5</v>
      </c>
      <c r="I1083" s="20">
        <v>97080</v>
      </c>
      <c r="J1083" s="20">
        <v>311397.5</v>
      </c>
      <c r="K1083" s="22">
        <v>43374</v>
      </c>
      <c r="L1083" s="19" t="s">
        <v>29</v>
      </c>
      <c r="M1083" s="23">
        <v>2018</v>
      </c>
    </row>
    <row r="1084" spans="1:13" x14ac:dyDescent="0.25">
      <c r="A1084" s="18" t="s">
        <v>22</v>
      </c>
      <c r="B1084" s="19" t="s">
        <v>23</v>
      </c>
      <c r="C1084" s="19">
        <v>1197</v>
      </c>
      <c r="D1084" s="20">
        <v>120</v>
      </c>
      <c r="E1084" s="20">
        <v>125</v>
      </c>
      <c r="F1084" s="20">
        <v>149625</v>
      </c>
      <c r="G1084" s="21">
        <v>5362.5</v>
      </c>
      <c r="H1084" s="20">
        <v>144262.5</v>
      </c>
      <c r="I1084" s="20">
        <v>257400</v>
      </c>
      <c r="J1084" s="20">
        <v>-113137.5</v>
      </c>
      <c r="K1084" s="22">
        <v>43374</v>
      </c>
      <c r="L1084" s="19" t="s">
        <v>29</v>
      </c>
      <c r="M1084" s="23">
        <v>2018</v>
      </c>
    </row>
    <row r="1085" spans="1:13" x14ac:dyDescent="0.25">
      <c r="A1085" s="18" t="s">
        <v>22</v>
      </c>
      <c r="B1085" s="19" t="s">
        <v>23</v>
      </c>
      <c r="C1085" s="19">
        <v>2303</v>
      </c>
      <c r="D1085" s="20">
        <v>120</v>
      </c>
      <c r="E1085" s="20">
        <v>20</v>
      </c>
      <c r="F1085" s="20">
        <v>46060</v>
      </c>
      <c r="G1085" s="21">
        <v>217.6</v>
      </c>
      <c r="H1085" s="20">
        <v>45842.400000000001</v>
      </c>
      <c r="I1085" s="20">
        <v>5440</v>
      </c>
      <c r="J1085" s="20">
        <v>40402.400000000001</v>
      </c>
      <c r="K1085" s="22">
        <v>43435</v>
      </c>
      <c r="L1085" s="19" t="s">
        <v>21</v>
      </c>
      <c r="M1085" s="23">
        <v>2018</v>
      </c>
    </row>
    <row r="1086" spans="1:13" x14ac:dyDescent="0.25">
      <c r="A1086" s="18" t="s">
        <v>17</v>
      </c>
      <c r="B1086" s="19" t="s">
        <v>30</v>
      </c>
      <c r="C1086" s="19">
        <v>2126</v>
      </c>
      <c r="D1086" s="20">
        <v>250</v>
      </c>
      <c r="E1086" s="20">
        <v>300</v>
      </c>
      <c r="F1086" s="20">
        <v>637800</v>
      </c>
      <c r="G1086" s="21">
        <v>1284</v>
      </c>
      <c r="H1086" s="20">
        <v>636516</v>
      </c>
      <c r="I1086" s="20">
        <v>53500</v>
      </c>
      <c r="J1086" s="20">
        <v>583016</v>
      </c>
      <c r="K1086" s="22">
        <v>43374</v>
      </c>
      <c r="L1086" s="19" t="s">
        <v>29</v>
      </c>
      <c r="M1086" s="23">
        <v>2018</v>
      </c>
    </row>
    <row r="1087" spans="1:13" x14ac:dyDescent="0.25">
      <c r="A1087" s="18" t="s">
        <v>20</v>
      </c>
      <c r="B1087" s="19" t="s">
        <v>30</v>
      </c>
      <c r="C1087" s="19">
        <v>783</v>
      </c>
      <c r="D1087" s="20">
        <v>250</v>
      </c>
      <c r="E1087" s="20">
        <v>350</v>
      </c>
      <c r="F1087" s="20">
        <v>274050</v>
      </c>
      <c r="G1087" s="21">
        <v>1862</v>
      </c>
      <c r="H1087" s="20">
        <v>272188</v>
      </c>
      <c r="I1087" s="20">
        <v>69160</v>
      </c>
      <c r="J1087" s="20">
        <v>203028</v>
      </c>
      <c r="K1087" s="22">
        <v>43435</v>
      </c>
      <c r="L1087" s="19" t="s">
        <v>21</v>
      </c>
      <c r="M1087" s="23">
        <v>2018</v>
      </c>
    </row>
    <row r="1088" spans="1:13" x14ac:dyDescent="0.25">
      <c r="A1088" s="18" t="s">
        <v>22</v>
      </c>
      <c r="B1088" s="19" t="s">
        <v>30</v>
      </c>
      <c r="C1088" s="19">
        <v>1202</v>
      </c>
      <c r="D1088" s="20">
        <v>250</v>
      </c>
      <c r="E1088" s="20">
        <v>350</v>
      </c>
      <c r="F1088" s="20">
        <v>420700</v>
      </c>
      <c r="G1088" s="21">
        <v>13580</v>
      </c>
      <c r="H1088" s="20">
        <v>407120</v>
      </c>
      <c r="I1088" s="20">
        <v>504400</v>
      </c>
      <c r="J1088" s="20">
        <v>-97280</v>
      </c>
      <c r="K1088" s="22">
        <v>43435</v>
      </c>
      <c r="L1088" s="19" t="s">
        <v>21</v>
      </c>
      <c r="M1088" s="23">
        <v>2018</v>
      </c>
    </row>
    <row r="1089" spans="1:13" x14ac:dyDescent="0.25">
      <c r="A1089" s="18" t="s">
        <v>17</v>
      </c>
      <c r="B1089" s="19" t="s">
        <v>33</v>
      </c>
      <c r="C1089" s="19">
        <v>1397</v>
      </c>
      <c r="D1089" s="20">
        <v>260</v>
      </c>
      <c r="E1089" s="20">
        <v>350</v>
      </c>
      <c r="F1089" s="20">
        <v>488950</v>
      </c>
      <c r="G1089" s="21">
        <v>20762</v>
      </c>
      <c r="H1089" s="20">
        <v>468188</v>
      </c>
      <c r="I1089" s="20">
        <v>771160</v>
      </c>
      <c r="J1089" s="20">
        <v>-302972</v>
      </c>
      <c r="K1089" s="22">
        <v>43374</v>
      </c>
      <c r="L1089" s="19" t="s">
        <v>29</v>
      </c>
      <c r="M1089" s="23">
        <v>2018</v>
      </c>
    </row>
    <row r="1090" spans="1:13" x14ac:dyDescent="0.25">
      <c r="A1090" s="18" t="s">
        <v>13</v>
      </c>
      <c r="B1090" s="19" t="s">
        <v>14</v>
      </c>
      <c r="C1090" s="19">
        <v>1105</v>
      </c>
      <c r="D1090" s="20">
        <v>3</v>
      </c>
      <c r="E1090" s="20">
        <v>12</v>
      </c>
      <c r="F1090" s="20">
        <v>13260</v>
      </c>
      <c r="G1090" s="21">
        <v>326.88</v>
      </c>
      <c r="H1090" s="20">
        <v>12933.12</v>
      </c>
      <c r="I1090" s="20">
        <v>2724</v>
      </c>
      <c r="J1090" s="20">
        <v>10209.120000000001</v>
      </c>
      <c r="K1090" s="22">
        <v>43435</v>
      </c>
      <c r="L1090" s="19" t="s">
        <v>21</v>
      </c>
      <c r="M1090" s="23">
        <v>2018</v>
      </c>
    </row>
    <row r="1091" spans="1:13" x14ac:dyDescent="0.25">
      <c r="A1091" s="18" t="s">
        <v>17</v>
      </c>
      <c r="B1091" s="19" t="s">
        <v>36</v>
      </c>
      <c r="C1091" s="19">
        <v>3640</v>
      </c>
      <c r="D1091" s="20">
        <v>5</v>
      </c>
      <c r="E1091" s="20">
        <v>350</v>
      </c>
      <c r="F1091" s="20">
        <v>1274000</v>
      </c>
      <c r="G1091" s="21">
        <v>18868.5</v>
      </c>
      <c r="H1091" s="20">
        <v>1255131.5</v>
      </c>
      <c r="I1091" s="20">
        <v>467220</v>
      </c>
      <c r="J1091" s="20">
        <v>787911.5</v>
      </c>
      <c r="K1091" s="22">
        <v>43344</v>
      </c>
      <c r="L1091" s="19" t="s">
        <v>32</v>
      </c>
      <c r="M1091" s="23">
        <v>2018</v>
      </c>
    </row>
    <row r="1092" spans="1:13" x14ac:dyDescent="0.25">
      <c r="A1092" s="18" t="s">
        <v>17</v>
      </c>
      <c r="B1092" s="19" t="s">
        <v>18</v>
      </c>
      <c r="C1092" s="19">
        <v>764</v>
      </c>
      <c r="D1092" s="20">
        <v>10</v>
      </c>
      <c r="E1092" s="20">
        <v>15</v>
      </c>
      <c r="F1092" s="20">
        <v>11460</v>
      </c>
      <c r="G1092" s="21">
        <v>875.25</v>
      </c>
      <c r="H1092" s="20">
        <v>10584.75</v>
      </c>
      <c r="I1092" s="20">
        <v>19450</v>
      </c>
      <c r="J1092" s="20">
        <v>-8865.25</v>
      </c>
      <c r="K1092" s="22">
        <v>43374</v>
      </c>
      <c r="L1092" s="19" t="s">
        <v>29</v>
      </c>
      <c r="M1092" s="23">
        <v>2018</v>
      </c>
    </row>
    <row r="1093" spans="1:13" x14ac:dyDescent="0.25">
      <c r="A1093" s="18" t="s">
        <v>17</v>
      </c>
      <c r="B1093" s="19" t="s">
        <v>30</v>
      </c>
      <c r="C1093" s="19">
        <v>2745</v>
      </c>
      <c r="D1093" s="20">
        <v>250</v>
      </c>
      <c r="E1093" s="20">
        <v>15</v>
      </c>
      <c r="F1093" s="20">
        <v>41175</v>
      </c>
      <c r="G1093" s="21">
        <v>875.25</v>
      </c>
      <c r="H1093" s="20">
        <v>40299.75</v>
      </c>
      <c r="I1093" s="20">
        <v>19450</v>
      </c>
      <c r="J1093" s="20">
        <v>20849.75</v>
      </c>
      <c r="K1093" s="22">
        <v>43374</v>
      </c>
      <c r="L1093" s="19" t="s">
        <v>29</v>
      </c>
      <c r="M1093" s="23">
        <v>2018</v>
      </c>
    </row>
    <row r="1094" spans="1:13" x14ac:dyDescent="0.25">
      <c r="A1094" s="18" t="s">
        <v>22</v>
      </c>
      <c r="B1094" s="19" t="s">
        <v>18</v>
      </c>
      <c r="C1094" s="19">
        <v>3938</v>
      </c>
      <c r="D1094" s="20">
        <v>10</v>
      </c>
      <c r="E1094" s="20">
        <v>7</v>
      </c>
      <c r="F1094" s="20">
        <v>27566</v>
      </c>
      <c r="G1094" s="21">
        <v>369.6</v>
      </c>
      <c r="H1094" s="20">
        <v>27196.400000000001</v>
      </c>
      <c r="I1094" s="20">
        <v>8800</v>
      </c>
      <c r="J1094" s="20">
        <v>18396.400000000001</v>
      </c>
      <c r="K1094" s="22">
        <v>43344</v>
      </c>
      <c r="L1094" s="19" t="s">
        <v>32</v>
      </c>
      <c r="M1094" s="23">
        <v>2018</v>
      </c>
    </row>
    <row r="1095" spans="1:13" x14ac:dyDescent="0.25">
      <c r="A1095" s="18" t="s">
        <v>24</v>
      </c>
      <c r="B1095" s="19" t="s">
        <v>18</v>
      </c>
      <c r="C1095" s="19">
        <v>4489</v>
      </c>
      <c r="D1095" s="20">
        <v>10</v>
      </c>
      <c r="E1095" s="20">
        <v>15</v>
      </c>
      <c r="F1095" s="20">
        <v>67335</v>
      </c>
      <c r="G1095" s="21">
        <v>1356.6</v>
      </c>
      <c r="H1095" s="20">
        <v>65978.399999999994</v>
      </c>
      <c r="I1095" s="20">
        <v>22610</v>
      </c>
      <c r="J1095" s="20">
        <v>43368.4</v>
      </c>
      <c r="K1095" s="22">
        <v>43435</v>
      </c>
      <c r="L1095" s="19" t="s">
        <v>21</v>
      </c>
      <c r="M1095" s="23">
        <v>2018</v>
      </c>
    </row>
    <row r="1096" spans="1:13" x14ac:dyDescent="0.25">
      <c r="A1096" s="18" t="s">
        <v>20</v>
      </c>
      <c r="B1096" s="19" t="s">
        <v>23</v>
      </c>
      <c r="C1096" s="19">
        <v>2167</v>
      </c>
      <c r="D1096" s="20">
        <v>120</v>
      </c>
      <c r="E1096" s="20">
        <v>20</v>
      </c>
      <c r="F1096" s="20">
        <v>43340</v>
      </c>
      <c r="G1096" s="21">
        <v>588.79999999999995</v>
      </c>
      <c r="H1096" s="20">
        <v>42751.199999999997</v>
      </c>
      <c r="I1096" s="20">
        <v>7360</v>
      </c>
      <c r="J1096" s="20">
        <v>35391.199999999997</v>
      </c>
      <c r="K1096" s="22">
        <v>43344</v>
      </c>
      <c r="L1096" s="19" t="s">
        <v>32</v>
      </c>
      <c r="M1096" s="23">
        <v>2018</v>
      </c>
    </row>
    <row r="1097" spans="1:13" x14ac:dyDescent="0.25">
      <c r="A1097" s="18" t="s">
        <v>13</v>
      </c>
      <c r="B1097" s="19" t="s">
        <v>14</v>
      </c>
      <c r="C1097" s="19">
        <v>1137</v>
      </c>
      <c r="D1097" s="20">
        <v>3</v>
      </c>
      <c r="E1097" s="20">
        <v>7</v>
      </c>
      <c r="F1097" s="20">
        <v>7959</v>
      </c>
      <c r="G1097" s="21">
        <v>798.28</v>
      </c>
      <c r="H1097" s="20">
        <v>7160.72</v>
      </c>
      <c r="I1097" s="20">
        <v>14255</v>
      </c>
      <c r="J1097" s="20">
        <v>-7094.28</v>
      </c>
      <c r="K1097" s="22">
        <v>43374</v>
      </c>
      <c r="L1097" s="19" t="s">
        <v>29</v>
      </c>
      <c r="M1097" s="23">
        <v>2018</v>
      </c>
    </row>
    <row r="1098" spans="1:13" x14ac:dyDescent="0.25">
      <c r="A1098" s="18" t="s">
        <v>13</v>
      </c>
      <c r="B1098" s="19" t="s">
        <v>36</v>
      </c>
      <c r="C1098" s="19">
        <v>3699</v>
      </c>
      <c r="D1098" s="20">
        <v>5</v>
      </c>
      <c r="E1098" s="20">
        <v>7</v>
      </c>
      <c r="F1098" s="20">
        <v>25893</v>
      </c>
      <c r="G1098" s="21">
        <v>798.28</v>
      </c>
      <c r="H1098" s="20">
        <v>25094.720000000001</v>
      </c>
      <c r="I1098" s="20">
        <v>14255</v>
      </c>
      <c r="J1098" s="20">
        <v>10839.72</v>
      </c>
      <c r="K1098" s="22">
        <v>43374</v>
      </c>
      <c r="L1098" s="19" t="s">
        <v>29</v>
      </c>
      <c r="M1098" s="23">
        <v>2018</v>
      </c>
    </row>
    <row r="1099" spans="1:13" x14ac:dyDescent="0.25">
      <c r="A1099" s="18" t="s">
        <v>20</v>
      </c>
      <c r="B1099" s="19" t="s">
        <v>18</v>
      </c>
      <c r="C1099" s="19">
        <v>4409</v>
      </c>
      <c r="D1099" s="20">
        <v>10</v>
      </c>
      <c r="E1099" s="20">
        <v>15</v>
      </c>
      <c r="F1099" s="20">
        <v>66135</v>
      </c>
      <c r="G1099" s="21">
        <v>402.6</v>
      </c>
      <c r="H1099" s="20">
        <v>65732.399999999994</v>
      </c>
      <c r="I1099" s="20">
        <v>6710</v>
      </c>
      <c r="J1099" s="20">
        <v>59022.400000000001</v>
      </c>
      <c r="K1099" s="22">
        <v>43374</v>
      </c>
      <c r="L1099" s="19" t="s">
        <v>29</v>
      </c>
      <c r="M1099" s="23">
        <v>2018</v>
      </c>
    </row>
    <row r="1100" spans="1:13" x14ac:dyDescent="0.25">
      <c r="A1100" s="18" t="s">
        <v>22</v>
      </c>
      <c r="B1100" s="19" t="s">
        <v>18</v>
      </c>
      <c r="C1100" s="19">
        <v>3323</v>
      </c>
      <c r="D1100" s="20">
        <v>10</v>
      </c>
      <c r="E1100" s="20">
        <v>15</v>
      </c>
      <c r="F1100" s="20">
        <v>49845</v>
      </c>
      <c r="G1100" s="21">
        <v>908.4</v>
      </c>
      <c r="H1100" s="20">
        <v>48936.6</v>
      </c>
      <c r="I1100" s="20">
        <v>15140</v>
      </c>
      <c r="J1100" s="20">
        <v>33796.6</v>
      </c>
      <c r="K1100" s="22">
        <v>43374</v>
      </c>
      <c r="L1100" s="19" t="s">
        <v>29</v>
      </c>
      <c r="M1100" s="23">
        <v>2018</v>
      </c>
    </row>
    <row r="1101" spans="1:13" x14ac:dyDescent="0.25">
      <c r="A1101" s="18" t="s">
        <v>13</v>
      </c>
      <c r="B1101" s="19" t="s">
        <v>23</v>
      </c>
      <c r="C1101" s="19">
        <v>3631</v>
      </c>
      <c r="D1101" s="20">
        <v>120</v>
      </c>
      <c r="E1101" s="20">
        <v>20</v>
      </c>
      <c r="F1101" s="20">
        <v>72620</v>
      </c>
      <c r="G1101" s="21">
        <v>2116.8000000000002</v>
      </c>
      <c r="H1101" s="20">
        <v>70503.199999999997</v>
      </c>
      <c r="I1101" s="20">
        <v>26460</v>
      </c>
      <c r="J1101" s="20">
        <v>44043.199999999997</v>
      </c>
      <c r="K1101" s="22">
        <v>43344</v>
      </c>
      <c r="L1101" s="19" t="s">
        <v>32</v>
      </c>
      <c r="M1101" s="23">
        <v>2018</v>
      </c>
    </row>
    <row r="1102" spans="1:13" x14ac:dyDescent="0.25">
      <c r="A1102" s="18" t="s">
        <v>20</v>
      </c>
      <c r="B1102" s="19" t="s">
        <v>30</v>
      </c>
      <c r="C1102" s="19">
        <v>4147</v>
      </c>
      <c r="D1102" s="20">
        <v>250</v>
      </c>
      <c r="E1102" s="20">
        <v>350</v>
      </c>
      <c r="F1102" s="20">
        <v>1451450</v>
      </c>
      <c r="G1102" s="21">
        <v>4886</v>
      </c>
      <c r="H1102" s="20">
        <v>1446564</v>
      </c>
      <c r="I1102" s="20">
        <v>90740</v>
      </c>
      <c r="J1102" s="20">
        <v>1355824</v>
      </c>
      <c r="K1102" s="22">
        <v>43344</v>
      </c>
      <c r="L1102" s="19" t="s">
        <v>32</v>
      </c>
      <c r="M1102" s="23">
        <v>2018</v>
      </c>
    </row>
    <row r="1103" spans="1:13" x14ac:dyDescent="0.25">
      <c r="A1103" s="18" t="s">
        <v>22</v>
      </c>
      <c r="B1103" s="19" t="s">
        <v>30</v>
      </c>
      <c r="C1103" s="19">
        <v>2774</v>
      </c>
      <c r="D1103" s="20">
        <v>250</v>
      </c>
      <c r="E1103" s="20">
        <v>15</v>
      </c>
      <c r="F1103" s="20">
        <v>41610</v>
      </c>
      <c r="G1103" s="21">
        <v>908.4</v>
      </c>
      <c r="H1103" s="20">
        <v>40701.599999999999</v>
      </c>
      <c r="I1103" s="20">
        <v>15140</v>
      </c>
      <c r="J1103" s="20">
        <v>25561.599999999999</v>
      </c>
      <c r="K1103" s="22">
        <v>43374</v>
      </c>
      <c r="L1103" s="19" t="s">
        <v>29</v>
      </c>
      <c r="M1103" s="23">
        <v>2018</v>
      </c>
    </row>
    <row r="1104" spans="1:13" x14ac:dyDescent="0.25">
      <c r="A1104" s="18" t="s">
        <v>20</v>
      </c>
      <c r="B1104" s="19" t="s">
        <v>33</v>
      </c>
      <c r="C1104" s="19">
        <v>4123</v>
      </c>
      <c r="D1104" s="20">
        <v>260</v>
      </c>
      <c r="E1104" s="20">
        <v>15</v>
      </c>
      <c r="F1104" s="20">
        <v>61845</v>
      </c>
      <c r="G1104" s="21">
        <v>402.6</v>
      </c>
      <c r="H1104" s="20">
        <v>61442.400000000001</v>
      </c>
      <c r="I1104" s="20">
        <v>6710</v>
      </c>
      <c r="J1104" s="20">
        <v>54732.4</v>
      </c>
      <c r="K1104" s="22">
        <v>43374</v>
      </c>
      <c r="L1104" s="19" t="s">
        <v>29</v>
      </c>
      <c r="M1104" s="23">
        <v>2018</v>
      </c>
    </row>
    <row r="1105" spans="1:13" x14ac:dyDescent="0.25">
      <c r="A1105" s="18" t="s">
        <v>13</v>
      </c>
      <c r="B1105" s="19" t="s">
        <v>33</v>
      </c>
      <c r="C1105" s="19">
        <v>1337</v>
      </c>
      <c r="D1105" s="20">
        <v>260</v>
      </c>
      <c r="E1105" s="20">
        <v>350</v>
      </c>
      <c r="F1105" s="20">
        <v>467950</v>
      </c>
      <c r="G1105" s="21">
        <v>24892</v>
      </c>
      <c r="H1105" s="20">
        <v>443058</v>
      </c>
      <c r="I1105" s="20">
        <v>462280</v>
      </c>
      <c r="J1105" s="20">
        <v>-19222</v>
      </c>
      <c r="K1105" s="22">
        <v>43435</v>
      </c>
      <c r="L1105" s="19" t="s">
        <v>21</v>
      </c>
      <c r="M1105" s="23">
        <v>2018</v>
      </c>
    </row>
    <row r="1106" spans="1:13" x14ac:dyDescent="0.25">
      <c r="A1106" s="18" t="s">
        <v>17</v>
      </c>
      <c r="B1106" s="19" t="s">
        <v>36</v>
      </c>
      <c r="C1106" s="19">
        <v>599</v>
      </c>
      <c r="D1106" s="20">
        <v>5</v>
      </c>
      <c r="E1106" s="20">
        <v>7</v>
      </c>
      <c r="F1106" s="20">
        <v>4193</v>
      </c>
      <c r="G1106" s="21">
        <v>405.65</v>
      </c>
      <c r="H1106" s="20">
        <v>3787.35</v>
      </c>
      <c r="I1106" s="20">
        <v>5795</v>
      </c>
      <c r="J1106" s="20">
        <v>-2007.65</v>
      </c>
      <c r="K1106" s="22">
        <v>43374</v>
      </c>
      <c r="L1106" s="19" t="s">
        <v>29</v>
      </c>
      <c r="M1106" s="23">
        <v>2018</v>
      </c>
    </row>
    <row r="1107" spans="1:13" x14ac:dyDescent="0.25">
      <c r="A1107" s="18" t="s">
        <v>13</v>
      </c>
      <c r="B1107" s="19" t="s">
        <v>18</v>
      </c>
      <c r="C1107" s="19">
        <v>477</v>
      </c>
      <c r="D1107" s="20">
        <v>10</v>
      </c>
      <c r="E1107" s="20">
        <v>7</v>
      </c>
      <c r="F1107" s="20">
        <v>3339</v>
      </c>
      <c r="G1107" s="21">
        <v>822.15</v>
      </c>
      <c r="H1107" s="20">
        <v>2516.85</v>
      </c>
      <c r="I1107" s="20">
        <v>11745</v>
      </c>
      <c r="J1107" s="20">
        <v>-9228.15</v>
      </c>
      <c r="K1107" s="22">
        <v>43344</v>
      </c>
      <c r="L1107" s="19" t="s">
        <v>32</v>
      </c>
      <c r="M1107" s="23">
        <v>2018</v>
      </c>
    </row>
    <row r="1108" spans="1:13" x14ac:dyDescent="0.25">
      <c r="A1108" s="18" t="s">
        <v>17</v>
      </c>
      <c r="B1108" s="19" t="s">
        <v>33</v>
      </c>
      <c r="C1108" s="19">
        <v>804</v>
      </c>
      <c r="D1108" s="20">
        <v>260</v>
      </c>
      <c r="E1108" s="20">
        <v>7</v>
      </c>
      <c r="F1108" s="20">
        <v>5628</v>
      </c>
      <c r="G1108" s="21">
        <v>405.65</v>
      </c>
      <c r="H1108" s="20">
        <v>5222.3500000000004</v>
      </c>
      <c r="I1108" s="20">
        <v>5795</v>
      </c>
      <c r="J1108" s="20">
        <v>-572.65</v>
      </c>
      <c r="K1108" s="22">
        <v>43374</v>
      </c>
      <c r="L1108" s="19" t="s">
        <v>29</v>
      </c>
      <c r="M1108" s="23">
        <v>2018</v>
      </c>
    </row>
    <row r="1109" spans="1:13" x14ac:dyDescent="0.25">
      <c r="A1109" s="18" t="s">
        <v>17</v>
      </c>
      <c r="B1109" s="19" t="s">
        <v>14</v>
      </c>
      <c r="C1109" s="19">
        <v>3551</v>
      </c>
      <c r="D1109" s="20">
        <v>3</v>
      </c>
      <c r="E1109" s="20">
        <v>7</v>
      </c>
      <c r="F1109" s="20">
        <v>24857</v>
      </c>
      <c r="G1109" s="21">
        <v>355.6</v>
      </c>
      <c r="H1109" s="20">
        <v>24501.4</v>
      </c>
      <c r="I1109" s="20">
        <v>5080</v>
      </c>
      <c r="J1109" s="20">
        <v>19421.400000000001</v>
      </c>
      <c r="K1109" s="22">
        <v>43405</v>
      </c>
      <c r="L1109" s="19" t="s">
        <v>19</v>
      </c>
      <c r="M1109" s="23">
        <v>2018</v>
      </c>
    </row>
    <row r="1110" spans="1:13" x14ac:dyDescent="0.25">
      <c r="A1110" s="18" t="s">
        <v>22</v>
      </c>
      <c r="B1110" s="19" t="s">
        <v>36</v>
      </c>
      <c r="C1110" s="19">
        <v>2389</v>
      </c>
      <c r="D1110" s="20">
        <v>5</v>
      </c>
      <c r="E1110" s="20">
        <v>350</v>
      </c>
      <c r="F1110" s="20">
        <v>836150</v>
      </c>
      <c r="G1110" s="21">
        <v>12600</v>
      </c>
      <c r="H1110" s="20">
        <v>823550</v>
      </c>
      <c r="I1110" s="20">
        <v>187200</v>
      </c>
      <c r="J1110" s="20">
        <v>636350</v>
      </c>
      <c r="K1110" s="22">
        <v>43344</v>
      </c>
      <c r="L1110" s="19" t="s">
        <v>32</v>
      </c>
      <c r="M1110" s="23">
        <v>2018</v>
      </c>
    </row>
    <row r="1111" spans="1:13" x14ac:dyDescent="0.25">
      <c r="A1111" s="18" t="s">
        <v>22</v>
      </c>
      <c r="B1111" s="19" t="s">
        <v>36</v>
      </c>
      <c r="C1111" s="19">
        <v>319</v>
      </c>
      <c r="D1111" s="20">
        <v>5</v>
      </c>
      <c r="E1111" s="20">
        <v>300</v>
      </c>
      <c r="F1111" s="20">
        <v>95700</v>
      </c>
      <c r="G1111" s="21">
        <v>16500</v>
      </c>
      <c r="H1111" s="20">
        <v>79200</v>
      </c>
      <c r="I1111" s="20">
        <v>275000</v>
      </c>
      <c r="J1111" s="20">
        <v>-195800</v>
      </c>
      <c r="K1111" s="22">
        <v>43435</v>
      </c>
      <c r="L1111" s="19" t="s">
        <v>21</v>
      </c>
      <c r="M1111" s="23">
        <v>2018</v>
      </c>
    </row>
    <row r="1112" spans="1:13" x14ac:dyDescent="0.25">
      <c r="A1112" s="18" t="s">
        <v>13</v>
      </c>
      <c r="B1112" s="19" t="s">
        <v>18</v>
      </c>
      <c r="C1112" s="19">
        <v>3789</v>
      </c>
      <c r="D1112" s="20">
        <v>10</v>
      </c>
      <c r="E1112" s="20">
        <v>350</v>
      </c>
      <c r="F1112" s="20">
        <v>1326150</v>
      </c>
      <c r="G1112" s="21">
        <v>21490</v>
      </c>
      <c r="H1112" s="20">
        <v>1304660</v>
      </c>
      <c r="I1112" s="20">
        <v>319280</v>
      </c>
      <c r="J1112" s="20">
        <v>985380</v>
      </c>
      <c r="K1112" s="22">
        <v>43374</v>
      </c>
      <c r="L1112" s="19" t="s">
        <v>29</v>
      </c>
      <c r="M1112" s="23">
        <v>2018</v>
      </c>
    </row>
    <row r="1113" spans="1:13" x14ac:dyDescent="0.25">
      <c r="A1113" s="18" t="s">
        <v>13</v>
      </c>
      <c r="B1113" s="19" t="s">
        <v>18</v>
      </c>
      <c r="C1113" s="19">
        <v>4364</v>
      </c>
      <c r="D1113" s="20">
        <v>10</v>
      </c>
      <c r="E1113" s="20">
        <v>20</v>
      </c>
      <c r="F1113" s="20">
        <v>87280</v>
      </c>
      <c r="G1113" s="21">
        <v>1389</v>
      </c>
      <c r="H1113" s="20">
        <v>85891</v>
      </c>
      <c r="I1113" s="20">
        <v>13890</v>
      </c>
      <c r="J1113" s="20">
        <v>72001</v>
      </c>
      <c r="K1113" s="22">
        <v>43374</v>
      </c>
      <c r="L1113" s="19" t="s">
        <v>29</v>
      </c>
      <c r="M1113" s="23">
        <v>2018</v>
      </c>
    </row>
    <row r="1114" spans="1:13" x14ac:dyDescent="0.25">
      <c r="A1114" s="18" t="s">
        <v>24</v>
      </c>
      <c r="B1114" s="19" t="s">
        <v>18</v>
      </c>
      <c r="C1114" s="19">
        <v>1343</v>
      </c>
      <c r="D1114" s="20">
        <v>10</v>
      </c>
      <c r="E1114" s="20">
        <v>125</v>
      </c>
      <c r="F1114" s="20">
        <v>167875</v>
      </c>
      <c r="G1114" s="21">
        <v>4400</v>
      </c>
      <c r="H1114" s="20">
        <v>163475</v>
      </c>
      <c r="I1114" s="20">
        <v>84480</v>
      </c>
      <c r="J1114" s="20">
        <v>78995</v>
      </c>
      <c r="K1114" s="22">
        <v>43374</v>
      </c>
      <c r="L1114" s="19" t="s">
        <v>29</v>
      </c>
      <c r="M1114" s="23">
        <v>2018</v>
      </c>
    </row>
    <row r="1115" spans="1:13" x14ac:dyDescent="0.25">
      <c r="A1115" s="18" t="s">
        <v>13</v>
      </c>
      <c r="B1115" s="19" t="s">
        <v>18</v>
      </c>
      <c r="C1115" s="19">
        <v>245</v>
      </c>
      <c r="D1115" s="20">
        <v>10</v>
      </c>
      <c r="E1115" s="20">
        <v>20</v>
      </c>
      <c r="F1115" s="20">
        <v>4900</v>
      </c>
      <c r="G1115" s="21">
        <v>1802</v>
      </c>
      <c r="H1115" s="20">
        <v>3098</v>
      </c>
      <c r="I1115" s="20">
        <v>18020</v>
      </c>
      <c r="J1115" s="20">
        <v>-14922</v>
      </c>
      <c r="K1115" s="22">
        <v>43435</v>
      </c>
      <c r="L1115" s="19" t="s">
        <v>21</v>
      </c>
      <c r="M1115" s="23">
        <v>2018</v>
      </c>
    </row>
    <row r="1116" spans="1:13" x14ac:dyDescent="0.25">
      <c r="A1116" s="18" t="s">
        <v>24</v>
      </c>
      <c r="B1116" s="19" t="s">
        <v>18</v>
      </c>
      <c r="C1116" s="19">
        <v>1401</v>
      </c>
      <c r="D1116" s="20">
        <v>10</v>
      </c>
      <c r="E1116" s="20">
        <v>7</v>
      </c>
      <c r="F1116" s="20">
        <v>9807</v>
      </c>
      <c r="G1116" s="21">
        <v>747.6</v>
      </c>
      <c r="H1116" s="20">
        <v>9059.4</v>
      </c>
      <c r="I1116" s="20">
        <v>10680</v>
      </c>
      <c r="J1116" s="20">
        <v>-1620.6</v>
      </c>
      <c r="K1116" s="22">
        <v>43435</v>
      </c>
      <c r="L1116" s="19" t="s">
        <v>21</v>
      </c>
      <c r="M1116" s="23">
        <v>2018</v>
      </c>
    </row>
    <row r="1117" spans="1:13" x14ac:dyDescent="0.25">
      <c r="A1117" s="18" t="s">
        <v>17</v>
      </c>
      <c r="B1117" s="19" t="s">
        <v>18</v>
      </c>
      <c r="C1117" s="19">
        <v>3483</v>
      </c>
      <c r="D1117" s="20">
        <v>10</v>
      </c>
      <c r="E1117" s="20">
        <v>15</v>
      </c>
      <c r="F1117" s="20">
        <v>52245</v>
      </c>
      <c r="G1117" s="21">
        <v>1587</v>
      </c>
      <c r="H1117" s="20">
        <v>50658</v>
      </c>
      <c r="I1117" s="20">
        <v>21160</v>
      </c>
      <c r="J1117" s="20">
        <v>29498</v>
      </c>
      <c r="K1117" s="22">
        <v>43435</v>
      </c>
      <c r="L1117" s="19" t="s">
        <v>21</v>
      </c>
      <c r="M1117" s="23">
        <v>2018</v>
      </c>
    </row>
    <row r="1118" spans="1:13" x14ac:dyDescent="0.25">
      <c r="A1118" s="18" t="s">
        <v>24</v>
      </c>
      <c r="B1118" s="19" t="s">
        <v>23</v>
      </c>
      <c r="C1118" s="19">
        <v>3379</v>
      </c>
      <c r="D1118" s="20">
        <v>120</v>
      </c>
      <c r="E1118" s="20">
        <v>125</v>
      </c>
      <c r="F1118" s="20">
        <v>422375</v>
      </c>
      <c r="G1118" s="21">
        <v>4400</v>
      </c>
      <c r="H1118" s="20">
        <v>417975</v>
      </c>
      <c r="I1118" s="20">
        <v>84480</v>
      </c>
      <c r="J1118" s="20">
        <v>333495</v>
      </c>
      <c r="K1118" s="22">
        <v>43374</v>
      </c>
      <c r="L1118" s="19" t="s">
        <v>29</v>
      </c>
      <c r="M1118" s="23">
        <v>2018</v>
      </c>
    </row>
    <row r="1119" spans="1:13" x14ac:dyDescent="0.25">
      <c r="A1119" s="18" t="s">
        <v>24</v>
      </c>
      <c r="B1119" s="19" t="s">
        <v>23</v>
      </c>
      <c r="C1119" s="19">
        <v>1221</v>
      </c>
      <c r="D1119" s="20">
        <v>120</v>
      </c>
      <c r="E1119" s="20">
        <v>20</v>
      </c>
      <c r="F1119" s="20">
        <v>24420</v>
      </c>
      <c r="G1119" s="21">
        <v>1033</v>
      </c>
      <c r="H1119" s="20">
        <v>23387</v>
      </c>
      <c r="I1119" s="20">
        <v>10330</v>
      </c>
      <c r="J1119" s="20">
        <v>13057</v>
      </c>
      <c r="K1119" s="22">
        <v>43435</v>
      </c>
      <c r="L1119" s="19" t="s">
        <v>21</v>
      </c>
      <c r="M1119" s="23">
        <v>2018</v>
      </c>
    </row>
    <row r="1120" spans="1:13" x14ac:dyDescent="0.25">
      <c r="A1120" s="18" t="s">
        <v>13</v>
      </c>
      <c r="B1120" s="19" t="s">
        <v>30</v>
      </c>
      <c r="C1120" s="19">
        <v>3335</v>
      </c>
      <c r="D1120" s="20">
        <v>250</v>
      </c>
      <c r="E1120" s="20">
        <v>20</v>
      </c>
      <c r="F1120" s="20">
        <v>66700</v>
      </c>
      <c r="G1120" s="21">
        <v>1389</v>
      </c>
      <c r="H1120" s="20">
        <v>65311</v>
      </c>
      <c r="I1120" s="20">
        <v>13890</v>
      </c>
      <c r="J1120" s="20">
        <v>51421</v>
      </c>
      <c r="K1120" s="22">
        <v>43374</v>
      </c>
      <c r="L1120" s="19" t="s">
        <v>29</v>
      </c>
      <c r="M1120" s="23">
        <v>2018</v>
      </c>
    </row>
    <row r="1121" spans="1:13" x14ac:dyDescent="0.25">
      <c r="A1121" s="18" t="s">
        <v>20</v>
      </c>
      <c r="B1121" s="19" t="s">
        <v>30</v>
      </c>
      <c r="C1121" s="19">
        <v>1260</v>
      </c>
      <c r="D1121" s="20">
        <v>250</v>
      </c>
      <c r="E1121" s="20">
        <v>20</v>
      </c>
      <c r="F1121" s="20">
        <v>25200</v>
      </c>
      <c r="G1121" s="21">
        <v>1265</v>
      </c>
      <c r="H1121" s="20">
        <v>23935</v>
      </c>
      <c r="I1121" s="20">
        <v>12650</v>
      </c>
      <c r="J1121" s="20">
        <v>11285</v>
      </c>
      <c r="K1121" s="22">
        <v>43405</v>
      </c>
      <c r="L1121" s="19" t="s">
        <v>19</v>
      </c>
      <c r="M1121" s="23">
        <v>2018</v>
      </c>
    </row>
    <row r="1122" spans="1:13" x14ac:dyDescent="0.25">
      <c r="A1122" s="18" t="s">
        <v>17</v>
      </c>
      <c r="B1122" s="19" t="s">
        <v>30</v>
      </c>
      <c r="C1122" s="19">
        <v>3034</v>
      </c>
      <c r="D1122" s="20">
        <v>250</v>
      </c>
      <c r="E1122" s="20">
        <v>20</v>
      </c>
      <c r="F1122" s="20">
        <v>60680</v>
      </c>
      <c r="G1122" s="21">
        <v>2297</v>
      </c>
      <c r="H1122" s="20">
        <v>58383</v>
      </c>
      <c r="I1122" s="20">
        <v>22970</v>
      </c>
      <c r="J1122" s="20">
        <v>35413</v>
      </c>
      <c r="K1122" s="22">
        <v>43405</v>
      </c>
      <c r="L1122" s="19" t="s">
        <v>19</v>
      </c>
      <c r="M1122" s="23">
        <v>2018</v>
      </c>
    </row>
    <row r="1123" spans="1:13" x14ac:dyDescent="0.25">
      <c r="A1123" s="18" t="s">
        <v>13</v>
      </c>
      <c r="B1123" s="19" t="s">
        <v>33</v>
      </c>
      <c r="C1123" s="19">
        <v>3790</v>
      </c>
      <c r="D1123" s="20">
        <v>260</v>
      </c>
      <c r="E1123" s="20">
        <v>350</v>
      </c>
      <c r="F1123" s="20">
        <v>1326500</v>
      </c>
      <c r="G1123" s="21">
        <v>21490</v>
      </c>
      <c r="H1123" s="20">
        <v>1305010</v>
      </c>
      <c r="I1123" s="20">
        <v>319280</v>
      </c>
      <c r="J1123" s="20">
        <v>985730</v>
      </c>
      <c r="K1123" s="22">
        <v>43374</v>
      </c>
      <c r="L1123" s="19" t="s">
        <v>29</v>
      </c>
      <c r="M1123" s="23">
        <v>2018</v>
      </c>
    </row>
    <row r="1124" spans="1:13" x14ac:dyDescent="0.25">
      <c r="A1124" s="18" t="s">
        <v>13</v>
      </c>
      <c r="B1124" s="19" t="s">
        <v>14</v>
      </c>
      <c r="C1124" s="19">
        <v>570</v>
      </c>
      <c r="D1124" s="20">
        <v>3</v>
      </c>
      <c r="E1124" s="20">
        <v>12</v>
      </c>
      <c r="F1124" s="20">
        <v>6840</v>
      </c>
      <c r="G1124" s="21">
        <v>1655.28</v>
      </c>
      <c r="H1124" s="20">
        <v>5184.72</v>
      </c>
      <c r="I1124" s="20">
        <v>6897</v>
      </c>
      <c r="J1124" s="20">
        <v>-1712.28</v>
      </c>
      <c r="K1124" s="22">
        <v>43374</v>
      </c>
      <c r="L1124" s="19" t="s">
        <v>29</v>
      </c>
      <c r="M1124" s="23">
        <v>2018</v>
      </c>
    </row>
    <row r="1125" spans="1:13" x14ac:dyDescent="0.25">
      <c r="A1125" s="18" t="s">
        <v>20</v>
      </c>
      <c r="B1125" s="19" t="s">
        <v>14</v>
      </c>
      <c r="C1125" s="19">
        <v>3754</v>
      </c>
      <c r="D1125" s="20">
        <v>3</v>
      </c>
      <c r="E1125" s="20">
        <v>7</v>
      </c>
      <c r="F1125" s="20">
        <v>26278</v>
      </c>
      <c r="G1125" s="21">
        <v>110.46</v>
      </c>
      <c r="H1125" s="20">
        <v>26167.54</v>
      </c>
      <c r="I1125" s="20">
        <v>1315</v>
      </c>
      <c r="J1125" s="20">
        <v>24852.54</v>
      </c>
      <c r="K1125" s="22">
        <v>43405</v>
      </c>
      <c r="L1125" s="19" t="s">
        <v>19</v>
      </c>
      <c r="M1125" s="23">
        <v>2018</v>
      </c>
    </row>
    <row r="1126" spans="1:13" x14ac:dyDescent="0.25">
      <c r="A1126" s="18" t="s">
        <v>17</v>
      </c>
      <c r="B1126" s="19" t="s">
        <v>14</v>
      </c>
      <c r="C1126" s="19">
        <v>2187</v>
      </c>
      <c r="D1126" s="20">
        <v>3</v>
      </c>
      <c r="E1126" s="20">
        <v>125</v>
      </c>
      <c r="F1126" s="20">
        <v>273375</v>
      </c>
      <c r="G1126" s="21">
        <v>6652.5</v>
      </c>
      <c r="H1126" s="20">
        <v>266722.5</v>
      </c>
      <c r="I1126" s="20">
        <v>106440</v>
      </c>
      <c r="J1126" s="20">
        <v>160282.5</v>
      </c>
      <c r="K1126" s="22">
        <v>43435</v>
      </c>
      <c r="L1126" s="19" t="s">
        <v>21</v>
      </c>
      <c r="M1126" s="23">
        <v>2018</v>
      </c>
    </row>
    <row r="1127" spans="1:13" x14ac:dyDescent="0.25">
      <c r="A1127" s="18" t="s">
        <v>24</v>
      </c>
      <c r="B1127" s="19" t="s">
        <v>36</v>
      </c>
      <c r="C1127" s="19">
        <v>3559</v>
      </c>
      <c r="D1127" s="20">
        <v>5</v>
      </c>
      <c r="E1127" s="20">
        <v>7</v>
      </c>
      <c r="F1127" s="20">
        <v>24913</v>
      </c>
      <c r="G1127" s="21">
        <v>589.26</v>
      </c>
      <c r="H1127" s="20">
        <v>24323.74</v>
      </c>
      <c r="I1127" s="20">
        <v>7015</v>
      </c>
      <c r="J1127" s="20">
        <v>17308.740000000002</v>
      </c>
      <c r="K1127" s="22">
        <v>43374</v>
      </c>
      <c r="L1127" s="19" t="s">
        <v>29</v>
      </c>
      <c r="M1127" s="23">
        <v>2018</v>
      </c>
    </row>
    <row r="1128" spans="1:13" x14ac:dyDescent="0.25">
      <c r="A1128" s="18" t="s">
        <v>13</v>
      </c>
      <c r="B1128" s="19" t="s">
        <v>18</v>
      </c>
      <c r="C1128" s="19">
        <v>1296</v>
      </c>
      <c r="D1128" s="20">
        <v>10</v>
      </c>
      <c r="E1128" s="20">
        <v>12</v>
      </c>
      <c r="F1128" s="20">
        <v>15552</v>
      </c>
      <c r="G1128" s="21">
        <v>1655.28</v>
      </c>
      <c r="H1128" s="20">
        <v>13896.72</v>
      </c>
      <c r="I1128" s="20">
        <v>6897</v>
      </c>
      <c r="J1128" s="20">
        <v>6999.72</v>
      </c>
      <c r="K1128" s="22">
        <v>43374</v>
      </c>
      <c r="L1128" s="19" t="s">
        <v>29</v>
      </c>
      <c r="M1128" s="23">
        <v>2018</v>
      </c>
    </row>
    <row r="1129" spans="1:13" x14ac:dyDescent="0.25">
      <c r="A1129" s="18" t="s">
        <v>20</v>
      </c>
      <c r="B1129" s="19" t="s">
        <v>18</v>
      </c>
      <c r="C1129" s="19">
        <v>775</v>
      </c>
      <c r="D1129" s="20">
        <v>10</v>
      </c>
      <c r="E1129" s="20">
        <v>350</v>
      </c>
      <c r="F1129" s="20">
        <v>271250</v>
      </c>
      <c r="G1129" s="21">
        <v>15267</v>
      </c>
      <c r="H1129" s="20">
        <v>255983</v>
      </c>
      <c r="I1129" s="20">
        <v>189020</v>
      </c>
      <c r="J1129" s="20">
        <v>66963</v>
      </c>
      <c r="K1129" s="22">
        <v>43374</v>
      </c>
      <c r="L1129" s="19" t="s">
        <v>29</v>
      </c>
      <c r="M1129" s="23">
        <v>2018</v>
      </c>
    </row>
    <row r="1130" spans="1:13" x14ac:dyDescent="0.25">
      <c r="A1130" s="18" t="s">
        <v>24</v>
      </c>
      <c r="B1130" s="19" t="s">
        <v>23</v>
      </c>
      <c r="C1130" s="19">
        <v>3797</v>
      </c>
      <c r="D1130" s="20">
        <v>120</v>
      </c>
      <c r="E1130" s="20">
        <v>300</v>
      </c>
      <c r="F1130" s="20">
        <v>1139100</v>
      </c>
      <c r="G1130" s="21">
        <v>21978</v>
      </c>
      <c r="H1130" s="20">
        <v>1117122</v>
      </c>
      <c r="I1130" s="20">
        <v>305250</v>
      </c>
      <c r="J1130" s="20">
        <v>811872</v>
      </c>
      <c r="K1130" s="22">
        <v>43374</v>
      </c>
      <c r="L1130" s="19" t="s">
        <v>29</v>
      </c>
      <c r="M1130" s="23">
        <v>2018</v>
      </c>
    </row>
    <row r="1131" spans="1:13" x14ac:dyDescent="0.25">
      <c r="A1131" s="18" t="s">
        <v>24</v>
      </c>
      <c r="B1131" s="19" t="s">
        <v>23</v>
      </c>
      <c r="C1131" s="19">
        <v>1321</v>
      </c>
      <c r="D1131" s="20">
        <v>120</v>
      </c>
      <c r="E1131" s="20">
        <v>350</v>
      </c>
      <c r="F1131" s="20">
        <v>462350</v>
      </c>
      <c r="G1131" s="21">
        <v>43596</v>
      </c>
      <c r="H1131" s="20">
        <v>418754</v>
      </c>
      <c r="I1131" s="20">
        <v>539760</v>
      </c>
      <c r="J1131" s="20">
        <v>-121006</v>
      </c>
      <c r="K1131" s="22">
        <v>43374</v>
      </c>
      <c r="L1131" s="19" t="s">
        <v>29</v>
      </c>
      <c r="M1131" s="23">
        <v>2018</v>
      </c>
    </row>
    <row r="1132" spans="1:13" x14ac:dyDescent="0.25">
      <c r="A1132" s="18" t="s">
        <v>24</v>
      </c>
      <c r="B1132" s="19" t="s">
        <v>30</v>
      </c>
      <c r="C1132" s="19">
        <v>1643</v>
      </c>
      <c r="D1132" s="20">
        <v>250</v>
      </c>
      <c r="E1132" s="20">
        <v>300</v>
      </c>
      <c r="F1132" s="20">
        <v>492900</v>
      </c>
      <c r="G1132" s="21">
        <v>21978</v>
      </c>
      <c r="H1132" s="20">
        <v>470922</v>
      </c>
      <c r="I1132" s="20">
        <v>305250</v>
      </c>
      <c r="J1132" s="20">
        <v>165672</v>
      </c>
      <c r="K1132" s="22">
        <v>43374</v>
      </c>
      <c r="L1132" s="19" t="s">
        <v>29</v>
      </c>
      <c r="M1132" s="23">
        <v>2018</v>
      </c>
    </row>
    <row r="1133" spans="1:13" x14ac:dyDescent="0.25">
      <c r="A1133" s="18" t="s">
        <v>22</v>
      </c>
      <c r="B1133" s="19" t="s">
        <v>30</v>
      </c>
      <c r="C1133" s="19">
        <v>1912</v>
      </c>
      <c r="D1133" s="20">
        <v>250</v>
      </c>
      <c r="E1133" s="20">
        <v>20</v>
      </c>
      <c r="F1133" s="20">
        <v>38240</v>
      </c>
      <c r="G1133" s="21">
        <v>1347.6</v>
      </c>
      <c r="H1133" s="20">
        <v>36892.400000000001</v>
      </c>
      <c r="I1133" s="20">
        <v>11230</v>
      </c>
      <c r="J1133" s="20">
        <v>25662.400000000001</v>
      </c>
      <c r="K1133" s="22">
        <v>43405</v>
      </c>
      <c r="L1133" s="19" t="s">
        <v>19</v>
      </c>
      <c r="M1133" s="23">
        <v>2018</v>
      </c>
    </row>
    <row r="1134" spans="1:13" x14ac:dyDescent="0.25">
      <c r="A1134" s="18" t="s">
        <v>13</v>
      </c>
      <c r="B1134" s="19" t="s">
        <v>30</v>
      </c>
      <c r="C1134" s="19">
        <v>1610</v>
      </c>
      <c r="D1134" s="20">
        <v>250</v>
      </c>
      <c r="E1134" s="20">
        <v>300</v>
      </c>
      <c r="F1134" s="20">
        <v>483000</v>
      </c>
      <c r="G1134" s="21">
        <v>43848</v>
      </c>
      <c r="H1134" s="20">
        <v>439152</v>
      </c>
      <c r="I1134" s="20">
        <v>609000</v>
      </c>
      <c r="J1134" s="20">
        <v>-169848</v>
      </c>
      <c r="K1134" s="22">
        <v>43435</v>
      </c>
      <c r="L1134" s="19" t="s">
        <v>21</v>
      </c>
      <c r="M1134" s="23">
        <v>2018</v>
      </c>
    </row>
    <row r="1135" spans="1:13" x14ac:dyDescent="0.25">
      <c r="A1135" s="18" t="s">
        <v>20</v>
      </c>
      <c r="B1135" s="19" t="s">
        <v>33</v>
      </c>
      <c r="C1135" s="19">
        <v>328</v>
      </c>
      <c r="D1135" s="20">
        <v>260</v>
      </c>
      <c r="E1135" s="20">
        <v>350</v>
      </c>
      <c r="F1135" s="20">
        <v>114800</v>
      </c>
      <c r="G1135" s="21">
        <v>15267</v>
      </c>
      <c r="H1135" s="20">
        <v>99533</v>
      </c>
      <c r="I1135" s="20">
        <v>189020</v>
      </c>
      <c r="J1135" s="20">
        <v>-89487</v>
      </c>
      <c r="K1135" s="22">
        <v>43374</v>
      </c>
      <c r="L1135" s="19" t="s">
        <v>29</v>
      </c>
      <c r="M1135" s="23">
        <v>2018</v>
      </c>
    </row>
    <row r="1136" spans="1:13" x14ac:dyDescent="0.25">
      <c r="A1136" s="18" t="s">
        <v>24</v>
      </c>
      <c r="B1136" s="19" t="s">
        <v>33</v>
      </c>
      <c r="C1136" s="19">
        <v>4099</v>
      </c>
      <c r="D1136" s="20">
        <v>260</v>
      </c>
      <c r="E1136" s="20">
        <v>7</v>
      </c>
      <c r="F1136" s="20">
        <v>28693</v>
      </c>
      <c r="G1136" s="21">
        <v>589.26</v>
      </c>
      <c r="H1136" s="20">
        <v>28103.74</v>
      </c>
      <c r="I1136" s="20">
        <v>7015</v>
      </c>
      <c r="J1136" s="20">
        <v>21088.74</v>
      </c>
      <c r="K1136" s="22">
        <v>43374</v>
      </c>
      <c r="L1136" s="19" t="s">
        <v>29</v>
      </c>
      <c r="M1136" s="23">
        <v>2018</v>
      </c>
    </row>
    <row r="1137" spans="1:13" x14ac:dyDescent="0.25">
      <c r="A1137" s="18" t="s">
        <v>24</v>
      </c>
      <c r="B1137" s="19" t="s">
        <v>33</v>
      </c>
      <c r="C1137" s="19">
        <v>990</v>
      </c>
      <c r="D1137" s="20">
        <v>260</v>
      </c>
      <c r="E1137" s="20">
        <v>350</v>
      </c>
      <c r="F1137" s="20">
        <v>346500</v>
      </c>
      <c r="G1137" s="21">
        <v>43596</v>
      </c>
      <c r="H1137" s="20">
        <v>302904</v>
      </c>
      <c r="I1137" s="20">
        <v>539760</v>
      </c>
      <c r="J1137" s="20">
        <v>-236856</v>
      </c>
      <c r="K1137" s="22">
        <v>43374</v>
      </c>
      <c r="L1137" s="19" t="s">
        <v>29</v>
      </c>
      <c r="M1137" s="23">
        <v>2018</v>
      </c>
    </row>
    <row r="1138" spans="1:13" x14ac:dyDescent="0.25">
      <c r="A1138" s="18" t="s">
        <v>24</v>
      </c>
      <c r="B1138" s="19" t="s">
        <v>36</v>
      </c>
      <c r="C1138" s="19">
        <v>1433</v>
      </c>
      <c r="D1138" s="20">
        <v>5</v>
      </c>
      <c r="E1138" s="20">
        <v>20</v>
      </c>
      <c r="F1138" s="20">
        <v>28660</v>
      </c>
      <c r="G1138" s="21">
        <v>2108.4</v>
      </c>
      <c r="H1138" s="20">
        <v>26551.599999999999</v>
      </c>
      <c r="I1138" s="20">
        <v>17570</v>
      </c>
      <c r="J1138" s="20">
        <v>8981.6</v>
      </c>
      <c r="K1138" s="22">
        <v>43374</v>
      </c>
      <c r="L1138" s="19" t="s">
        <v>29</v>
      </c>
      <c r="M1138" s="23">
        <v>2018</v>
      </c>
    </row>
    <row r="1139" spans="1:13" x14ac:dyDescent="0.25">
      <c r="A1139" s="18" t="s">
        <v>24</v>
      </c>
      <c r="B1139" s="19" t="s">
        <v>18</v>
      </c>
      <c r="C1139" s="19">
        <v>1711</v>
      </c>
      <c r="D1139" s="20">
        <v>10</v>
      </c>
      <c r="E1139" s="20">
        <v>20</v>
      </c>
      <c r="F1139" s="20">
        <v>34220</v>
      </c>
      <c r="G1139" s="21">
        <v>2108.4</v>
      </c>
      <c r="H1139" s="20">
        <v>32111.599999999999</v>
      </c>
      <c r="I1139" s="20">
        <v>17570</v>
      </c>
      <c r="J1139" s="20">
        <v>14541.6</v>
      </c>
      <c r="K1139" s="22">
        <v>43374</v>
      </c>
      <c r="L1139" s="19" t="s">
        <v>29</v>
      </c>
      <c r="M1139" s="23">
        <v>2018</v>
      </c>
    </row>
    <row r="1140" spans="1:13" x14ac:dyDescent="0.25">
      <c r="A1140" s="18" t="s">
        <v>22</v>
      </c>
      <c r="B1140" s="19" t="s">
        <v>14</v>
      </c>
      <c r="C1140" s="19">
        <v>3691</v>
      </c>
      <c r="D1140" s="20">
        <v>3</v>
      </c>
      <c r="E1140" s="20">
        <v>20</v>
      </c>
      <c r="F1140" s="20">
        <v>73820</v>
      </c>
      <c r="G1140" s="21">
        <v>2567.6</v>
      </c>
      <c r="H1140" s="20">
        <v>71252.399999999994</v>
      </c>
      <c r="I1140" s="20">
        <v>18340</v>
      </c>
      <c r="J1140" s="20">
        <v>52912.4</v>
      </c>
      <c r="K1140" s="22">
        <v>43344</v>
      </c>
      <c r="L1140" s="19" t="s">
        <v>32</v>
      </c>
      <c r="M1140" s="23">
        <v>2018</v>
      </c>
    </row>
    <row r="1141" spans="1:13" x14ac:dyDescent="0.25">
      <c r="A1141" s="18" t="s">
        <v>24</v>
      </c>
      <c r="B1141" s="19" t="s">
        <v>18</v>
      </c>
      <c r="C1141" s="19">
        <v>3105</v>
      </c>
      <c r="D1141" s="20">
        <v>10</v>
      </c>
      <c r="E1141" s="20">
        <v>7</v>
      </c>
      <c r="F1141" s="20">
        <v>21735</v>
      </c>
      <c r="G1141" s="21">
        <v>505.19</v>
      </c>
      <c r="H1141" s="20">
        <v>21229.81</v>
      </c>
      <c r="I1141" s="20">
        <v>5155</v>
      </c>
      <c r="J1141" s="20">
        <v>16074.81</v>
      </c>
      <c r="K1141" s="22">
        <v>43344</v>
      </c>
      <c r="L1141" s="19" t="s">
        <v>32</v>
      </c>
      <c r="M1141" s="23">
        <v>2018</v>
      </c>
    </row>
    <row r="1142" spans="1:13" x14ac:dyDescent="0.25">
      <c r="A1142" s="18" t="s">
        <v>17</v>
      </c>
      <c r="B1142" s="19" t="s">
        <v>30</v>
      </c>
      <c r="C1142" s="19">
        <v>1678</v>
      </c>
      <c r="D1142" s="20">
        <v>250</v>
      </c>
      <c r="E1142" s="20">
        <v>12</v>
      </c>
      <c r="F1142" s="20">
        <v>20136</v>
      </c>
      <c r="G1142" s="21">
        <v>1860.6</v>
      </c>
      <c r="H1142" s="20">
        <v>18275.400000000001</v>
      </c>
      <c r="I1142" s="20">
        <v>6645</v>
      </c>
      <c r="J1142" s="20">
        <v>11630.4</v>
      </c>
      <c r="K1142" s="22">
        <v>43344</v>
      </c>
      <c r="L1142" s="19" t="s">
        <v>32</v>
      </c>
      <c r="M1142" s="23">
        <v>2018</v>
      </c>
    </row>
    <row r="1143" spans="1:13" x14ac:dyDescent="0.25">
      <c r="A1143" s="18" t="s">
        <v>17</v>
      </c>
      <c r="B1143" s="19" t="s">
        <v>36</v>
      </c>
      <c r="C1143" s="19">
        <v>3039</v>
      </c>
      <c r="D1143" s="20">
        <v>5</v>
      </c>
      <c r="E1143" s="20">
        <v>125</v>
      </c>
      <c r="F1143" s="20">
        <v>379875</v>
      </c>
      <c r="G1143" s="21">
        <v>21875</v>
      </c>
      <c r="H1143" s="20">
        <v>358000</v>
      </c>
      <c r="I1143" s="20">
        <v>300000</v>
      </c>
      <c r="J1143" s="20">
        <v>58000</v>
      </c>
      <c r="K1143" s="22">
        <v>43405</v>
      </c>
      <c r="L1143" s="19" t="s">
        <v>19</v>
      </c>
      <c r="M1143" s="23">
        <v>2018</v>
      </c>
    </row>
    <row r="1144" spans="1:13" x14ac:dyDescent="0.25">
      <c r="A1144" s="18" t="s">
        <v>20</v>
      </c>
      <c r="B1144" s="19" t="s">
        <v>18</v>
      </c>
      <c r="C1144" s="19">
        <v>784</v>
      </c>
      <c r="D1144" s="20">
        <v>10</v>
      </c>
      <c r="E1144" s="20">
        <v>15</v>
      </c>
      <c r="F1144" s="20">
        <v>11760</v>
      </c>
      <c r="G1144" s="21">
        <v>3077.55</v>
      </c>
      <c r="H1144" s="20">
        <v>8682.4500000000007</v>
      </c>
      <c r="I1144" s="20">
        <v>29310</v>
      </c>
      <c r="J1144" s="20">
        <v>-20627.55</v>
      </c>
      <c r="K1144" s="22">
        <v>43344</v>
      </c>
      <c r="L1144" s="19" t="s">
        <v>32</v>
      </c>
      <c r="M1144" s="23">
        <v>2018</v>
      </c>
    </row>
    <row r="1145" spans="1:13" x14ac:dyDescent="0.25">
      <c r="A1145" s="18" t="s">
        <v>17</v>
      </c>
      <c r="B1145" s="19" t="s">
        <v>18</v>
      </c>
      <c r="C1145" s="19">
        <v>1316</v>
      </c>
      <c r="D1145" s="20">
        <v>10</v>
      </c>
      <c r="E1145" s="20">
        <v>300</v>
      </c>
      <c r="F1145" s="20">
        <v>394800</v>
      </c>
      <c r="G1145" s="21">
        <v>23583</v>
      </c>
      <c r="H1145" s="20">
        <v>371217</v>
      </c>
      <c r="I1145" s="20">
        <v>280750</v>
      </c>
      <c r="J1145" s="20">
        <v>90467</v>
      </c>
      <c r="K1145" s="22">
        <v>43344</v>
      </c>
      <c r="L1145" s="19" t="s">
        <v>32</v>
      </c>
      <c r="M1145" s="23">
        <v>2018</v>
      </c>
    </row>
    <row r="1146" spans="1:13" x14ac:dyDescent="0.25">
      <c r="A1146" s="18" t="s">
        <v>13</v>
      </c>
      <c r="B1146" s="19" t="s">
        <v>18</v>
      </c>
      <c r="C1146" s="19">
        <v>808</v>
      </c>
      <c r="D1146" s="20">
        <v>10</v>
      </c>
      <c r="E1146" s="20">
        <v>300</v>
      </c>
      <c r="F1146" s="20">
        <v>242400</v>
      </c>
      <c r="G1146" s="21">
        <v>29484</v>
      </c>
      <c r="H1146" s="20">
        <v>212916</v>
      </c>
      <c r="I1146" s="20">
        <v>351000</v>
      </c>
      <c r="J1146" s="20">
        <v>-138084</v>
      </c>
      <c r="K1146" s="22">
        <v>43405</v>
      </c>
      <c r="L1146" s="19" t="s">
        <v>19</v>
      </c>
      <c r="M1146" s="23">
        <v>2018</v>
      </c>
    </row>
    <row r="1147" spans="1:13" x14ac:dyDescent="0.25">
      <c r="A1147" s="18" t="s">
        <v>22</v>
      </c>
      <c r="B1147" s="19" t="s">
        <v>18</v>
      </c>
      <c r="C1147" s="19">
        <v>3295</v>
      </c>
      <c r="D1147" s="20">
        <v>10</v>
      </c>
      <c r="E1147" s="20">
        <v>12</v>
      </c>
      <c r="F1147" s="20">
        <v>39540</v>
      </c>
      <c r="G1147" s="21">
        <v>2320.92</v>
      </c>
      <c r="H1147" s="20">
        <v>37219.08</v>
      </c>
      <c r="I1147" s="20">
        <v>8289</v>
      </c>
      <c r="J1147" s="20">
        <v>28930.080000000002</v>
      </c>
      <c r="K1147" s="22">
        <v>43405</v>
      </c>
      <c r="L1147" s="19" t="s">
        <v>19</v>
      </c>
      <c r="M1147" s="23">
        <v>2018</v>
      </c>
    </row>
    <row r="1148" spans="1:13" x14ac:dyDescent="0.25">
      <c r="A1148" s="18" t="s">
        <v>17</v>
      </c>
      <c r="B1148" s="19" t="s">
        <v>18</v>
      </c>
      <c r="C1148" s="19">
        <v>520</v>
      </c>
      <c r="D1148" s="20">
        <v>10</v>
      </c>
      <c r="E1148" s="20">
        <v>7</v>
      </c>
      <c r="F1148" s="20">
        <v>3640</v>
      </c>
      <c r="G1148" s="21">
        <v>1041.25</v>
      </c>
      <c r="H1148" s="20">
        <v>2598.75</v>
      </c>
      <c r="I1148" s="20">
        <v>10625</v>
      </c>
      <c r="J1148" s="20">
        <v>-8026.25</v>
      </c>
      <c r="K1148" s="22">
        <v>43435</v>
      </c>
      <c r="L1148" s="19" t="s">
        <v>21</v>
      </c>
      <c r="M1148" s="23">
        <v>2018</v>
      </c>
    </row>
    <row r="1149" spans="1:13" x14ac:dyDescent="0.25">
      <c r="A1149" s="18" t="s">
        <v>20</v>
      </c>
      <c r="B1149" s="19" t="s">
        <v>23</v>
      </c>
      <c r="C1149" s="19">
        <v>3182</v>
      </c>
      <c r="D1149" s="20">
        <v>120</v>
      </c>
      <c r="E1149" s="20">
        <v>20</v>
      </c>
      <c r="F1149" s="20">
        <v>63640</v>
      </c>
      <c r="G1149" s="21">
        <v>1989.4</v>
      </c>
      <c r="H1149" s="20">
        <v>61650.6</v>
      </c>
      <c r="I1149" s="20">
        <v>14210</v>
      </c>
      <c r="J1149" s="20">
        <v>47440.6</v>
      </c>
      <c r="K1149" s="22">
        <v>43435</v>
      </c>
      <c r="L1149" s="19" t="s">
        <v>21</v>
      </c>
      <c r="M1149" s="23">
        <v>2018</v>
      </c>
    </row>
    <row r="1150" spans="1:13" x14ac:dyDescent="0.25">
      <c r="A1150" s="18" t="s">
        <v>17</v>
      </c>
      <c r="B1150" s="19" t="s">
        <v>23</v>
      </c>
      <c r="C1150" s="19">
        <v>895</v>
      </c>
      <c r="D1150" s="20">
        <v>120</v>
      </c>
      <c r="E1150" s="20">
        <v>20</v>
      </c>
      <c r="F1150" s="20">
        <v>17900</v>
      </c>
      <c r="G1150" s="21">
        <v>823.2</v>
      </c>
      <c r="H1150" s="20">
        <v>17076.8</v>
      </c>
      <c r="I1150" s="20">
        <v>5880</v>
      </c>
      <c r="J1150" s="20">
        <v>11196.8</v>
      </c>
      <c r="K1150" s="22">
        <v>43435</v>
      </c>
      <c r="L1150" s="19" t="s">
        <v>21</v>
      </c>
      <c r="M1150" s="23">
        <v>2018</v>
      </c>
    </row>
    <row r="1151" spans="1:13" x14ac:dyDescent="0.25">
      <c r="A1151" s="18" t="s">
        <v>17</v>
      </c>
      <c r="B1151" s="19" t="s">
        <v>33</v>
      </c>
      <c r="C1151" s="19">
        <v>3766</v>
      </c>
      <c r="D1151" s="20">
        <v>260</v>
      </c>
      <c r="E1151" s="20">
        <v>125</v>
      </c>
      <c r="F1151" s="20">
        <v>470750</v>
      </c>
      <c r="G1151" s="21">
        <v>8697.5</v>
      </c>
      <c r="H1151" s="20">
        <v>462052.5</v>
      </c>
      <c r="I1151" s="20">
        <v>119280</v>
      </c>
      <c r="J1151" s="20">
        <v>342772.5</v>
      </c>
      <c r="K1151" s="22">
        <v>43344</v>
      </c>
      <c r="L1151" s="19" t="s">
        <v>32</v>
      </c>
      <c r="M1151" s="23">
        <v>2018</v>
      </c>
    </row>
    <row r="1152" spans="1:13" x14ac:dyDescent="0.25">
      <c r="A1152" s="18" t="s">
        <v>13</v>
      </c>
      <c r="B1152" s="19" t="s">
        <v>36</v>
      </c>
      <c r="C1152" s="19">
        <v>3628</v>
      </c>
      <c r="D1152" s="20">
        <v>5</v>
      </c>
      <c r="E1152" s="20">
        <v>300</v>
      </c>
      <c r="F1152" s="20">
        <v>1088400</v>
      </c>
      <c r="G1152" s="21">
        <v>30792</v>
      </c>
      <c r="H1152" s="20">
        <v>1057608</v>
      </c>
      <c r="I1152" s="20">
        <v>320750</v>
      </c>
      <c r="J1152" s="20">
        <v>736858</v>
      </c>
      <c r="K1152" s="22">
        <v>43344</v>
      </c>
      <c r="L1152" s="19" t="s">
        <v>32</v>
      </c>
      <c r="M1152" s="23">
        <v>2018</v>
      </c>
    </row>
    <row r="1153" spans="1:13" x14ac:dyDescent="0.25">
      <c r="A1153" s="18" t="s">
        <v>17</v>
      </c>
      <c r="B1153" s="19" t="s">
        <v>18</v>
      </c>
      <c r="C1153" s="19">
        <v>1962</v>
      </c>
      <c r="D1153" s="20">
        <v>10</v>
      </c>
      <c r="E1153" s="20">
        <v>7</v>
      </c>
      <c r="F1153" s="20">
        <v>13734</v>
      </c>
      <c r="G1153" s="21">
        <v>1349.04</v>
      </c>
      <c r="H1153" s="20">
        <v>12384.96</v>
      </c>
      <c r="I1153" s="20">
        <v>12045</v>
      </c>
      <c r="J1153" s="20">
        <v>339.96</v>
      </c>
      <c r="K1153" s="22">
        <v>43344</v>
      </c>
      <c r="L1153" s="19" t="s">
        <v>32</v>
      </c>
      <c r="M1153" s="23">
        <v>2018</v>
      </c>
    </row>
    <row r="1154" spans="1:13" x14ac:dyDescent="0.25">
      <c r="A1154" s="18" t="s">
        <v>17</v>
      </c>
      <c r="B1154" s="19" t="s">
        <v>18</v>
      </c>
      <c r="C1154" s="19">
        <v>2795</v>
      </c>
      <c r="D1154" s="20">
        <v>10</v>
      </c>
      <c r="E1154" s="20">
        <v>350</v>
      </c>
      <c r="F1154" s="20">
        <v>978250</v>
      </c>
      <c r="G1154" s="21">
        <v>60088</v>
      </c>
      <c r="H1154" s="20">
        <v>918162</v>
      </c>
      <c r="I1154" s="20">
        <v>557960</v>
      </c>
      <c r="J1154" s="20">
        <v>360202</v>
      </c>
      <c r="K1154" s="22">
        <v>43405</v>
      </c>
      <c r="L1154" s="19" t="s">
        <v>19</v>
      </c>
      <c r="M1154" s="23">
        <v>2018</v>
      </c>
    </row>
    <row r="1155" spans="1:13" x14ac:dyDescent="0.25">
      <c r="A1155" s="18" t="s">
        <v>22</v>
      </c>
      <c r="B1155" s="19" t="s">
        <v>18</v>
      </c>
      <c r="C1155" s="19">
        <v>4082</v>
      </c>
      <c r="D1155" s="20">
        <v>10</v>
      </c>
      <c r="E1155" s="20">
        <v>7</v>
      </c>
      <c r="F1155" s="20">
        <v>28574</v>
      </c>
      <c r="G1155" s="21">
        <v>1089.76</v>
      </c>
      <c r="H1155" s="20">
        <v>27484.240000000002</v>
      </c>
      <c r="I1155" s="20">
        <v>9730</v>
      </c>
      <c r="J1155" s="20">
        <v>17754.240000000002</v>
      </c>
      <c r="K1155" s="22">
        <v>43435</v>
      </c>
      <c r="L1155" s="19" t="s">
        <v>21</v>
      </c>
      <c r="M1155" s="23">
        <v>2018</v>
      </c>
    </row>
    <row r="1156" spans="1:13" x14ac:dyDescent="0.25">
      <c r="A1156" s="18" t="s">
        <v>24</v>
      </c>
      <c r="B1156" s="19" t="s">
        <v>23</v>
      </c>
      <c r="C1156" s="19">
        <v>2399</v>
      </c>
      <c r="D1156" s="20">
        <v>120</v>
      </c>
      <c r="E1156" s="20">
        <v>300</v>
      </c>
      <c r="F1156" s="20">
        <v>719700</v>
      </c>
      <c r="G1156" s="21">
        <v>9264</v>
      </c>
      <c r="H1156" s="20">
        <v>710436</v>
      </c>
      <c r="I1156" s="20">
        <v>96500</v>
      </c>
      <c r="J1156" s="20">
        <v>613936</v>
      </c>
      <c r="K1156" s="22">
        <v>43405</v>
      </c>
      <c r="L1156" s="19" t="s">
        <v>19</v>
      </c>
      <c r="M1156" s="23">
        <v>2018</v>
      </c>
    </row>
    <row r="1157" spans="1:13" x14ac:dyDescent="0.25">
      <c r="A1157" s="18" t="s">
        <v>20</v>
      </c>
      <c r="B1157" s="19" t="s">
        <v>30</v>
      </c>
      <c r="C1157" s="19">
        <v>647</v>
      </c>
      <c r="D1157" s="20">
        <v>250</v>
      </c>
      <c r="E1157" s="20">
        <v>300</v>
      </c>
      <c r="F1157" s="20">
        <v>194100</v>
      </c>
      <c r="G1157" s="21">
        <v>19392</v>
      </c>
      <c r="H1157" s="20">
        <v>174708</v>
      </c>
      <c r="I1157" s="20">
        <v>202000</v>
      </c>
      <c r="J1157" s="20">
        <v>-27292</v>
      </c>
      <c r="K1157" s="22">
        <v>43435</v>
      </c>
      <c r="L1157" s="19" t="s">
        <v>21</v>
      </c>
      <c r="M1157" s="23">
        <v>2018</v>
      </c>
    </row>
    <row r="1158" spans="1:13" x14ac:dyDescent="0.25">
      <c r="A1158" s="18" t="s">
        <v>22</v>
      </c>
      <c r="B1158" s="19" t="s">
        <v>33</v>
      </c>
      <c r="C1158" s="19">
        <v>2459</v>
      </c>
      <c r="D1158" s="20">
        <v>260</v>
      </c>
      <c r="E1158" s="20">
        <v>12</v>
      </c>
      <c r="F1158" s="20">
        <v>29508</v>
      </c>
      <c r="G1158" s="21">
        <v>1320</v>
      </c>
      <c r="H1158" s="20">
        <v>28188</v>
      </c>
      <c r="I1158" s="20">
        <v>4125</v>
      </c>
      <c r="J1158" s="20">
        <v>24063</v>
      </c>
      <c r="K1158" s="22">
        <v>43435</v>
      </c>
      <c r="L1158" s="19" t="s">
        <v>21</v>
      </c>
      <c r="M1158" s="23">
        <v>2018</v>
      </c>
    </row>
    <row r="1159" spans="1:13" x14ac:dyDescent="0.25">
      <c r="A1159" s="18" t="s">
        <v>22</v>
      </c>
      <c r="B1159" s="19" t="s">
        <v>14</v>
      </c>
      <c r="C1159" s="19">
        <v>1754</v>
      </c>
      <c r="D1159" s="20">
        <v>3</v>
      </c>
      <c r="E1159" s="20">
        <v>12</v>
      </c>
      <c r="F1159" s="20">
        <v>21048</v>
      </c>
      <c r="G1159" s="21">
        <v>396.36</v>
      </c>
      <c r="H1159" s="20">
        <v>20651.64</v>
      </c>
      <c r="I1159" s="20">
        <v>1101</v>
      </c>
      <c r="J1159" s="20">
        <v>19550.64</v>
      </c>
      <c r="K1159" s="22">
        <v>43374</v>
      </c>
      <c r="L1159" s="19" t="s">
        <v>29</v>
      </c>
      <c r="M1159" s="23">
        <v>2018</v>
      </c>
    </row>
    <row r="1160" spans="1:13" x14ac:dyDescent="0.25">
      <c r="A1160" s="18" t="s">
        <v>24</v>
      </c>
      <c r="B1160" s="19" t="s">
        <v>36</v>
      </c>
      <c r="C1160" s="19">
        <v>1679</v>
      </c>
      <c r="D1160" s="20">
        <v>5</v>
      </c>
      <c r="E1160" s="20">
        <v>300</v>
      </c>
      <c r="F1160" s="20">
        <v>503700</v>
      </c>
      <c r="G1160" s="21">
        <v>8694</v>
      </c>
      <c r="H1160" s="20">
        <v>495006</v>
      </c>
      <c r="I1160" s="20">
        <v>80500</v>
      </c>
      <c r="J1160" s="20">
        <v>414506</v>
      </c>
      <c r="K1160" s="22">
        <v>43344</v>
      </c>
      <c r="L1160" s="19" t="s">
        <v>32</v>
      </c>
      <c r="M1160" s="23">
        <v>2018</v>
      </c>
    </row>
    <row r="1161" spans="1:13" x14ac:dyDescent="0.25">
      <c r="A1161" s="18" t="s">
        <v>24</v>
      </c>
      <c r="B1161" s="19" t="s">
        <v>36</v>
      </c>
      <c r="C1161" s="19">
        <v>3493</v>
      </c>
      <c r="D1161" s="20">
        <v>5</v>
      </c>
      <c r="E1161" s="20">
        <v>125</v>
      </c>
      <c r="F1161" s="20">
        <v>436625</v>
      </c>
      <c r="G1161" s="21">
        <v>20891.25</v>
      </c>
      <c r="H1161" s="20">
        <v>415733.75</v>
      </c>
      <c r="I1161" s="20">
        <v>222840</v>
      </c>
      <c r="J1161" s="20">
        <v>192893.75</v>
      </c>
      <c r="K1161" s="22">
        <v>43405</v>
      </c>
      <c r="L1161" s="19" t="s">
        <v>19</v>
      </c>
      <c r="M1161" s="23">
        <v>2018</v>
      </c>
    </row>
    <row r="1162" spans="1:13" x14ac:dyDescent="0.25">
      <c r="A1162" s="18" t="s">
        <v>13</v>
      </c>
      <c r="B1162" s="19" t="s">
        <v>36</v>
      </c>
      <c r="C1162" s="19">
        <v>1697</v>
      </c>
      <c r="D1162" s="20">
        <v>5</v>
      </c>
      <c r="E1162" s="20">
        <v>7</v>
      </c>
      <c r="F1162" s="20">
        <v>11879</v>
      </c>
      <c r="G1162" s="21">
        <v>1014.93</v>
      </c>
      <c r="H1162" s="20">
        <v>10864.07</v>
      </c>
      <c r="I1162" s="20">
        <v>8055</v>
      </c>
      <c r="J1162" s="20">
        <v>2809.07</v>
      </c>
      <c r="K1162" s="22">
        <v>43435</v>
      </c>
      <c r="L1162" s="19" t="s">
        <v>21</v>
      </c>
      <c r="M1162" s="23">
        <v>2018</v>
      </c>
    </row>
    <row r="1163" spans="1:13" x14ac:dyDescent="0.25">
      <c r="A1163" s="18" t="s">
        <v>17</v>
      </c>
      <c r="B1163" s="19" t="s">
        <v>36</v>
      </c>
      <c r="C1163" s="19">
        <v>726</v>
      </c>
      <c r="D1163" s="20">
        <v>5</v>
      </c>
      <c r="E1163" s="20">
        <v>300</v>
      </c>
      <c r="F1163" s="20">
        <v>217800</v>
      </c>
      <c r="G1163" s="21">
        <v>9018</v>
      </c>
      <c r="H1163" s="20">
        <v>208782</v>
      </c>
      <c r="I1163" s="20">
        <v>83500</v>
      </c>
      <c r="J1163" s="20">
        <v>125282</v>
      </c>
      <c r="K1163" s="22">
        <v>43435</v>
      </c>
      <c r="L1163" s="19" t="s">
        <v>21</v>
      </c>
      <c r="M1163" s="23">
        <v>2018</v>
      </c>
    </row>
    <row r="1164" spans="1:13" x14ac:dyDescent="0.25">
      <c r="A1164" s="18" t="s">
        <v>22</v>
      </c>
      <c r="B1164" s="19" t="s">
        <v>18</v>
      </c>
      <c r="C1164" s="19">
        <v>4174</v>
      </c>
      <c r="D1164" s="20">
        <v>10</v>
      </c>
      <c r="E1164" s="20">
        <v>12</v>
      </c>
      <c r="F1164" s="20">
        <v>50088</v>
      </c>
      <c r="G1164" s="21">
        <v>396.36</v>
      </c>
      <c r="H1164" s="20">
        <v>49691.64</v>
      </c>
      <c r="I1164" s="20">
        <v>1101</v>
      </c>
      <c r="J1164" s="20">
        <v>48590.64</v>
      </c>
      <c r="K1164" s="22">
        <v>43374</v>
      </c>
      <c r="L1164" s="19" t="s">
        <v>29</v>
      </c>
      <c r="M1164" s="23">
        <v>2018</v>
      </c>
    </row>
    <row r="1165" spans="1:13" x14ac:dyDescent="0.25">
      <c r="A1165" s="18" t="s">
        <v>17</v>
      </c>
      <c r="B1165" s="19" t="s">
        <v>18</v>
      </c>
      <c r="C1165" s="19">
        <v>2209</v>
      </c>
      <c r="D1165" s="20">
        <v>10</v>
      </c>
      <c r="E1165" s="20">
        <v>12</v>
      </c>
      <c r="F1165" s="20">
        <v>26508</v>
      </c>
      <c r="G1165" s="21">
        <v>1917</v>
      </c>
      <c r="H1165" s="20">
        <v>24591</v>
      </c>
      <c r="I1165" s="20">
        <v>5325</v>
      </c>
      <c r="J1165" s="20">
        <v>19266</v>
      </c>
      <c r="K1165" s="22">
        <v>43405</v>
      </c>
      <c r="L1165" s="19" t="s">
        <v>19</v>
      </c>
      <c r="M1165" s="23">
        <v>2018</v>
      </c>
    </row>
    <row r="1166" spans="1:13" x14ac:dyDescent="0.25">
      <c r="A1166" s="18" t="s">
        <v>24</v>
      </c>
      <c r="B1166" s="19" t="s">
        <v>30</v>
      </c>
      <c r="C1166" s="19">
        <v>2621</v>
      </c>
      <c r="D1166" s="20">
        <v>250</v>
      </c>
      <c r="E1166" s="20">
        <v>12</v>
      </c>
      <c r="F1166" s="20">
        <v>31452</v>
      </c>
      <c r="G1166" s="21">
        <v>2412.7199999999998</v>
      </c>
      <c r="H1166" s="20">
        <v>29039.279999999999</v>
      </c>
      <c r="I1166" s="20">
        <v>6702</v>
      </c>
      <c r="J1166" s="20">
        <v>22337.279999999999</v>
      </c>
      <c r="K1166" s="22">
        <v>43344</v>
      </c>
      <c r="L1166" s="19" t="s">
        <v>32</v>
      </c>
      <c r="M1166" s="23">
        <v>2018</v>
      </c>
    </row>
    <row r="1167" spans="1:13" x14ac:dyDescent="0.25">
      <c r="A1167" s="18" t="s">
        <v>17</v>
      </c>
      <c r="B1167" s="19" t="s">
        <v>33</v>
      </c>
      <c r="C1167" s="19">
        <v>1302</v>
      </c>
      <c r="D1167" s="20">
        <v>260</v>
      </c>
      <c r="E1167" s="20">
        <v>15</v>
      </c>
      <c r="F1167" s="20">
        <v>19530</v>
      </c>
      <c r="G1167" s="21">
        <v>1309.5</v>
      </c>
      <c r="H1167" s="20">
        <v>18220.5</v>
      </c>
      <c r="I1167" s="20">
        <v>9700</v>
      </c>
      <c r="J1167" s="20">
        <v>8520.5</v>
      </c>
      <c r="K1167" s="22">
        <v>43405</v>
      </c>
      <c r="L1167" s="19" t="s">
        <v>19</v>
      </c>
      <c r="M1167" s="23">
        <v>2018</v>
      </c>
    </row>
    <row r="1168" spans="1:13" x14ac:dyDescent="0.25">
      <c r="A1168" s="18" t="s">
        <v>24</v>
      </c>
      <c r="B1168" s="19" t="s">
        <v>30</v>
      </c>
      <c r="C1168" s="19">
        <v>3116</v>
      </c>
      <c r="D1168" s="20">
        <v>250</v>
      </c>
      <c r="E1168" s="20">
        <v>20</v>
      </c>
      <c r="F1168" s="20">
        <v>62320</v>
      </c>
      <c r="G1168" s="21">
        <v>4827.6000000000004</v>
      </c>
      <c r="H1168" s="20">
        <v>57492.4</v>
      </c>
      <c r="I1168" s="20">
        <v>26820</v>
      </c>
      <c r="J1168" s="20">
        <v>30672.400000000001</v>
      </c>
      <c r="K1168" s="22">
        <v>43405</v>
      </c>
      <c r="L1168" s="19" t="s">
        <v>19</v>
      </c>
      <c r="M1168" s="23">
        <v>2018</v>
      </c>
    </row>
    <row r="1169" spans="1:13" x14ac:dyDescent="0.25">
      <c r="A1169" s="18" t="s">
        <v>24</v>
      </c>
      <c r="B1169" s="19" t="s">
        <v>33</v>
      </c>
      <c r="C1169" s="19">
        <v>2565</v>
      </c>
      <c r="D1169" s="20">
        <v>260</v>
      </c>
      <c r="E1169" s="20">
        <v>12</v>
      </c>
      <c r="F1169" s="20">
        <v>30780</v>
      </c>
      <c r="G1169" s="21">
        <v>330.48</v>
      </c>
      <c r="H1169" s="20">
        <v>30449.52</v>
      </c>
      <c r="I1169" s="20">
        <v>918</v>
      </c>
      <c r="J1169" s="20">
        <v>29531.52</v>
      </c>
      <c r="K1169" s="22">
        <v>43435</v>
      </c>
      <c r="L1169" s="19" t="s">
        <v>21</v>
      </c>
      <c r="M1169" s="23">
        <v>2018</v>
      </c>
    </row>
    <row r="1170" spans="1:13" x14ac:dyDescent="0.25">
      <c r="A1170" s="18" t="s">
        <v>20</v>
      </c>
      <c r="B1170" s="19" t="s">
        <v>14</v>
      </c>
      <c r="C1170" s="19">
        <v>4297</v>
      </c>
      <c r="D1170" s="20">
        <v>3</v>
      </c>
      <c r="E1170" s="20">
        <v>12</v>
      </c>
      <c r="F1170" s="20">
        <v>51564</v>
      </c>
      <c r="G1170" s="21">
        <v>463.2</v>
      </c>
      <c r="H1170" s="20">
        <v>51100.800000000003</v>
      </c>
      <c r="I1170" s="20">
        <v>1158</v>
      </c>
      <c r="J1170" s="20">
        <v>49942.8</v>
      </c>
      <c r="K1170" s="22">
        <v>43374</v>
      </c>
      <c r="L1170" s="19" t="s">
        <v>29</v>
      </c>
      <c r="M1170" s="23">
        <v>2018</v>
      </c>
    </row>
    <row r="1171" spans="1:13" x14ac:dyDescent="0.25">
      <c r="A1171" s="18" t="s">
        <v>20</v>
      </c>
      <c r="B1171" s="19" t="s">
        <v>18</v>
      </c>
      <c r="C1171" s="19">
        <v>3537</v>
      </c>
      <c r="D1171" s="20">
        <v>10</v>
      </c>
      <c r="E1171" s="20">
        <v>12</v>
      </c>
      <c r="F1171" s="20">
        <v>42444</v>
      </c>
      <c r="G1171" s="21">
        <v>463.2</v>
      </c>
      <c r="H1171" s="20">
        <v>41980.800000000003</v>
      </c>
      <c r="I1171" s="20">
        <v>1158</v>
      </c>
      <c r="J1171" s="20">
        <v>40822.800000000003</v>
      </c>
      <c r="K1171" s="22">
        <v>43374</v>
      </c>
      <c r="L1171" s="19" t="s">
        <v>29</v>
      </c>
      <c r="M1171" s="23">
        <v>2018</v>
      </c>
    </row>
    <row r="1172" spans="1:13" x14ac:dyDescent="0.25">
      <c r="A1172" s="18" t="s">
        <v>24</v>
      </c>
      <c r="B1172" s="19" t="s">
        <v>14</v>
      </c>
      <c r="C1172" s="19">
        <v>2616</v>
      </c>
      <c r="D1172" s="20">
        <v>3</v>
      </c>
      <c r="E1172" s="20">
        <v>125</v>
      </c>
      <c r="F1172" s="20">
        <v>327000</v>
      </c>
      <c r="G1172" s="21">
        <v>18525</v>
      </c>
      <c r="H1172" s="20">
        <v>308475</v>
      </c>
      <c r="I1172" s="20">
        <v>177840</v>
      </c>
      <c r="J1172" s="20">
        <v>130635</v>
      </c>
      <c r="K1172" s="22">
        <v>43435</v>
      </c>
      <c r="L1172" s="19" t="s">
        <v>21</v>
      </c>
      <c r="M1172" s="23">
        <v>2018</v>
      </c>
    </row>
    <row r="1173" spans="1:13" x14ac:dyDescent="0.25">
      <c r="A1173" s="18" t="s">
        <v>20</v>
      </c>
      <c r="B1173" s="19" t="s">
        <v>36</v>
      </c>
      <c r="C1173" s="19">
        <v>4023</v>
      </c>
      <c r="D1173" s="20">
        <v>5</v>
      </c>
      <c r="E1173" s="20">
        <v>125</v>
      </c>
      <c r="F1173" s="20">
        <v>502875</v>
      </c>
      <c r="G1173" s="21">
        <v>22550</v>
      </c>
      <c r="H1173" s="20">
        <v>480325</v>
      </c>
      <c r="I1173" s="20">
        <v>216480</v>
      </c>
      <c r="J1173" s="20">
        <v>263845</v>
      </c>
      <c r="K1173" s="22">
        <v>43405</v>
      </c>
      <c r="L1173" s="19" t="s">
        <v>19</v>
      </c>
      <c r="M1173" s="23">
        <v>2018</v>
      </c>
    </row>
    <row r="1174" spans="1:13" x14ac:dyDescent="0.25">
      <c r="A1174" s="18" t="s">
        <v>24</v>
      </c>
      <c r="B1174" s="19" t="s">
        <v>18</v>
      </c>
      <c r="C1174" s="19">
        <v>3671</v>
      </c>
      <c r="D1174" s="20">
        <v>10</v>
      </c>
      <c r="E1174" s="20">
        <v>15</v>
      </c>
      <c r="F1174" s="20">
        <v>55065</v>
      </c>
      <c r="G1174" s="21">
        <v>3250.5</v>
      </c>
      <c r="H1174" s="20">
        <v>51814.5</v>
      </c>
      <c r="I1174" s="20">
        <v>21670</v>
      </c>
      <c r="J1174" s="20">
        <v>30144.5</v>
      </c>
      <c r="K1174" s="22">
        <v>43374</v>
      </c>
      <c r="L1174" s="19" t="s">
        <v>29</v>
      </c>
      <c r="M1174" s="23">
        <v>2018</v>
      </c>
    </row>
    <row r="1175" spans="1:13" x14ac:dyDescent="0.25">
      <c r="A1175" s="18" t="s">
        <v>20</v>
      </c>
      <c r="B1175" s="19" t="s">
        <v>23</v>
      </c>
      <c r="C1175" s="19">
        <v>2382</v>
      </c>
      <c r="D1175" s="20">
        <v>120</v>
      </c>
      <c r="E1175" s="20">
        <v>300</v>
      </c>
      <c r="F1175" s="20">
        <v>714600</v>
      </c>
      <c r="G1175" s="21">
        <v>68820</v>
      </c>
      <c r="H1175" s="20">
        <v>645780</v>
      </c>
      <c r="I1175" s="20">
        <v>573500</v>
      </c>
      <c r="J1175" s="20">
        <v>72280</v>
      </c>
      <c r="K1175" s="22">
        <v>43374</v>
      </c>
      <c r="L1175" s="19" t="s">
        <v>29</v>
      </c>
      <c r="M1175" s="23">
        <v>2018</v>
      </c>
    </row>
    <row r="1176" spans="1:13" x14ac:dyDescent="0.25">
      <c r="A1176" s="18" t="s">
        <v>13</v>
      </c>
      <c r="B1176" s="19" t="s">
        <v>23</v>
      </c>
      <c r="C1176" s="19">
        <v>2200</v>
      </c>
      <c r="D1176" s="20">
        <v>120</v>
      </c>
      <c r="E1176" s="20">
        <v>125</v>
      </c>
      <c r="F1176" s="20">
        <v>275000</v>
      </c>
      <c r="G1176" s="21">
        <v>23950</v>
      </c>
      <c r="H1176" s="20">
        <v>251050</v>
      </c>
      <c r="I1176" s="20">
        <v>229920</v>
      </c>
      <c r="J1176" s="20">
        <v>21130</v>
      </c>
      <c r="K1176" s="22">
        <v>43435</v>
      </c>
      <c r="L1176" s="19" t="s">
        <v>21</v>
      </c>
      <c r="M1176" s="23">
        <v>2018</v>
      </c>
    </row>
    <row r="1177" spans="1:13" x14ac:dyDescent="0.25">
      <c r="A1177" s="18" t="s">
        <v>20</v>
      </c>
      <c r="B1177" s="19" t="s">
        <v>30</v>
      </c>
      <c r="C1177" s="19">
        <v>2991</v>
      </c>
      <c r="D1177" s="20">
        <v>250</v>
      </c>
      <c r="E1177" s="20">
        <v>300</v>
      </c>
      <c r="F1177" s="20">
        <v>897300</v>
      </c>
      <c r="G1177" s="21">
        <v>68820</v>
      </c>
      <c r="H1177" s="20">
        <v>828480</v>
      </c>
      <c r="I1177" s="20">
        <v>573500</v>
      </c>
      <c r="J1177" s="20">
        <v>254980</v>
      </c>
      <c r="K1177" s="22">
        <v>43374</v>
      </c>
      <c r="L1177" s="19" t="s">
        <v>29</v>
      </c>
      <c r="M1177" s="23">
        <v>2018</v>
      </c>
    </row>
    <row r="1178" spans="1:13" x14ac:dyDescent="0.25">
      <c r="A1178" s="18" t="s">
        <v>24</v>
      </c>
      <c r="B1178" s="19" t="s">
        <v>30</v>
      </c>
      <c r="C1178" s="19">
        <v>4237</v>
      </c>
      <c r="D1178" s="20">
        <v>250</v>
      </c>
      <c r="E1178" s="20">
        <v>15</v>
      </c>
      <c r="F1178" s="20">
        <v>63555</v>
      </c>
      <c r="G1178" s="21">
        <v>3250.5</v>
      </c>
      <c r="H1178" s="20">
        <v>60304.5</v>
      </c>
      <c r="I1178" s="20">
        <v>21670</v>
      </c>
      <c r="J1178" s="20">
        <v>38634.5</v>
      </c>
      <c r="K1178" s="22">
        <v>43374</v>
      </c>
      <c r="L1178" s="19" t="s">
        <v>29</v>
      </c>
      <c r="M1178" s="23">
        <v>2018</v>
      </c>
    </row>
    <row r="1179" spans="1:13" x14ac:dyDescent="0.25">
      <c r="A1179" s="18" t="s">
        <v>17</v>
      </c>
      <c r="B1179" s="19" t="s">
        <v>30</v>
      </c>
      <c r="C1179" s="19">
        <v>2712</v>
      </c>
      <c r="D1179" s="20">
        <v>250</v>
      </c>
      <c r="E1179" s="20">
        <v>350</v>
      </c>
      <c r="F1179" s="20">
        <v>949200</v>
      </c>
      <c r="G1179" s="21">
        <v>65450</v>
      </c>
      <c r="H1179" s="20">
        <v>883750</v>
      </c>
      <c r="I1179" s="20">
        <v>486200</v>
      </c>
      <c r="J1179" s="20">
        <v>397550</v>
      </c>
      <c r="K1179" s="22">
        <v>43435</v>
      </c>
      <c r="L1179" s="19" t="s">
        <v>21</v>
      </c>
      <c r="M1179" s="23">
        <v>2018</v>
      </c>
    </row>
    <row r="1180" spans="1:13" x14ac:dyDescent="0.25">
      <c r="A1180" s="18" t="s">
        <v>24</v>
      </c>
      <c r="B1180" s="19" t="s">
        <v>14</v>
      </c>
      <c r="C1180" s="19">
        <v>2541</v>
      </c>
      <c r="D1180" s="20">
        <v>3</v>
      </c>
      <c r="E1180" s="20">
        <v>12</v>
      </c>
      <c r="F1180" s="20">
        <v>30492</v>
      </c>
      <c r="G1180" s="21">
        <v>1581.36</v>
      </c>
      <c r="H1180" s="20">
        <v>28910.639999999999</v>
      </c>
      <c r="I1180" s="20">
        <v>3594</v>
      </c>
      <c r="J1180" s="20">
        <v>25316.639999999999</v>
      </c>
      <c r="K1180" s="22">
        <v>43374</v>
      </c>
      <c r="L1180" s="19" t="s">
        <v>29</v>
      </c>
      <c r="M1180" s="23">
        <v>2018</v>
      </c>
    </row>
    <row r="1181" spans="1:13" x14ac:dyDescent="0.25">
      <c r="A1181" s="18" t="s">
        <v>24</v>
      </c>
      <c r="B1181" s="19" t="s">
        <v>18</v>
      </c>
      <c r="C1181" s="19">
        <v>1531</v>
      </c>
      <c r="D1181" s="20">
        <v>10</v>
      </c>
      <c r="E1181" s="20">
        <v>12</v>
      </c>
      <c r="F1181" s="20">
        <v>18372</v>
      </c>
      <c r="G1181" s="21">
        <v>1581.36</v>
      </c>
      <c r="H1181" s="20">
        <v>16790.64</v>
      </c>
      <c r="I1181" s="20">
        <v>3594</v>
      </c>
      <c r="J1181" s="20">
        <v>13196.64</v>
      </c>
      <c r="K1181" s="22">
        <v>43374</v>
      </c>
      <c r="L1181" s="19" t="s">
        <v>29</v>
      </c>
      <c r="M1181" s="23">
        <v>2018</v>
      </c>
    </row>
    <row r="1182" spans="1:13" x14ac:dyDescent="0.25">
      <c r="A1182" s="18" t="s">
        <v>22</v>
      </c>
      <c r="B1182" s="19" t="s">
        <v>30</v>
      </c>
      <c r="C1182" s="19">
        <v>3259</v>
      </c>
      <c r="D1182" s="20">
        <v>250</v>
      </c>
      <c r="E1182" s="20">
        <v>12</v>
      </c>
      <c r="F1182" s="20">
        <v>39108</v>
      </c>
      <c r="G1182" s="21">
        <v>1326.6</v>
      </c>
      <c r="H1182" s="20">
        <v>37781.4</v>
      </c>
      <c r="I1182" s="20">
        <v>3015</v>
      </c>
      <c r="J1182" s="20">
        <v>34766.400000000001</v>
      </c>
      <c r="K1182" s="22">
        <v>43344</v>
      </c>
      <c r="L1182" s="19" t="s">
        <v>32</v>
      </c>
      <c r="M1182" s="23">
        <v>2018</v>
      </c>
    </row>
    <row r="1183" spans="1:13" x14ac:dyDescent="0.25">
      <c r="A1183" s="18" t="s">
        <v>13</v>
      </c>
      <c r="B1183" s="19" t="s">
        <v>14</v>
      </c>
      <c r="C1183" s="19">
        <v>3539</v>
      </c>
      <c r="D1183" s="20">
        <v>3</v>
      </c>
      <c r="E1183" s="20">
        <v>15</v>
      </c>
      <c r="F1183" s="20">
        <v>53085</v>
      </c>
      <c r="G1183" s="21">
        <v>2574</v>
      </c>
      <c r="H1183" s="20">
        <v>50511</v>
      </c>
      <c r="I1183" s="20">
        <v>15600</v>
      </c>
      <c r="J1183" s="20">
        <v>34911</v>
      </c>
      <c r="K1183" s="22">
        <v>43405</v>
      </c>
      <c r="L1183" s="19" t="s">
        <v>19</v>
      </c>
      <c r="M1183" s="23">
        <v>2018</v>
      </c>
    </row>
    <row r="1184" spans="1:13" x14ac:dyDescent="0.25">
      <c r="A1184" s="18" t="s">
        <v>22</v>
      </c>
      <c r="B1184" s="19" t="s">
        <v>14</v>
      </c>
      <c r="C1184" s="19">
        <v>4226</v>
      </c>
      <c r="D1184" s="20">
        <v>3</v>
      </c>
      <c r="E1184" s="20">
        <v>7</v>
      </c>
      <c r="F1184" s="20">
        <v>29582</v>
      </c>
      <c r="G1184" s="21">
        <v>2083.62</v>
      </c>
      <c r="H1184" s="20">
        <v>27498.38</v>
      </c>
      <c r="I1184" s="20">
        <v>13530</v>
      </c>
      <c r="J1184" s="20">
        <v>13968.38</v>
      </c>
      <c r="K1184" s="22">
        <v>43405</v>
      </c>
      <c r="L1184" s="19" t="s">
        <v>19</v>
      </c>
      <c r="M1184" s="23">
        <v>2018</v>
      </c>
    </row>
    <row r="1185" spans="1:13" x14ac:dyDescent="0.25">
      <c r="A1185" s="18" t="s">
        <v>17</v>
      </c>
      <c r="B1185" s="19" t="s">
        <v>36</v>
      </c>
      <c r="C1185" s="19">
        <v>776</v>
      </c>
      <c r="D1185" s="20">
        <v>5</v>
      </c>
      <c r="E1185" s="20">
        <v>20</v>
      </c>
      <c r="F1185" s="20">
        <v>15520</v>
      </c>
      <c r="G1185" s="21">
        <v>6582.4</v>
      </c>
      <c r="H1185" s="20">
        <v>8937.6</v>
      </c>
      <c r="I1185" s="20">
        <v>29920</v>
      </c>
      <c r="J1185" s="20">
        <v>-20982.400000000001</v>
      </c>
      <c r="K1185" s="22">
        <v>43374</v>
      </c>
      <c r="L1185" s="19" t="s">
        <v>29</v>
      </c>
      <c r="M1185" s="23">
        <v>2018</v>
      </c>
    </row>
    <row r="1186" spans="1:13" x14ac:dyDescent="0.25">
      <c r="A1186" s="18" t="s">
        <v>17</v>
      </c>
      <c r="B1186" s="19" t="s">
        <v>18</v>
      </c>
      <c r="C1186" s="19">
        <v>1401</v>
      </c>
      <c r="D1186" s="20">
        <v>10</v>
      </c>
      <c r="E1186" s="20">
        <v>20</v>
      </c>
      <c r="F1186" s="20">
        <v>28020</v>
      </c>
      <c r="G1186" s="21">
        <v>6582.4</v>
      </c>
      <c r="H1186" s="20">
        <v>21437.599999999999</v>
      </c>
      <c r="I1186" s="20">
        <v>29920</v>
      </c>
      <c r="J1186" s="20">
        <v>-8482.4</v>
      </c>
      <c r="K1186" s="22">
        <v>43374</v>
      </c>
      <c r="L1186" s="19" t="s">
        <v>29</v>
      </c>
      <c r="M1186" s="23">
        <v>2018</v>
      </c>
    </row>
    <row r="1187" spans="1:13" x14ac:dyDescent="0.25">
      <c r="A1187" s="18" t="s">
        <v>24</v>
      </c>
      <c r="B1187" s="19" t="s">
        <v>23</v>
      </c>
      <c r="C1187" s="19">
        <v>463</v>
      </c>
      <c r="D1187" s="20">
        <v>120</v>
      </c>
      <c r="E1187" s="20">
        <v>20</v>
      </c>
      <c r="F1187" s="20">
        <v>9260</v>
      </c>
      <c r="G1187" s="21">
        <v>6171</v>
      </c>
      <c r="H1187" s="20">
        <v>3089</v>
      </c>
      <c r="I1187" s="20">
        <v>28050</v>
      </c>
      <c r="J1187" s="20">
        <v>-24961</v>
      </c>
      <c r="K1187" s="22">
        <v>43344</v>
      </c>
      <c r="L1187" s="19" t="s">
        <v>32</v>
      </c>
      <c r="M1187" s="23">
        <v>2018</v>
      </c>
    </row>
    <row r="1188" spans="1:13" x14ac:dyDescent="0.25">
      <c r="A1188" s="18" t="s">
        <v>22</v>
      </c>
      <c r="B1188" s="19" t="s">
        <v>23</v>
      </c>
      <c r="C1188" s="19">
        <v>4177</v>
      </c>
      <c r="D1188" s="20">
        <v>120</v>
      </c>
      <c r="E1188" s="20">
        <v>15</v>
      </c>
      <c r="F1188" s="20">
        <v>62655</v>
      </c>
      <c r="G1188" s="21">
        <v>1080.75</v>
      </c>
      <c r="H1188" s="20">
        <v>61574.25</v>
      </c>
      <c r="I1188" s="20">
        <v>6550</v>
      </c>
      <c r="J1188" s="20">
        <v>55024.25</v>
      </c>
      <c r="K1188" s="22">
        <v>43344</v>
      </c>
      <c r="L1188" s="19" t="s">
        <v>32</v>
      </c>
      <c r="M1188" s="23">
        <v>2018</v>
      </c>
    </row>
    <row r="1189" spans="1:13" x14ac:dyDescent="0.25">
      <c r="A1189" s="18" t="s">
        <v>22</v>
      </c>
      <c r="B1189" s="19" t="s">
        <v>23</v>
      </c>
      <c r="C1189" s="19">
        <v>2523</v>
      </c>
      <c r="D1189" s="20">
        <v>120</v>
      </c>
      <c r="E1189" s="20">
        <v>350</v>
      </c>
      <c r="F1189" s="20">
        <v>883050</v>
      </c>
      <c r="G1189" s="21">
        <v>13244</v>
      </c>
      <c r="H1189" s="20">
        <v>869806</v>
      </c>
      <c r="I1189" s="20">
        <v>89440</v>
      </c>
      <c r="J1189" s="20">
        <v>780366</v>
      </c>
      <c r="K1189" s="22">
        <v>43374</v>
      </c>
      <c r="L1189" s="19" t="s">
        <v>29</v>
      </c>
      <c r="M1189" s="23">
        <v>2018</v>
      </c>
    </row>
    <row r="1190" spans="1:13" x14ac:dyDescent="0.25">
      <c r="A1190" s="18" t="s">
        <v>13</v>
      </c>
      <c r="B1190" s="19" t="s">
        <v>30</v>
      </c>
      <c r="C1190" s="19">
        <v>607</v>
      </c>
      <c r="D1190" s="20">
        <v>250</v>
      </c>
      <c r="E1190" s="20">
        <v>20</v>
      </c>
      <c r="F1190" s="20">
        <v>12140</v>
      </c>
      <c r="G1190" s="21">
        <v>6457</v>
      </c>
      <c r="H1190" s="20">
        <v>5683</v>
      </c>
      <c r="I1190" s="20">
        <v>29350</v>
      </c>
      <c r="J1190" s="20">
        <v>-23667</v>
      </c>
      <c r="K1190" s="22">
        <v>43405</v>
      </c>
      <c r="L1190" s="19" t="s">
        <v>19</v>
      </c>
      <c r="M1190" s="23">
        <v>2018</v>
      </c>
    </row>
    <row r="1191" spans="1:13" x14ac:dyDescent="0.25">
      <c r="A1191" s="18" t="s">
        <v>22</v>
      </c>
      <c r="B1191" s="19" t="s">
        <v>33</v>
      </c>
      <c r="C1191" s="19">
        <v>3763</v>
      </c>
      <c r="D1191" s="20">
        <v>260</v>
      </c>
      <c r="E1191" s="20">
        <v>125</v>
      </c>
      <c r="F1191" s="20">
        <v>470375</v>
      </c>
      <c r="G1191" s="21">
        <v>13021.25</v>
      </c>
      <c r="H1191" s="20">
        <v>457353.75</v>
      </c>
      <c r="I1191" s="20">
        <v>113640</v>
      </c>
      <c r="J1191" s="20">
        <v>343713.75</v>
      </c>
      <c r="K1191" s="22">
        <v>43344</v>
      </c>
      <c r="L1191" s="19" t="s">
        <v>32</v>
      </c>
      <c r="M1191" s="23">
        <v>2018</v>
      </c>
    </row>
    <row r="1192" spans="1:13" x14ac:dyDescent="0.25">
      <c r="A1192" s="18" t="s">
        <v>22</v>
      </c>
      <c r="B1192" s="19" t="s">
        <v>33</v>
      </c>
      <c r="C1192" s="19">
        <v>2412</v>
      </c>
      <c r="D1192" s="20">
        <v>260</v>
      </c>
      <c r="E1192" s="20">
        <v>350</v>
      </c>
      <c r="F1192" s="20">
        <v>844200</v>
      </c>
      <c r="G1192" s="21">
        <v>13244</v>
      </c>
      <c r="H1192" s="20">
        <v>830956</v>
      </c>
      <c r="I1192" s="20">
        <v>89440</v>
      </c>
      <c r="J1192" s="20">
        <v>741516</v>
      </c>
      <c r="K1192" s="22">
        <v>43374</v>
      </c>
      <c r="L1192" s="19" t="s">
        <v>29</v>
      </c>
      <c r="M1192" s="23">
        <v>2018</v>
      </c>
    </row>
    <row r="1193" spans="1:13" x14ac:dyDescent="0.25">
      <c r="A1193" s="18" t="s">
        <v>20</v>
      </c>
      <c r="B1193" s="19" t="s">
        <v>18</v>
      </c>
      <c r="C1193" s="19">
        <v>4451</v>
      </c>
      <c r="D1193" s="20">
        <v>10</v>
      </c>
      <c r="E1193" s="20">
        <v>7</v>
      </c>
      <c r="F1193" s="20">
        <v>31157</v>
      </c>
      <c r="G1193" s="21">
        <v>292.60000000000002</v>
      </c>
      <c r="H1193" s="20">
        <v>30864.400000000001</v>
      </c>
      <c r="I1193" s="20">
        <v>1900</v>
      </c>
      <c r="J1193" s="20">
        <v>28964.400000000001</v>
      </c>
      <c r="K1193" s="22">
        <v>43344</v>
      </c>
      <c r="L1193" s="19" t="s">
        <v>32</v>
      </c>
      <c r="M1193" s="23">
        <v>2018</v>
      </c>
    </row>
    <row r="1194" spans="1:13" x14ac:dyDescent="0.25">
      <c r="A1194" s="18" t="s">
        <v>13</v>
      </c>
      <c r="B1194" s="19" t="s">
        <v>14</v>
      </c>
      <c r="C1194" s="19">
        <v>2286</v>
      </c>
      <c r="D1194" s="20">
        <v>3</v>
      </c>
      <c r="E1194" s="20">
        <v>125</v>
      </c>
      <c r="F1194" s="20">
        <v>285750</v>
      </c>
      <c r="G1194" s="21">
        <v>36240</v>
      </c>
      <c r="H1194" s="20">
        <v>249510</v>
      </c>
      <c r="I1194" s="20">
        <v>289920</v>
      </c>
      <c r="J1194" s="20">
        <v>-40410</v>
      </c>
      <c r="K1194" s="22">
        <v>43344</v>
      </c>
      <c r="L1194" s="19" t="s">
        <v>32</v>
      </c>
      <c r="M1194" s="23">
        <v>2018</v>
      </c>
    </row>
    <row r="1195" spans="1:13" x14ac:dyDescent="0.25">
      <c r="A1195" s="18" t="s">
        <v>22</v>
      </c>
      <c r="B1195" s="19" t="s">
        <v>36</v>
      </c>
      <c r="C1195" s="19">
        <v>1873</v>
      </c>
      <c r="D1195" s="20">
        <v>5</v>
      </c>
      <c r="E1195" s="20">
        <v>20</v>
      </c>
      <c r="F1195" s="20">
        <v>37460</v>
      </c>
      <c r="G1195" s="30">
        <v>4116</v>
      </c>
      <c r="H1195" s="20">
        <v>33344</v>
      </c>
      <c r="I1195" s="20">
        <v>17150</v>
      </c>
      <c r="J1195" s="20">
        <v>16194</v>
      </c>
      <c r="K1195" s="22">
        <v>43374</v>
      </c>
      <c r="L1195" s="19" t="s">
        <v>29</v>
      </c>
      <c r="M1195" s="23">
        <v>2018</v>
      </c>
    </row>
    <row r="1196" spans="1:13" x14ac:dyDescent="0.25">
      <c r="A1196" s="18" t="s">
        <v>24</v>
      </c>
      <c r="B1196" s="19" t="s">
        <v>36</v>
      </c>
      <c r="C1196" s="19">
        <v>3766</v>
      </c>
      <c r="D1196" s="20">
        <v>5</v>
      </c>
      <c r="E1196" s="20">
        <v>300</v>
      </c>
      <c r="F1196" s="20">
        <v>1129800</v>
      </c>
      <c r="G1196" s="21">
        <v>42696</v>
      </c>
      <c r="H1196" s="20">
        <v>1087104</v>
      </c>
      <c r="I1196" s="20">
        <v>296500</v>
      </c>
      <c r="J1196" s="20">
        <v>790604</v>
      </c>
      <c r="K1196" s="22">
        <v>43435</v>
      </c>
      <c r="L1196" s="19" t="s">
        <v>21</v>
      </c>
      <c r="M1196" s="23">
        <v>2018</v>
      </c>
    </row>
    <row r="1197" spans="1:13" x14ac:dyDescent="0.25">
      <c r="A1197" s="18" t="s">
        <v>22</v>
      </c>
      <c r="B1197" s="19" t="s">
        <v>18</v>
      </c>
      <c r="C1197" s="19">
        <v>1056</v>
      </c>
      <c r="D1197" s="20">
        <v>10</v>
      </c>
      <c r="E1197" s="20">
        <v>20</v>
      </c>
      <c r="F1197" s="20">
        <v>21120</v>
      </c>
      <c r="G1197" s="21">
        <v>4116</v>
      </c>
      <c r="H1197" s="20">
        <v>17004</v>
      </c>
      <c r="I1197" s="20">
        <v>17150</v>
      </c>
      <c r="J1197" s="20">
        <v>-146</v>
      </c>
      <c r="K1197" s="22">
        <v>43374</v>
      </c>
      <c r="L1197" s="19" t="s">
        <v>29</v>
      </c>
      <c r="M1197" s="23">
        <v>2018</v>
      </c>
    </row>
    <row r="1198" spans="1:13" x14ac:dyDescent="0.25">
      <c r="A1198" s="18" t="s">
        <v>22</v>
      </c>
      <c r="B1198" s="19" t="s">
        <v>18</v>
      </c>
      <c r="C1198" s="19">
        <v>1892</v>
      </c>
      <c r="D1198" s="20">
        <v>10</v>
      </c>
      <c r="E1198" s="20">
        <v>15</v>
      </c>
      <c r="F1198" s="20">
        <v>28380</v>
      </c>
      <c r="G1198" s="21">
        <v>684</v>
      </c>
      <c r="H1198" s="20">
        <v>27696</v>
      </c>
      <c r="I1198" s="20">
        <v>3800</v>
      </c>
      <c r="J1198" s="20">
        <v>23896</v>
      </c>
      <c r="K1198" s="22">
        <v>43435</v>
      </c>
      <c r="L1198" s="19" t="s">
        <v>21</v>
      </c>
      <c r="M1198" s="23">
        <v>2018</v>
      </c>
    </row>
    <row r="1199" spans="1:13" x14ac:dyDescent="0.25">
      <c r="A1199" s="18" t="s">
        <v>13</v>
      </c>
      <c r="B1199" s="19" t="s">
        <v>30</v>
      </c>
      <c r="C1199" s="19">
        <v>1293</v>
      </c>
      <c r="D1199" s="20">
        <v>250</v>
      </c>
      <c r="E1199" s="20">
        <v>350</v>
      </c>
      <c r="F1199" s="20">
        <v>452550</v>
      </c>
      <c r="G1199" s="21">
        <v>26166</v>
      </c>
      <c r="H1199" s="20">
        <v>426384</v>
      </c>
      <c r="I1199" s="20">
        <v>161980</v>
      </c>
      <c r="J1199" s="20">
        <v>264404</v>
      </c>
      <c r="K1199" s="22">
        <v>43344</v>
      </c>
      <c r="L1199" s="19" t="s">
        <v>32</v>
      </c>
      <c r="M1199" s="23">
        <v>2018</v>
      </c>
    </row>
    <row r="1200" spans="1:13" x14ac:dyDescent="0.25">
      <c r="A1200" s="18" t="s">
        <v>20</v>
      </c>
      <c r="B1200" s="19" t="s">
        <v>33</v>
      </c>
      <c r="C1200" s="19">
        <v>833</v>
      </c>
      <c r="D1200" s="20">
        <v>260</v>
      </c>
      <c r="E1200" s="20">
        <v>15</v>
      </c>
      <c r="F1200" s="20">
        <v>12495</v>
      </c>
      <c r="G1200" s="21">
        <v>4586.3999999999996</v>
      </c>
      <c r="H1200" s="20">
        <v>7908.6</v>
      </c>
      <c r="I1200" s="20">
        <v>25480</v>
      </c>
      <c r="J1200" s="20">
        <v>-17571.400000000001</v>
      </c>
      <c r="K1200" s="22">
        <v>43405</v>
      </c>
      <c r="L1200" s="19" t="s">
        <v>19</v>
      </c>
      <c r="M1200" s="23">
        <v>2018</v>
      </c>
    </row>
    <row r="1201" spans="1:13" x14ac:dyDescent="0.25">
      <c r="A1201" s="18" t="s">
        <v>13</v>
      </c>
      <c r="B1201" s="19" t="s">
        <v>33</v>
      </c>
      <c r="C1201" s="19">
        <v>3170</v>
      </c>
      <c r="D1201" s="20">
        <v>260</v>
      </c>
      <c r="E1201" s="20">
        <v>12</v>
      </c>
      <c r="F1201" s="20">
        <v>38040</v>
      </c>
      <c r="G1201" s="21">
        <v>3975.84</v>
      </c>
      <c r="H1201" s="20">
        <v>34064.160000000003</v>
      </c>
      <c r="I1201" s="20">
        <v>8283</v>
      </c>
      <c r="J1201" s="20">
        <v>25781.16</v>
      </c>
      <c r="K1201" s="22">
        <v>43344</v>
      </c>
      <c r="L1201" s="19" t="s">
        <v>32</v>
      </c>
      <c r="M1201" s="23">
        <v>2018</v>
      </c>
    </row>
    <row r="1202" spans="1:13" x14ac:dyDescent="0.25">
      <c r="A1202" s="18" t="s">
        <v>17</v>
      </c>
      <c r="B1202" s="19" t="s">
        <v>14</v>
      </c>
      <c r="C1202" s="19">
        <v>3653</v>
      </c>
      <c r="D1202" s="20">
        <v>3</v>
      </c>
      <c r="E1202" s="20">
        <v>20</v>
      </c>
      <c r="F1202" s="20">
        <v>73060</v>
      </c>
      <c r="G1202" s="21">
        <v>1149.2</v>
      </c>
      <c r="H1202" s="20">
        <v>71910.8</v>
      </c>
      <c r="I1202" s="20">
        <v>4420</v>
      </c>
      <c r="J1202" s="20">
        <v>67490.8</v>
      </c>
      <c r="K1202" s="22">
        <v>43344</v>
      </c>
      <c r="L1202" s="19" t="s">
        <v>32</v>
      </c>
      <c r="M1202" s="23">
        <v>2018</v>
      </c>
    </row>
    <row r="1203" spans="1:13" x14ac:dyDescent="0.25">
      <c r="A1203" s="18" t="s">
        <v>17</v>
      </c>
      <c r="B1203" s="19" t="s">
        <v>23</v>
      </c>
      <c r="C1203" s="19">
        <v>1378</v>
      </c>
      <c r="D1203" s="20">
        <v>120</v>
      </c>
      <c r="E1203" s="20">
        <v>15</v>
      </c>
      <c r="F1203" s="20">
        <v>20670</v>
      </c>
      <c r="G1203" s="21">
        <v>1287</v>
      </c>
      <c r="H1203" s="20">
        <v>19383</v>
      </c>
      <c r="I1203" s="20">
        <v>6600</v>
      </c>
      <c r="J1203" s="20">
        <v>12783</v>
      </c>
      <c r="K1203" s="22">
        <v>43344</v>
      </c>
      <c r="L1203" s="19" t="s">
        <v>32</v>
      </c>
      <c r="M1203" s="23">
        <v>2018</v>
      </c>
    </row>
    <row r="1204" spans="1:13" x14ac:dyDescent="0.25">
      <c r="A1204" s="18" t="s">
        <v>22</v>
      </c>
      <c r="B1204" s="19" t="s">
        <v>23</v>
      </c>
      <c r="C1204" s="19">
        <v>3202</v>
      </c>
      <c r="D1204" s="20">
        <v>120</v>
      </c>
      <c r="E1204" s="20">
        <v>300</v>
      </c>
      <c r="F1204" s="20">
        <v>960600</v>
      </c>
      <c r="G1204" s="21">
        <v>101595</v>
      </c>
      <c r="H1204" s="20">
        <v>859005</v>
      </c>
      <c r="I1204" s="20">
        <v>651250</v>
      </c>
      <c r="J1204" s="20">
        <v>207755</v>
      </c>
      <c r="K1204" s="22">
        <v>43405</v>
      </c>
      <c r="L1204" s="19" t="s">
        <v>19</v>
      </c>
      <c r="M1204" s="23">
        <v>2018</v>
      </c>
    </row>
    <row r="1205" spans="1:13" x14ac:dyDescent="0.25">
      <c r="A1205" s="18" t="s">
        <v>17</v>
      </c>
      <c r="B1205" s="19" t="s">
        <v>33</v>
      </c>
      <c r="C1205" s="19">
        <v>865</v>
      </c>
      <c r="D1205" s="20">
        <v>260</v>
      </c>
      <c r="E1205" s="20">
        <v>12</v>
      </c>
      <c r="F1205" s="20">
        <v>10380</v>
      </c>
      <c r="G1205" s="21">
        <v>2761.2</v>
      </c>
      <c r="H1205" s="20">
        <v>7618.8</v>
      </c>
      <c r="I1205" s="20">
        <v>5310</v>
      </c>
      <c r="J1205" s="20">
        <v>2308.8000000000002</v>
      </c>
      <c r="K1205" s="22">
        <v>43435</v>
      </c>
      <c r="L1205" s="19" t="s">
        <v>21</v>
      </c>
      <c r="M1205" s="23">
        <v>2018</v>
      </c>
    </row>
    <row r="1206" spans="1:13" x14ac:dyDescent="0.25">
      <c r="A1206" s="18" t="s">
        <v>20</v>
      </c>
      <c r="B1206" s="19" t="s">
        <v>14</v>
      </c>
      <c r="C1206" s="19">
        <v>1535</v>
      </c>
      <c r="D1206" s="20">
        <v>3</v>
      </c>
      <c r="E1206" s="20">
        <v>7</v>
      </c>
      <c r="F1206" s="20">
        <v>10745</v>
      </c>
      <c r="G1206" s="21">
        <v>2936.08</v>
      </c>
      <c r="H1206" s="20">
        <v>7808.92</v>
      </c>
      <c r="I1206" s="20">
        <v>14980</v>
      </c>
      <c r="J1206" s="20">
        <v>-7171.08</v>
      </c>
      <c r="K1206" s="22">
        <v>43374</v>
      </c>
      <c r="L1206" s="19" t="s">
        <v>29</v>
      </c>
      <c r="M1206" s="23">
        <v>2018</v>
      </c>
    </row>
    <row r="1207" spans="1:13" x14ac:dyDescent="0.25">
      <c r="A1207" s="18" t="s">
        <v>20</v>
      </c>
      <c r="B1207" s="19" t="s">
        <v>36</v>
      </c>
      <c r="C1207" s="19">
        <v>1567</v>
      </c>
      <c r="D1207" s="20">
        <v>5</v>
      </c>
      <c r="E1207" s="20">
        <v>7</v>
      </c>
      <c r="F1207" s="20">
        <v>10969</v>
      </c>
      <c r="G1207" s="21">
        <v>2936.08</v>
      </c>
      <c r="H1207" s="20">
        <v>8032.92</v>
      </c>
      <c r="I1207" s="20">
        <v>14980</v>
      </c>
      <c r="J1207" s="20">
        <v>-6947.08</v>
      </c>
      <c r="K1207" s="22">
        <v>43374</v>
      </c>
      <c r="L1207" s="19" t="s">
        <v>29</v>
      </c>
      <c r="M1207" s="23">
        <v>2018</v>
      </c>
    </row>
    <row r="1208" spans="1:13" x14ac:dyDescent="0.25">
      <c r="A1208" s="18" t="s">
        <v>20</v>
      </c>
      <c r="B1208" s="19" t="s">
        <v>33</v>
      </c>
      <c r="C1208" s="19">
        <v>3537</v>
      </c>
      <c r="D1208" s="20">
        <v>260</v>
      </c>
      <c r="E1208" s="20">
        <v>12</v>
      </c>
      <c r="F1208" s="20">
        <v>42444</v>
      </c>
      <c r="G1208" s="21">
        <v>3385.2</v>
      </c>
      <c r="H1208" s="20">
        <v>39058.800000000003</v>
      </c>
      <c r="I1208" s="20">
        <v>6045</v>
      </c>
      <c r="J1208" s="20">
        <v>33013.800000000003</v>
      </c>
      <c r="K1208" s="22">
        <v>43435</v>
      </c>
      <c r="L1208" s="19" t="s">
        <v>21</v>
      </c>
      <c r="M1208" s="23">
        <v>2018</v>
      </c>
    </row>
    <row r="1209" spans="1:13" x14ac:dyDescent="0.25">
      <c r="A1209" s="18" t="s">
        <v>24</v>
      </c>
      <c r="B1209" s="19" t="s">
        <v>14</v>
      </c>
      <c r="C1209" s="19">
        <v>1804</v>
      </c>
      <c r="D1209" s="20">
        <v>3</v>
      </c>
      <c r="E1209" s="20">
        <v>125</v>
      </c>
      <c r="F1209" s="20">
        <v>225500</v>
      </c>
      <c r="G1209" s="21">
        <v>17902.5</v>
      </c>
      <c r="H1209" s="20">
        <v>207597.5</v>
      </c>
      <c r="I1209" s="20">
        <v>122760</v>
      </c>
      <c r="J1209" s="20">
        <v>84837.5</v>
      </c>
      <c r="K1209" s="22">
        <v>43344</v>
      </c>
      <c r="L1209" s="19" t="s">
        <v>32</v>
      </c>
      <c r="M1209" s="23">
        <v>2018</v>
      </c>
    </row>
    <row r="1210" spans="1:13" x14ac:dyDescent="0.25">
      <c r="A1210" s="18" t="s">
        <v>22</v>
      </c>
      <c r="B1210" s="19" t="s">
        <v>14</v>
      </c>
      <c r="C1210" s="19">
        <v>4357</v>
      </c>
      <c r="D1210" s="20">
        <v>3</v>
      </c>
      <c r="E1210" s="20">
        <v>125</v>
      </c>
      <c r="F1210" s="20">
        <v>544625</v>
      </c>
      <c r="G1210" s="21">
        <v>49367.5</v>
      </c>
      <c r="H1210" s="20">
        <v>495257.5</v>
      </c>
      <c r="I1210" s="20">
        <v>338520</v>
      </c>
      <c r="J1210" s="20">
        <v>156737.5</v>
      </c>
      <c r="K1210" s="22">
        <v>43435</v>
      </c>
      <c r="L1210" s="19" t="s">
        <v>21</v>
      </c>
      <c r="M1210" s="23">
        <v>2018</v>
      </c>
    </row>
    <row r="1211" spans="1:13" x14ac:dyDescent="0.25">
      <c r="A1211" s="18" t="s">
        <v>22</v>
      </c>
      <c r="B1211" s="19" t="s">
        <v>36</v>
      </c>
      <c r="C1211" s="19">
        <v>2278</v>
      </c>
      <c r="D1211" s="20">
        <v>5</v>
      </c>
      <c r="E1211" s="20">
        <v>7</v>
      </c>
      <c r="F1211" s="20">
        <v>15946</v>
      </c>
      <c r="G1211" s="21">
        <v>1692.46</v>
      </c>
      <c r="H1211" s="20">
        <v>14253.54</v>
      </c>
      <c r="I1211" s="20">
        <v>8635</v>
      </c>
      <c r="J1211" s="20">
        <v>5618.54</v>
      </c>
      <c r="K1211" s="22">
        <v>43374</v>
      </c>
      <c r="L1211" s="19" t="s">
        <v>29</v>
      </c>
      <c r="M1211" s="23">
        <v>2018</v>
      </c>
    </row>
    <row r="1212" spans="1:13" x14ac:dyDescent="0.25">
      <c r="A1212" s="18" t="s">
        <v>13</v>
      </c>
      <c r="B1212" s="19" t="s">
        <v>18</v>
      </c>
      <c r="C1212" s="19">
        <v>749</v>
      </c>
      <c r="D1212" s="20">
        <v>10</v>
      </c>
      <c r="E1212" s="20">
        <v>15</v>
      </c>
      <c r="F1212" s="20">
        <v>11235</v>
      </c>
      <c r="G1212" s="21">
        <v>5187</v>
      </c>
      <c r="H1212" s="20">
        <v>6048</v>
      </c>
      <c r="I1212" s="20">
        <v>24700</v>
      </c>
      <c r="J1212" s="20">
        <v>-18652</v>
      </c>
      <c r="K1212" s="22">
        <v>43344</v>
      </c>
      <c r="L1212" s="19" t="s">
        <v>32</v>
      </c>
      <c r="M1212" s="23">
        <v>2018</v>
      </c>
    </row>
    <row r="1213" spans="1:13" x14ac:dyDescent="0.25">
      <c r="A1213" s="18" t="s">
        <v>13</v>
      </c>
      <c r="B1213" s="19" t="s">
        <v>18</v>
      </c>
      <c r="C1213" s="19">
        <v>372</v>
      </c>
      <c r="D1213" s="20">
        <v>10</v>
      </c>
      <c r="E1213" s="20">
        <v>15</v>
      </c>
      <c r="F1213" s="20">
        <v>5580</v>
      </c>
      <c r="G1213" s="21">
        <v>3660.3</v>
      </c>
      <c r="H1213" s="20">
        <v>1919.7</v>
      </c>
      <c r="I1213" s="20">
        <v>17430</v>
      </c>
      <c r="J1213" s="20">
        <v>-15510.3</v>
      </c>
      <c r="K1213" s="22">
        <v>43374</v>
      </c>
      <c r="L1213" s="19" t="s">
        <v>29</v>
      </c>
      <c r="M1213" s="23">
        <v>2018</v>
      </c>
    </row>
    <row r="1214" spans="1:13" x14ac:dyDescent="0.25">
      <c r="A1214" s="18" t="s">
        <v>13</v>
      </c>
      <c r="B1214" s="19" t="s">
        <v>18</v>
      </c>
      <c r="C1214" s="19">
        <v>2813</v>
      </c>
      <c r="D1214" s="20">
        <v>10</v>
      </c>
      <c r="E1214" s="20">
        <v>12</v>
      </c>
      <c r="F1214" s="20">
        <v>33756</v>
      </c>
      <c r="G1214" s="21">
        <v>3732.96</v>
      </c>
      <c r="H1214" s="20">
        <v>30023.040000000001</v>
      </c>
      <c r="I1214" s="20">
        <v>6666</v>
      </c>
      <c r="J1214" s="20">
        <v>23357.040000000001</v>
      </c>
      <c r="K1214" s="22">
        <v>43405</v>
      </c>
      <c r="L1214" s="19" t="s">
        <v>19</v>
      </c>
      <c r="M1214" s="23">
        <v>2018</v>
      </c>
    </row>
    <row r="1215" spans="1:13" x14ac:dyDescent="0.25">
      <c r="A1215" s="18" t="s">
        <v>24</v>
      </c>
      <c r="B1215" s="19" t="s">
        <v>18</v>
      </c>
      <c r="C1215" s="19">
        <v>2093</v>
      </c>
      <c r="D1215" s="20">
        <v>10</v>
      </c>
      <c r="E1215" s="20">
        <v>350</v>
      </c>
      <c r="F1215" s="20">
        <v>732550</v>
      </c>
      <c r="G1215" s="21">
        <v>94178</v>
      </c>
      <c r="H1215" s="20">
        <v>638372</v>
      </c>
      <c r="I1215" s="20">
        <v>499720</v>
      </c>
      <c r="J1215" s="20">
        <v>138652</v>
      </c>
      <c r="K1215" s="22">
        <v>43405</v>
      </c>
      <c r="L1215" s="19" t="s">
        <v>19</v>
      </c>
      <c r="M1215" s="23">
        <v>2018</v>
      </c>
    </row>
    <row r="1216" spans="1:13" x14ac:dyDescent="0.25">
      <c r="A1216" s="18" t="s">
        <v>13</v>
      </c>
      <c r="B1216" s="19" t="s">
        <v>23</v>
      </c>
      <c r="C1216" s="19">
        <v>2621</v>
      </c>
      <c r="D1216" s="20">
        <v>120</v>
      </c>
      <c r="E1216" s="20">
        <v>300</v>
      </c>
      <c r="F1216" s="20">
        <v>786300</v>
      </c>
      <c r="G1216" s="21">
        <v>11298</v>
      </c>
      <c r="H1216" s="20">
        <v>775002</v>
      </c>
      <c r="I1216" s="20">
        <v>67250</v>
      </c>
      <c r="J1216" s="20">
        <v>707752</v>
      </c>
      <c r="K1216" s="22">
        <v>43374</v>
      </c>
      <c r="L1216" s="19" t="s">
        <v>29</v>
      </c>
      <c r="M1216" s="23">
        <v>2018</v>
      </c>
    </row>
    <row r="1217" spans="1:13" x14ac:dyDescent="0.25">
      <c r="A1217" s="18" t="s">
        <v>17</v>
      </c>
      <c r="B1217" s="19" t="s">
        <v>23</v>
      </c>
      <c r="C1217" s="19">
        <v>3735</v>
      </c>
      <c r="D1217" s="20">
        <v>120</v>
      </c>
      <c r="E1217" s="20">
        <v>300</v>
      </c>
      <c r="F1217" s="20">
        <v>1120500</v>
      </c>
      <c r="G1217" s="21">
        <v>106512</v>
      </c>
      <c r="H1217" s="20">
        <v>1013988</v>
      </c>
      <c r="I1217" s="20">
        <v>634000</v>
      </c>
      <c r="J1217" s="20">
        <v>379988</v>
      </c>
      <c r="K1217" s="22">
        <v>43405</v>
      </c>
      <c r="L1217" s="19" t="s">
        <v>19</v>
      </c>
      <c r="M1217" s="23">
        <v>2018</v>
      </c>
    </row>
    <row r="1218" spans="1:13" x14ac:dyDescent="0.25">
      <c r="A1218" s="18" t="s">
        <v>13</v>
      </c>
      <c r="B1218" s="19" t="s">
        <v>30</v>
      </c>
      <c r="C1218" s="19">
        <v>2586</v>
      </c>
      <c r="D1218" s="20">
        <v>250</v>
      </c>
      <c r="E1218" s="20">
        <v>300</v>
      </c>
      <c r="F1218" s="20">
        <v>775800</v>
      </c>
      <c r="G1218" s="21">
        <v>11298</v>
      </c>
      <c r="H1218" s="20">
        <v>764502</v>
      </c>
      <c r="I1218" s="20">
        <v>67250</v>
      </c>
      <c r="J1218" s="20">
        <v>697252</v>
      </c>
      <c r="K1218" s="22">
        <v>43374</v>
      </c>
      <c r="L1218" s="19" t="s">
        <v>29</v>
      </c>
      <c r="M1218" s="23">
        <v>2018</v>
      </c>
    </row>
    <row r="1219" spans="1:13" x14ac:dyDescent="0.25">
      <c r="A1219" s="18" t="s">
        <v>24</v>
      </c>
      <c r="B1219" s="19" t="s">
        <v>30</v>
      </c>
      <c r="C1219" s="19">
        <v>359</v>
      </c>
      <c r="D1219" s="20">
        <v>250</v>
      </c>
      <c r="E1219" s="20">
        <v>350</v>
      </c>
      <c r="F1219" s="20">
        <v>125650</v>
      </c>
      <c r="G1219" s="21">
        <v>62769</v>
      </c>
      <c r="H1219" s="20">
        <v>62881</v>
      </c>
      <c r="I1219" s="20">
        <v>333060</v>
      </c>
      <c r="J1219" s="20">
        <v>-270179</v>
      </c>
      <c r="K1219" s="22">
        <v>43435</v>
      </c>
      <c r="L1219" s="19" t="s">
        <v>21</v>
      </c>
      <c r="M1219" s="23">
        <v>2018</v>
      </c>
    </row>
    <row r="1220" spans="1:13" x14ac:dyDescent="0.25">
      <c r="A1220" s="18" t="s">
        <v>13</v>
      </c>
      <c r="B1220" s="19" t="s">
        <v>33</v>
      </c>
      <c r="C1220" s="19">
        <v>1104</v>
      </c>
      <c r="D1220" s="20">
        <v>260</v>
      </c>
      <c r="E1220" s="20">
        <v>15</v>
      </c>
      <c r="F1220" s="20">
        <v>16560</v>
      </c>
      <c r="G1220" s="21">
        <v>3660.3</v>
      </c>
      <c r="H1220" s="20">
        <v>12899.7</v>
      </c>
      <c r="I1220" s="20">
        <v>17430</v>
      </c>
      <c r="J1220" s="20">
        <v>-4530.3</v>
      </c>
      <c r="K1220" s="22">
        <v>43374</v>
      </c>
      <c r="L1220" s="19" t="s">
        <v>29</v>
      </c>
      <c r="M1220" s="23">
        <v>2018</v>
      </c>
    </row>
    <row r="1221" spans="1:13" x14ac:dyDescent="0.25">
      <c r="A1221" s="18" t="s">
        <v>22</v>
      </c>
      <c r="B1221" s="19" t="s">
        <v>33</v>
      </c>
      <c r="C1221" s="19">
        <v>1468</v>
      </c>
      <c r="D1221" s="20">
        <v>260</v>
      </c>
      <c r="E1221" s="20">
        <v>7</v>
      </c>
      <c r="F1221" s="20">
        <v>10276</v>
      </c>
      <c r="G1221" s="21">
        <v>1692.46</v>
      </c>
      <c r="H1221" s="20">
        <v>8583.5400000000009</v>
      </c>
      <c r="I1221" s="20">
        <v>8635</v>
      </c>
      <c r="J1221" s="20">
        <v>-51.46</v>
      </c>
      <c r="K1221" s="22">
        <v>43374</v>
      </c>
      <c r="L1221" s="19" t="s">
        <v>29</v>
      </c>
      <c r="M1221" s="23">
        <v>2018</v>
      </c>
    </row>
    <row r="1222" spans="1:13" x14ac:dyDescent="0.25">
      <c r="A1222" s="18" t="s">
        <v>22</v>
      </c>
      <c r="B1222" s="19" t="s">
        <v>33</v>
      </c>
      <c r="C1222" s="19">
        <v>1272</v>
      </c>
      <c r="D1222" s="20">
        <v>260</v>
      </c>
      <c r="E1222" s="20">
        <v>15</v>
      </c>
      <c r="F1222" s="20">
        <v>19080</v>
      </c>
      <c r="G1222" s="21">
        <v>3927</v>
      </c>
      <c r="H1222" s="20">
        <v>15153</v>
      </c>
      <c r="I1222" s="20">
        <v>18700</v>
      </c>
      <c r="J1222" s="20">
        <v>-3547</v>
      </c>
      <c r="K1222" s="22">
        <v>43405</v>
      </c>
      <c r="L1222" s="19" t="s">
        <v>19</v>
      </c>
      <c r="M1222" s="23">
        <v>2018</v>
      </c>
    </row>
    <row r="1223" spans="1:13" x14ac:dyDescent="0.25">
      <c r="A1223" s="18" t="s">
        <v>20</v>
      </c>
      <c r="B1223" s="19" t="s">
        <v>18</v>
      </c>
      <c r="C1223" s="19">
        <v>1062</v>
      </c>
      <c r="D1223" s="20">
        <v>10</v>
      </c>
      <c r="E1223" s="20">
        <v>20</v>
      </c>
      <c r="F1223" s="20">
        <v>21240</v>
      </c>
      <c r="G1223" s="21">
        <v>801</v>
      </c>
      <c r="H1223" s="20">
        <v>20439</v>
      </c>
      <c r="I1223" s="20">
        <v>2670</v>
      </c>
      <c r="J1223" s="20">
        <v>17769</v>
      </c>
      <c r="K1223" s="22">
        <v>43374</v>
      </c>
      <c r="L1223" s="19" t="s">
        <v>29</v>
      </c>
      <c r="M1223" s="23">
        <v>2018</v>
      </c>
    </row>
    <row r="1224" spans="1:13" x14ac:dyDescent="0.25">
      <c r="A1224" s="18" t="s">
        <v>20</v>
      </c>
      <c r="B1224" s="19" t="s">
        <v>18</v>
      </c>
      <c r="C1224" s="19">
        <v>3418</v>
      </c>
      <c r="D1224" s="20">
        <v>10</v>
      </c>
      <c r="E1224" s="20">
        <v>350</v>
      </c>
      <c r="F1224" s="20">
        <v>1196300</v>
      </c>
      <c r="G1224" s="21">
        <v>105367.5</v>
      </c>
      <c r="H1224" s="20">
        <v>1090932.5</v>
      </c>
      <c r="I1224" s="20">
        <v>521820</v>
      </c>
      <c r="J1224" s="20">
        <v>569112.5</v>
      </c>
      <c r="K1224" s="22">
        <v>43405</v>
      </c>
      <c r="L1224" s="19" t="s">
        <v>19</v>
      </c>
      <c r="M1224" s="23">
        <v>2018</v>
      </c>
    </row>
    <row r="1225" spans="1:13" x14ac:dyDescent="0.25">
      <c r="A1225" s="18" t="s">
        <v>22</v>
      </c>
      <c r="B1225" s="19" t="s">
        <v>18</v>
      </c>
      <c r="C1225" s="19">
        <v>1751</v>
      </c>
      <c r="D1225" s="20">
        <v>10</v>
      </c>
      <c r="E1225" s="20">
        <v>350</v>
      </c>
      <c r="F1225" s="20">
        <v>612850</v>
      </c>
      <c r="G1225" s="21">
        <v>112927.5</v>
      </c>
      <c r="H1225" s="20">
        <v>499922.5</v>
      </c>
      <c r="I1225" s="20">
        <v>559260</v>
      </c>
      <c r="J1225" s="20">
        <v>-59337.5</v>
      </c>
      <c r="K1225" s="22">
        <v>43405</v>
      </c>
      <c r="L1225" s="19" t="s">
        <v>19</v>
      </c>
      <c r="M1225" s="23">
        <v>2018</v>
      </c>
    </row>
    <row r="1226" spans="1:13" x14ac:dyDescent="0.25">
      <c r="A1226" s="18" t="s">
        <v>20</v>
      </c>
      <c r="B1226" s="19" t="s">
        <v>23</v>
      </c>
      <c r="C1226" s="19">
        <v>4322</v>
      </c>
      <c r="D1226" s="20">
        <v>120</v>
      </c>
      <c r="E1226" s="20">
        <v>300</v>
      </c>
      <c r="F1226" s="20">
        <v>1296600</v>
      </c>
      <c r="G1226" s="21">
        <v>115830</v>
      </c>
      <c r="H1226" s="20">
        <v>1180770</v>
      </c>
      <c r="I1226" s="20">
        <v>643500</v>
      </c>
      <c r="J1226" s="20">
        <v>537270</v>
      </c>
      <c r="K1226" s="22">
        <v>43405</v>
      </c>
      <c r="L1226" s="19" t="s">
        <v>19</v>
      </c>
      <c r="M1226" s="23">
        <v>2018</v>
      </c>
    </row>
    <row r="1227" spans="1:13" x14ac:dyDescent="0.25">
      <c r="A1227" s="18" t="s">
        <v>20</v>
      </c>
      <c r="B1227" s="19" t="s">
        <v>23</v>
      </c>
      <c r="C1227" s="19">
        <v>1901</v>
      </c>
      <c r="D1227" s="20">
        <v>120</v>
      </c>
      <c r="E1227" s="20">
        <v>125</v>
      </c>
      <c r="F1227" s="20">
        <v>237625</v>
      </c>
      <c r="G1227" s="21">
        <v>45712.5</v>
      </c>
      <c r="H1227" s="20">
        <v>191912.5</v>
      </c>
      <c r="I1227" s="20">
        <v>292560</v>
      </c>
      <c r="J1227" s="20">
        <v>-100647.5</v>
      </c>
      <c r="K1227" s="22">
        <v>43435</v>
      </c>
      <c r="L1227" s="19" t="s">
        <v>21</v>
      </c>
      <c r="M1227" s="23">
        <v>2018</v>
      </c>
    </row>
    <row r="1228" spans="1:13" x14ac:dyDescent="0.25">
      <c r="A1228" s="18" t="s">
        <v>20</v>
      </c>
      <c r="B1228" s="19" t="s">
        <v>30</v>
      </c>
      <c r="C1228" s="19">
        <v>1647</v>
      </c>
      <c r="D1228" s="20">
        <v>250</v>
      </c>
      <c r="E1228" s="20">
        <v>20</v>
      </c>
      <c r="F1228" s="20">
        <v>32940</v>
      </c>
      <c r="G1228" s="21">
        <v>801</v>
      </c>
      <c r="H1228" s="20">
        <v>32139</v>
      </c>
      <c r="I1228" s="20">
        <v>2670</v>
      </c>
      <c r="J1228" s="20">
        <v>29469</v>
      </c>
      <c r="K1228" s="22">
        <v>43374</v>
      </c>
      <c r="L1228" s="19" t="s">
        <v>29</v>
      </c>
      <c r="M1228" s="23">
        <v>2018</v>
      </c>
    </row>
    <row r="1229" spans="1:13" x14ac:dyDescent="0.25">
      <c r="A1229" s="24" t="s">
        <v>13</v>
      </c>
      <c r="B1229" s="25" t="s">
        <v>30</v>
      </c>
      <c r="C1229" s="25">
        <v>3617</v>
      </c>
      <c r="D1229" s="26">
        <v>250</v>
      </c>
      <c r="E1229" s="26">
        <v>125</v>
      </c>
      <c r="F1229" s="26">
        <v>452125</v>
      </c>
      <c r="G1229" s="27">
        <v>55387.5</v>
      </c>
      <c r="H1229" s="26">
        <v>396737.5</v>
      </c>
      <c r="I1229" s="26">
        <v>354480</v>
      </c>
      <c r="J1229" s="26">
        <v>42257.5</v>
      </c>
      <c r="K1229" s="28">
        <v>43405</v>
      </c>
      <c r="L1229" s="25" t="s">
        <v>19</v>
      </c>
      <c r="M1229" s="29">
        <v>2018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014812-E26C-4CAF-ABB6-FD1E99C826CA}">
  <sheetPr codeName="Sheet3"/>
  <dimension ref="A2:N17"/>
  <sheetViews>
    <sheetView zoomScale="114" workbookViewId="0">
      <selection activeCell="F13" sqref="F13"/>
    </sheetView>
  </sheetViews>
  <sheetFormatPr defaultRowHeight="13.8" x14ac:dyDescent="0.25"/>
  <cols>
    <col min="1" max="1" width="20.5" bestFit="1" customWidth="1"/>
    <col min="2" max="2" width="22.59765625" bestFit="1" customWidth="1"/>
    <col min="3" max="3" width="16.8984375" bestFit="1" customWidth="1"/>
    <col min="4" max="4" width="25.5" bestFit="1" customWidth="1"/>
    <col min="5" max="5" width="20.796875" bestFit="1" customWidth="1"/>
    <col min="6" max="6" width="17.59765625" bestFit="1" customWidth="1"/>
    <col min="10" max="10" width="11.8984375" bestFit="1" customWidth="1"/>
    <col min="11" max="11" width="20.09765625" bestFit="1" customWidth="1"/>
    <col min="12" max="14" width="16.8984375" bestFit="1" customWidth="1"/>
  </cols>
  <sheetData>
    <row r="2" spans="1:14" x14ac:dyDescent="0.25">
      <c r="A2" s="9" t="s">
        <v>12</v>
      </c>
      <c r="D2" s="7" t="s">
        <v>40</v>
      </c>
      <c r="E2" s="10" t="s">
        <v>2</v>
      </c>
      <c r="J2" s="8" t="s">
        <v>47</v>
      </c>
      <c r="K2" s="11" t="s">
        <v>39</v>
      </c>
      <c r="L2" s="12" t="s">
        <v>8</v>
      </c>
      <c r="M2" s="13" t="s">
        <v>9</v>
      </c>
      <c r="N2" t="s">
        <v>46</v>
      </c>
    </row>
    <row r="3" spans="1:14" x14ac:dyDescent="0.25">
      <c r="A3">
        <v>2018</v>
      </c>
      <c r="D3" t="str" cm="1">
        <f t="array" ref="D3:D7">_xlfn.UNIQUE(ProductSales[Country])</f>
        <v>Japan</v>
      </c>
      <c r="E3" s="14">
        <f>SUMIFS(ProductSales[Units Sold],ProductSales[Country],'Pre Dashboard'!D3,ProductSales[Year],'Pre Dashboard'!$A$13)</f>
        <v>307769</v>
      </c>
      <c r="J3" t="str" cm="1">
        <f t="array" ref="J3:J8">_xlfn.UNIQUE(ProductSales[Product])</f>
        <v>Kensington</v>
      </c>
      <c r="K3">
        <f>COUNTIFS(ProductSales[Product],'Pre Dashboard'!J3,ProductSales[Year],'Pre Dashboard'!$A$13)</f>
        <v>86</v>
      </c>
      <c r="L3" s="14">
        <f>SUMIFS(ProductSales[COGS],ProductSales[Product],'Pre Dashboard'!J3,ProductSales[Year],'Pre Dashboard'!$A$13)</f>
        <v>10804813</v>
      </c>
      <c r="M3" s="14">
        <f>SUMIFS(ProductSales[Profit],ProductSales[Product],'Pre Dashboard'!J3,ProductSales[Year],'Pre Dashboard'!$A$13)</f>
        <v>7837381.379999999</v>
      </c>
      <c r="N3" s="14">
        <f>SUMIFS(ProductSales[Gross Sales],ProductSales[Product],'Pre Dashboard'!J3,ProductSales[Year],'Pre Dashboard'!$A$13)</f>
        <v>19702618</v>
      </c>
    </row>
    <row r="4" spans="1:14" x14ac:dyDescent="0.25">
      <c r="A4">
        <v>2019</v>
      </c>
      <c r="D4" t="str">
        <v>India</v>
      </c>
      <c r="E4" s="14">
        <f>SUMIFS(ProductSales[Units Sold],ProductSales[Country],'Pre Dashboard'!D4,ProductSales[Year],'Pre Dashboard'!$A$13)</f>
        <v>283595</v>
      </c>
      <c r="J4" t="str">
        <v>Vermont</v>
      </c>
      <c r="K4">
        <f>COUNTIFS(ProductSales[Product],'Pre Dashboard'!J4,ProductSales[Year],'Pre Dashboard'!$A$13)</f>
        <v>171</v>
      </c>
      <c r="L4" s="14">
        <f>SUMIFS(ProductSales[COGS],ProductSales[Product],'Pre Dashboard'!J4,ProductSales[Year],'Pre Dashboard'!$A$13)</f>
        <v>24205155.5</v>
      </c>
      <c r="M4" s="14">
        <f>SUMIFS(ProductSales[Profit],ProductSales[Product],'Pre Dashboard'!J4,ProductSales[Year],'Pre Dashboard'!$A$13)</f>
        <v>21408105.520000007</v>
      </c>
      <c r="N4" s="14">
        <f>SUMIFS(ProductSales[Gross Sales],ProductSales[Product],'Pre Dashboard'!J4,ProductSales[Year],'Pre Dashboard'!$A$13)</f>
        <v>48012423</v>
      </c>
    </row>
    <row r="5" spans="1:14" x14ac:dyDescent="0.25">
      <c r="A5">
        <v>2020</v>
      </c>
      <c r="D5" t="str">
        <v>United States of America</v>
      </c>
      <c r="E5" s="14">
        <f>SUMIFS(ProductSales[Units Sold],ProductSales[Country],'Pre Dashboard'!D5,ProductSales[Year],'Pre Dashboard'!$A$13)</f>
        <v>307103</v>
      </c>
      <c r="J5" t="str">
        <v>Burlington</v>
      </c>
      <c r="K5">
        <f>COUNTIFS(ProductSales[Product],'Pre Dashboard'!J5,ProductSales[Year],'Pre Dashboard'!$A$13)</f>
        <v>101</v>
      </c>
      <c r="L5" s="14">
        <f>SUMIFS(ProductSales[COGS],ProductSales[Product],'Pre Dashboard'!J5,ProductSales[Year],'Pre Dashboard'!$A$13)</f>
        <v>14648857</v>
      </c>
      <c r="M5" s="14">
        <f>SUMIFS(ProductSales[Profit],ProductSales[Product],'Pre Dashboard'!J5,ProductSales[Year],'Pre Dashboard'!$A$13)</f>
        <v>13993508.57</v>
      </c>
      <c r="N5" s="14">
        <f>SUMIFS(ProductSales[Gross Sales],ProductSales[Product],'Pre Dashboard'!J5,ProductSales[Year],'Pre Dashboard'!$A$13)</f>
        <v>30120783</v>
      </c>
    </row>
    <row r="6" spans="1:14" x14ac:dyDescent="0.25">
      <c r="D6" t="str">
        <v>Brazil</v>
      </c>
      <c r="E6" s="14">
        <f>SUMIFS(ProductSales[Units Sold],ProductSales[Country],'Pre Dashboard'!D6,ProductSales[Year],'Pre Dashboard'!$A$13)</f>
        <v>295036</v>
      </c>
      <c r="J6" t="str">
        <v>Mandarin</v>
      </c>
      <c r="K6">
        <f>COUNTIFS(ProductSales[Product],'Pre Dashboard'!J6,ProductSales[Year],'Pre Dashboard'!$A$13)</f>
        <v>102</v>
      </c>
      <c r="L6" s="14">
        <f>SUMIFS(ProductSales[COGS],ProductSales[Product],'Pre Dashboard'!J6,ProductSales[Year],'Pre Dashboard'!$A$13)</f>
        <v>15167431.5</v>
      </c>
      <c r="M6" s="14">
        <f>SUMIFS(ProductSales[Profit],ProductSales[Product],'Pre Dashboard'!J6,ProductSales[Year],'Pre Dashboard'!$A$13)</f>
        <v>13563903.659999996</v>
      </c>
      <c r="N6" s="14">
        <f>SUMIFS(ProductSales[Gross Sales],ProductSales[Product],'Pre Dashboard'!J6,ProductSales[Year],'Pre Dashboard'!$A$13)</f>
        <v>30058357</v>
      </c>
    </row>
    <row r="7" spans="1:14" x14ac:dyDescent="0.25">
      <c r="D7" t="str">
        <v>United Kingdom</v>
      </c>
      <c r="E7" s="14">
        <f>SUMIFS(ProductSales[Units Sold],ProductSales[Country],'Pre Dashboard'!D7,ProductSales[Year],'Pre Dashboard'!$A$13)</f>
        <v>292916</v>
      </c>
      <c r="J7" t="str">
        <v>Luxe</v>
      </c>
      <c r="K7">
        <f>COUNTIFS(ProductSales[Product],'Pre Dashboard'!J7,ProductSales[Year],'Pre Dashboard'!$A$13)</f>
        <v>88</v>
      </c>
      <c r="L7" s="14">
        <f>SUMIFS(ProductSales[COGS],ProductSales[Product],'Pre Dashboard'!J7,ProductSales[Year],'Pre Dashboard'!$A$13)</f>
        <v>13501572</v>
      </c>
      <c r="M7" s="14">
        <f>SUMIFS(ProductSales[Profit],ProductSales[Product],'Pre Dashboard'!J7,ProductSales[Year],'Pre Dashboard'!$A$13)</f>
        <v>11467625.219999999</v>
      </c>
      <c r="N7" s="14">
        <f>SUMIFS(ProductSales[Gross Sales],ProductSales[Product],'Pre Dashboard'!J7,ProductSales[Year],'Pre Dashboard'!$A$13)</f>
        <v>26133379</v>
      </c>
    </row>
    <row r="8" spans="1:14" x14ac:dyDescent="0.25">
      <c r="J8" t="str">
        <v>Royal Oak</v>
      </c>
      <c r="K8">
        <f>COUNTIFS(ProductSales[Product],'Pre Dashboard'!J8,ProductSales[Year],'Pre Dashboard'!$A$13)</f>
        <v>76</v>
      </c>
      <c r="L8" s="14">
        <f>SUMIFS(ProductSales[COGS],ProductSales[Product],'Pre Dashboard'!J8,ProductSales[Year],'Pre Dashboard'!$A$13)</f>
        <v>11353888</v>
      </c>
      <c r="M8" s="14">
        <f>SUMIFS(ProductSales[Profit],ProductSales[Product],'Pre Dashboard'!J8,ProductSales[Year],'Pre Dashboard'!$A$13)</f>
        <v>12108612.01</v>
      </c>
      <c r="N8" s="14">
        <f>SUMIFS(ProductSales[Gross Sales],ProductSales[Product],'Pre Dashboard'!J8,ProductSales[Year],'Pre Dashboard'!$A$13)</f>
        <v>24537542</v>
      </c>
    </row>
    <row r="9" spans="1:14" x14ac:dyDescent="0.25">
      <c r="A9" s="8" t="s">
        <v>37</v>
      </c>
    </row>
    <row r="10" spans="1:14" x14ac:dyDescent="0.25">
      <c r="A10">
        <v>3</v>
      </c>
    </row>
    <row r="11" spans="1:14" x14ac:dyDescent="0.25">
      <c r="J11" t="s">
        <v>49</v>
      </c>
      <c r="K11" t="s">
        <v>50</v>
      </c>
    </row>
    <row r="12" spans="1:14" x14ac:dyDescent="0.25">
      <c r="A12" s="7" t="s">
        <v>38</v>
      </c>
      <c r="J12">
        <v>2018</v>
      </c>
      <c r="K12" s="31">
        <f>SUMIF(ProductSales[Year],'Pre Dashboard'!J12,ProductSales[Profit])</f>
        <v>23591333.510000009</v>
      </c>
    </row>
    <row r="13" spans="1:14" x14ac:dyDescent="0.25">
      <c r="A13" cm="1">
        <f t="array" ref="A13">_xlfn.IFS(A10=1,2018,A10=2,2019,A10=3,2020)</f>
        <v>2020</v>
      </c>
      <c r="J13">
        <v>2019</v>
      </c>
      <c r="K13" s="31">
        <f>SUMIF(ProductSales[Year],'Pre Dashboard'!J13,ProductSales[Profit])</f>
        <v>52038734.339999989</v>
      </c>
    </row>
    <row r="14" spans="1:14" x14ac:dyDescent="0.25">
      <c r="J14">
        <v>2020</v>
      </c>
      <c r="K14" s="31">
        <f>SUMIF(ProductSales[Year],'Pre Dashboard'!J14,ProductSales[Profit])</f>
        <v>80379136.359999999</v>
      </c>
    </row>
    <row r="15" spans="1:14" x14ac:dyDescent="0.25">
      <c r="B15" s="5" t="s">
        <v>44</v>
      </c>
      <c r="C15" s="4" t="s">
        <v>41</v>
      </c>
      <c r="D15" s="6" t="s">
        <v>42</v>
      </c>
      <c r="E15" t="s">
        <v>48</v>
      </c>
    </row>
    <row r="16" spans="1:14" x14ac:dyDescent="0.25">
      <c r="A16" s="33" t="s">
        <v>43</v>
      </c>
      <c r="B16">
        <f>MAX(K3:K8)</f>
        <v>171</v>
      </c>
      <c r="C16" s="14">
        <f t="shared" ref="C16:D16" si="0">MAX(L3:L8)</f>
        <v>24205155.5</v>
      </c>
      <c r="D16" s="14">
        <f t="shared" si="0"/>
        <v>21408105.520000007</v>
      </c>
      <c r="E16" s="14">
        <f>MAX(E3:E7)</f>
        <v>307769</v>
      </c>
      <c r="F16" s="32">
        <f>MAX(K12:K14)</f>
        <v>80379136.359999999</v>
      </c>
    </row>
    <row r="17" spans="1:6" x14ac:dyDescent="0.25">
      <c r="A17" s="33"/>
      <c r="B17" t="str" cm="1">
        <f t="array" ref="B17">_xlfn.XLOOKUP(B16,K3:K8,_xlfn.ANCHORARRAY($J$3))</f>
        <v>Vermont</v>
      </c>
      <c r="C17" t="str" cm="1">
        <f t="array" ref="C17">_xlfn.XLOOKUP(C16,L3:L8,_xlfn.ANCHORARRAY($J$3))</f>
        <v>Vermont</v>
      </c>
      <c r="D17" t="str" cm="1">
        <f t="array" ref="D17">_xlfn.XLOOKUP(D16,M3:M8,_xlfn.ANCHORARRAY($J$3))</f>
        <v>Vermont</v>
      </c>
      <c r="E17" t="str" cm="1">
        <f t="array" ref="E17">_xlfn.XLOOKUP(E16,E3:E7,_xlfn.ANCHORARRAY(D3))</f>
        <v>Japan</v>
      </c>
      <c r="F17">
        <f>_xlfn.XLOOKUP(F16,K12:K14,J12:J14)</f>
        <v>2020</v>
      </c>
    </row>
  </sheetData>
  <sortState xmlns:xlrd2="http://schemas.microsoft.com/office/spreadsheetml/2017/richdata2" ref="A3:A5">
    <sortCondition ref="A3:A5"/>
  </sortState>
  <mergeCells count="1">
    <mergeCell ref="A16:A17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498BF3-EE8B-42B8-A26D-7D8663DAD474}">
  <sheetPr codeName="Sheet1"/>
  <dimension ref="C7:V41"/>
  <sheetViews>
    <sheetView topLeftCell="A3" zoomScale="93" zoomScaleNormal="102" workbookViewId="0">
      <selection activeCell="W17" sqref="W17"/>
    </sheetView>
  </sheetViews>
  <sheetFormatPr defaultRowHeight="13.8" x14ac:dyDescent="0.25"/>
  <cols>
    <col min="1" max="1" width="6.8984375" style="16" customWidth="1"/>
    <col min="2" max="2" width="7.5" style="16" customWidth="1"/>
    <col min="3" max="12" width="8.796875" style="16"/>
    <col min="13" max="13" width="10" style="16" customWidth="1"/>
    <col min="14" max="21" width="8.796875" style="16"/>
    <col min="22" max="22" width="7.5" style="16" customWidth="1"/>
    <col min="23" max="23" width="7.69921875" style="16" customWidth="1"/>
    <col min="24" max="16384" width="8.796875" style="16"/>
  </cols>
  <sheetData>
    <row r="7" spans="3:22" x14ac:dyDescent="0.25">
      <c r="C7" s="15"/>
      <c r="D7" s="15"/>
      <c r="E7" s="15"/>
      <c r="F7" s="15"/>
      <c r="G7" s="15"/>
      <c r="H7" s="15"/>
      <c r="I7" s="15"/>
      <c r="J7" s="15"/>
      <c r="K7" s="15"/>
      <c r="L7" s="15"/>
      <c r="M7" s="15"/>
      <c r="N7" s="15"/>
      <c r="O7" s="15"/>
      <c r="P7" s="15"/>
      <c r="Q7" s="15"/>
      <c r="R7" s="15"/>
      <c r="S7" s="15"/>
      <c r="T7" s="15"/>
      <c r="U7" s="15"/>
      <c r="V7" s="15"/>
    </row>
    <row r="8" spans="3:22" x14ac:dyDescent="0.25">
      <c r="C8" s="15"/>
      <c r="D8" s="15"/>
      <c r="E8" s="15"/>
      <c r="F8" s="15"/>
      <c r="G8" s="15"/>
      <c r="H8" s="15"/>
      <c r="I8" s="15"/>
      <c r="J8" s="15"/>
      <c r="K8" s="15"/>
      <c r="L8" s="15"/>
      <c r="M8" s="15"/>
      <c r="N8" s="15"/>
      <c r="O8" s="15"/>
      <c r="P8" s="15"/>
      <c r="Q8" s="15"/>
      <c r="R8" s="15"/>
      <c r="S8" s="15"/>
      <c r="T8" s="15"/>
      <c r="U8" s="15"/>
      <c r="V8" s="15"/>
    </row>
    <row r="9" spans="3:22" x14ac:dyDescent="0.25">
      <c r="C9" s="15"/>
      <c r="D9" s="15"/>
      <c r="E9" s="15"/>
      <c r="F9" s="15"/>
      <c r="G9" s="15"/>
      <c r="H9" s="15"/>
      <c r="I9" s="15"/>
      <c r="J9" s="15"/>
      <c r="K9" s="15"/>
      <c r="L9" s="15"/>
      <c r="M9" s="15"/>
      <c r="N9" s="15"/>
      <c r="O9" s="15"/>
      <c r="P9" s="15"/>
      <c r="Q9" s="15"/>
      <c r="R9" s="15"/>
      <c r="S9" s="15"/>
      <c r="T9" s="15"/>
      <c r="U9" s="15"/>
      <c r="V9" s="15"/>
    </row>
    <row r="35" spans="11:15" x14ac:dyDescent="0.25">
      <c r="K35" s="16" t="s">
        <v>45</v>
      </c>
    </row>
    <row r="41" spans="11:15" x14ac:dyDescent="0.25">
      <c r="O41" s="17"/>
    </row>
  </sheetData>
  <pageMargins left="0.7" right="0.7" top="0.75" bottom="0.75" header="0.3" footer="0.3"/>
  <pageSetup orientation="landscape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031" r:id="rId4" name="Drop Down 7">
              <controlPr defaultSize="0" autoLine="0" autoPict="0">
                <anchor moveWithCells="1">
                  <from>
                    <xdr:col>12</xdr:col>
                    <xdr:colOff>617220</xdr:colOff>
                    <xdr:row>6</xdr:row>
                    <xdr:rowOff>167640</xdr:rowOff>
                  </from>
                  <to>
                    <xdr:col>13</xdr:col>
                    <xdr:colOff>297180</xdr:colOff>
                    <xdr:row>7</xdr:row>
                    <xdr:rowOff>167640</xdr:rowOff>
                  </to>
                </anchor>
              </controlPr>
            </control>
          </mc:Choice>
        </mc:AlternateContent>
      </controls>
    </mc:Choice>
  </mc:AlternateContent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��
</file>

<file path=customXml/item2.xml>��
</file>

<file path=customXml/item3.xml>��
</file>

<file path=customXml/itemProps1.xml><?xml version="1.0" encoding="utf-8"?>
<ds:datastoreItem xmlns:ds="http://schemas.openxmlformats.org/officeDocument/2006/customXml" ds:itemID="{DDEE868D-289A-43AB-A9E0-7FC47C701D97}">
  <ds:schemaRefs>
    <ds:schemaRef ds:uri="http://www.w3.org/2001/XMLSchema"/>
    <ds:schemaRef ds:uri="http://microsoft.data.visualization.Client.Excel.CustomMapList/1.0"/>
  </ds:schemaRefs>
</ds:datastoreItem>
</file>

<file path=customXml/itemProps2.xml><?xml version="1.0" encoding="utf-8"?>
<ds:datastoreItem xmlns:ds="http://schemas.openxmlformats.org/officeDocument/2006/customXml" ds:itemID="{288C5FB3-8645-4074-A3A3-02A3A53AB9ED}">
  <ds:schemaRefs>
    <ds:schemaRef ds:uri="http://www.w3.org/2001/XMLSchema"/>
    <ds:schemaRef ds:uri="http://microsoft.data.visualization.engine.tours/1.0"/>
  </ds:schemaRefs>
</ds:datastoreItem>
</file>

<file path=customXml/itemProps3.xml><?xml version="1.0" encoding="utf-8"?>
<ds:datastoreItem xmlns:ds="http://schemas.openxmlformats.org/officeDocument/2006/customXml" ds:itemID="{D740143E-88A4-45D2-A395-1E790BFC46C2}">
  <ds:schemaRefs>
    <ds:schemaRef ds:uri="http://www.w3.org/2001/XMLSchema"/>
    <ds:schemaRef ds:uri="http://microsoft.data.visualization.Client.Excel/1.0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1</vt:i4>
      </vt:variant>
    </vt:vector>
  </HeadingPairs>
  <TitlesOfParts>
    <vt:vector size="4" baseType="lpstr">
      <vt:lpstr>Product Sales </vt:lpstr>
      <vt:lpstr>Pre Dashboard</vt:lpstr>
      <vt:lpstr>Dashboard</vt:lpstr>
      <vt:lpstr>Dashboard!Print_Area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Tushar Jolly</cp:lastModifiedBy>
  <cp:lastPrinted>2024-04-10T10:21:56Z</cp:lastPrinted>
  <dcterms:created xsi:type="dcterms:W3CDTF">2024-01-08T16:33:55Z</dcterms:created>
  <dcterms:modified xsi:type="dcterms:W3CDTF">2024-04-18T10:40:32Z</dcterms:modified>
</cp:coreProperties>
</file>