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skeen/Desktop/"/>
    </mc:Choice>
  </mc:AlternateContent>
  <xr:revisionPtr revIDLastSave="0" documentId="13_ncr:1_{66B24F71-12AE-F14B-A89B-9C10C217175F}" xr6:coauthVersionLast="47" xr6:coauthVersionMax="47" xr10:uidLastSave="{00000000-0000-0000-0000-000000000000}"/>
  <bookViews>
    <workbookView xWindow="0" yWindow="500" windowWidth="28800" windowHeight="15700" xr2:uid="{B1F0DB37-C816-684D-B837-FB8AC3CF31E1}"/>
  </bookViews>
  <sheets>
    <sheet name="1" sheetId="2" r:id="rId1"/>
    <sheet name="2" sheetId="3" r:id="rId2"/>
    <sheet name="3" sheetId="1" r:id="rId3"/>
    <sheet name="6" sheetId="4" r:id="rId4"/>
    <sheet name="8" sheetId="5" r:id="rId5"/>
    <sheet name="9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5" l="1"/>
  <c r="C12" i="4"/>
  <c r="B9" i="2"/>
  <c r="B6" i="2"/>
  <c r="B5" i="2"/>
  <c r="C4" i="6"/>
  <c r="C3" i="6"/>
  <c r="C2" i="6"/>
  <c r="C1" i="6"/>
</calcChain>
</file>

<file path=xl/sharedStrings.xml><?xml version="1.0" encoding="utf-8"?>
<sst xmlns="http://schemas.openxmlformats.org/spreadsheetml/2006/main" count="497" uniqueCount="274">
  <si>
    <t>Finance</t>
  </si>
  <si>
    <t>Series D</t>
  </si>
  <si>
    <t>India/US</t>
  </si>
  <si>
    <t>Health and Wellness</t>
  </si>
  <si>
    <t>Series C</t>
  </si>
  <si>
    <t>Jaipur</t>
  </si>
  <si>
    <t>Automobile</t>
  </si>
  <si>
    <t>Series A</t>
  </si>
  <si>
    <t>New Delhi</t>
  </si>
  <si>
    <t>Nanotechnology</t>
  </si>
  <si>
    <t>India/Singapore</t>
  </si>
  <si>
    <t>Ecommerce</t>
  </si>
  <si>
    <t>Undisclosed</t>
  </si>
  <si>
    <t>Pre Series A</t>
  </si>
  <si>
    <t>Gurgaon</t>
  </si>
  <si>
    <t>AI</t>
  </si>
  <si>
    <t>Bengaluru</t>
  </si>
  <si>
    <t>Technology</t>
  </si>
  <si>
    <t>Venture Round</t>
  </si>
  <si>
    <t>Gurugram</t>
  </si>
  <si>
    <t>Transportation</t>
  </si>
  <si>
    <t>Debt</t>
  </si>
  <si>
    <t>E-commerce</t>
  </si>
  <si>
    <t>Bengaluru and Gurugram</t>
  </si>
  <si>
    <t>Series B</t>
  </si>
  <si>
    <t>Mumbai</t>
  </si>
  <si>
    <t>SaaS</t>
  </si>
  <si>
    <t>Seed/ Angel Funding</t>
  </si>
  <si>
    <t>Edtech</t>
  </si>
  <si>
    <t>Inhouse Funding</t>
  </si>
  <si>
    <t>Debt and Preference capital</t>
  </si>
  <si>
    <t>Seed Funding</t>
  </si>
  <si>
    <t>Fintech</t>
  </si>
  <si>
    <t>Social Media</t>
  </si>
  <si>
    <t>Private Equity</t>
  </si>
  <si>
    <t>Bhopal</t>
  </si>
  <si>
    <t>Food and Beverage</t>
  </si>
  <si>
    <t>Retail</t>
  </si>
  <si>
    <t>Seed Round</t>
  </si>
  <si>
    <t>Agtech</t>
  </si>
  <si>
    <t>Hyderabad</t>
  </si>
  <si>
    <t>Saas</t>
  </si>
  <si>
    <t>Transport</t>
  </si>
  <si>
    <t>undisclosed</t>
  </si>
  <si>
    <t>Bridge Round</t>
  </si>
  <si>
    <t>Delhi</t>
  </si>
  <si>
    <t>Venture - Series Unknown</t>
  </si>
  <si>
    <t>Waste Management Service</t>
  </si>
  <si>
    <t>Mumbai/Bengaluru</t>
  </si>
  <si>
    <t>Services</t>
  </si>
  <si>
    <t>Debt Funding</t>
  </si>
  <si>
    <t>Karnataka</t>
  </si>
  <si>
    <t>New York</t>
  </si>
  <si>
    <t>FinTech</t>
  </si>
  <si>
    <t>Haryana</t>
  </si>
  <si>
    <t>Digital Media</t>
  </si>
  <si>
    <t>Energy</t>
  </si>
  <si>
    <t>Nairobi</t>
  </si>
  <si>
    <t>Agriculture</t>
  </si>
  <si>
    <t>pre-Series A</t>
  </si>
  <si>
    <t>Artificial Intelligence</t>
  </si>
  <si>
    <t>Deep-Tech</t>
  </si>
  <si>
    <t>E-Commerce</t>
  </si>
  <si>
    <t>Angel Round</t>
  </si>
  <si>
    <t>Chembur</t>
  </si>
  <si>
    <t>EdTech</t>
  </si>
  <si>
    <t>Luxury Label</t>
  </si>
  <si>
    <t>Health Care</t>
  </si>
  <si>
    <t>Andheri</t>
  </si>
  <si>
    <t>Tech</t>
  </si>
  <si>
    <t>Singapore</t>
  </si>
  <si>
    <t>Private Equity Round</t>
  </si>
  <si>
    <t>Education</t>
  </si>
  <si>
    <t>Taramani</t>
  </si>
  <si>
    <t>Series J</t>
  </si>
  <si>
    <t>Kormangala</t>
  </si>
  <si>
    <t>Angel</t>
  </si>
  <si>
    <t>Kapil Dev</t>
  </si>
  <si>
    <t>Compliance</t>
  </si>
  <si>
    <t>Pre-Series A</t>
  </si>
  <si>
    <t>Information Technology</t>
  </si>
  <si>
    <t>Series F</t>
  </si>
  <si>
    <t>Noida</t>
  </si>
  <si>
    <t>Santa Monica</t>
  </si>
  <si>
    <t>Consumer Goods</t>
  </si>
  <si>
    <t>San Francisco</t>
  </si>
  <si>
    <t>Automotive</t>
  </si>
  <si>
    <t>Palo Alto</t>
  </si>
  <si>
    <t>Customer Service Platform</t>
  </si>
  <si>
    <t>Corporate Round</t>
  </si>
  <si>
    <t>Single Venture</t>
  </si>
  <si>
    <t>Seed Funding Round</t>
  </si>
  <si>
    <t>Accounting</t>
  </si>
  <si>
    <t>Menlo Park</t>
  </si>
  <si>
    <t>Consumer Technology</t>
  </si>
  <si>
    <t>Seed</t>
  </si>
  <si>
    <t>Burnsville</t>
  </si>
  <si>
    <t>IoT</t>
  </si>
  <si>
    <t>pre-series A</t>
  </si>
  <si>
    <t>Advertising, Marketing</t>
  </si>
  <si>
    <t>Maiden Round</t>
  </si>
  <si>
    <t>Pune</t>
  </si>
  <si>
    <t>unknown</t>
  </si>
  <si>
    <t>B2B</t>
  </si>
  <si>
    <t>Customer Service</t>
  </si>
  <si>
    <t>Funding Round</t>
  </si>
  <si>
    <t>Tulangan</t>
  </si>
  <si>
    <t>Last Mile Transportation</t>
  </si>
  <si>
    <t>Healthcare</t>
  </si>
  <si>
    <t>Amritsar</t>
  </si>
  <si>
    <t>B2B Marketing</t>
  </si>
  <si>
    <t>Venture</t>
  </si>
  <si>
    <t>Health and wellness</t>
  </si>
  <si>
    <t>Series H</t>
  </si>
  <si>
    <t>Software</t>
  </si>
  <si>
    <t>Gaming</t>
  </si>
  <si>
    <t>Video</t>
  </si>
  <si>
    <t>Series E</t>
  </si>
  <si>
    <t>B2B-focused foodtech startup</t>
  </si>
  <si>
    <t>Aerospace</t>
  </si>
  <si>
    <t>Amount in USD</t>
  </si>
  <si>
    <t>InvestmentnType</t>
  </si>
  <si>
    <t>City  Location</t>
  </si>
  <si>
    <t>Industry Vertical</t>
  </si>
  <si>
    <t>Name</t>
  </si>
  <si>
    <t>First</t>
  </si>
  <si>
    <t>Middle</t>
  </si>
  <si>
    <t>Last</t>
  </si>
  <si>
    <t>Harry</t>
  </si>
  <si>
    <t>Potter</t>
  </si>
  <si>
    <t>Tom</t>
  </si>
  <si>
    <t>Marvolo</t>
  </si>
  <si>
    <t>Riddle</t>
  </si>
  <si>
    <t>Full Name</t>
  </si>
  <si>
    <t>Rahul Dravid</t>
  </si>
  <si>
    <t>Virat Kohli</t>
  </si>
  <si>
    <t>Sachin Tendulkar</t>
  </si>
  <si>
    <t>Sourav Ganguly</t>
  </si>
  <si>
    <t>Mahendra Singh Dhoni</t>
  </si>
  <si>
    <t>Rahul</t>
  </si>
  <si>
    <t>Dravid</t>
  </si>
  <si>
    <t>Virat</t>
  </si>
  <si>
    <t>Kohli</t>
  </si>
  <si>
    <t>Sachin</t>
  </si>
  <si>
    <t>Tendulkar</t>
  </si>
  <si>
    <t>Sourav</t>
  </si>
  <si>
    <t>Ganguly</t>
  </si>
  <si>
    <t>Kapil</t>
  </si>
  <si>
    <t>Dev</t>
  </si>
  <si>
    <t>Mahendra</t>
  </si>
  <si>
    <t>Singh</t>
  </si>
  <si>
    <t>Dhoni</t>
  </si>
  <si>
    <t>Subject</t>
  </si>
  <si>
    <t>Hermoine</t>
  </si>
  <si>
    <t>Ron</t>
  </si>
  <si>
    <t>Maths</t>
  </si>
  <si>
    <t>Science</t>
  </si>
  <si>
    <t>History</t>
  </si>
  <si>
    <t>Scores</t>
  </si>
  <si>
    <t>Score</t>
  </si>
  <si>
    <t>Geography</t>
  </si>
  <si>
    <t>Math</t>
  </si>
  <si>
    <t>Physics</t>
  </si>
  <si>
    <t>Chemistry</t>
  </si>
  <si>
    <t>Arts</t>
  </si>
  <si>
    <t>Language - I</t>
  </si>
  <si>
    <t>Language - II</t>
  </si>
  <si>
    <t>CONCAT</t>
  </si>
  <si>
    <t>TEXTJOIN</t>
  </si>
  <si>
    <t>Albus</t>
  </si>
  <si>
    <t>Severes</t>
  </si>
  <si>
    <t>SUMIF</t>
  </si>
  <si>
    <t>Harry's Total:</t>
  </si>
  <si>
    <t>Ecozenx</t>
  </si>
  <si>
    <t>CarDekhox</t>
  </si>
  <si>
    <t>Dhruva Spacex</t>
  </si>
  <si>
    <t>Rivigox</t>
  </si>
  <si>
    <t>Healthiansx</t>
  </si>
  <si>
    <t>Liciousx</t>
  </si>
  <si>
    <t>InCredx</t>
  </si>
  <si>
    <t>Trellx</t>
  </si>
  <si>
    <t>Rein Gamesx</t>
  </si>
  <si>
    <t>Freshworksx</t>
  </si>
  <si>
    <t>Mistersx</t>
  </si>
  <si>
    <t>Sunstone Eduversity Pvt. Ltdx</t>
  </si>
  <si>
    <t>Burger Singhx</t>
  </si>
  <si>
    <t>Ninjacartx</t>
  </si>
  <si>
    <t>eBikeGox</t>
  </si>
  <si>
    <t>Digital Mall Asiax</t>
  </si>
  <si>
    <t>Medikabazaarx</t>
  </si>
  <si>
    <t>Vogo Automotivex</t>
  </si>
  <si>
    <t>Furtados School of Musicx</t>
  </si>
  <si>
    <t>Paytmx</t>
  </si>
  <si>
    <t>Dunzox</t>
  </si>
  <si>
    <t>Udaanx</t>
  </si>
  <si>
    <t>The Man Companyx</t>
  </si>
  <si>
    <t>FPL Technologiesx</t>
  </si>
  <si>
    <t>Cashflox</t>
  </si>
  <si>
    <t>Digital F5x</t>
  </si>
  <si>
    <t>3rdFlixx</t>
  </si>
  <si>
    <t>75Fx</t>
  </si>
  <si>
    <t>Myelin Foundryx</t>
  </si>
  <si>
    <t>Atomberg Technologyx</t>
  </si>
  <si>
    <t>GOQiix</t>
  </si>
  <si>
    <t>Vyapar Appx</t>
  </si>
  <si>
    <t>Progcapx</t>
  </si>
  <si>
    <t>MyPetrolPumpx</t>
  </si>
  <si>
    <t>Alteria Capitalx</t>
  </si>
  <si>
    <t>Pine Labsx</t>
  </si>
  <si>
    <t>Meeshox</t>
  </si>
  <si>
    <t>Cars24x</t>
  </si>
  <si>
    <t>Uniphorex</t>
  </si>
  <si>
    <t>Zendrivex</t>
  </si>
  <si>
    <t>Lo! Foodsx</t>
  </si>
  <si>
    <t>Talax</t>
  </si>
  <si>
    <t>INDwealthx</t>
  </si>
  <si>
    <t>HungerBoxx</t>
  </si>
  <si>
    <t>AdmitKardx</t>
  </si>
  <si>
    <t>Mishry Reviewsx</t>
  </si>
  <si>
    <t>Grofersx</t>
  </si>
  <si>
    <t>Rapido Bike Taxix</t>
  </si>
  <si>
    <t>RenewBuyx</t>
  </si>
  <si>
    <t>Atlanx</t>
  </si>
  <si>
    <t>WizCounselx</t>
  </si>
  <si>
    <t>Ola Cabsx</t>
  </si>
  <si>
    <t>Daalchini Technologiesx</t>
  </si>
  <si>
    <t>"BYJU\\'S"x</t>
  </si>
  <si>
    <t>Moglixx</t>
  </si>
  <si>
    <t>Ezyhaulx</t>
  </si>
  <si>
    <t>Indus OSx</t>
  </si>
  <si>
    <t>HealthAssurex</t>
  </si>
  <si>
    <t>House of Msasabax</t>
  </si>
  <si>
    <t>Board Infinityx</t>
  </si>
  <si>
    <t>NoBrokerx</t>
  </si>
  <si>
    <t>Bira91x</t>
  </si>
  <si>
    <t>FabHotelsx</t>
  </si>
  <si>
    <t>Avail Financex</t>
  </si>
  <si>
    <t>BharatPex</t>
  </si>
  <si>
    <t>Recykalx</t>
  </si>
  <si>
    <t>Agara Labsx</t>
  </si>
  <si>
    <t>Sistema.biox</t>
  </si>
  <si>
    <t>Chakr Innovationx</t>
  </si>
  <si>
    <t>Pratilipix</t>
  </si>
  <si>
    <t>Bolo Appx</t>
  </si>
  <si>
    <t>OkCreditx</t>
  </si>
  <si>
    <t>Biz2Creditx</t>
  </si>
  <si>
    <t>Vogo Automotive Pvt. Ltd.x</t>
  </si>
  <si>
    <t>Leegalityx</t>
  </si>
  <si>
    <t>Ola Electricx</t>
  </si>
  <si>
    <t>Saahas Zero Wastex</t>
  </si>
  <si>
    <t>StyleDotMex</t>
  </si>
  <si>
    <t>BlackBuckx</t>
  </si>
  <si>
    <t>Zenotix</t>
  </si>
  <si>
    <t>Ather Energyx</t>
  </si>
  <si>
    <t>FreshVnFx</t>
  </si>
  <si>
    <t>GlowRoadx</t>
  </si>
  <si>
    <t>Kuverax</t>
  </si>
  <si>
    <t>Medlifex</t>
  </si>
  <si>
    <t>Kabadiwalax</t>
  </si>
  <si>
    <t>Tripotox</t>
  </si>
  <si>
    <t>Azahx</t>
  </si>
  <si>
    <t>Setux</t>
  </si>
  <si>
    <t>Topprx</t>
  </si>
  <si>
    <t>Craftsvillax</t>
  </si>
  <si>
    <t>Unacademyx</t>
  </si>
  <si>
    <t>CleverTapx</t>
  </si>
  <si>
    <t>My Healthcarex</t>
  </si>
  <si>
    <t>KrazyBeex</t>
  </si>
  <si>
    <t>Shuttlx</t>
  </si>
  <si>
    <t>Increffx</t>
  </si>
  <si>
    <t>FleetXx</t>
  </si>
  <si>
    <t>Zilingox</t>
  </si>
  <si>
    <t>NanoClean Globalx</t>
  </si>
  <si>
    <t>Vyome Therapeutics Inc.x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</si>
</sst>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B4C6E7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" fontId="0" fillId="0" borderId="0" xfId="0" applyNumberFormat="1"/>
    <xf numFmtId="4" fontId="2" fillId="2" borderId="0" xfId="0" applyNumberFormat="1" applyFont="1" applyFill="1"/>
    <xf numFmtId="0" fontId="2" fillId="2" borderId="0" xfId="0" applyFont="1" applyFill="1"/>
    <xf numFmtId="0" fontId="1" fillId="0" borderId="0" xfId="0" applyFont="1"/>
    <xf numFmtId="0" fontId="1" fillId="2" borderId="0" xfId="0" applyFont="1" applyFill="1"/>
    <xf numFmtId="49" fontId="0" fillId="0" borderId="0" xfId="0" applyNumberFormat="1"/>
    <xf numFmtId="0" fontId="3" fillId="3" borderId="0" xfId="0" applyFont="1" applyFill="1" applyAlignment="1">
      <alignment wrapText="1"/>
    </xf>
    <xf numFmtId="0" fontId="3" fillId="3" borderId="0" xfId="0" applyFont="1" applyFill="1"/>
    <xf numFmtId="0" fontId="4" fillId="0" borderId="0" xfId="0" applyFont="1" applyAlignment="1">
      <alignment wrapText="1"/>
    </xf>
    <xf numFmtId="0" fontId="4" fillId="0" borderId="0" xfId="0" applyFo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74651-9E88-4345-96C6-1B4C2731C60A}">
  <dimension ref="A1:D9"/>
  <sheetViews>
    <sheetView tabSelected="1" zoomScale="272" zoomScaleNormal="272" workbookViewId="0">
      <selection activeCell="B10" sqref="B10"/>
    </sheetView>
  </sheetViews>
  <sheetFormatPr baseColWidth="10" defaultRowHeight="16" x14ac:dyDescent="0.2"/>
  <cols>
    <col min="2" max="2" width="12.33203125" customWidth="1"/>
  </cols>
  <sheetData>
    <row r="1" spans="1:4" x14ac:dyDescent="0.2">
      <c r="A1" s="5" t="s">
        <v>125</v>
      </c>
      <c r="B1" s="5" t="s">
        <v>126</v>
      </c>
      <c r="C1" s="5" t="s">
        <v>127</v>
      </c>
      <c r="D1" s="4"/>
    </row>
    <row r="2" spans="1:4" x14ac:dyDescent="0.2">
      <c r="A2" t="s">
        <v>169</v>
      </c>
      <c r="B2" t="s">
        <v>170</v>
      </c>
      <c r="C2" t="s">
        <v>129</v>
      </c>
    </row>
    <row r="3" spans="1:4" x14ac:dyDescent="0.2">
      <c r="A3" t="s">
        <v>130</v>
      </c>
      <c r="B3" t="s">
        <v>131</v>
      </c>
      <c r="C3" t="s">
        <v>132</v>
      </c>
    </row>
    <row r="5" spans="1:4" x14ac:dyDescent="0.2">
      <c r="A5" s="4" t="s">
        <v>167</v>
      </c>
      <c r="B5" t="str">
        <f>_xlfn.CONCAT(A2,B2,C2)</f>
        <v>AlbusSeveresPotter</v>
      </c>
    </row>
    <row r="6" spans="1:4" x14ac:dyDescent="0.2">
      <c r="A6" s="4"/>
      <c r="B6" t="str">
        <f>_xlfn.CONCAT(A2," ",B2," ",C2)</f>
        <v>Albus Severes Potter</v>
      </c>
    </row>
    <row r="7" spans="1:4" x14ac:dyDescent="0.2">
      <c r="A7" s="4"/>
    </row>
    <row r="9" spans="1:4" x14ac:dyDescent="0.2">
      <c r="A9" s="4" t="s">
        <v>168</v>
      </c>
      <c r="B9" t="str">
        <f>_xlfn.TEXTJOIN(" ",TRUE,A3,B3,C3)</f>
        <v>Tom Marvolo Riddle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EDE1F-614C-BD4F-A2C3-D45FE1735F05}">
  <dimension ref="A1:D27"/>
  <sheetViews>
    <sheetView zoomScale="248" zoomScaleNormal="248" workbookViewId="0">
      <selection activeCell="A2" sqref="A2:A7"/>
    </sheetView>
  </sheetViews>
  <sheetFormatPr baseColWidth="10" defaultRowHeight="16" x14ac:dyDescent="0.2"/>
  <cols>
    <col min="1" max="1" width="15.33203125" customWidth="1"/>
  </cols>
  <sheetData>
    <row r="1" spans="1:2" x14ac:dyDescent="0.2">
      <c r="A1" s="5" t="s">
        <v>133</v>
      </c>
    </row>
    <row r="2" spans="1:2" x14ac:dyDescent="0.2">
      <c r="A2" t="s">
        <v>134</v>
      </c>
      <c r="B2" s="6"/>
    </row>
    <row r="3" spans="1:2" x14ac:dyDescent="0.2">
      <c r="A3" t="s">
        <v>135</v>
      </c>
      <c r="B3" s="6"/>
    </row>
    <row r="4" spans="1:2" x14ac:dyDescent="0.2">
      <c r="A4" t="s">
        <v>136</v>
      </c>
      <c r="B4" s="6"/>
    </row>
    <row r="5" spans="1:2" x14ac:dyDescent="0.2">
      <c r="A5" t="s">
        <v>137</v>
      </c>
      <c r="B5" s="6"/>
    </row>
    <row r="6" spans="1:2" x14ac:dyDescent="0.2">
      <c r="A6" t="s">
        <v>77</v>
      </c>
      <c r="B6" s="6"/>
    </row>
    <row r="7" spans="1:2" x14ac:dyDescent="0.2">
      <c r="A7" t="s">
        <v>138</v>
      </c>
      <c r="B7" s="6"/>
    </row>
    <row r="22" spans="2:4" x14ac:dyDescent="0.2">
      <c r="B22" s="6" t="s">
        <v>139</v>
      </c>
      <c r="C22" t="s">
        <v>140</v>
      </c>
    </row>
    <row r="23" spans="2:4" x14ac:dyDescent="0.2">
      <c r="B23" s="6" t="s">
        <v>141</v>
      </c>
      <c r="C23" t="s">
        <v>142</v>
      </c>
    </row>
    <row r="24" spans="2:4" x14ac:dyDescent="0.2">
      <c r="B24" s="6" t="s">
        <v>143</v>
      </c>
      <c r="C24" t="s">
        <v>144</v>
      </c>
    </row>
    <row r="25" spans="2:4" x14ac:dyDescent="0.2">
      <c r="B25" s="6" t="s">
        <v>145</v>
      </c>
      <c r="C25" t="s">
        <v>146</v>
      </c>
    </row>
    <row r="26" spans="2:4" x14ac:dyDescent="0.2">
      <c r="B26" s="6" t="s">
        <v>147</v>
      </c>
      <c r="C26" t="s">
        <v>148</v>
      </c>
    </row>
    <row r="27" spans="2:4" x14ac:dyDescent="0.2">
      <c r="B27" s="6" t="s">
        <v>149</v>
      </c>
      <c r="C27" t="s">
        <v>150</v>
      </c>
      <c r="D27" t="s">
        <v>151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5C191-B7B9-F24B-B785-0821BDAF358A}">
  <dimension ref="A1:E107"/>
  <sheetViews>
    <sheetView zoomScale="117" zoomScaleNormal="117" workbookViewId="0">
      <selection activeCell="A12" sqref="A12"/>
    </sheetView>
  </sheetViews>
  <sheetFormatPr baseColWidth="10" defaultRowHeight="16" x14ac:dyDescent="0.2"/>
  <cols>
    <col min="1" max="1" width="24.5" customWidth="1"/>
    <col min="2" max="2" width="25.83203125" bestFit="1" customWidth="1"/>
    <col min="3" max="3" width="22.1640625" bestFit="1" customWidth="1"/>
    <col min="4" max="4" width="24.1640625" bestFit="1" customWidth="1"/>
    <col min="5" max="5" width="15.6640625" bestFit="1" customWidth="1"/>
  </cols>
  <sheetData>
    <row r="1" spans="1:5" x14ac:dyDescent="0.2">
      <c r="A1" s="3" t="s">
        <v>124</v>
      </c>
      <c r="B1" s="3" t="s">
        <v>123</v>
      </c>
      <c r="C1" s="3" t="s">
        <v>122</v>
      </c>
      <c r="D1" s="3" t="s">
        <v>121</v>
      </c>
      <c r="E1" s="2" t="s">
        <v>120</v>
      </c>
    </row>
    <row r="2" spans="1:5" x14ac:dyDescent="0.2">
      <c r="A2" t="s">
        <v>173</v>
      </c>
      <c r="B2" t="s">
        <v>17</v>
      </c>
      <c r="C2" t="s">
        <v>101</v>
      </c>
      <c r="D2" t="s">
        <v>7</v>
      </c>
      <c r="E2" s="1">
        <v>6000000</v>
      </c>
    </row>
    <row r="3" spans="1:5" x14ac:dyDescent="0.2">
      <c r="A3" t="s">
        <v>174</v>
      </c>
      <c r="B3" t="s">
        <v>62</v>
      </c>
      <c r="C3" t="s">
        <v>14</v>
      </c>
      <c r="D3" t="s">
        <v>1</v>
      </c>
      <c r="E3" s="1">
        <v>70000000</v>
      </c>
    </row>
    <row r="4" spans="1:5" x14ac:dyDescent="0.2">
      <c r="A4" t="s">
        <v>175</v>
      </c>
      <c r="B4" t="s">
        <v>119</v>
      </c>
      <c r="C4" t="s">
        <v>16</v>
      </c>
      <c r="D4" t="s">
        <v>95</v>
      </c>
      <c r="E4" s="1">
        <v>50000000</v>
      </c>
    </row>
    <row r="5" spans="1:5" x14ac:dyDescent="0.2">
      <c r="A5" t="s">
        <v>176</v>
      </c>
      <c r="B5" t="s">
        <v>17</v>
      </c>
      <c r="C5" t="s">
        <v>14</v>
      </c>
      <c r="D5" t="s">
        <v>81</v>
      </c>
      <c r="E5" s="1">
        <v>20000000</v>
      </c>
    </row>
    <row r="6" spans="1:5" x14ac:dyDescent="0.2">
      <c r="A6" t="s">
        <v>177</v>
      </c>
      <c r="B6" t="s">
        <v>118</v>
      </c>
      <c r="C6" t="s">
        <v>16</v>
      </c>
      <c r="D6" t="s">
        <v>4</v>
      </c>
      <c r="E6" s="1">
        <v>12000000</v>
      </c>
    </row>
    <row r="7" spans="1:5" x14ac:dyDescent="0.2">
      <c r="A7" t="s">
        <v>178</v>
      </c>
      <c r="B7" t="s">
        <v>62</v>
      </c>
      <c r="C7" t="s">
        <v>16</v>
      </c>
      <c r="D7" t="s">
        <v>117</v>
      </c>
      <c r="E7" s="1">
        <v>30000000</v>
      </c>
    </row>
    <row r="8" spans="1:5" x14ac:dyDescent="0.2">
      <c r="A8" t="s">
        <v>179</v>
      </c>
      <c r="B8" t="s">
        <v>0</v>
      </c>
      <c r="C8" t="s">
        <v>25</v>
      </c>
      <c r="D8" t="s">
        <v>50</v>
      </c>
      <c r="E8" s="1">
        <v>5900000</v>
      </c>
    </row>
    <row r="9" spans="1:5" x14ac:dyDescent="0.2">
      <c r="A9" t="s">
        <v>180</v>
      </c>
      <c r="B9" t="s">
        <v>116</v>
      </c>
      <c r="C9" t="s">
        <v>16</v>
      </c>
      <c r="D9" t="s">
        <v>38</v>
      </c>
      <c r="E9" s="1">
        <v>2000000</v>
      </c>
    </row>
    <row r="10" spans="1:5" x14ac:dyDescent="0.2">
      <c r="A10" t="s">
        <v>181</v>
      </c>
      <c r="B10" t="s">
        <v>115</v>
      </c>
      <c r="C10" t="s">
        <v>82</v>
      </c>
      <c r="D10" t="s">
        <v>38</v>
      </c>
      <c r="E10" s="1">
        <v>50000000</v>
      </c>
    </row>
    <row r="11" spans="1:5" x14ac:dyDescent="0.2">
      <c r="A11" t="s">
        <v>182</v>
      </c>
      <c r="B11" t="s">
        <v>114</v>
      </c>
      <c r="C11" t="s">
        <v>85</v>
      </c>
      <c r="D11" t="s">
        <v>113</v>
      </c>
      <c r="E11" s="1">
        <v>150000000</v>
      </c>
    </row>
    <row r="12" spans="1:5" x14ac:dyDescent="0.2">
      <c r="A12" t="s">
        <v>183</v>
      </c>
      <c r="B12" t="s">
        <v>112</v>
      </c>
      <c r="C12" t="s">
        <v>14</v>
      </c>
      <c r="D12" t="s">
        <v>24</v>
      </c>
      <c r="E12" s="1">
        <v>486000</v>
      </c>
    </row>
    <row r="13" spans="1:5" x14ac:dyDescent="0.2">
      <c r="A13" t="s">
        <v>184</v>
      </c>
      <c r="B13" t="s">
        <v>72</v>
      </c>
      <c r="C13" t="s">
        <v>14</v>
      </c>
      <c r="D13" t="s">
        <v>95</v>
      </c>
      <c r="E13" s="1">
        <v>1500000</v>
      </c>
    </row>
    <row r="14" spans="1:5" x14ac:dyDescent="0.2">
      <c r="A14" t="s">
        <v>185</v>
      </c>
      <c r="B14" t="s">
        <v>36</v>
      </c>
      <c r="C14" t="s">
        <v>14</v>
      </c>
      <c r="D14" t="s">
        <v>111</v>
      </c>
      <c r="E14" s="1" t="s">
        <v>43</v>
      </c>
    </row>
    <row r="15" spans="1:5" x14ac:dyDescent="0.2">
      <c r="A15" t="s">
        <v>177</v>
      </c>
      <c r="B15" t="s">
        <v>3</v>
      </c>
      <c r="C15" t="s">
        <v>14</v>
      </c>
      <c r="D15" t="s">
        <v>24</v>
      </c>
      <c r="E15" s="1">
        <v>12000000</v>
      </c>
    </row>
    <row r="16" spans="1:5" x14ac:dyDescent="0.2">
      <c r="A16" t="s">
        <v>186</v>
      </c>
      <c r="B16" t="s">
        <v>110</v>
      </c>
      <c r="C16" t="s">
        <v>16</v>
      </c>
      <c r="D16" t="s">
        <v>50</v>
      </c>
      <c r="E16" s="1">
        <v>26000000</v>
      </c>
    </row>
    <row r="17" spans="1:5" x14ac:dyDescent="0.2">
      <c r="A17" t="s">
        <v>187</v>
      </c>
      <c r="B17" t="s">
        <v>107</v>
      </c>
      <c r="C17" t="s">
        <v>109</v>
      </c>
      <c r="D17" t="s">
        <v>95</v>
      </c>
      <c r="E17" s="1">
        <v>300000</v>
      </c>
    </row>
    <row r="18" spans="1:5" x14ac:dyDescent="0.2">
      <c r="A18" t="s">
        <v>188</v>
      </c>
      <c r="B18" t="s">
        <v>62</v>
      </c>
      <c r="C18" t="s">
        <v>45</v>
      </c>
      <c r="D18" t="s">
        <v>31</v>
      </c>
      <c r="E18" s="1">
        <v>220000000</v>
      </c>
    </row>
    <row r="19" spans="1:5" x14ac:dyDescent="0.2">
      <c r="A19" t="s">
        <v>189</v>
      </c>
      <c r="B19" t="s">
        <v>108</v>
      </c>
      <c r="C19" t="s">
        <v>25</v>
      </c>
      <c r="D19" t="s">
        <v>24</v>
      </c>
      <c r="E19" s="1">
        <v>15800000</v>
      </c>
    </row>
    <row r="20" spans="1:5" x14ac:dyDescent="0.2">
      <c r="A20" t="s">
        <v>190</v>
      </c>
      <c r="B20" t="s">
        <v>107</v>
      </c>
      <c r="C20" t="s">
        <v>75</v>
      </c>
      <c r="D20" t="s">
        <v>24</v>
      </c>
      <c r="E20" s="1">
        <v>283000000</v>
      </c>
    </row>
    <row r="21" spans="1:5" x14ac:dyDescent="0.2">
      <c r="A21" t="s">
        <v>191</v>
      </c>
      <c r="B21" t="s">
        <v>72</v>
      </c>
      <c r="C21" t="s">
        <v>106</v>
      </c>
      <c r="E21" s="1">
        <v>200000000</v>
      </c>
    </row>
    <row r="22" spans="1:5" x14ac:dyDescent="0.2">
      <c r="A22" t="s">
        <v>192</v>
      </c>
      <c r="B22" t="s">
        <v>53</v>
      </c>
      <c r="C22" t="s">
        <v>82</v>
      </c>
      <c r="D22" t="s">
        <v>105</v>
      </c>
      <c r="E22" s="1">
        <v>1000000000</v>
      </c>
    </row>
    <row r="23" spans="1:5" x14ac:dyDescent="0.2">
      <c r="A23" t="s">
        <v>193</v>
      </c>
      <c r="B23" t="s">
        <v>104</v>
      </c>
      <c r="C23" t="s">
        <v>16</v>
      </c>
      <c r="D23" t="s">
        <v>1</v>
      </c>
      <c r="E23" s="1">
        <v>45000000</v>
      </c>
    </row>
    <row r="24" spans="1:5" x14ac:dyDescent="0.2">
      <c r="A24" t="s">
        <v>194</v>
      </c>
      <c r="B24" t="s">
        <v>103</v>
      </c>
      <c r="C24" t="s">
        <v>16</v>
      </c>
      <c r="D24" t="s">
        <v>1</v>
      </c>
      <c r="E24" s="1">
        <v>585000000</v>
      </c>
    </row>
    <row r="25" spans="1:5" x14ac:dyDescent="0.2">
      <c r="A25" t="s">
        <v>195</v>
      </c>
      <c r="B25" t="s">
        <v>84</v>
      </c>
      <c r="C25" t="s">
        <v>14</v>
      </c>
      <c r="D25" t="s">
        <v>89</v>
      </c>
      <c r="E25" s="1" t="s">
        <v>102</v>
      </c>
    </row>
    <row r="26" spans="1:5" x14ac:dyDescent="0.2">
      <c r="A26" t="s">
        <v>196</v>
      </c>
      <c r="B26" t="s">
        <v>53</v>
      </c>
      <c r="C26" t="s">
        <v>101</v>
      </c>
      <c r="D26" t="s">
        <v>100</v>
      </c>
      <c r="E26" s="1">
        <v>4500000</v>
      </c>
    </row>
    <row r="27" spans="1:5" x14ac:dyDescent="0.2">
      <c r="A27" t="s">
        <v>197</v>
      </c>
      <c r="B27" t="s">
        <v>53</v>
      </c>
      <c r="C27" t="s">
        <v>25</v>
      </c>
      <c r="D27" t="s">
        <v>7</v>
      </c>
      <c r="E27" s="1">
        <v>3300000</v>
      </c>
    </row>
    <row r="28" spans="1:5" x14ac:dyDescent="0.2">
      <c r="A28" t="s">
        <v>198</v>
      </c>
      <c r="B28" t="s">
        <v>99</v>
      </c>
      <c r="C28" t="s">
        <v>25</v>
      </c>
      <c r="D28" t="s">
        <v>71</v>
      </c>
      <c r="E28" s="1">
        <v>6000000</v>
      </c>
    </row>
    <row r="29" spans="1:5" x14ac:dyDescent="0.2">
      <c r="A29" t="s">
        <v>199</v>
      </c>
      <c r="B29" t="s">
        <v>26</v>
      </c>
      <c r="C29" t="s">
        <v>40</v>
      </c>
      <c r="D29" t="s">
        <v>98</v>
      </c>
      <c r="E29" s="1">
        <v>5000000</v>
      </c>
    </row>
    <row r="30" spans="1:5" x14ac:dyDescent="0.2">
      <c r="A30" t="s">
        <v>200</v>
      </c>
      <c r="B30" t="s">
        <v>97</v>
      </c>
      <c r="C30" t="s">
        <v>96</v>
      </c>
      <c r="D30" t="s">
        <v>7</v>
      </c>
      <c r="E30" s="1">
        <v>18000000</v>
      </c>
    </row>
    <row r="31" spans="1:5" x14ac:dyDescent="0.2">
      <c r="A31" t="s">
        <v>201</v>
      </c>
      <c r="B31" t="s">
        <v>80</v>
      </c>
      <c r="C31" t="s">
        <v>16</v>
      </c>
      <c r="D31" t="s">
        <v>95</v>
      </c>
      <c r="E31" s="1">
        <v>1000000</v>
      </c>
    </row>
    <row r="32" spans="1:5" x14ac:dyDescent="0.2">
      <c r="A32" t="s">
        <v>202</v>
      </c>
      <c r="B32" t="s">
        <v>94</v>
      </c>
      <c r="C32" t="s">
        <v>25</v>
      </c>
      <c r="D32" t="s">
        <v>7</v>
      </c>
      <c r="E32" s="1">
        <v>10000000</v>
      </c>
    </row>
    <row r="33" spans="1:5" x14ac:dyDescent="0.2">
      <c r="A33" t="s">
        <v>203</v>
      </c>
      <c r="B33" t="s">
        <v>3</v>
      </c>
      <c r="C33" t="s">
        <v>93</v>
      </c>
      <c r="D33" t="s">
        <v>4</v>
      </c>
      <c r="E33" s="1">
        <v>450000000</v>
      </c>
    </row>
    <row r="34" spans="1:5" x14ac:dyDescent="0.2">
      <c r="A34" t="s">
        <v>204</v>
      </c>
      <c r="B34" t="s">
        <v>92</v>
      </c>
      <c r="C34" t="s">
        <v>16</v>
      </c>
      <c r="D34" t="s">
        <v>7</v>
      </c>
      <c r="E34" s="1">
        <v>5000000</v>
      </c>
    </row>
    <row r="35" spans="1:5" x14ac:dyDescent="0.2">
      <c r="A35" t="s">
        <v>174</v>
      </c>
      <c r="B35" t="s">
        <v>62</v>
      </c>
      <c r="C35" t="s">
        <v>14</v>
      </c>
      <c r="D35" t="s">
        <v>4</v>
      </c>
      <c r="E35" s="1">
        <v>20000000</v>
      </c>
    </row>
    <row r="36" spans="1:5" x14ac:dyDescent="0.2">
      <c r="A36" t="s">
        <v>205</v>
      </c>
      <c r="B36" t="s">
        <v>0</v>
      </c>
      <c r="C36" t="s">
        <v>8</v>
      </c>
      <c r="D36" t="s">
        <v>7</v>
      </c>
      <c r="E36" s="1">
        <v>5000000</v>
      </c>
    </row>
    <row r="37" spans="1:5" x14ac:dyDescent="0.2">
      <c r="A37" t="s">
        <v>206</v>
      </c>
      <c r="B37" t="s">
        <v>37</v>
      </c>
      <c r="C37" t="s">
        <v>16</v>
      </c>
      <c r="D37" t="s">
        <v>91</v>
      </c>
      <c r="E37" s="1">
        <v>1600000</v>
      </c>
    </row>
    <row r="38" spans="1:5" x14ac:dyDescent="0.2">
      <c r="A38" t="s">
        <v>207</v>
      </c>
      <c r="B38" t="s">
        <v>0</v>
      </c>
      <c r="C38" t="s">
        <v>25</v>
      </c>
      <c r="D38" t="s">
        <v>90</v>
      </c>
      <c r="E38" s="1">
        <v>140000000</v>
      </c>
    </row>
    <row r="39" spans="1:5" x14ac:dyDescent="0.2">
      <c r="A39" t="s">
        <v>208</v>
      </c>
      <c r="B39" t="s">
        <v>80</v>
      </c>
      <c r="C39" t="s">
        <v>82</v>
      </c>
      <c r="D39" t="s">
        <v>89</v>
      </c>
      <c r="E39" s="1">
        <v>38080000</v>
      </c>
    </row>
    <row r="40" spans="1:5" x14ac:dyDescent="0.2">
      <c r="A40" t="s">
        <v>209</v>
      </c>
      <c r="B40" t="s">
        <v>62</v>
      </c>
      <c r="C40" t="s">
        <v>16</v>
      </c>
      <c r="D40" t="s">
        <v>1</v>
      </c>
      <c r="E40" s="1">
        <v>125000000</v>
      </c>
    </row>
    <row r="41" spans="1:5" x14ac:dyDescent="0.2">
      <c r="A41" t="s">
        <v>210</v>
      </c>
      <c r="B41" t="s">
        <v>62</v>
      </c>
      <c r="C41" t="s">
        <v>19</v>
      </c>
      <c r="D41" t="s">
        <v>1</v>
      </c>
      <c r="E41" s="1">
        <v>11000000</v>
      </c>
    </row>
    <row r="42" spans="1:5" x14ac:dyDescent="0.2">
      <c r="A42" t="s">
        <v>211</v>
      </c>
      <c r="B42" t="s">
        <v>88</v>
      </c>
      <c r="C42" t="s">
        <v>87</v>
      </c>
      <c r="D42" t="s">
        <v>4</v>
      </c>
      <c r="E42" s="1">
        <v>51000000</v>
      </c>
    </row>
    <row r="43" spans="1:5" x14ac:dyDescent="0.2">
      <c r="A43" t="s">
        <v>212</v>
      </c>
      <c r="B43" t="s">
        <v>86</v>
      </c>
      <c r="C43" t="s">
        <v>85</v>
      </c>
      <c r="D43" t="s">
        <v>24</v>
      </c>
      <c r="E43" s="1">
        <v>37000000</v>
      </c>
    </row>
    <row r="44" spans="1:5" x14ac:dyDescent="0.2">
      <c r="A44" t="s">
        <v>213</v>
      </c>
      <c r="B44" t="s">
        <v>84</v>
      </c>
      <c r="C44" t="s">
        <v>16</v>
      </c>
      <c r="D44" t="s">
        <v>38</v>
      </c>
      <c r="E44" s="1">
        <v>500000</v>
      </c>
    </row>
    <row r="45" spans="1:5" x14ac:dyDescent="0.2">
      <c r="A45" t="s">
        <v>214</v>
      </c>
      <c r="B45" t="s">
        <v>53</v>
      </c>
      <c r="C45" t="s">
        <v>83</v>
      </c>
      <c r="D45" t="s">
        <v>1</v>
      </c>
      <c r="E45" s="1">
        <v>110000000</v>
      </c>
    </row>
    <row r="46" spans="1:5" x14ac:dyDescent="0.2">
      <c r="A46" t="s">
        <v>215</v>
      </c>
      <c r="B46" t="s">
        <v>53</v>
      </c>
      <c r="C46" t="s">
        <v>14</v>
      </c>
      <c r="D46" t="s">
        <v>18</v>
      </c>
      <c r="E46" s="1">
        <v>15000000</v>
      </c>
    </row>
    <row r="47" spans="1:5" x14ac:dyDescent="0.2">
      <c r="A47" t="s">
        <v>216</v>
      </c>
      <c r="B47" t="s">
        <v>36</v>
      </c>
      <c r="C47" t="s">
        <v>16</v>
      </c>
      <c r="D47" t="s">
        <v>4</v>
      </c>
      <c r="E47" s="1">
        <v>6590000</v>
      </c>
    </row>
    <row r="48" spans="1:5" x14ac:dyDescent="0.2">
      <c r="A48" t="s">
        <v>217</v>
      </c>
      <c r="B48" t="s">
        <v>65</v>
      </c>
      <c r="C48" t="s">
        <v>82</v>
      </c>
      <c r="D48" t="s">
        <v>38</v>
      </c>
      <c r="E48" s="1">
        <v>1000000</v>
      </c>
    </row>
    <row r="49" spans="1:5" x14ac:dyDescent="0.2">
      <c r="A49" t="s">
        <v>218</v>
      </c>
      <c r="B49" t="s">
        <v>49</v>
      </c>
      <c r="C49" t="s">
        <v>14</v>
      </c>
      <c r="D49" t="s">
        <v>7</v>
      </c>
      <c r="E49" s="1" t="s">
        <v>12</v>
      </c>
    </row>
    <row r="50" spans="1:5" x14ac:dyDescent="0.2">
      <c r="A50" t="s">
        <v>219</v>
      </c>
      <c r="B50" t="s">
        <v>62</v>
      </c>
      <c r="C50" t="s">
        <v>14</v>
      </c>
      <c r="D50" t="s">
        <v>81</v>
      </c>
      <c r="E50" s="1">
        <v>70000000</v>
      </c>
    </row>
    <row r="51" spans="1:5" x14ac:dyDescent="0.2">
      <c r="A51" t="s">
        <v>220</v>
      </c>
      <c r="B51" t="s">
        <v>20</v>
      </c>
      <c r="C51" t="s">
        <v>16</v>
      </c>
      <c r="D51" t="s">
        <v>24</v>
      </c>
      <c r="E51" s="1">
        <v>3900000000</v>
      </c>
    </row>
    <row r="52" spans="1:5" x14ac:dyDescent="0.2">
      <c r="A52" t="s">
        <v>221</v>
      </c>
      <c r="B52" t="s">
        <v>0</v>
      </c>
      <c r="C52" t="s">
        <v>14</v>
      </c>
      <c r="D52" t="s">
        <v>24</v>
      </c>
      <c r="E52" s="1">
        <v>19000000</v>
      </c>
    </row>
    <row r="53" spans="1:5" x14ac:dyDescent="0.2">
      <c r="A53" t="s">
        <v>222</v>
      </c>
      <c r="B53" t="s">
        <v>80</v>
      </c>
      <c r="C53" t="s">
        <v>70</v>
      </c>
      <c r="D53" t="s">
        <v>79</v>
      </c>
      <c r="E53" s="1">
        <v>2500000</v>
      </c>
    </row>
    <row r="54" spans="1:5" x14ac:dyDescent="0.2">
      <c r="A54" t="s">
        <v>223</v>
      </c>
      <c r="B54" t="s">
        <v>78</v>
      </c>
      <c r="C54" t="s">
        <v>8</v>
      </c>
      <c r="D54" t="s">
        <v>76</v>
      </c>
      <c r="E54" s="1">
        <v>145000</v>
      </c>
    </row>
    <row r="55" spans="1:5" x14ac:dyDescent="0.2">
      <c r="A55" t="s">
        <v>224</v>
      </c>
      <c r="B55" t="s">
        <v>42</v>
      </c>
      <c r="C55" t="s">
        <v>75</v>
      </c>
      <c r="D55" t="s">
        <v>74</v>
      </c>
      <c r="E55" s="1">
        <v>1000000</v>
      </c>
    </row>
    <row r="56" spans="1:5" x14ac:dyDescent="0.2">
      <c r="A56" t="s">
        <v>211</v>
      </c>
      <c r="B56" t="s">
        <v>60</v>
      </c>
      <c r="C56" t="s">
        <v>73</v>
      </c>
      <c r="D56" t="s">
        <v>4</v>
      </c>
      <c r="E56" s="1">
        <v>38080000</v>
      </c>
    </row>
    <row r="57" spans="1:5" x14ac:dyDescent="0.2">
      <c r="A57" t="s">
        <v>225</v>
      </c>
      <c r="B57" t="s">
        <v>36</v>
      </c>
      <c r="C57" t="s">
        <v>8</v>
      </c>
      <c r="D57" t="s">
        <v>38</v>
      </c>
      <c r="E57" s="1">
        <v>500000</v>
      </c>
    </row>
    <row r="58" spans="1:5" x14ac:dyDescent="0.2">
      <c r="A58" t="s">
        <v>226</v>
      </c>
      <c r="B58" t="s">
        <v>65</v>
      </c>
      <c r="C58" t="s">
        <v>16</v>
      </c>
      <c r="D58" t="s">
        <v>71</v>
      </c>
      <c r="E58" s="1">
        <v>150000000</v>
      </c>
    </row>
    <row r="59" spans="1:5" x14ac:dyDescent="0.2">
      <c r="A59" t="s">
        <v>227</v>
      </c>
      <c r="B59" t="s">
        <v>62</v>
      </c>
      <c r="C59" t="s">
        <v>70</v>
      </c>
      <c r="D59" t="s">
        <v>1</v>
      </c>
      <c r="E59" s="1">
        <v>60000000</v>
      </c>
    </row>
    <row r="60" spans="1:5" x14ac:dyDescent="0.2">
      <c r="A60" t="s">
        <v>228</v>
      </c>
      <c r="B60" t="s">
        <v>69</v>
      </c>
      <c r="C60" t="s">
        <v>70</v>
      </c>
      <c r="D60" t="s">
        <v>24</v>
      </c>
      <c r="E60" s="1">
        <v>16000000</v>
      </c>
    </row>
    <row r="61" spans="1:5" x14ac:dyDescent="0.2">
      <c r="A61" t="s">
        <v>229</v>
      </c>
      <c r="B61" t="s">
        <v>69</v>
      </c>
      <c r="C61" t="s">
        <v>68</v>
      </c>
      <c r="D61" t="s">
        <v>24</v>
      </c>
      <c r="E61" s="1">
        <v>5750000</v>
      </c>
    </row>
    <row r="62" spans="1:5" x14ac:dyDescent="0.2">
      <c r="A62" t="s">
        <v>230</v>
      </c>
      <c r="B62" t="s">
        <v>67</v>
      </c>
      <c r="C62" t="s">
        <v>25</v>
      </c>
      <c r="D62" t="s">
        <v>7</v>
      </c>
      <c r="E62" s="1">
        <v>2500000</v>
      </c>
    </row>
    <row r="63" spans="1:5" x14ac:dyDescent="0.2">
      <c r="A63" t="s">
        <v>231</v>
      </c>
      <c r="B63" t="s">
        <v>66</v>
      </c>
      <c r="C63" t="s">
        <v>25</v>
      </c>
      <c r="D63" t="s">
        <v>7</v>
      </c>
      <c r="E63" s="1">
        <v>1000000</v>
      </c>
    </row>
    <row r="64" spans="1:5" x14ac:dyDescent="0.2">
      <c r="A64" t="s">
        <v>232</v>
      </c>
      <c r="B64" t="s">
        <v>65</v>
      </c>
      <c r="C64" t="s">
        <v>64</v>
      </c>
      <c r="D64" t="s">
        <v>63</v>
      </c>
      <c r="E64" s="1">
        <v>319605</v>
      </c>
    </row>
    <row r="65" spans="1:5" x14ac:dyDescent="0.2">
      <c r="A65" t="s">
        <v>233</v>
      </c>
      <c r="B65" t="s">
        <v>62</v>
      </c>
      <c r="C65" t="s">
        <v>16</v>
      </c>
      <c r="D65" t="s">
        <v>4</v>
      </c>
      <c r="E65" s="1">
        <v>51000000</v>
      </c>
    </row>
    <row r="66" spans="1:5" x14ac:dyDescent="0.2">
      <c r="A66" t="s">
        <v>234</v>
      </c>
      <c r="B66" t="s">
        <v>36</v>
      </c>
      <c r="C66" t="s">
        <v>8</v>
      </c>
      <c r="D66" t="s">
        <v>50</v>
      </c>
      <c r="E66" s="1">
        <v>10000000</v>
      </c>
    </row>
    <row r="67" spans="1:5" x14ac:dyDescent="0.2">
      <c r="A67" t="s">
        <v>235</v>
      </c>
      <c r="B67" t="s">
        <v>62</v>
      </c>
      <c r="C67" t="s">
        <v>14</v>
      </c>
      <c r="E67" s="1">
        <v>4889975.54</v>
      </c>
    </row>
    <row r="68" spans="1:5" x14ac:dyDescent="0.2">
      <c r="A68" t="s">
        <v>236</v>
      </c>
      <c r="B68" t="s">
        <v>0</v>
      </c>
      <c r="C68" t="s">
        <v>16</v>
      </c>
      <c r="D68" t="s">
        <v>7</v>
      </c>
      <c r="E68" s="1">
        <v>9000000</v>
      </c>
    </row>
    <row r="69" spans="1:5" x14ac:dyDescent="0.2">
      <c r="A69" t="s">
        <v>237</v>
      </c>
      <c r="B69" t="s">
        <v>0</v>
      </c>
      <c r="C69" t="s">
        <v>8</v>
      </c>
      <c r="D69" t="s">
        <v>24</v>
      </c>
      <c r="E69" s="1">
        <v>75000000</v>
      </c>
    </row>
    <row r="70" spans="1:5" x14ac:dyDescent="0.2">
      <c r="A70" t="s">
        <v>238</v>
      </c>
      <c r="B70" t="s">
        <v>47</v>
      </c>
      <c r="C70" t="s">
        <v>40</v>
      </c>
      <c r="D70" t="s">
        <v>59</v>
      </c>
      <c r="E70" s="1">
        <v>26000000</v>
      </c>
    </row>
    <row r="71" spans="1:5" x14ac:dyDescent="0.2">
      <c r="A71" t="s">
        <v>239</v>
      </c>
      <c r="B71" t="s">
        <v>61</v>
      </c>
      <c r="C71" t="s">
        <v>16</v>
      </c>
      <c r="D71" t="s">
        <v>59</v>
      </c>
      <c r="E71" s="1">
        <v>2500000</v>
      </c>
    </row>
    <row r="72" spans="1:5" x14ac:dyDescent="0.2">
      <c r="A72" t="s">
        <v>240</v>
      </c>
      <c r="B72" t="s">
        <v>58</v>
      </c>
      <c r="C72" t="s">
        <v>57</v>
      </c>
      <c r="E72" s="1">
        <v>2739034.68</v>
      </c>
    </row>
    <row r="73" spans="1:5" x14ac:dyDescent="0.2">
      <c r="A73" t="s">
        <v>241</v>
      </c>
      <c r="B73" t="s">
        <v>56</v>
      </c>
      <c r="C73" t="s">
        <v>8</v>
      </c>
      <c r="D73" t="s">
        <v>7</v>
      </c>
      <c r="E73" s="1">
        <v>26000000</v>
      </c>
    </row>
    <row r="74" spans="1:5" x14ac:dyDescent="0.2">
      <c r="A74" t="s">
        <v>242</v>
      </c>
      <c r="B74" t="s">
        <v>55</v>
      </c>
      <c r="C74" t="s">
        <v>16</v>
      </c>
      <c r="D74" t="s">
        <v>24</v>
      </c>
      <c r="E74" s="1">
        <v>15109500</v>
      </c>
    </row>
    <row r="75" spans="1:5" x14ac:dyDescent="0.2">
      <c r="A75" t="s">
        <v>243</v>
      </c>
      <c r="B75" t="s">
        <v>55</v>
      </c>
      <c r="C75" t="s">
        <v>16</v>
      </c>
      <c r="D75" t="s">
        <v>31</v>
      </c>
      <c r="E75" s="1">
        <v>430200</v>
      </c>
    </row>
    <row r="76" spans="1:5" x14ac:dyDescent="0.2">
      <c r="A76" t="s">
        <v>244</v>
      </c>
      <c r="B76" t="s">
        <v>53</v>
      </c>
      <c r="C76" t="s">
        <v>54</v>
      </c>
      <c r="D76" t="s">
        <v>7</v>
      </c>
      <c r="E76" s="1">
        <v>15500000</v>
      </c>
    </row>
    <row r="77" spans="1:5" x14ac:dyDescent="0.2">
      <c r="A77" t="s">
        <v>245</v>
      </c>
      <c r="B77" t="s">
        <v>53</v>
      </c>
      <c r="C77" t="s">
        <v>52</v>
      </c>
      <c r="D77" t="s">
        <v>24</v>
      </c>
      <c r="E77" s="1">
        <v>52000000</v>
      </c>
    </row>
    <row r="78" spans="1:5" x14ac:dyDescent="0.2">
      <c r="A78" t="s">
        <v>246</v>
      </c>
      <c r="B78" t="s">
        <v>20</v>
      </c>
      <c r="C78" t="s">
        <v>51</v>
      </c>
      <c r="D78" t="s">
        <v>50</v>
      </c>
      <c r="E78" s="1">
        <v>3584000</v>
      </c>
    </row>
    <row r="79" spans="1:5" x14ac:dyDescent="0.2">
      <c r="A79" t="s">
        <v>247</v>
      </c>
      <c r="B79" t="s">
        <v>49</v>
      </c>
      <c r="C79" t="s">
        <v>48</v>
      </c>
      <c r="D79" t="s">
        <v>7</v>
      </c>
      <c r="E79" s="1">
        <v>3400000</v>
      </c>
    </row>
    <row r="80" spans="1:5" x14ac:dyDescent="0.2">
      <c r="A80" t="s">
        <v>248</v>
      </c>
      <c r="B80" t="s">
        <v>42</v>
      </c>
      <c r="C80" t="s">
        <v>16</v>
      </c>
      <c r="D80" t="s">
        <v>7</v>
      </c>
      <c r="E80" s="1" t="s">
        <v>43</v>
      </c>
    </row>
    <row r="81" spans="1:5" x14ac:dyDescent="0.2">
      <c r="A81" t="s">
        <v>249</v>
      </c>
      <c r="B81" t="s">
        <v>47</v>
      </c>
      <c r="C81" t="s">
        <v>16</v>
      </c>
      <c r="D81" t="s">
        <v>46</v>
      </c>
      <c r="E81" s="1">
        <v>868600</v>
      </c>
    </row>
    <row r="82" spans="1:5" x14ac:dyDescent="0.2">
      <c r="A82" t="s">
        <v>250</v>
      </c>
      <c r="B82" t="s">
        <v>22</v>
      </c>
      <c r="C82" t="s">
        <v>45</v>
      </c>
      <c r="D82" t="s">
        <v>44</v>
      </c>
      <c r="E82" s="1" t="s">
        <v>43</v>
      </c>
    </row>
    <row r="83" spans="1:5" x14ac:dyDescent="0.2">
      <c r="A83" t="s">
        <v>251</v>
      </c>
      <c r="B83" t="s">
        <v>42</v>
      </c>
      <c r="C83" t="s">
        <v>16</v>
      </c>
      <c r="D83" t="s">
        <v>1</v>
      </c>
      <c r="E83" s="1">
        <v>150000000</v>
      </c>
    </row>
    <row r="84" spans="1:5" x14ac:dyDescent="0.2">
      <c r="A84" t="s">
        <v>252</v>
      </c>
      <c r="B84" t="s">
        <v>41</v>
      </c>
      <c r="C84" t="s">
        <v>40</v>
      </c>
      <c r="D84" t="s">
        <v>4</v>
      </c>
      <c r="E84" s="1">
        <v>50000000</v>
      </c>
    </row>
    <row r="85" spans="1:5" x14ac:dyDescent="0.2">
      <c r="A85" t="s">
        <v>253</v>
      </c>
      <c r="B85" t="s">
        <v>6</v>
      </c>
      <c r="C85" t="s">
        <v>16</v>
      </c>
      <c r="D85" t="s">
        <v>4</v>
      </c>
      <c r="E85" s="1">
        <v>51000000</v>
      </c>
    </row>
    <row r="86" spans="1:5" x14ac:dyDescent="0.2">
      <c r="A86" t="s">
        <v>254</v>
      </c>
      <c r="B86" t="s">
        <v>39</v>
      </c>
      <c r="C86" t="s">
        <v>25</v>
      </c>
      <c r="D86" t="s">
        <v>38</v>
      </c>
      <c r="E86" s="1">
        <v>140000000</v>
      </c>
    </row>
    <row r="87" spans="1:5" x14ac:dyDescent="0.2">
      <c r="A87" t="s">
        <v>255</v>
      </c>
      <c r="B87" t="s">
        <v>22</v>
      </c>
      <c r="C87" t="s">
        <v>16</v>
      </c>
      <c r="D87" t="s">
        <v>24</v>
      </c>
      <c r="E87" s="1">
        <v>11500000</v>
      </c>
    </row>
    <row r="88" spans="1:5" x14ac:dyDescent="0.2">
      <c r="A88" t="s">
        <v>234</v>
      </c>
      <c r="B88" t="s">
        <v>36</v>
      </c>
      <c r="C88" t="s">
        <v>8</v>
      </c>
      <c r="D88" t="s">
        <v>24</v>
      </c>
      <c r="E88" s="1">
        <v>5600000</v>
      </c>
    </row>
    <row r="89" spans="1:5" x14ac:dyDescent="0.2">
      <c r="A89" t="s">
        <v>256</v>
      </c>
      <c r="B89" t="s">
        <v>0</v>
      </c>
      <c r="C89" t="s">
        <v>16</v>
      </c>
      <c r="D89" t="s">
        <v>7</v>
      </c>
      <c r="E89" s="1">
        <v>45000000</v>
      </c>
    </row>
    <row r="90" spans="1:5" x14ac:dyDescent="0.2">
      <c r="A90" t="s">
        <v>257</v>
      </c>
      <c r="B90" t="s">
        <v>22</v>
      </c>
      <c r="C90" t="s">
        <v>16</v>
      </c>
      <c r="D90" t="s">
        <v>34</v>
      </c>
      <c r="E90" s="1">
        <v>17000000</v>
      </c>
    </row>
    <row r="91" spans="1:5" x14ac:dyDescent="0.2">
      <c r="A91" t="s">
        <v>258</v>
      </c>
      <c r="B91" t="s">
        <v>22</v>
      </c>
      <c r="C91" t="s">
        <v>35</v>
      </c>
      <c r="D91" t="s">
        <v>34</v>
      </c>
      <c r="E91" s="1">
        <v>430665</v>
      </c>
    </row>
    <row r="92" spans="1:5" x14ac:dyDescent="0.2">
      <c r="A92" t="s">
        <v>259</v>
      </c>
      <c r="B92" t="s">
        <v>33</v>
      </c>
      <c r="C92" t="s">
        <v>8</v>
      </c>
      <c r="D92" t="s">
        <v>24</v>
      </c>
      <c r="E92" s="1">
        <v>3591375</v>
      </c>
    </row>
    <row r="93" spans="1:5" x14ac:dyDescent="0.2">
      <c r="A93" t="s">
        <v>260</v>
      </c>
      <c r="B93" t="s">
        <v>3</v>
      </c>
      <c r="C93" t="s">
        <v>19</v>
      </c>
      <c r="D93" t="s">
        <v>31</v>
      </c>
      <c r="E93" s="1">
        <v>200000</v>
      </c>
    </row>
    <row r="94" spans="1:5" x14ac:dyDescent="0.2">
      <c r="A94" t="s">
        <v>261</v>
      </c>
      <c r="B94" t="s">
        <v>32</v>
      </c>
      <c r="C94" t="s">
        <v>16</v>
      </c>
      <c r="D94" t="s">
        <v>31</v>
      </c>
      <c r="E94" s="1">
        <v>3500000</v>
      </c>
    </row>
    <row r="95" spans="1:5" x14ac:dyDescent="0.2">
      <c r="A95" t="s">
        <v>262</v>
      </c>
      <c r="B95" t="s">
        <v>28</v>
      </c>
      <c r="C95" t="s">
        <v>25</v>
      </c>
      <c r="D95" t="s">
        <v>30</v>
      </c>
      <c r="E95" s="1">
        <v>6320820</v>
      </c>
    </row>
    <row r="96" spans="1:5" x14ac:dyDescent="0.2">
      <c r="A96" t="s">
        <v>263</v>
      </c>
      <c r="B96" t="s">
        <v>22</v>
      </c>
      <c r="C96" t="s">
        <v>25</v>
      </c>
      <c r="D96" t="s">
        <v>29</v>
      </c>
      <c r="E96" s="1">
        <v>2443495</v>
      </c>
    </row>
    <row r="97" spans="1:5" x14ac:dyDescent="0.2">
      <c r="A97" t="s">
        <v>264</v>
      </c>
      <c r="B97" t="s">
        <v>28</v>
      </c>
      <c r="C97" t="s">
        <v>16</v>
      </c>
      <c r="D97" t="s">
        <v>27</v>
      </c>
      <c r="E97" s="1">
        <v>307000</v>
      </c>
    </row>
    <row r="98" spans="1:5" x14ac:dyDescent="0.2">
      <c r="A98" t="s">
        <v>265</v>
      </c>
      <c r="B98" t="s">
        <v>26</v>
      </c>
      <c r="C98" t="s">
        <v>25</v>
      </c>
      <c r="D98" t="s">
        <v>24</v>
      </c>
      <c r="E98" s="1">
        <v>26000000</v>
      </c>
    </row>
    <row r="99" spans="1:5" x14ac:dyDescent="0.2">
      <c r="A99" t="s">
        <v>266</v>
      </c>
      <c r="B99" t="s">
        <v>22</v>
      </c>
      <c r="C99" t="s">
        <v>23</v>
      </c>
      <c r="D99" t="s">
        <v>7</v>
      </c>
      <c r="E99" s="1">
        <v>3000000</v>
      </c>
    </row>
    <row r="100" spans="1:5" x14ac:dyDescent="0.2">
      <c r="A100" t="s">
        <v>267</v>
      </c>
      <c r="B100" t="s">
        <v>22</v>
      </c>
      <c r="C100" t="s">
        <v>16</v>
      </c>
      <c r="D100" t="s">
        <v>21</v>
      </c>
      <c r="E100" s="1">
        <v>14342000</v>
      </c>
    </row>
    <row r="101" spans="1:5" x14ac:dyDescent="0.2">
      <c r="A101" t="s">
        <v>268</v>
      </c>
      <c r="B101" t="s">
        <v>20</v>
      </c>
      <c r="C101" t="s">
        <v>19</v>
      </c>
      <c r="D101" t="s">
        <v>18</v>
      </c>
      <c r="E101" s="1">
        <v>5000000</v>
      </c>
    </row>
    <row r="102" spans="1:5" x14ac:dyDescent="0.2">
      <c r="A102" t="s">
        <v>269</v>
      </c>
      <c r="B102" t="s">
        <v>17</v>
      </c>
      <c r="C102" t="s">
        <v>16</v>
      </c>
      <c r="D102" t="s">
        <v>7</v>
      </c>
      <c r="E102" s="1">
        <v>3000000</v>
      </c>
    </row>
    <row r="103" spans="1:5" x14ac:dyDescent="0.2">
      <c r="A103" t="s">
        <v>270</v>
      </c>
      <c r="B103" t="s">
        <v>15</v>
      </c>
      <c r="C103" t="s">
        <v>14</v>
      </c>
      <c r="D103" t="s">
        <v>13</v>
      </c>
      <c r="E103" s="1" t="s">
        <v>12</v>
      </c>
    </row>
    <row r="104" spans="1:5" x14ac:dyDescent="0.2">
      <c r="A104" t="s">
        <v>271</v>
      </c>
      <c r="B104" t="s">
        <v>11</v>
      </c>
      <c r="C104" t="s">
        <v>10</v>
      </c>
      <c r="D104" t="s">
        <v>1</v>
      </c>
      <c r="E104" s="1">
        <v>226000000</v>
      </c>
    </row>
    <row r="105" spans="1:5" x14ac:dyDescent="0.2">
      <c r="A105" t="s">
        <v>272</v>
      </c>
      <c r="B105" t="s">
        <v>9</v>
      </c>
      <c r="C105" t="s">
        <v>8</v>
      </c>
      <c r="D105" t="s">
        <v>7</v>
      </c>
      <c r="E105" s="1">
        <v>600000</v>
      </c>
    </row>
    <row r="106" spans="1:5" x14ac:dyDescent="0.2">
      <c r="A106" t="s">
        <v>174</v>
      </c>
      <c r="B106" t="s">
        <v>6</v>
      </c>
      <c r="C106" t="s">
        <v>5</v>
      </c>
      <c r="D106" t="s">
        <v>4</v>
      </c>
      <c r="E106" s="1">
        <v>110000000</v>
      </c>
    </row>
    <row r="107" spans="1:5" x14ac:dyDescent="0.2">
      <c r="A107" t="s">
        <v>273</v>
      </c>
      <c r="B107" t="s">
        <v>3</v>
      </c>
      <c r="C107" t="s">
        <v>2</v>
      </c>
      <c r="D107" t="s">
        <v>1</v>
      </c>
      <c r="E107" s="1">
        <v>22000000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AB161-ED63-6749-8856-E81465C68207}">
  <dimension ref="A1:F26"/>
  <sheetViews>
    <sheetView zoomScale="198" zoomScaleNormal="198" workbookViewId="0">
      <selection activeCell="C12" sqref="C12"/>
    </sheetView>
  </sheetViews>
  <sheetFormatPr baseColWidth="10" defaultRowHeight="16" x14ac:dyDescent="0.2"/>
  <cols>
    <col min="1" max="1" width="11" bestFit="1" customWidth="1"/>
    <col min="2" max="2" width="20.33203125" bestFit="1" customWidth="1"/>
    <col min="3" max="3" width="6.5" bestFit="1" customWidth="1"/>
    <col min="5" max="5" width="18.83203125" bestFit="1" customWidth="1"/>
    <col min="6" max="6" width="5.1640625" bestFit="1" customWidth="1"/>
  </cols>
  <sheetData>
    <row r="1" spans="1:6" ht="17" x14ac:dyDescent="0.2">
      <c r="A1" s="7" t="s">
        <v>124</v>
      </c>
      <c r="B1" s="8" t="s">
        <v>152</v>
      </c>
      <c r="C1" s="8" t="s">
        <v>159</v>
      </c>
      <c r="E1" s="4"/>
      <c r="F1" s="4"/>
    </row>
    <row r="2" spans="1:6" ht="17" x14ac:dyDescent="0.2">
      <c r="A2" s="9" t="s">
        <v>128</v>
      </c>
      <c r="B2" t="s">
        <v>155</v>
      </c>
      <c r="C2" s="10">
        <v>90</v>
      </c>
    </row>
    <row r="3" spans="1:6" ht="17" x14ac:dyDescent="0.2">
      <c r="A3" s="9" t="s">
        <v>153</v>
      </c>
      <c r="B3" t="s">
        <v>155</v>
      </c>
      <c r="C3" s="10">
        <v>100</v>
      </c>
    </row>
    <row r="4" spans="1:6" ht="17" x14ac:dyDescent="0.2">
      <c r="A4" s="9" t="s">
        <v>154</v>
      </c>
      <c r="B4" t="s">
        <v>155</v>
      </c>
      <c r="C4" s="10">
        <v>60</v>
      </c>
    </row>
    <row r="5" spans="1:6" ht="17" x14ac:dyDescent="0.2">
      <c r="A5" s="9" t="s">
        <v>128</v>
      </c>
      <c r="B5" t="s">
        <v>156</v>
      </c>
      <c r="C5" s="10">
        <v>100</v>
      </c>
    </row>
    <row r="6" spans="1:6" ht="17" x14ac:dyDescent="0.2">
      <c r="A6" s="9" t="s">
        <v>153</v>
      </c>
      <c r="B6" t="s">
        <v>156</v>
      </c>
      <c r="C6" s="10">
        <v>100</v>
      </c>
    </row>
    <row r="7" spans="1:6" ht="17" x14ac:dyDescent="0.2">
      <c r="A7" s="9" t="s">
        <v>154</v>
      </c>
      <c r="B7" t="s">
        <v>156</v>
      </c>
      <c r="C7" s="10">
        <v>50</v>
      </c>
    </row>
    <row r="8" spans="1:6" ht="17" x14ac:dyDescent="0.2">
      <c r="A8" s="9" t="s">
        <v>128</v>
      </c>
      <c r="B8" t="s">
        <v>157</v>
      </c>
      <c r="C8" s="9">
        <v>80</v>
      </c>
    </row>
    <row r="9" spans="1:6" ht="17" x14ac:dyDescent="0.2">
      <c r="A9" s="9" t="s">
        <v>153</v>
      </c>
      <c r="B9" t="s">
        <v>157</v>
      </c>
      <c r="C9" s="10">
        <v>100</v>
      </c>
    </row>
    <row r="10" spans="1:6" ht="17" x14ac:dyDescent="0.2">
      <c r="A10" s="9" t="s">
        <v>154</v>
      </c>
      <c r="B10" t="s">
        <v>157</v>
      </c>
      <c r="C10" s="10">
        <v>40</v>
      </c>
    </row>
    <row r="11" spans="1:6" x14ac:dyDescent="0.2">
      <c r="A11" s="9"/>
      <c r="B11" s="10"/>
      <c r="C11" s="10"/>
    </row>
    <row r="12" spans="1:6" x14ac:dyDescent="0.2">
      <c r="A12" s="9"/>
      <c r="B12" s="10" t="s">
        <v>172</v>
      </c>
      <c r="C12" s="10">
        <f>SUMIF(A2:A10,"Harry",C2:C10)</f>
        <v>270</v>
      </c>
    </row>
    <row r="13" spans="1:6" x14ac:dyDescent="0.2">
      <c r="A13" s="9"/>
      <c r="B13" s="10"/>
      <c r="C13" s="10"/>
    </row>
    <row r="14" spans="1:6" x14ac:dyDescent="0.2">
      <c r="A14" s="9"/>
      <c r="B14" s="10"/>
      <c r="C14" s="10"/>
    </row>
    <row r="15" spans="1:6" x14ac:dyDescent="0.2">
      <c r="A15" s="9"/>
      <c r="B15" s="10"/>
      <c r="C15" s="10"/>
    </row>
    <row r="16" spans="1:6" x14ac:dyDescent="0.2">
      <c r="A16" s="9"/>
      <c r="B16" s="10"/>
      <c r="C16" s="10"/>
    </row>
    <row r="17" spans="1:3" x14ac:dyDescent="0.2">
      <c r="A17" s="9"/>
      <c r="B17" s="10"/>
      <c r="C17" s="10"/>
    </row>
    <row r="18" spans="1:3" x14ac:dyDescent="0.2">
      <c r="A18" s="9"/>
      <c r="B18" s="10"/>
      <c r="C18" s="10"/>
    </row>
    <row r="19" spans="1:3" x14ac:dyDescent="0.2">
      <c r="A19" s="9"/>
      <c r="B19" s="10"/>
      <c r="C19" s="10"/>
    </row>
    <row r="20" spans="1:3" x14ac:dyDescent="0.2">
      <c r="A20" s="9"/>
      <c r="B20" s="10"/>
      <c r="C20" s="10"/>
    </row>
    <row r="21" spans="1:3" x14ac:dyDescent="0.2">
      <c r="A21" s="9"/>
      <c r="B21" s="10"/>
      <c r="C21" s="10"/>
    </row>
    <row r="22" spans="1:3" x14ac:dyDescent="0.2">
      <c r="A22" s="9"/>
      <c r="B22" s="10"/>
      <c r="C22" s="10"/>
    </row>
    <row r="23" spans="1:3" x14ac:dyDescent="0.2">
      <c r="A23" s="9"/>
      <c r="B23" s="10"/>
      <c r="C23" s="10"/>
    </row>
    <row r="24" spans="1:3" x14ac:dyDescent="0.2">
      <c r="A24" s="9"/>
      <c r="B24" s="10"/>
      <c r="C24" s="10"/>
    </row>
    <row r="25" spans="1:3" x14ac:dyDescent="0.2">
      <c r="A25" s="9"/>
      <c r="B25" s="10"/>
      <c r="C25" s="10"/>
    </row>
    <row r="26" spans="1:3" x14ac:dyDescent="0.2">
      <c r="A26" s="9"/>
      <c r="B26" s="10"/>
      <c r="C26" s="10"/>
    </row>
  </sheetData>
  <conditionalFormatting sqref="E3">
    <cfRule type="cellIs" dxfId="0" priority="3" operator="greaterThan">
      <formula>80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AA4E1-4C4C-E34D-8D93-EACF9CB933B4}">
  <dimension ref="A1:C12"/>
  <sheetViews>
    <sheetView zoomScale="222" zoomScaleNormal="222" workbookViewId="0">
      <selection activeCell="B12" sqref="B12"/>
    </sheetView>
  </sheetViews>
  <sheetFormatPr baseColWidth="10" defaultRowHeight="16" x14ac:dyDescent="0.2"/>
  <cols>
    <col min="1" max="1" width="11.6640625" bestFit="1" customWidth="1"/>
    <col min="2" max="2" width="6.5" bestFit="1" customWidth="1"/>
  </cols>
  <sheetData>
    <row r="1" spans="1:3" x14ac:dyDescent="0.2">
      <c r="A1" s="5" t="s">
        <v>152</v>
      </c>
      <c r="B1" s="5" t="s">
        <v>158</v>
      </c>
      <c r="C1" s="4"/>
    </row>
    <row r="2" spans="1:3" x14ac:dyDescent="0.2">
      <c r="A2" t="s">
        <v>157</v>
      </c>
      <c r="B2">
        <v>400</v>
      </c>
    </row>
    <row r="3" spans="1:3" x14ac:dyDescent="0.2">
      <c r="A3" t="s">
        <v>160</v>
      </c>
      <c r="B3">
        <v>600</v>
      </c>
    </row>
    <row r="4" spans="1:3" x14ac:dyDescent="0.2">
      <c r="A4" t="s">
        <v>161</v>
      </c>
      <c r="B4">
        <v>300</v>
      </c>
    </row>
    <row r="5" spans="1:3" x14ac:dyDescent="0.2">
      <c r="A5" t="s">
        <v>156</v>
      </c>
      <c r="B5">
        <v>900</v>
      </c>
    </row>
    <row r="6" spans="1:3" x14ac:dyDescent="0.2">
      <c r="A6" t="s">
        <v>162</v>
      </c>
      <c r="B6">
        <v>800</v>
      </c>
    </row>
    <row r="7" spans="1:3" x14ac:dyDescent="0.2">
      <c r="A7" t="s">
        <v>163</v>
      </c>
      <c r="B7">
        <v>500</v>
      </c>
    </row>
    <row r="8" spans="1:3" x14ac:dyDescent="0.2">
      <c r="A8" t="s">
        <v>164</v>
      </c>
      <c r="B8">
        <v>900</v>
      </c>
    </row>
    <row r="9" spans="1:3" x14ac:dyDescent="0.2">
      <c r="A9" t="s">
        <v>165</v>
      </c>
      <c r="B9">
        <v>500</v>
      </c>
    </row>
    <row r="10" spans="1:3" x14ac:dyDescent="0.2">
      <c r="A10" t="s">
        <v>166</v>
      </c>
      <c r="B10">
        <v>800</v>
      </c>
    </row>
    <row r="12" spans="1:3" x14ac:dyDescent="0.2">
      <c r="A12" s="4" t="s">
        <v>171</v>
      </c>
      <c r="B12">
        <f>SUMIF(A2:A10,"*y",B2:B10)</f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90BE7-6F1C-4348-B6B3-1D173CFFAB2F}">
  <dimension ref="A1:C8"/>
  <sheetViews>
    <sheetView zoomScale="238" zoomScaleNormal="238" workbookViewId="0">
      <selection activeCell="B1" sqref="B1"/>
    </sheetView>
  </sheetViews>
  <sheetFormatPr baseColWidth="10" defaultRowHeight="16" x14ac:dyDescent="0.2"/>
  <sheetData>
    <row r="1" spans="1:3" x14ac:dyDescent="0.2">
      <c r="A1">
        <v>100</v>
      </c>
      <c r="B1">
        <v>5</v>
      </c>
      <c r="C1">
        <f>A1/B1</f>
        <v>20</v>
      </c>
    </row>
    <row r="2" spans="1:3" x14ac:dyDescent="0.2">
      <c r="A2">
        <v>200</v>
      </c>
      <c r="B2">
        <v>10</v>
      </c>
      <c r="C2">
        <f>A2/B2</f>
        <v>20</v>
      </c>
    </row>
    <row r="3" spans="1:3" x14ac:dyDescent="0.2">
      <c r="A3">
        <v>300</v>
      </c>
      <c r="B3">
        <v>5</v>
      </c>
      <c r="C3">
        <f>A3/B3</f>
        <v>60</v>
      </c>
    </row>
    <row r="4" spans="1:3" x14ac:dyDescent="0.2">
      <c r="A4">
        <v>400</v>
      </c>
      <c r="B4">
        <v>4</v>
      </c>
      <c r="C4">
        <f>A4/B4</f>
        <v>100</v>
      </c>
    </row>
    <row r="8" spans="1:3" x14ac:dyDescent="0.2">
      <c r="A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6</vt:lpstr>
      <vt:lpstr>8</vt:lpstr>
      <vt:lpstr>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2023-02-16T00:36:15Z</dcterms:created>
  <dcterms:modified xsi:type="dcterms:W3CDTF">2023-04-04T12:41:16Z</dcterms:modified>
</cp:coreProperties>
</file>