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Desktop\Cybrom work\Advance Excel\"/>
    </mc:Choice>
  </mc:AlternateContent>
  <xr:revisionPtr revIDLastSave="0" documentId="13_ncr:1_{D3A91576-5737-4151-A712-EE2CBBB63A97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I14" i="3"/>
  <c r="J10" i="3"/>
  <c r="L7" i="3"/>
  <c r="M7" i="3" s="1"/>
  <c r="L8" i="3"/>
  <c r="M8" i="3" s="1"/>
  <c r="K2" i="3"/>
  <c r="K3" i="3"/>
  <c r="H18" i="1"/>
  <c r="K4" i="3"/>
  <c r="H16" i="1"/>
  <c r="H17" i="1"/>
  <c r="I11" i="1"/>
  <c r="I9" i="1"/>
  <c r="B2" i="2"/>
  <c r="G10" i="4"/>
  <c r="H13" i="4"/>
  <c r="I13" i="4"/>
  <c r="J13" i="4"/>
  <c r="H12" i="4"/>
  <c r="I12" i="4"/>
  <c r="J12" i="4"/>
  <c r="H11" i="4"/>
  <c r="I11" i="4"/>
  <c r="J11" i="4"/>
  <c r="H10" i="4"/>
  <c r="I10" i="4"/>
  <c r="J10" i="4"/>
  <c r="G13" i="4"/>
  <c r="G12" i="4"/>
  <c r="G11" i="4"/>
  <c r="B3" i="2"/>
  <c r="B4" i="2"/>
  <c r="B5" i="2"/>
  <c r="B6" i="2"/>
  <c r="I13" i="1"/>
  <c r="I8" i="1"/>
  <c r="I10" i="1"/>
</calcChain>
</file>

<file path=xl/sharedStrings.xml><?xml version="1.0" encoding="utf-8"?>
<sst xmlns="http://schemas.openxmlformats.org/spreadsheetml/2006/main" count="83" uniqueCount="26">
  <si>
    <t>SNO</t>
  </si>
  <si>
    <t>Bike Model</t>
  </si>
  <si>
    <t>Price (₹)</t>
  </si>
  <si>
    <t>Engine (CC)</t>
  </si>
  <si>
    <t>Mileage (KM/L)</t>
  </si>
  <si>
    <t>Hero Splendor</t>
  </si>
  <si>
    <t>Bajaj Pulsar</t>
  </si>
  <si>
    <t>TVS Apache</t>
  </si>
  <si>
    <t>Honda Shine</t>
  </si>
  <si>
    <t>Yamaha FZ</t>
  </si>
  <si>
    <t>Suzuki Gixxer</t>
  </si>
  <si>
    <t>Royal Enfield</t>
  </si>
  <si>
    <t>KTM Duke</t>
  </si>
  <si>
    <t>Bajaj Platina</t>
  </si>
  <si>
    <t>TVS Jupiter</t>
  </si>
  <si>
    <t>Honda Activa</t>
  </si>
  <si>
    <t>Yamaha Ray</t>
  </si>
  <si>
    <t>Hero Maestro</t>
  </si>
  <si>
    <t>Bajaj Avenger</t>
  </si>
  <si>
    <t>Honda Unicorn</t>
  </si>
  <si>
    <t>hero splendor</t>
  </si>
  <si>
    <t>vlookup</t>
  </si>
  <si>
    <t>lookup</t>
  </si>
  <si>
    <t>index</t>
  </si>
  <si>
    <t>match</t>
  </si>
  <si>
    <t>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</si>
</sst>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H19" sqref="H19"/>
    </sheetView>
  </sheetViews>
  <sheetFormatPr defaultColWidth="14.453125" defaultRowHeight="15" customHeight="1" x14ac:dyDescent="0.35"/>
  <cols>
    <col min="1" max="1" width="8.7265625" customWidth="1"/>
    <col min="2" max="2" width="18.08984375" customWidth="1"/>
    <col min="3" max="3" width="12.1796875" customWidth="1"/>
    <col min="4" max="6" width="8.7265625" customWidth="1"/>
  </cols>
  <sheetData>
    <row r="1" spans="1:9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ht="14.25" customHeight="1" x14ac:dyDescent="0.35">
      <c r="A2" s="1">
        <v>14</v>
      </c>
      <c r="B2" s="3" t="s">
        <v>18</v>
      </c>
      <c r="C2" s="4">
        <v>200000</v>
      </c>
      <c r="D2" s="3">
        <v>220</v>
      </c>
      <c r="E2" s="3">
        <v>40</v>
      </c>
    </row>
    <row r="3" spans="1:9" ht="14.25" customHeight="1" x14ac:dyDescent="0.35">
      <c r="A3" s="1">
        <v>9</v>
      </c>
      <c r="B3" s="3" t="s">
        <v>13</v>
      </c>
      <c r="C3" s="4">
        <v>115000</v>
      </c>
      <c r="D3" s="3">
        <v>100</v>
      </c>
      <c r="E3" s="3">
        <v>70</v>
      </c>
    </row>
    <row r="4" spans="1:9" ht="14.25" customHeight="1" x14ac:dyDescent="0.35">
      <c r="A4" s="1">
        <v>2</v>
      </c>
      <c r="B4" s="3" t="s">
        <v>6</v>
      </c>
      <c r="C4" s="4">
        <v>68000</v>
      </c>
      <c r="D4" s="3">
        <v>150</v>
      </c>
      <c r="E4" s="3">
        <v>50</v>
      </c>
    </row>
    <row r="5" spans="1:9" ht="14.25" customHeight="1" x14ac:dyDescent="0.35">
      <c r="A5" s="1">
        <v>13</v>
      </c>
      <c r="B5" s="3" t="s">
        <v>17</v>
      </c>
      <c r="C5" s="4">
        <v>130000</v>
      </c>
      <c r="D5" s="3">
        <v>110</v>
      </c>
      <c r="E5" s="3">
        <v>54</v>
      </c>
    </row>
    <row r="6" spans="1:9" ht="14.25" customHeight="1" x14ac:dyDescent="0.35">
      <c r="A6" s="1">
        <v>1</v>
      </c>
      <c r="B6" s="3" t="s">
        <v>5</v>
      </c>
      <c r="C6" s="4">
        <v>60000</v>
      </c>
      <c r="D6" s="3">
        <v>97</v>
      </c>
      <c r="E6" s="3">
        <v>65</v>
      </c>
    </row>
    <row r="7" spans="1:9" ht="14.25" customHeight="1" x14ac:dyDescent="0.35">
      <c r="A7" s="1">
        <v>11</v>
      </c>
      <c r="B7" s="3" t="s">
        <v>15</v>
      </c>
      <c r="C7" s="4">
        <v>125000</v>
      </c>
      <c r="D7" s="3">
        <v>110</v>
      </c>
      <c r="E7" s="3">
        <v>50</v>
      </c>
    </row>
    <row r="8" spans="1:9" ht="14.25" customHeight="1" x14ac:dyDescent="0.35">
      <c r="A8" s="1">
        <v>4</v>
      </c>
      <c r="B8" s="3" t="s">
        <v>8</v>
      </c>
      <c r="C8" s="4">
        <v>73000</v>
      </c>
      <c r="D8" s="3">
        <v>125</v>
      </c>
      <c r="E8" s="3">
        <v>60</v>
      </c>
      <c r="H8">
        <v>6</v>
      </c>
      <c r="I8" t="e">
        <f>LOOKUP(H8,A2:A16,B2:B16)</f>
        <v>#N/A</v>
      </c>
    </row>
    <row r="9" spans="1:9" ht="14.25" customHeight="1" x14ac:dyDescent="0.35">
      <c r="A9" s="1">
        <v>15</v>
      </c>
      <c r="B9" s="3" t="s">
        <v>19</v>
      </c>
      <c r="C9" s="4">
        <v>230000</v>
      </c>
      <c r="D9" s="3">
        <v>150</v>
      </c>
      <c r="E9" s="3">
        <v>55</v>
      </c>
      <c r="G9" t="s">
        <v>22</v>
      </c>
      <c r="H9" t="s">
        <v>20</v>
      </c>
      <c r="I9">
        <f>LOOKUP(H9,B2:B16,C2:C16)</f>
        <v>60000</v>
      </c>
    </row>
    <row r="10" spans="1:9" ht="14.25" customHeight="1" x14ac:dyDescent="0.35">
      <c r="A10" s="1">
        <v>8</v>
      </c>
      <c r="B10" s="3" t="s">
        <v>12</v>
      </c>
      <c r="C10" s="4">
        <v>105000</v>
      </c>
      <c r="D10" s="3">
        <v>250</v>
      </c>
      <c r="E10" s="3">
        <v>40</v>
      </c>
      <c r="G10" t="s">
        <v>21</v>
      </c>
      <c r="H10">
        <v>13</v>
      </c>
      <c r="I10" t="str">
        <f>VLOOKUP(H10,A1:E16,2,0)</f>
        <v>Hero Maestro</v>
      </c>
    </row>
    <row r="11" spans="1:9" ht="14.25" customHeight="1" x14ac:dyDescent="0.35">
      <c r="A11" s="1">
        <v>7</v>
      </c>
      <c r="B11" s="3" t="s">
        <v>11</v>
      </c>
      <c r="C11" s="4">
        <v>80000</v>
      </c>
      <c r="D11" s="3">
        <v>350</v>
      </c>
      <c r="E11" s="3">
        <v>35</v>
      </c>
      <c r="H11" t="s">
        <v>20</v>
      </c>
      <c r="I11" t="e">
        <f>VLOOKUP(H11,A1:E16,1,0)</f>
        <v>#N/A</v>
      </c>
    </row>
    <row r="12" spans="1:9" ht="14.25" customHeight="1" x14ac:dyDescent="0.35">
      <c r="A12" s="1">
        <v>6</v>
      </c>
      <c r="B12" s="3" t="s">
        <v>10</v>
      </c>
      <c r="C12" s="4">
        <v>75000</v>
      </c>
      <c r="D12" s="3">
        <v>155</v>
      </c>
      <c r="E12" s="3">
        <v>50</v>
      </c>
    </row>
    <row r="13" spans="1:9" ht="14.25" customHeight="1" x14ac:dyDescent="0.35">
      <c r="A13" s="1">
        <v>3</v>
      </c>
      <c r="B13" s="3" t="s">
        <v>7</v>
      </c>
      <c r="C13" s="4">
        <v>72000</v>
      </c>
      <c r="D13" s="3">
        <v>160</v>
      </c>
      <c r="E13" s="3">
        <v>45</v>
      </c>
      <c r="I13">
        <f>VLOOKUP(B4,B1:E16,4,0)</f>
        <v>50</v>
      </c>
    </row>
    <row r="14" spans="1:9" ht="14.25" customHeight="1" x14ac:dyDescent="0.35">
      <c r="A14" s="1">
        <v>10</v>
      </c>
      <c r="B14" s="3" t="s">
        <v>14</v>
      </c>
      <c r="C14" s="4">
        <v>120000</v>
      </c>
      <c r="D14" s="3">
        <v>110</v>
      </c>
      <c r="E14" s="3">
        <v>55</v>
      </c>
    </row>
    <row r="15" spans="1:9" ht="14.25" customHeight="1" x14ac:dyDescent="0.35">
      <c r="A15" s="1">
        <v>5</v>
      </c>
      <c r="B15" s="3" t="s">
        <v>9</v>
      </c>
      <c r="C15" s="4">
        <v>75000</v>
      </c>
      <c r="D15" s="3">
        <v>149</v>
      </c>
      <c r="E15" s="3">
        <v>43</v>
      </c>
    </row>
    <row r="16" spans="1:9" ht="14.25" customHeight="1" x14ac:dyDescent="0.35">
      <c r="A16" s="1">
        <v>12</v>
      </c>
      <c r="B16" s="3" t="s">
        <v>16</v>
      </c>
      <c r="C16" s="4">
        <v>125000</v>
      </c>
      <c r="D16" s="3">
        <v>125</v>
      </c>
      <c r="E16" s="3">
        <v>48</v>
      </c>
      <c r="G16" t="s">
        <v>23</v>
      </c>
      <c r="H16">
        <f>INDEX(A1:E16,3,4)</f>
        <v>100</v>
      </c>
    </row>
    <row r="17" spans="7:8" ht="14.25" customHeight="1" x14ac:dyDescent="0.35">
      <c r="G17" t="s">
        <v>24</v>
      </c>
      <c r="H17">
        <f>MATCH(H11,B1:B16,0)</f>
        <v>6</v>
      </c>
    </row>
    <row r="18" spans="7:8" ht="14.25" customHeight="1" x14ac:dyDescent="0.35">
      <c r="G18" t="s">
        <v>25</v>
      </c>
      <c r="H18">
        <f>INDEX(C1:C16,MATCH(B14,B1:B16,0))</f>
        <v>120000</v>
      </c>
    </row>
    <row r="19" spans="7:8" ht="14.25" customHeight="1" x14ac:dyDescent="0.35"/>
    <row r="20" spans="7:8" ht="14.25" customHeight="1" x14ac:dyDescent="0.35"/>
    <row r="21" spans="7:8" ht="14.25" customHeight="1" x14ac:dyDescent="0.35"/>
    <row r="22" spans="7:8" ht="14.25" customHeight="1" x14ac:dyDescent="0.35"/>
    <row r="23" spans="7:8" ht="14.25" customHeight="1" x14ac:dyDescent="0.35"/>
    <row r="24" spans="7:8" ht="14.25" customHeight="1" x14ac:dyDescent="0.35"/>
    <row r="25" spans="7:8" ht="14.25" customHeight="1" x14ac:dyDescent="0.35"/>
    <row r="26" spans="7:8" ht="14.25" customHeight="1" x14ac:dyDescent="0.35"/>
    <row r="27" spans="7:8" ht="14.25" customHeight="1" x14ac:dyDescent="0.35"/>
    <row r="28" spans="7:8" ht="14.25" customHeight="1" x14ac:dyDescent="0.35"/>
    <row r="29" spans="7:8" ht="14.25" customHeight="1" x14ac:dyDescent="0.35"/>
    <row r="30" spans="7:8" ht="14.25" customHeight="1" x14ac:dyDescent="0.35"/>
    <row r="31" spans="7:8" ht="14.25" customHeight="1" x14ac:dyDescent="0.35"/>
    <row r="32" spans="7:8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sortState xmlns:xlrd2="http://schemas.microsoft.com/office/spreadsheetml/2017/richdata2" ref="A2:E16">
    <sortCondition ref="B2:B16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127-68B8-49D7-9400-99B6AD93607D}">
  <dimension ref="A1:G16"/>
  <sheetViews>
    <sheetView zoomScale="113" zoomScaleNormal="82" workbookViewId="0">
      <selection activeCell="B2" sqref="B2"/>
    </sheetView>
  </sheetViews>
  <sheetFormatPr defaultRowHeight="14.5" x14ac:dyDescent="0.35"/>
  <cols>
    <col min="1" max="1" width="19.36328125" customWidth="1"/>
  </cols>
  <sheetData>
    <row r="1" spans="1:7" ht="29" x14ac:dyDescent="0.35">
      <c r="A1" s="2" t="s">
        <v>1</v>
      </c>
      <c r="B1" s="2" t="s">
        <v>2</v>
      </c>
      <c r="C1" s="2" t="s">
        <v>3</v>
      </c>
      <c r="D1" s="2" t="s">
        <v>4</v>
      </c>
    </row>
    <row r="2" spans="1:7" x14ac:dyDescent="0.35">
      <c r="A2" s="3" t="s">
        <v>5</v>
      </c>
      <c r="B2" s="4">
        <f>VLOOKUP(A2,Sheet3!$B$2:$E$16,2,0)</f>
        <v>60000</v>
      </c>
      <c r="C2" s="3"/>
      <c r="D2" s="3"/>
    </row>
    <row r="3" spans="1:7" x14ac:dyDescent="0.35">
      <c r="A3" s="3" t="s">
        <v>6</v>
      </c>
      <c r="B3" s="4">
        <f>VLOOKUP(A3,Sheet3!$B$2:$E$16,2,0)</f>
        <v>68000</v>
      </c>
      <c r="C3" s="3"/>
      <c r="D3" s="3"/>
    </row>
    <row r="4" spans="1:7" x14ac:dyDescent="0.35">
      <c r="A4" s="3" t="s">
        <v>7</v>
      </c>
      <c r="B4" s="4">
        <f>VLOOKUP(A4,Sheet3!$B$2:$E$16,2,0)</f>
        <v>72000</v>
      </c>
      <c r="C4" s="3"/>
      <c r="D4" s="3"/>
    </row>
    <row r="5" spans="1:7" x14ac:dyDescent="0.35">
      <c r="A5" s="3" t="s">
        <v>8</v>
      </c>
      <c r="B5" s="4">
        <f>VLOOKUP(A5,Sheet3!$B$2:$E$16,2,0)</f>
        <v>73000</v>
      </c>
      <c r="C5" s="3"/>
      <c r="D5" s="3"/>
    </row>
    <row r="6" spans="1:7" x14ac:dyDescent="0.35">
      <c r="A6" s="5" t="s">
        <v>6</v>
      </c>
      <c r="B6" s="4">
        <f>VLOOKUP(A6,Sheet3!$B$2:$E$16,2,0)</f>
        <v>68000</v>
      </c>
      <c r="C6" s="3"/>
      <c r="D6" s="3"/>
    </row>
    <row r="7" spans="1:7" x14ac:dyDescent="0.35">
      <c r="A7" s="3"/>
      <c r="B7" s="4"/>
      <c r="C7" s="3"/>
      <c r="D7" s="3"/>
    </row>
    <row r="8" spans="1:7" x14ac:dyDescent="0.35">
      <c r="A8" s="3"/>
      <c r="B8" s="4"/>
      <c r="C8" s="3"/>
      <c r="D8" s="3"/>
    </row>
    <row r="9" spans="1:7" x14ac:dyDescent="0.35">
      <c r="A9" s="3"/>
      <c r="B9" s="4"/>
      <c r="C9" s="3"/>
      <c r="D9" s="3"/>
    </row>
    <row r="10" spans="1:7" x14ac:dyDescent="0.35">
      <c r="A10" s="3"/>
      <c r="B10" s="4"/>
      <c r="C10" s="3"/>
      <c r="D10" s="3"/>
      <c r="G10">
        <v>2</v>
      </c>
    </row>
    <row r="11" spans="1:7" x14ac:dyDescent="0.35">
      <c r="A11" s="3"/>
      <c r="B11" s="4"/>
      <c r="C11" s="3"/>
      <c r="D11" s="3"/>
    </row>
    <row r="12" spans="1:7" x14ac:dyDescent="0.35">
      <c r="A12" s="3"/>
      <c r="B12" s="4"/>
      <c r="C12" s="3"/>
      <c r="D12" s="3"/>
    </row>
    <row r="13" spans="1:7" x14ac:dyDescent="0.35">
      <c r="A13" s="3"/>
      <c r="B13" s="4"/>
      <c r="C13" s="3"/>
      <c r="D13" s="3"/>
    </row>
    <row r="14" spans="1:7" x14ac:dyDescent="0.35">
      <c r="A14" s="3"/>
      <c r="B14" s="4"/>
      <c r="C14" s="3"/>
      <c r="D14" s="3"/>
    </row>
    <row r="15" spans="1:7" x14ac:dyDescent="0.35">
      <c r="A15" s="3"/>
      <c r="B15" s="4"/>
      <c r="C15" s="3"/>
      <c r="D15" s="3"/>
    </row>
    <row r="16" spans="1:7" x14ac:dyDescent="0.35">
      <c r="A16" s="3"/>
      <c r="B16" s="4"/>
      <c r="C16" s="3"/>
      <c r="D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1535-72C5-4D08-B1C9-33B298165E3F}">
  <dimension ref="A1:M16"/>
  <sheetViews>
    <sheetView tabSelected="1" workbookViewId="0">
      <selection activeCell="I12" sqref="I12"/>
    </sheetView>
  </sheetViews>
  <sheetFormatPr defaultRowHeight="14.5" x14ac:dyDescent="0.35"/>
  <cols>
    <col min="2" max="2" width="15.7265625" customWidth="1"/>
    <col min="8" max="8" width="14.453125" customWidth="1"/>
    <col min="9" max="9" width="15.6328125" customWidth="1"/>
    <col min="10" max="10" width="17.453125" customWidth="1"/>
    <col min="12" max="12" width="12.1796875" customWidth="1"/>
  </cols>
  <sheetData>
    <row r="1" spans="1:13" ht="30.5" customHeight="1" x14ac:dyDescent="0.3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13" ht="17" customHeight="1" x14ac:dyDescent="0.35">
      <c r="A2" s="1">
        <v>1</v>
      </c>
      <c r="B2" s="3" t="s">
        <v>5</v>
      </c>
      <c r="C2" s="4">
        <v>60000</v>
      </c>
      <c r="D2" s="3">
        <v>97</v>
      </c>
      <c r="E2" s="3">
        <v>65</v>
      </c>
      <c r="J2" t="s">
        <v>23</v>
      </c>
      <c r="K2">
        <f>INDEX(A1:E16,3,4)</f>
        <v>150</v>
      </c>
    </row>
    <row r="3" spans="1:13" ht="21" customHeight="1" x14ac:dyDescent="0.35">
      <c r="A3" s="1">
        <v>2</v>
      </c>
      <c r="B3" s="3" t="s">
        <v>6</v>
      </c>
      <c r="C3" s="4">
        <v>68000</v>
      </c>
      <c r="D3" s="3">
        <v>150</v>
      </c>
      <c r="E3" s="3">
        <v>50</v>
      </c>
      <c r="J3" t="s">
        <v>24</v>
      </c>
      <c r="K3">
        <f>MATCH(B11,B1:B16,0)</f>
        <v>11</v>
      </c>
    </row>
    <row r="4" spans="1:13" ht="18.5" customHeight="1" x14ac:dyDescent="0.35">
      <c r="A4" s="1">
        <v>3</v>
      </c>
      <c r="B4" s="3" t="s">
        <v>7</v>
      </c>
      <c r="C4" s="4">
        <v>72000</v>
      </c>
      <c r="D4" s="3">
        <v>160</v>
      </c>
      <c r="E4" s="3">
        <v>45</v>
      </c>
      <c r="J4" t="s">
        <v>25</v>
      </c>
      <c r="K4">
        <f>INDEX(C1:C16,MATCH(B13,B1:B16,0))</f>
        <v>125000</v>
      </c>
    </row>
    <row r="5" spans="1:13" ht="18.5" customHeight="1" x14ac:dyDescent="0.35">
      <c r="A5" s="1">
        <v>4</v>
      </c>
      <c r="B5" s="3" t="s">
        <v>8</v>
      </c>
      <c r="C5" s="4">
        <v>73000</v>
      </c>
      <c r="D5" s="3">
        <v>125</v>
      </c>
      <c r="E5" s="3">
        <v>60</v>
      </c>
    </row>
    <row r="6" spans="1:13" ht="16" customHeight="1" x14ac:dyDescent="0.35">
      <c r="A6" s="1">
        <v>5</v>
      </c>
      <c r="B6" s="3" t="s">
        <v>9</v>
      </c>
      <c r="C6" s="4">
        <v>75000</v>
      </c>
      <c r="D6" s="3">
        <v>149</v>
      </c>
      <c r="E6" s="3">
        <v>43</v>
      </c>
    </row>
    <row r="7" spans="1:13" ht="16" customHeight="1" x14ac:dyDescent="0.35">
      <c r="A7" s="1">
        <v>6</v>
      </c>
      <c r="B7" s="3" t="s">
        <v>10</v>
      </c>
      <c r="C7" s="4">
        <v>75000</v>
      </c>
      <c r="D7" s="3">
        <v>155</v>
      </c>
      <c r="E7" s="3">
        <v>50</v>
      </c>
      <c r="L7" t="str">
        <f>_xlfn.XLOOKUP(A12,A1:A16,B1:B16)</f>
        <v>Honda Activa</v>
      </c>
      <c r="M7">
        <f>_xlfn.XLOOKUP(L7,B1:B16,C1:C16)</f>
        <v>125000</v>
      </c>
    </row>
    <row r="8" spans="1:13" ht="16.5" customHeight="1" x14ac:dyDescent="0.35">
      <c r="A8" s="1">
        <v>7</v>
      </c>
      <c r="B8" s="3" t="s">
        <v>11</v>
      </c>
      <c r="C8" s="4">
        <v>80000</v>
      </c>
      <c r="D8" s="3">
        <v>350</v>
      </c>
      <c r="E8" s="3">
        <v>35</v>
      </c>
      <c r="L8" t="str">
        <f>_xlfn.XLOOKUP(A13,A2:A17,B2:B17)</f>
        <v>Yamaha Ray</v>
      </c>
      <c r="M8">
        <f>_xlfn.XLOOKUP(L8,B2:B17,C2:C17)</f>
        <v>125000</v>
      </c>
    </row>
    <row r="9" spans="1:13" ht="17" customHeight="1" x14ac:dyDescent="0.35">
      <c r="A9" s="1">
        <v>8</v>
      </c>
      <c r="B9" s="3" t="s">
        <v>12</v>
      </c>
      <c r="C9" s="4">
        <v>105000</v>
      </c>
      <c r="D9" s="3">
        <v>250</v>
      </c>
      <c r="E9" s="3">
        <v>40</v>
      </c>
    </row>
    <row r="10" spans="1:13" ht="21.5" customHeight="1" x14ac:dyDescent="0.35">
      <c r="A10" s="1">
        <v>9</v>
      </c>
      <c r="B10" s="5"/>
      <c r="C10" s="4">
        <v>115000</v>
      </c>
      <c r="D10" s="3">
        <v>100</v>
      </c>
      <c r="E10" s="3">
        <v>70</v>
      </c>
      <c r="J10">
        <f>_xlfn.XLOOKUP(B10,B1:B16,C1:C16,"value not found,0")</f>
        <v>115000</v>
      </c>
    </row>
    <row r="11" spans="1:13" ht="18" customHeight="1" x14ac:dyDescent="0.35">
      <c r="A11" s="1">
        <v>10</v>
      </c>
      <c r="B11" s="3" t="s">
        <v>14</v>
      </c>
      <c r="C11" s="4">
        <v>120000</v>
      </c>
      <c r="D11" s="3">
        <v>110</v>
      </c>
      <c r="E11" s="3">
        <v>55</v>
      </c>
    </row>
    <row r="12" spans="1:13" ht="18" customHeight="1" x14ac:dyDescent="0.35">
      <c r="A12" s="1">
        <v>11</v>
      </c>
      <c r="B12" s="3" t="s">
        <v>15</v>
      </c>
      <c r="C12" s="4">
        <v>125000</v>
      </c>
      <c r="D12" s="3">
        <v>110</v>
      </c>
      <c r="E12" s="3">
        <v>50</v>
      </c>
      <c r="I12">
        <f>_xlfn.XLOOKUP(B11,B1:B16,C1:C16,"not found")</f>
        <v>120000</v>
      </c>
    </row>
    <row r="13" spans="1:13" ht="17" customHeight="1" x14ac:dyDescent="0.35">
      <c r="A13" s="1">
        <v>12</v>
      </c>
      <c r="B13" s="3" t="s">
        <v>16</v>
      </c>
      <c r="C13" s="4">
        <v>125000</v>
      </c>
      <c r="D13" s="3">
        <v>125</v>
      </c>
      <c r="E13" s="3">
        <v>48</v>
      </c>
    </row>
    <row r="14" spans="1:13" ht="18" customHeight="1" x14ac:dyDescent="0.35">
      <c r="A14" s="1">
        <v>13</v>
      </c>
      <c r="B14" s="3" t="s">
        <v>17</v>
      </c>
      <c r="C14" s="4">
        <v>130000</v>
      </c>
      <c r="D14" s="3">
        <v>110</v>
      </c>
      <c r="E14" s="3">
        <v>54</v>
      </c>
      <c r="H14" s="5"/>
      <c r="I14">
        <f>_xlfn.XLOOKUP(H14,B1:B16,C1:C16,"not found")</f>
        <v>115000</v>
      </c>
    </row>
    <row r="15" spans="1:13" ht="15" customHeight="1" x14ac:dyDescent="0.35">
      <c r="A15" s="1">
        <v>14</v>
      </c>
      <c r="B15" s="3" t="s">
        <v>18</v>
      </c>
      <c r="C15" s="4">
        <v>200000</v>
      </c>
      <c r="D15" s="3">
        <v>220</v>
      </c>
      <c r="E15" s="3">
        <v>40</v>
      </c>
    </row>
    <row r="16" spans="1:13" ht="20" customHeight="1" x14ac:dyDescent="0.35">
      <c r="A16" s="1">
        <v>15</v>
      </c>
      <c r="B16" s="3" t="s">
        <v>19</v>
      </c>
      <c r="C16" s="4">
        <v>230000</v>
      </c>
      <c r="D16" s="3">
        <v>150</v>
      </c>
      <c r="E16" s="3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7B7E-2C6D-487C-A9C3-F875AEBB1312}">
  <dimension ref="A1:P13"/>
  <sheetViews>
    <sheetView workbookViewId="0">
      <selection activeCell="G11" sqref="G11"/>
    </sheetView>
  </sheetViews>
  <sheetFormatPr defaultRowHeight="14.5" x14ac:dyDescent="0.35"/>
  <cols>
    <col min="6" max="6" width="10.90625" customWidth="1"/>
    <col min="7" max="7" width="12.26953125" customWidth="1"/>
    <col min="8" max="10" width="8.7265625" customWidth="1"/>
  </cols>
  <sheetData>
    <row r="1" spans="1:16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ht="29" x14ac:dyDescent="0.35">
      <c r="A2" s="6" t="s">
        <v>1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</row>
    <row r="3" spans="1:16" x14ac:dyDescent="0.35">
      <c r="A3" s="6" t="s">
        <v>2</v>
      </c>
      <c r="B3" s="4">
        <v>60000</v>
      </c>
      <c r="C3" s="4">
        <v>68000</v>
      </c>
      <c r="D3" s="4">
        <v>72000</v>
      </c>
      <c r="E3" s="4">
        <v>73000</v>
      </c>
      <c r="F3" s="4">
        <v>75000</v>
      </c>
      <c r="G3" s="4">
        <v>75000</v>
      </c>
      <c r="H3" s="4">
        <v>80000</v>
      </c>
      <c r="I3" s="4">
        <v>105000</v>
      </c>
      <c r="J3" s="4">
        <v>115000</v>
      </c>
      <c r="K3" s="4">
        <v>120000</v>
      </c>
      <c r="L3" s="4">
        <v>125000</v>
      </c>
      <c r="M3" s="4">
        <v>125000</v>
      </c>
      <c r="N3" s="4">
        <v>130000</v>
      </c>
      <c r="O3" s="4">
        <v>200000</v>
      </c>
      <c r="P3" s="4">
        <v>230000</v>
      </c>
    </row>
    <row r="4" spans="1:16" ht="29" x14ac:dyDescent="0.35">
      <c r="A4" s="6" t="s">
        <v>3</v>
      </c>
      <c r="B4" s="3">
        <v>97</v>
      </c>
      <c r="C4" s="3">
        <v>150</v>
      </c>
      <c r="D4" s="3">
        <v>160</v>
      </c>
      <c r="E4" s="3">
        <v>125</v>
      </c>
      <c r="F4" s="3">
        <v>149</v>
      </c>
      <c r="G4" s="3">
        <v>155</v>
      </c>
      <c r="H4" s="3">
        <v>350</v>
      </c>
      <c r="I4" s="3">
        <v>250</v>
      </c>
      <c r="J4" s="3">
        <v>100</v>
      </c>
      <c r="K4" s="3">
        <v>110</v>
      </c>
      <c r="L4" s="3">
        <v>110</v>
      </c>
      <c r="M4" s="3">
        <v>125</v>
      </c>
      <c r="N4" s="3">
        <v>110</v>
      </c>
      <c r="O4" s="3">
        <v>220</v>
      </c>
      <c r="P4" s="3">
        <v>150</v>
      </c>
    </row>
    <row r="5" spans="1:16" ht="29" x14ac:dyDescent="0.35">
      <c r="A5" s="6" t="s">
        <v>4</v>
      </c>
      <c r="B5" s="3">
        <v>65</v>
      </c>
      <c r="C5" s="3">
        <v>50</v>
      </c>
      <c r="D5" s="3">
        <v>45</v>
      </c>
      <c r="E5" s="3">
        <v>60</v>
      </c>
      <c r="F5" s="3">
        <v>43</v>
      </c>
      <c r="G5" s="3">
        <v>50</v>
      </c>
      <c r="H5" s="3">
        <v>35</v>
      </c>
      <c r="I5" s="3">
        <v>40</v>
      </c>
      <c r="J5" s="3">
        <v>70</v>
      </c>
      <c r="K5" s="3">
        <v>55</v>
      </c>
      <c r="L5" s="3">
        <v>50</v>
      </c>
      <c r="M5" s="3">
        <v>48</v>
      </c>
      <c r="N5" s="3">
        <v>54</v>
      </c>
      <c r="O5" s="3">
        <v>40</v>
      </c>
      <c r="P5" s="3">
        <v>55</v>
      </c>
    </row>
    <row r="9" spans="1:16" x14ac:dyDescent="0.35">
      <c r="F9" s="7" t="s">
        <v>0</v>
      </c>
      <c r="G9">
        <v>5</v>
      </c>
      <c r="H9">
        <v>6</v>
      </c>
      <c r="I9">
        <v>10</v>
      </c>
      <c r="J9">
        <v>11</v>
      </c>
    </row>
    <row r="10" spans="1:16" ht="22" customHeight="1" x14ac:dyDescent="0.35">
      <c r="F10" s="6" t="s">
        <v>1</v>
      </c>
      <c r="G10" t="str">
        <f>HLOOKUP(F1,A1:P5,2,0)</f>
        <v>Yamaha FZ</v>
      </c>
      <c r="H10" t="str">
        <f t="shared" ref="H10:J10" si="0">HLOOKUP(G1,B1:Q5,2,0)</f>
        <v>Suzuki Gixxer</v>
      </c>
      <c r="I10" t="str">
        <f t="shared" si="0"/>
        <v>Royal Enfield</v>
      </c>
      <c r="J10" t="str">
        <f t="shared" si="0"/>
        <v>KTM Duke</v>
      </c>
    </row>
    <row r="11" spans="1:16" ht="26" customHeight="1" x14ac:dyDescent="0.35">
      <c r="F11" s="6" t="s">
        <v>2</v>
      </c>
      <c r="G11">
        <f>HLOOKUP(F1,A1:P5,3,0)</f>
        <v>75000</v>
      </c>
      <c r="H11">
        <f t="shared" ref="H11:J11" si="1">HLOOKUP(G1,B1:Q5,3,0)</f>
        <v>75000</v>
      </c>
      <c r="I11">
        <f t="shared" si="1"/>
        <v>80000</v>
      </c>
      <c r="J11">
        <f t="shared" si="1"/>
        <v>105000</v>
      </c>
    </row>
    <row r="12" spans="1:16" x14ac:dyDescent="0.35">
      <c r="F12" s="6" t="s">
        <v>3</v>
      </c>
      <c r="G12">
        <f>HLOOKUP(F1,A1:P5,4,1)</f>
        <v>149</v>
      </c>
      <c r="H12">
        <f t="shared" ref="H12:J12" si="2">HLOOKUP(G1,B1:Q5,4,1)</f>
        <v>155</v>
      </c>
      <c r="I12">
        <f t="shared" si="2"/>
        <v>350</v>
      </c>
      <c r="J12">
        <f t="shared" si="2"/>
        <v>250</v>
      </c>
    </row>
    <row r="13" spans="1:16" ht="29" x14ac:dyDescent="0.35">
      <c r="F13" s="6" t="s">
        <v>4</v>
      </c>
      <c r="G13">
        <f>HLOOKUP(F1,A1:P5,5,1)</f>
        <v>43</v>
      </c>
      <c r="H13">
        <f t="shared" ref="H13:J13" si="3">HLOOKUP(G1,B1:Q5,5,1)</f>
        <v>50</v>
      </c>
      <c r="I13">
        <f t="shared" si="3"/>
        <v>35</v>
      </c>
      <c r="J13">
        <f t="shared" si="3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 Shukla</cp:lastModifiedBy>
  <dcterms:modified xsi:type="dcterms:W3CDTF">2025-08-14T08:03:42Z</dcterms:modified>
</cp:coreProperties>
</file>