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ushar certificate\Tushar Practice Data Sets\New folder\"/>
    </mc:Choice>
  </mc:AlternateContent>
  <xr:revisionPtr revIDLastSave="0" documentId="8_{916AFCB1-B841-4796-B1F6-3E813906A3EA}" xr6:coauthVersionLast="47" xr6:coauthVersionMax="47" xr10:uidLastSave="{00000000-0000-0000-0000-000000000000}"/>
  <bookViews>
    <workbookView xWindow="-108" yWindow="-108" windowWidth="23256" windowHeight="12456" firstSheet="9"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6" i="16"/>
  <c r="E4" i="14"/>
  <c r="F9" i="13"/>
  <c r="F5" i="13"/>
  <c r="B6" i="9"/>
  <c r="B7" i="7"/>
  <c r="F8" i="13"/>
  <c r="E7" i="7"/>
  <c r="F11" i="13"/>
  <c r="B12" i="10"/>
  <c r="E4" i="16"/>
  <c r="E5" i="14"/>
  <c r="E5" i="16"/>
  <c r="E6" i="14"/>
  <c r="F10" i="13"/>
  <c r="F6" i="13"/>
  <c r="B11" i="10"/>
  <c r="C7" i="7"/>
  <c r="F12" i="13"/>
  <c r="F4" i="13"/>
  <c r="A7" i="7"/>
  <c r="F7" i="13"/>
  <c r="D7" i="7"/>
  <c r="C11" i="10" l="1"/>
  <c r="C12" i="10"/>
  <c r="C6" i="9"/>
  <c r="B7" i="9"/>
  <c r="C7" i="9" s="1"/>
  <c r="F6" i="14"/>
  <c r="F4"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<sst xmlns="http://schemas.openxmlformats.org/spreadsheetml/2006/main" count="19219" uniqueCount="1569">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</sst>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58A7E7FB-456B-46BB-8B8D-CAE65DBAAC77}" type="CELLRANGE">
                      <a:rPr lang="en-US"/>
                      <a:pPr/>
                      <a:t>[CELLRANGE]</a:t>
                    </a:fld>
                    <a:r>
                      <a:rPr lang="en-US" baseline="0"/>
                      <a:t>, </a:t>
                    </a:r>
                    <a:fld id="{1CA18EB7-0BCA-4BD0-AC5B-FFA9336BBA2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6F25F72C-F97D-4A85-BDD5-CBD42BBC5EFF}" type="CELLRANGE">
                      <a:rPr lang="en-US"/>
                      <a:pPr/>
                      <a:t>[CELLRANGE]</a:t>
                    </a:fld>
                    <a:r>
                      <a:rPr lang="en-US" baseline="0"/>
                      <a:t>, </a:t>
                    </a:r>
                    <a:fld id="{027DD7EB-C929-488D-8460-37A4D93E4DB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CAF61277-E3B6-4E7D-A031-29AC8BF9038C}" type="CELLRANGE">
                      <a:rPr lang="en-US"/>
                      <a:pPr/>
                      <a:t>[CELLRANGE]</a:t>
                    </a:fld>
                    <a:r>
                      <a:rPr lang="en-US" baseline="0"/>
                      <a:t>, </a:t>
                    </a:r>
                    <a:fld id="{ADBB58E8-DC49-41F3-AD39-B83A8895D2B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6D34B5ED-E369-4D54-8364-47E265D27EDE}" type="CELLRANGE">
                      <a:rPr lang="en-US"/>
                      <a:pPr/>
                      <a:t>[CELLRANGE]</a:t>
                    </a:fld>
                    <a:r>
                      <a:rPr lang="en-US" baseline="0"/>
                      <a:t>, </a:t>
                    </a:r>
                    <a:fld id="{71912B42-A067-41EA-B5F2-5DF2C1598069}"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21BAB471-E245-4574-83CE-66699208FF9E}" type="CELLRANGE">
                      <a:rPr lang="en-US"/>
                      <a:pPr/>
                      <a:t>[CELLRANGE]</a:t>
                    </a:fld>
                    <a:r>
                      <a:rPr lang="en-US" baseline="0"/>
                      <a:t>, </a:t>
                    </a:r>
                    <a:fld id="{C7F0F008-087E-4147-A410-FA5817697F7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CA893CAD-5104-4157-9024-2FF77F0F4139}" type="CELLRANGE">
                      <a:rPr lang="en-US"/>
                      <a:pPr/>
                      <a:t>[CELLRANGE]</a:t>
                    </a:fld>
                    <a:r>
                      <a:rPr lang="en-US" baseline="0"/>
                      <a:t>, </a:t>
                    </a:r>
                    <a:fld id="{A5444E44-A778-460E-AA2D-0ED92A694D77}"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Employee 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1013460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751840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81722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5" bestFit="1" customWidth="1"/>
    <col min="2" max="2" width="22.796875" bestFit="1" customWidth="1"/>
    <col min="3" max="3" width="13.5" bestFit="1" customWidth="1"/>
    <col min="4" max="4" width="15.5" bestFit="1" customWidth="1"/>
    <col min="5" max="5" width="12.296875" bestFit="1" customWidth="1"/>
  </cols>
  <sheetData>
    <row r="3" spans="1:5" x14ac:dyDescent="0.3">
      <c r="A3" t="s">
        <v>1554</v>
      </c>
      <c r="B3" t="s">
        <v>1555</v>
      </c>
      <c r="C3" t="s">
        <v>1556</v>
      </c>
    </row>
    <row r="4" spans="1:5" x14ac:dyDescent="0.3">
      <c r="A4" s="8">
        <v>1470</v>
      </c>
      <c r="B4" s="8">
        <v>237</v>
      </c>
      <c r="C4" s="8">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25" sqref="C25"/>
    </sheetView>
  </sheetViews>
  <sheetFormatPr defaultColWidth="11.19921875" defaultRowHeight="15.6" x14ac:dyDescent="0.3"/>
  <cols>
    <col min="1" max="1" width="23.69921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2.296875" bestFit="1" customWidth="1"/>
    <col min="2" max="2" width="24.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6" t="s">
        <v>1565</v>
      </c>
      <c r="B3" t="s">
        <v>1554</v>
      </c>
    </row>
    <row r="4" spans="1:3" x14ac:dyDescent="0.3">
      <c r="A4" s="7" t="s">
        <v>51</v>
      </c>
      <c r="B4" s="8">
        <v>588</v>
      </c>
    </row>
    <row r="5" spans="1:3" x14ac:dyDescent="0.3">
      <c r="A5" s="7" t="s">
        <v>62</v>
      </c>
      <c r="B5" s="8">
        <v>882</v>
      </c>
    </row>
    <row r="6" spans="1:3" x14ac:dyDescent="0.3">
      <c r="A6" s="7" t="s">
        <v>1566</v>
      </c>
      <c r="B6" s="8">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3" workbookViewId="0">
      <selection activeCell="N32" sqref="N32"/>
    </sheetView>
  </sheetViews>
  <sheetFormatPr defaultColWidth="11.19921875" defaultRowHeight="15.6" x14ac:dyDescent="0.3"/>
  <cols>
    <col min="1" max="1" width="16" bestFit="1" customWidth="1"/>
    <col min="2" max="2" width="22.796875" bestFit="1" customWidth="1"/>
    <col min="3" max="3" width="22.5" bestFit="1" customWidth="1"/>
  </cols>
  <sheetData>
    <row r="3" spans="1:2" x14ac:dyDescent="0.3">
      <c r="A3" s="6" t="s">
        <v>1565</v>
      </c>
      <c r="B3" t="s">
        <v>1555</v>
      </c>
    </row>
    <row r="4" spans="1:2" x14ac:dyDescent="0.3">
      <c r="A4" s="7" t="s">
        <v>134</v>
      </c>
      <c r="B4" s="8">
        <v>5</v>
      </c>
    </row>
    <row r="5" spans="1:2" x14ac:dyDescent="0.3">
      <c r="A5" s="7" t="s">
        <v>65</v>
      </c>
      <c r="B5" s="8">
        <v>31</v>
      </c>
    </row>
    <row r="6" spans="1:2" x14ac:dyDescent="0.3">
      <c r="A6" s="7" t="s">
        <v>55</v>
      </c>
      <c r="B6" s="8">
        <v>44</v>
      </c>
    </row>
    <row r="7" spans="1:2" x14ac:dyDescent="0.3">
      <c r="A7" s="7" t="s">
        <v>71</v>
      </c>
      <c r="B7" s="8">
        <v>58</v>
      </c>
    </row>
    <row r="8" spans="1:2" x14ac:dyDescent="0.3">
      <c r="A8" s="7" t="s">
        <v>77</v>
      </c>
      <c r="B8" s="8">
        <v>99</v>
      </c>
    </row>
    <row r="9" spans="1:2" x14ac:dyDescent="0.3">
      <c r="A9" s="7"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296875" bestFit="1" customWidth="1"/>
    <col min="2" max="2" width="24.296875" bestFit="1" customWidth="1"/>
    <col min="5" max="5" width="23.19921875" bestFit="1" customWidth="1"/>
  </cols>
  <sheetData>
    <row r="3" spans="1:6" x14ac:dyDescent="0.3">
      <c r="A3" s="6" t="s">
        <v>1565</v>
      </c>
      <c r="B3" t="s">
        <v>1567</v>
      </c>
      <c r="E3" t="s">
        <v>9</v>
      </c>
      <c r="F3" t="s">
        <v>0</v>
      </c>
    </row>
    <row r="4" spans="1:6" x14ac:dyDescent="0.3">
      <c r="A4" s="7" t="s">
        <v>83</v>
      </c>
      <c r="B4" s="8">
        <v>131</v>
      </c>
      <c r="E4" t="str">
        <f>A4</f>
        <v>Healthcare Representative</v>
      </c>
      <c r="F4">
        <f>GETPIVOTDATA("CF_attrition count",$A$3,"Job Role","Healthcare Representative")</f>
        <v>131</v>
      </c>
    </row>
    <row r="5" spans="1:6" x14ac:dyDescent="0.3">
      <c r="A5" s="7" t="s">
        <v>163</v>
      </c>
      <c r="B5" s="8">
        <v>52</v>
      </c>
      <c r="E5" t="str">
        <f t="shared" ref="E5:E12" si="0">A5</f>
        <v>Human Resources</v>
      </c>
      <c r="F5">
        <f>GETPIVOTDATA("CF_attrition count",$A$3,"Job Role","Human Resources")</f>
        <v>52</v>
      </c>
    </row>
    <row r="6" spans="1:6" x14ac:dyDescent="0.3">
      <c r="A6" s="7" t="s">
        <v>68</v>
      </c>
      <c r="B6" s="8">
        <v>259</v>
      </c>
      <c r="E6" t="str">
        <f t="shared" si="0"/>
        <v>Laboratory Technician</v>
      </c>
      <c r="F6">
        <f>GETPIVOTDATA("CF_attrition count",$A$3,"Job Role","Laboratory Technician")</f>
        <v>259</v>
      </c>
    </row>
    <row r="7" spans="1:6" x14ac:dyDescent="0.3">
      <c r="A7" s="7" t="s">
        <v>95</v>
      </c>
      <c r="B7" s="8">
        <v>102</v>
      </c>
      <c r="E7" t="str">
        <f t="shared" si="0"/>
        <v>Manager</v>
      </c>
      <c r="F7">
        <f>GETPIVOTDATA("CF_attrition count",$A$3,"Job Role","Manager")</f>
        <v>102</v>
      </c>
    </row>
    <row r="8" spans="1:6" x14ac:dyDescent="0.3">
      <c r="A8" s="7" t="s">
        <v>81</v>
      </c>
      <c r="B8" s="8">
        <v>145</v>
      </c>
      <c r="E8" t="str">
        <f t="shared" si="0"/>
        <v>Manufacturing Director</v>
      </c>
      <c r="F8">
        <f>GETPIVOTDATA("CF_attrition count",$A$3,"Job Role","Manufacturing Director")</f>
        <v>145</v>
      </c>
    </row>
    <row r="9" spans="1:6" x14ac:dyDescent="0.3">
      <c r="A9" s="7" t="s">
        <v>101</v>
      </c>
      <c r="B9" s="8">
        <v>80</v>
      </c>
      <c r="E9" t="str">
        <f t="shared" si="0"/>
        <v>Research Director</v>
      </c>
      <c r="F9">
        <f>GETPIVOTDATA("CF_attrition count",$A$3,"Job Role","Research Director")</f>
        <v>80</v>
      </c>
    </row>
    <row r="10" spans="1:6" x14ac:dyDescent="0.3">
      <c r="A10" s="7" t="s">
        <v>63</v>
      </c>
      <c r="B10" s="8">
        <v>292</v>
      </c>
      <c r="E10" t="str">
        <f t="shared" si="0"/>
        <v>Research Scientist</v>
      </c>
      <c r="F10">
        <f>GETPIVOTDATA("CF_attrition count",$A$3,"Job Role","Research Scientist")</f>
        <v>292</v>
      </c>
    </row>
    <row r="11" spans="1:6" x14ac:dyDescent="0.3">
      <c r="A11" s="7" t="s">
        <v>52</v>
      </c>
      <c r="B11" s="8">
        <v>326</v>
      </c>
      <c r="E11" t="str">
        <f t="shared" si="0"/>
        <v>Sales Executive</v>
      </c>
      <c r="F11">
        <f>GETPIVOTDATA("CF_attrition count",$A$3,"Job Role","Sales Executive")</f>
        <v>326</v>
      </c>
    </row>
    <row r="12" spans="1:6" x14ac:dyDescent="0.3">
      <c r="A12" s="7" t="s">
        <v>99</v>
      </c>
      <c r="B12" s="8">
        <v>83</v>
      </c>
      <c r="E12" t="str">
        <f t="shared" si="0"/>
        <v>Sales Representative</v>
      </c>
      <c r="F12">
        <f>GETPIVOTDATA("CF_attrition count",$A$3,"Job Role","Sales Representative")</f>
        <v>83</v>
      </c>
    </row>
    <row r="13" spans="1:6" x14ac:dyDescent="0.3">
      <c r="A13" s="7" t="s">
        <v>1566</v>
      </c>
      <c r="B13" s="8">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topLeftCell="A7" workbookViewId="0">
      <selection activeCell="A5" sqref="A5"/>
    </sheetView>
  </sheetViews>
  <sheetFormatPr defaultColWidth="11.19921875" defaultRowHeight="15.6" x14ac:dyDescent="0.3"/>
  <cols>
    <col min="1" max="1" width="12.296875" bestFit="1" customWidth="1"/>
    <col min="2" max="2" width="22.796875" bestFit="1" customWidth="1"/>
    <col min="4" max="4" width="11" bestFit="1" customWidth="1"/>
  </cols>
  <sheetData>
    <row r="3" spans="1:6" x14ac:dyDescent="0.3">
      <c r="A3" s="6" t="s">
        <v>1565</v>
      </c>
      <c r="B3" t="s">
        <v>1555</v>
      </c>
      <c r="D3" t="s">
        <v>4</v>
      </c>
      <c r="E3" t="s">
        <v>0</v>
      </c>
      <c r="F3" t="s">
        <v>1568</v>
      </c>
    </row>
    <row r="4" spans="1:6" x14ac:dyDescent="0.3">
      <c r="A4" s="7" t="s">
        <v>161</v>
      </c>
      <c r="B4" s="8">
        <v>12</v>
      </c>
      <c r="D4" t="str">
        <f>A4</f>
        <v>HR</v>
      </c>
      <c r="E4">
        <f>GETPIVOTDATA("CF_attrition count",$A$3,"Department",A4)</f>
        <v>12</v>
      </c>
      <c r="F4" s="3">
        <f>E4/GETPIVOTDATA("CF_attrition count",$A$3)</f>
        <v>5.0632911392405063E-2</v>
      </c>
    </row>
    <row r="5" spans="1:6" x14ac:dyDescent="0.3">
      <c r="A5" s="7" t="s">
        <v>60</v>
      </c>
      <c r="B5" s="8">
        <v>133</v>
      </c>
      <c r="D5" t="str">
        <f t="shared" ref="D5:D6" si="0">A5</f>
        <v>R&amp;D</v>
      </c>
      <c r="E5">
        <f t="shared" ref="E5:E6" si="1">GETPIVOTDATA("CF_attrition count",$A$3,"Department",A5)</f>
        <v>133</v>
      </c>
      <c r="F5" s="3">
        <f>E5/GETPIVOTDATA("CF_attrition count",$A$3)</f>
        <v>0.56118143459915615</v>
      </c>
    </row>
    <row r="6" spans="1:6" x14ac:dyDescent="0.3">
      <c r="A6" s="7" t="s">
        <v>48</v>
      </c>
      <c r="B6" s="8">
        <v>92</v>
      </c>
      <c r="D6" t="str">
        <f t="shared" si="0"/>
        <v>Sales</v>
      </c>
      <c r="E6">
        <f t="shared" si="1"/>
        <v>92</v>
      </c>
      <c r="F6" s="3">
        <f>E6/GETPIVOTDATA("CF_attrition count",$A$3)</f>
        <v>0.3881856540084388</v>
      </c>
    </row>
    <row r="7" spans="1:6" x14ac:dyDescent="0.3">
      <c r="A7" s="7" t="s">
        <v>1566</v>
      </c>
      <c r="B7" s="8">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2.296875" bestFit="1" customWidth="1"/>
    <col min="2" max="2" width="24.296875" bestFit="1" customWidth="1"/>
    <col min="3" max="3" width="19.19921875" bestFit="1" customWidth="1"/>
  </cols>
  <sheetData>
    <row r="3" spans="1:2" x14ac:dyDescent="0.3">
      <c r="A3" s="6" t="s">
        <v>1565</v>
      </c>
      <c r="B3" t="s">
        <v>1567</v>
      </c>
    </row>
    <row r="4" spans="1:2" x14ac:dyDescent="0.3">
      <c r="A4" s="7" t="s">
        <v>69</v>
      </c>
      <c r="B4" s="8">
        <v>554</v>
      </c>
    </row>
    <row r="5" spans="1:2" x14ac:dyDescent="0.3">
      <c r="A5" s="7" t="s">
        <v>46</v>
      </c>
      <c r="B5" s="8">
        <v>505</v>
      </c>
    </row>
    <row r="6" spans="1:2" x14ac:dyDescent="0.3">
      <c r="A6" s="7" t="s">
        <v>58</v>
      </c>
      <c r="B6" s="8">
        <v>245</v>
      </c>
    </row>
    <row r="7" spans="1:2" x14ac:dyDescent="0.3">
      <c r="A7" s="7" t="s">
        <v>92</v>
      </c>
      <c r="B7" s="8">
        <v>97</v>
      </c>
    </row>
    <row r="8" spans="1:2" x14ac:dyDescent="0.3">
      <c r="A8" s="7" t="s">
        <v>75</v>
      </c>
      <c r="B8" s="8">
        <v>69</v>
      </c>
    </row>
    <row r="9" spans="1:2" x14ac:dyDescent="0.3">
      <c r="A9" s="7" t="s">
        <v>1566</v>
      </c>
      <c r="B9" s="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2.296875" bestFit="1" customWidth="1"/>
    <col min="2" max="2" width="24.296875" bestFit="1" customWidth="1"/>
    <col min="4" max="4" width="12.796875" bestFit="1" customWidth="1"/>
  </cols>
  <sheetData>
    <row r="3" spans="1:5" x14ac:dyDescent="0.3">
      <c r="A3" s="6" t="s">
        <v>1565</v>
      </c>
      <c r="B3" t="s">
        <v>1567</v>
      </c>
      <c r="D3" t="s">
        <v>10</v>
      </c>
      <c r="E3" t="s">
        <v>0</v>
      </c>
    </row>
    <row r="4" spans="1:5" x14ac:dyDescent="0.3">
      <c r="A4" s="7" t="s">
        <v>79</v>
      </c>
      <c r="B4" s="8">
        <v>327</v>
      </c>
      <c r="D4" t="str">
        <f>A4</f>
        <v>Divorced</v>
      </c>
      <c r="E4">
        <f>GETPIVOTDATA("CF_attrition count",$A$3,"Marital Status",A4)</f>
        <v>327</v>
      </c>
    </row>
    <row r="5" spans="1:5" x14ac:dyDescent="0.3">
      <c r="A5" s="7" t="s">
        <v>53</v>
      </c>
      <c r="B5" s="8">
        <v>470</v>
      </c>
      <c r="D5" t="str">
        <f t="shared" ref="D5:D6" si="0">A5</f>
        <v>Single</v>
      </c>
      <c r="E5">
        <f t="shared" ref="E5:E6" si="1">GETPIVOTDATA("CF_attrition count",$A$3,"Marital Status",A5)</f>
        <v>470</v>
      </c>
    </row>
    <row r="6" spans="1:5" x14ac:dyDescent="0.3">
      <c r="A6" s="7" t="s">
        <v>64</v>
      </c>
      <c r="B6" s="8">
        <v>673</v>
      </c>
      <c r="D6" t="str">
        <f t="shared" si="0"/>
        <v>Married</v>
      </c>
      <c r="E6">
        <f t="shared" si="1"/>
        <v>673</v>
      </c>
    </row>
    <row r="7" spans="1:5" x14ac:dyDescent="0.3">
      <c r="A7" s="7" t="s">
        <v>1566</v>
      </c>
      <c r="B7" s="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view="pageBreakPreview" zoomScale="75" zoomScaleNormal="107" zoomScaleSheetLayoutView="102" workbookViewId="0">
      <selection activeCell="O45" sqref="O45"/>
    </sheetView>
  </sheetViews>
  <sheetFormatPr defaultColWidth="11.19921875"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Sote</dc:creator>
  <cp:lastModifiedBy>Kunal Sodhi</cp:lastModifiedBy>
  <dcterms:created xsi:type="dcterms:W3CDTF">2022-12-29T16:02:46Z</dcterms:created>
  <dcterms:modified xsi:type="dcterms:W3CDTF">2025-02-08T13:53:37Z</dcterms:modified>
</cp:coreProperties>
</file>