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<sst xmlns="http://schemas.openxmlformats.org/spreadsheetml/2006/main" count="247" uniqueCount="104">
  <si>
    <t>Job ID</t>
  </si>
  <si>
    <t>Title</t>
  </si>
  <si>
    <t>Company</t>
  </si>
  <si>
    <t>Experience Level</t>
  </si>
  <si>
    <t>Industry</t>
  </si>
  <si>
    <t>Easy Apply</t>
  </si>
  <si>
    <t>Applied?</t>
  </si>
  <si>
    <t>2612425481</t>
  </si>
  <si>
    <t>2554068668</t>
  </si>
  <si>
    <t>2494391732</t>
  </si>
  <si>
    <t>2595425162</t>
  </si>
  <si>
    <t>2622855377</t>
  </si>
  <si>
    <t>2626607555</t>
  </si>
  <si>
    <t>2560763065</t>
  </si>
  <si>
    <t>2628633717</t>
  </si>
  <si>
    <t>2621883906</t>
  </si>
  <si>
    <t>2427036531</t>
  </si>
  <si>
    <t>2610519271</t>
  </si>
  <si>
    <t>2621810514</t>
  </si>
  <si>
    <t>2625585979</t>
  </si>
  <si>
    <t>2616407315</t>
  </si>
  <si>
    <t>2619513598</t>
  </si>
  <si>
    <t>2616409074</t>
  </si>
  <si>
    <t>2623680223</t>
  </si>
  <si>
    <t>2631100087</t>
  </si>
  <si>
    <t>2631240469</t>
  </si>
  <si>
    <t>2630885338</t>
  </si>
  <si>
    <t>2635234549</t>
  </si>
  <si>
    <t>2622508039</t>
  </si>
  <si>
    <t>2620117086</t>
  </si>
  <si>
    <t>2626296293</t>
  </si>
  <si>
    <t>2580994212</t>
  </si>
  <si>
    <t>2587540314</t>
  </si>
  <si>
    <t>2618414796</t>
  </si>
  <si>
    <t>2617790487</t>
  </si>
  <si>
    <t>2592922172</t>
  </si>
  <si>
    <t>2614120211</t>
  </si>
  <si>
    <t>2626029801</t>
  </si>
  <si>
    <t>2631111307</t>
  </si>
  <si>
    <t>2626911377</t>
  </si>
  <si>
    <t>2596746647</t>
  </si>
  <si>
    <t>2623834670</t>
  </si>
  <si>
    <t>2632650537</t>
  </si>
  <si>
    <t>2633885357</t>
  </si>
  <si>
    <t>2610484621</t>
  </si>
  <si>
    <t>2620653010</t>
  </si>
  <si>
    <t>2611071934</t>
  </si>
  <si>
    <t>2627024064</t>
  </si>
  <si>
    <t>3STEP Sports</t>
  </si>
  <si>
    <t>Mindtree</t>
  </si>
  <si>
    <t>Interactive Brokers</t>
  </si>
  <si>
    <t>Ampersand</t>
  </si>
  <si>
    <t>Q2</t>
  </si>
  <si>
    <t>Infosys</t>
  </si>
  <si>
    <t>Mphasis</t>
  </si>
  <si>
    <t>Motion Recruitment</t>
  </si>
  <si>
    <t>IsoTalent</t>
  </si>
  <si>
    <t>Rockstar Games</t>
  </si>
  <si>
    <t>CGI</t>
  </si>
  <si>
    <t>DTN</t>
  </si>
  <si>
    <t>EDB</t>
  </si>
  <si>
    <t>Cognizant</t>
  </si>
  <si>
    <t>Zipari</t>
  </si>
  <si>
    <t>Chubb</t>
  </si>
  <si>
    <t>Alio</t>
  </si>
  <si>
    <t>ConnectWise</t>
  </si>
  <si>
    <t>Metopio</t>
  </si>
  <si>
    <t>Neato Robotics</t>
  </si>
  <si>
    <t>DATA+</t>
  </si>
  <si>
    <t>Barclays</t>
  </si>
  <si>
    <t>The Brixton Group, Inc.</t>
  </si>
  <si>
    <t>Spectraforce Technologies</t>
  </si>
  <si>
    <t>Shuup</t>
  </si>
  <si>
    <t>Software Guidance &amp; Assistance, Inc. (SGA, Inc.)</t>
  </si>
  <si>
    <t>Cameo Global, Inc.</t>
  </si>
  <si>
    <t>Point72</t>
  </si>
  <si>
    <t>Jump Trading LLC</t>
  </si>
  <si>
    <t>Creative Intell</t>
  </si>
  <si>
    <t>Optilogic</t>
  </si>
  <si>
    <t>Fivesky</t>
  </si>
  <si>
    <t>Novetta</t>
  </si>
  <si>
    <t>Saggezza</t>
  </si>
  <si>
    <t>TEKsystems</t>
  </si>
  <si>
    <t>Shinetech Software Inc.</t>
  </si>
  <si>
    <t>SynergisticIT</t>
  </si>
  <si>
    <t>Hometap</t>
  </si>
  <si>
    <t>Genius Business Solutions (GBSI)</t>
  </si>
  <si>
    <t>Vanderbilt University Medical Center</t>
  </si>
  <si>
    <t>SSIT, INC.</t>
  </si>
  <si>
    <t>Entry level</t>
  </si>
  <si>
    <t>Associate</t>
  </si>
  <si>
    <t>Information Technology &amp; Services</t>
  </si>
  <si>
    <t>Financial Services</t>
  </si>
  <si>
    <t>Marketing &amp; Advertising</t>
  </si>
  <si>
    <t>Staffing &amp; Recruiting</t>
  </si>
  <si>
    <t>Management Consulting</t>
  </si>
  <si>
    <t>Computer Games</t>
  </si>
  <si>
    <t>Computer Software</t>
  </si>
  <si>
    <t>Insurance</t>
  </si>
  <si>
    <t>Consumer Electronics</t>
  </si>
  <si>
    <t>Capital Markets</t>
  </si>
  <si>
    <t>Hospital &amp; Health Care</t>
  </si>
  <si>
    <t>Yes</t>
  </si>
  <si>
    <t>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</si>
</sst>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f>HYPERLINK("https://www.linkedin.com/jobs/view/2612425481/?alternateChannel=search&amp;refId=pBMFFUqUMq0fkkYGPcBhqQ%3D%3D&amp;trackingId=kuxgOIIgTGZr2LfJcrKslA%3D%3D&amp;trk=d_flagship3_search_srp_jobs", "Python Developer")</f>
        <v>0</v>
      </c>
      <c r="C2" t="s">
        <v>48</v>
      </c>
      <c r="F2" t="s">
        <v>102</v>
      </c>
      <c r="G2" t="s">
        <v>103</v>
      </c>
    </row>
    <row r="3" spans="1:7">
      <c r="A3" t="s">
        <v>8</v>
      </c>
      <c r="B3">
        <f>HYPERLINK("https://www.linkedin.com/jobs/view/2554068668/?alternateChannel=search&amp;refId=pBMFFUqUMq0fkkYGPcBhqQ%3D%3D&amp;trackingId=J%2FjBJadR8HuYvnzV7AGngg%3D%3D&amp;trk=d_flagship3_search_srp_jobs", "Python Developer")</f>
        <v>0</v>
      </c>
      <c r="C3" t="s">
        <v>49</v>
      </c>
      <c r="D3" t="s">
        <v>89</v>
      </c>
      <c r="E3" t="s">
        <v>91</v>
      </c>
      <c r="F3" t="s">
        <v>103</v>
      </c>
      <c r="G3" t="s">
        <v>103</v>
      </c>
    </row>
    <row r="4" spans="1:7">
      <c r="A4" t="s">
        <v>9</v>
      </c>
      <c r="B4">
        <f>HYPERLINK("https://www.linkedin.com/jobs/view/2494391732/?alternateChannel=search&amp;refId=pBMFFUqUMq0fkkYGPcBhqQ%3D%3D&amp;trackingId=Z31y57Ie%2FAb1UiIRdWsGzQ%3D%3D&amp;trk=d_flagship3_search_srp_jobs", "Python Developer")</f>
        <v>0</v>
      </c>
      <c r="C4" t="s">
        <v>50</v>
      </c>
      <c r="D4" t="s">
        <v>89</v>
      </c>
      <c r="E4" t="s">
        <v>92</v>
      </c>
      <c r="F4" t="s">
        <v>103</v>
      </c>
      <c r="G4" t="s">
        <v>103</v>
      </c>
    </row>
    <row r="5" spans="1:7">
      <c r="A5" t="s">
        <v>10</v>
      </c>
      <c r="B5">
        <f>HYPERLINK("https://www.linkedin.com/jobs/view/2595425162/?alternateChannel=search&amp;refId=pBMFFUqUMq0fkkYGPcBhqQ%3D%3D&amp;trackingId=63tp0PGfyeR%2FKT1gocbFgw%3D%3D&amp;trk=d_flagship3_search_srp_jobs", "Python Developer")</f>
        <v>0</v>
      </c>
      <c r="C5" t="s">
        <v>51</v>
      </c>
      <c r="D5" t="s">
        <v>90</v>
      </c>
      <c r="E5" t="s">
        <v>93</v>
      </c>
      <c r="F5" t="s">
        <v>102</v>
      </c>
      <c r="G5" t="s">
        <v>103</v>
      </c>
    </row>
    <row r="6" spans="1:7">
      <c r="A6" t="s">
        <v>11</v>
      </c>
      <c r="B6">
        <f>HYPERLINK("https://www.linkedin.com/jobs/view/2622855377/?alternateChannel=search&amp;refId=pBMFFUqUMq0fkkYGPcBhqQ%3D%3D&amp;trackingId=EAkwuvfxjB1OCh%2B5yNIIIA%3D%3D&amp;trk=d_flagship3_search_srp_jobs", "Python Developer")</f>
        <v>0</v>
      </c>
      <c r="C6" t="s">
        <v>52</v>
      </c>
      <c r="D6" t="s">
        <v>89</v>
      </c>
      <c r="E6" t="s">
        <v>92</v>
      </c>
      <c r="F6" t="s">
        <v>103</v>
      </c>
      <c r="G6" t="s">
        <v>103</v>
      </c>
    </row>
    <row r="7" spans="1:7">
      <c r="A7" t="s">
        <v>12</v>
      </c>
      <c r="B7">
        <f>HYPERLINK("https://www.linkedin.com/jobs/view/2626607555/?alternateChannel=search&amp;refId=pBMFFUqUMq0fkkYGPcBhqQ%3D%3D&amp;trackingId=ro5%2FhHhSW7pLwIAhTVxxow%3D%3D&amp;trk=d_flagship3_search_srp_jobs", "Python Developer")</f>
        <v>0</v>
      </c>
      <c r="C7" t="s">
        <v>53</v>
      </c>
      <c r="D7" t="s">
        <v>89</v>
      </c>
      <c r="E7" t="s">
        <v>91</v>
      </c>
      <c r="F7" t="s">
        <v>103</v>
      </c>
      <c r="G7" t="s">
        <v>103</v>
      </c>
    </row>
    <row r="8" spans="1:7">
      <c r="A8" t="s">
        <v>13</v>
      </c>
      <c r="B8">
        <f>HYPERLINK("https://www.linkedin.com/jobs/view/2560763065/?alternateChannel=search&amp;refId=pBMFFUqUMq0fkkYGPcBhqQ%3D%3D&amp;trackingId=JhO6zh2p7PVcJm4UFbexzg%3D%3D&amp;trk=d_flagship3_search_srp_jobs", "Python Developer")</f>
        <v>0</v>
      </c>
      <c r="C8" t="s">
        <v>54</v>
      </c>
      <c r="D8" t="s">
        <v>89</v>
      </c>
      <c r="E8" t="s">
        <v>91</v>
      </c>
      <c r="F8" t="s">
        <v>103</v>
      </c>
      <c r="G8" t="s">
        <v>103</v>
      </c>
    </row>
    <row r="9" spans="1:7">
      <c r="A9" t="s">
        <v>14</v>
      </c>
      <c r="B9">
        <f>HYPERLINK("https://www.linkedin.com/jobs/view/2628633717/?alternateChannel=search&amp;refId=pBMFFUqUMq0fkkYGPcBhqQ%3D%3D&amp;trackingId=zsmJ7n0rUxfmueA0frGsEQ%3D%3D&amp;trk=d_flagship3_search_srp_jobs", "Python Developer")</f>
        <v>0</v>
      </c>
      <c r="C9" t="s">
        <v>55</v>
      </c>
      <c r="D9" t="s">
        <v>89</v>
      </c>
      <c r="E9" t="s">
        <v>94</v>
      </c>
      <c r="F9" t="s">
        <v>103</v>
      </c>
      <c r="G9" t="s">
        <v>103</v>
      </c>
    </row>
    <row r="10" spans="1:7">
      <c r="A10" t="s">
        <v>15</v>
      </c>
      <c r="B10">
        <f>HYPERLINK("https://www.linkedin.com/jobs/view/2621883906/?alternateChannel=search&amp;refId=pBMFFUqUMq0fkkYGPcBhqQ%3D%3D&amp;trackingId=WRL1JGI9AMHDx1WOFcxWOA%3D%3D&amp;trk=d_flagship3_search_srp_jobs", "Python Developer")</f>
        <v>0</v>
      </c>
      <c r="C10" t="s">
        <v>56</v>
      </c>
      <c r="D10" t="s">
        <v>90</v>
      </c>
      <c r="E10" t="s">
        <v>95</v>
      </c>
      <c r="F10" t="s">
        <v>102</v>
      </c>
      <c r="G10" t="s">
        <v>103</v>
      </c>
    </row>
    <row r="11" spans="1:7">
      <c r="A11" t="s">
        <v>16</v>
      </c>
      <c r="B11">
        <f>HYPERLINK("https://www.linkedin.com/jobs/view/2427036531/?alternateChannel=search&amp;refId=pBMFFUqUMq0fkkYGPcBhqQ%3D%3D&amp;trackingId=GS4n6lm5ZZqRnqrpyzjusg%3D%3D&amp;trk=d_flagship3_search_srp_jobs", "Python Developer")</f>
        <v>0</v>
      </c>
      <c r="C11" t="s">
        <v>57</v>
      </c>
      <c r="D11" t="s">
        <v>89</v>
      </c>
      <c r="E11" t="s">
        <v>96</v>
      </c>
      <c r="F11" t="s">
        <v>103</v>
      </c>
      <c r="G11" t="s">
        <v>103</v>
      </c>
    </row>
    <row r="12" spans="1:7">
      <c r="A12" t="s">
        <v>17</v>
      </c>
      <c r="B12">
        <f>HYPERLINK("https://www.linkedin.com/jobs/view/2610519271/?alternateChannel=search&amp;refId=pBMFFUqUMq0fkkYGPcBhqQ%3D%3D&amp;trackingId=JYYBsLn6L3qncsusQvSHRg%3D%3D&amp;trk=d_flagship3_search_srp_jobs", "Python Developer, JR")</f>
        <v>0</v>
      </c>
      <c r="C12" t="s">
        <v>58</v>
      </c>
      <c r="D12" t="s">
        <v>89</v>
      </c>
      <c r="E12" t="s">
        <v>91</v>
      </c>
      <c r="F12" t="s">
        <v>103</v>
      </c>
      <c r="G12" t="s">
        <v>103</v>
      </c>
    </row>
    <row r="13" spans="1:7">
      <c r="A13" t="s">
        <v>18</v>
      </c>
      <c r="B13">
        <f>HYPERLINK("https://www.linkedin.com/jobs/view/2621810514/?alternateChannel=search&amp;refId=pBMFFUqUMq0fkkYGPcBhqQ%3D%3D&amp;trackingId=Jtg2g6ZuhgvLR24BXKLKew%3D%3D&amp;trk=d_flagship3_search_srp_jobs", "Python Developer")</f>
        <v>0</v>
      </c>
      <c r="C13" t="s">
        <v>59</v>
      </c>
      <c r="D13" t="s">
        <v>89</v>
      </c>
      <c r="E13" t="s">
        <v>91</v>
      </c>
      <c r="F13" t="s">
        <v>103</v>
      </c>
      <c r="G13" t="s">
        <v>103</v>
      </c>
    </row>
    <row r="14" spans="1:7">
      <c r="A14" t="s">
        <v>19</v>
      </c>
      <c r="B14">
        <f>HYPERLINK("https://www.linkedin.com/jobs/view/2625585979/?alternateChannel=search&amp;refId=pBMFFUqUMq0fkkYGPcBhqQ%3D%3D&amp;trackingId=jSzk2UPJUC8p7KX4w3cZ9g%3D%3D&amp;trk=d_flagship3_search_srp_jobs", "Python Developer")</f>
        <v>0</v>
      </c>
      <c r="C14" t="s">
        <v>60</v>
      </c>
      <c r="D14" t="s">
        <v>89</v>
      </c>
      <c r="E14" t="s">
        <v>97</v>
      </c>
      <c r="F14" t="s">
        <v>103</v>
      </c>
      <c r="G14" t="s">
        <v>103</v>
      </c>
    </row>
    <row r="15" spans="1:7">
      <c r="A15" t="s">
        <v>20</v>
      </c>
      <c r="B15">
        <f>HYPERLINK("https://www.linkedin.com/jobs/view/2616407315/?alternateChannel=search&amp;refId=pBMFFUqUMq0fkkYGPcBhqQ%3D%3D&amp;trackingId=ru8IEH9C4ppprnuSwpq%2FyA%3D%3D&amp;trk=d_flagship3_search_srp_jobs", "Python Developer")</f>
        <v>0</v>
      </c>
      <c r="C15" t="s">
        <v>61</v>
      </c>
      <c r="D15" t="s">
        <v>89</v>
      </c>
      <c r="E15" t="s">
        <v>91</v>
      </c>
      <c r="F15" t="s">
        <v>102</v>
      </c>
      <c r="G15" t="s">
        <v>103</v>
      </c>
    </row>
    <row r="16" spans="1:7">
      <c r="A16" t="s">
        <v>21</v>
      </c>
      <c r="B16">
        <f>HYPERLINK("https://www.linkedin.com/jobs/view/2619513598/?alternateChannel=search&amp;refId=pBMFFUqUMq0fkkYGPcBhqQ%3D%3D&amp;trackingId=NBBTrB6BZrwO60EIHX8ygQ%3D%3D&amp;trk=d_flagship3_search_srp_jobs", "Python Django Developer")</f>
        <v>0</v>
      </c>
      <c r="C16" t="s">
        <v>62</v>
      </c>
      <c r="D16" t="s">
        <v>89</v>
      </c>
      <c r="E16" t="s">
        <v>97</v>
      </c>
      <c r="F16" t="s">
        <v>103</v>
      </c>
      <c r="G16" t="s">
        <v>103</v>
      </c>
    </row>
    <row r="17" spans="1:7">
      <c r="A17" t="s">
        <v>22</v>
      </c>
      <c r="B17">
        <f>HYPERLINK("https://www.linkedin.com/jobs/view/2616409074/?alternateChannel=search&amp;refId=pBMFFUqUMq0fkkYGPcBhqQ%3D%3D&amp;trackingId=3HkhlvonNcJ2%2Fne0%2BsGLUg%3D%3D&amp;trk=d_flagship3_search_srp_jobs", "Junior Python Developer")</f>
        <v>0</v>
      </c>
      <c r="C17" t="s">
        <v>63</v>
      </c>
      <c r="D17" t="s">
        <v>89</v>
      </c>
      <c r="E17" t="s">
        <v>98</v>
      </c>
      <c r="F17" t="s">
        <v>103</v>
      </c>
      <c r="G17" t="s">
        <v>103</v>
      </c>
    </row>
    <row r="18" spans="1:7">
      <c r="A18" t="s">
        <v>23</v>
      </c>
      <c r="B18">
        <f>HYPERLINK("https://www.linkedin.com/jobs/view/2623680223/?alternateChannel=search&amp;refId=pBMFFUqUMq0fkkYGPcBhqQ%3D%3D&amp;trackingId=5ykKVJW8vDV1IUb%2FV3ppww%3D%3D&amp;trk=d_flagship3_search_srp_jobs", "Python Developer")</f>
        <v>0</v>
      </c>
      <c r="C18" t="s">
        <v>64</v>
      </c>
      <c r="F18" t="s">
        <v>102</v>
      </c>
      <c r="G18" t="s">
        <v>103</v>
      </c>
    </row>
    <row r="19" spans="1:7">
      <c r="A19" t="s">
        <v>24</v>
      </c>
      <c r="B19">
        <f>HYPERLINK("https://www.linkedin.com/jobs/view/2631100087/?alternateChannel=search&amp;refId=pBMFFUqUMq0fkkYGPcBhqQ%3D%3D&amp;trackingId=jW%2BB0ZQlvWjfC3oyta42qQ%3D%3D&amp;trk=d_flagship3_search_srp_jobs", "Python Developer- Remote")</f>
        <v>0</v>
      </c>
      <c r="C19" t="s">
        <v>65</v>
      </c>
      <c r="D19" t="s">
        <v>89</v>
      </c>
      <c r="E19" t="s">
        <v>97</v>
      </c>
      <c r="F19" t="s">
        <v>103</v>
      </c>
      <c r="G19" t="s">
        <v>103</v>
      </c>
    </row>
    <row r="20" spans="1:7">
      <c r="A20" t="s">
        <v>25</v>
      </c>
      <c r="B20">
        <f>HYPERLINK("https://www.linkedin.com/jobs/view/2631240469/?alternateChannel=search&amp;refId=pBMFFUqUMq0fkkYGPcBhqQ%3D%3D&amp;trackingId=AbXGSskwCqGt8USPc6pMBw%3D%3D&amp;trk=d_flagship3_search_srp_jobs", "Python Developer")</f>
        <v>0</v>
      </c>
      <c r="C20" t="s">
        <v>66</v>
      </c>
      <c r="D20" t="s">
        <v>89</v>
      </c>
      <c r="E20" t="s">
        <v>91</v>
      </c>
      <c r="F20" t="s">
        <v>103</v>
      </c>
      <c r="G20" t="s">
        <v>103</v>
      </c>
    </row>
    <row r="21" spans="1:7">
      <c r="A21" t="s">
        <v>26</v>
      </c>
      <c r="B21">
        <f>HYPERLINK("https://www.linkedin.com/jobs/view/2630885338/?alternateChannel=search&amp;refId=pBMFFUqUMq0fkkYGPcBhqQ%3D%3D&amp;trackingId=kqi9CI2Ogi4LObTnWYNwPw%3D%3D&amp;trk=d_flagship3_search_srp_jobs", "Python Software Developer")</f>
        <v>0</v>
      </c>
      <c r="C21" t="s">
        <v>67</v>
      </c>
      <c r="D21" t="s">
        <v>89</v>
      </c>
      <c r="E21" t="s">
        <v>99</v>
      </c>
      <c r="F21" t="s">
        <v>103</v>
      </c>
      <c r="G21" t="s">
        <v>103</v>
      </c>
    </row>
    <row r="22" spans="1:7">
      <c r="A22" t="s">
        <v>27</v>
      </c>
      <c r="B22">
        <f>HYPERLINK("https://www.linkedin.com/jobs/view/2635234549/?alternateChannel=search&amp;refId=pBMFFUqUMq0fkkYGPcBhqQ%3D%3D&amp;trackingId=uBw4wlsLSLWwlUir%2BKeyAg%3D%3D&amp;trk=d_flagship3_search_srp_jobs", "Python Developer")</f>
        <v>0</v>
      </c>
      <c r="C22" t="s">
        <v>68</v>
      </c>
      <c r="D22" t="s">
        <v>89</v>
      </c>
      <c r="E22" t="s">
        <v>91</v>
      </c>
      <c r="F22" t="s">
        <v>102</v>
      </c>
      <c r="G22" t="s">
        <v>103</v>
      </c>
    </row>
    <row r="23" spans="1:7">
      <c r="A23" t="s">
        <v>28</v>
      </c>
      <c r="B23">
        <f>HYPERLINK("https://www.linkedin.com/jobs/view/2622508039/?alternateChannel=search&amp;refId=pBMFFUqUMq0fkkYGPcBhqQ%3D%3D&amp;trackingId=mxqdVFLr70NsdjXNzcwRpg%3D%3D&amp;trk=d_flagship3_search_srp_jobs", "Python Developer")</f>
        <v>0</v>
      </c>
      <c r="C23" t="s">
        <v>69</v>
      </c>
      <c r="D23" t="s">
        <v>90</v>
      </c>
      <c r="E23" t="s">
        <v>92</v>
      </c>
      <c r="F23" t="s">
        <v>103</v>
      </c>
      <c r="G23" t="s">
        <v>103</v>
      </c>
    </row>
    <row r="24" spans="1:7">
      <c r="A24" t="s">
        <v>29</v>
      </c>
      <c r="B24">
        <f>HYPERLINK("https://www.linkedin.com/jobs/view/2620117086/?alternateChannel=search&amp;refId=pBMFFUqUMq0fkkYGPcBhqQ%3D%3D&amp;trackingId=qDhH%2FJUJ8gfpB7DxerRs3A%3D%3D&amp;trk=d_flagship3_search_srp_jobs", "Python Developer")</f>
        <v>0</v>
      </c>
      <c r="C24" t="s">
        <v>70</v>
      </c>
      <c r="D24" t="s">
        <v>90</v>
      </c>
      <c r="E24" t="s">
        <v>91</v>
      </c>
      <c r="F24" t="s">
        <v>102</v>
      </c>
      <c r="G24" t="s">
        <v>103</v>
      </c>
    </row>
    <row r="25" spans="1:7">
      <c r="A25" t="s">
        <v>30</v>
      </c>
      <c r="B25">
        <f>HYPERLINK("https://www.linkedin.com/jobs/view/2626296293/?alternateChannel=search&amp;refId=pBMFFUqUMq0fkkYGPcBhqQ%3D%3D&amp;trackingId=8M5FRjagjgjKmpu05JexFg%3D%3D&amp;trk=d_flagship3_search_srp_jobs", "Python Developer")</f>
        <v>0</v>
      </c>
      <c r="C25" t="s">
        <v>71</v>
      </c>
      <c r="D25" t="s">
        <v>89</v>
      </c>
      <c r="E25" t="s">
        <v>91</v>
      </c>
      <c r="F25" t="s">
        <v>103</v>
      </c>
      <c r="G25" t="s">
        <v>103</v>
      </c>
    </row>
    <row r="26" spans="1:7">
      <c r="A26" t="s">
        <v>31</v>
      </c>
      <c r="B26">
        <f>HYPERLINK("https://www.linkedin.com/jobs/view/2580994212/?alternateChannel=search&amp;refId=pBMFFUqUMq0fkkYGPcBhqQ%3D%3D&amp;trackingId=P9WC%2F0ADh%2BC2JKU0YmoeXw%3D%3D&amp;trk=d_flagship3_search_srp_jobs", "Python Developer")</f>
        <v>0</v>
      </c>
      <c r="C26" t="s">
        <v>72</v>
      </c>
      <c r="D26" t="s">
        <v>89</v>
      </c>
      <c r="E26" t="s">
        <v>91</v>
      </c>
      <c r="F26" t="s">
        <v>103</v>
      </c>
      <c r="G26" t="s">
        <v>103</v>
      </c>
    </row>
    <row r="27" spans="1:7">
      <c r="A27" t="s">
        <v>32</v>
      </c>
      <c r="B27">
        <f>HYPERLINK("https://www.linkedin.com/jobs/view/2587540314/?alternateChannel=search&amp;refId=tAg8KT4X0PapcF33oS9ohw%3D%3D&amp;trackingId=M%2FPRQUbbXMbJgnpbQP9eLw%3D%3D&amp;trk=d_flagship3_search_srp_jobs", "Junior Python Developer")</f>
        <v>0</v>
      </c>
      <c r="C27" t="s">
        <v>73</v>
      </c>
      <c r="D27" t="s">
        <v>89</v>
      </c>
      <c r="E27" t="s">
        <v>94</v>
      </c>
      <c r="F27" t="s">
        <v>103</v>
      </c>
      <c r="G27" t="s">
        <v>103</v>
      </c>
    </row>
    <row r="28" spans="1:7">
      <c r="A28" t="s">
        <v>33</v>
      </c>
      <c r="B28">
        <f>HYPERLINK("https://www.linkedin.com/jobs/view/2618414796/?alternateChannel=search&amp;refId=tAg8KT4X0PapcF33oS9ohw%3D%3D&amp;trackingId=QAj9lTU5G3aCbnNh5btbHQ%3D%3D&amp;trk=d_flagship3_search_srp_jobs", "Python Developer")</f>
        <v>0</v>
      </c>
      <c r="C28" t="s">
        <v>74</v>
      </c>
      <c r="D28" t="s">
        <v>89</v>
      </c>
      <c r="E28" t="s">
        <v>91</v>
      </c>
      <c r="F28" t="s">
        <v>103</v>
      </c>
      <c r="G28" t="s">
        <v>103</v>
      </c>
    </row>
    <row r="29" spans="1:7">
      <c r="A29" t="s">
        <v>34</v>
      </c>
      <c r="B29">
        <f>HYPERLINK("https://www.linkedin.com/jobs/view/2617790487/?alternateChannel=search&amp;refId=tAg8KT4X0PapcF33oS9ohw%3D%3D&amp;trackingId=kJ0QNVjvNHWcAdATU20wWg%3D%3D&amp;trk=d_flagship3_search_srp_jobs", "Python Developer")</f>
        <v>0</v>
      </c>
      <c r="C29" t="s">
        <v>75</v>
      </c>
      <c r="D29" t="s">
        <v>89</v>
      </c>
      <c r="E29" t="s">
        <v>92</v>
      </c>
      <c r="F29" t="s">
        <v>103</v>
      </c>
      <c r="G29" t="s">
        <v>103</v>
      </c>
    </row>
    <row r="30" spans="1:7">
      <c r="A30" t="s">
        <v>35</v>
      </c>
      <c r="B30">
        <f>HYPERLINK("https://www.linkedin.com/jobs/view/2592922172/?alternateChannel=search&amp;refId=tAg8KT4X0PapcF33oS9ohw%3D%3D&amp;trackingId=6DxKYmEW7LjqGoTHTCtmzw%3D%3D&amp;trk=d_flagship3_search_srp_jobs", "Python Developer, Risk Team")</f>
        <v>0</v>
      </c>
      <c r="C30" t="s">
        <v>76</v>
      </c>
      <c r="D30" t="s">
        <v>89</v>
      </c>
      <c r="E30" t="s">
        <v>100</v>
      </c>
      <c r="F30" t="s">
        <v>103</v>
      </c>
      <c r="G30" t="s">
        <v>103</v>
      </c>
    </row>
    <row r="31" spans="1:7">
      <c r="A31" t="s">
        <v>36</v>
      </c>
      <c r="B31">
        <f>HYPERLINK("https://www.linkedin.com/jobs/view/2614120211/?alternateChannel=search&amp;refId=tAg8KT4X0PapcF33oS9ohw%3D%3D&amp;trackingId=srM97tW1zRAQyhKhn8DR6Q%3D%3D&amp;trk=d_flagship3_search_srp_jobs", "Python Developer")</f>
        <v>0</v>
      </c>
      <c r="C31" t="s">
        <v>77</v>
      </c>
      <c r="F31" t="s">
        <v>102</v>
      </c>
      <c r="G31" t="s">
        <v>103</v>
      </c>
    </row>
    <row r="32" spans="1:7">
      <c r="A32" t="s">
        <v>37</v>
      </c>
      <c r="B32">
        <f>HYPERLINK("https://www.linkedin.com/jobs/view/2626029801/?alternateChannel=search&amp;refId=tAg8KT4X0PapcF33oS9ohw%3D%3D&amp;trackingId=p1jIndJhAlde53SA8xtO%2Fg%3D%3D&amp;trk=d_flagship3_search_srp_jobs", "Python Developer - Simulation")</f>
        <v>0</v>
      </c>
      <c r="C32" t="s">
        <v>78</v>
      </c>
      <c r="D32" t="s">
        <v>89</v>
      </c>
      <c r="E32" t="s">
        <v>97</v>
      </c>
      <c r="F32" t="s">
        <v>103</v>
      </c>
      <c r="G32" t="s">
        <v>103</v>
      </c>
    </row>
    <row r="33" spans="1:7">
      <c r="A33" t="s">
        <v>38</v>
      </c>
      <c r="B33">
        <f>HYPERLINK("https://www.linkedin.com/jobs/view/2631111307/?alternateChannel=search&amp;refId=tAg8KT4X0PapcF33oS9ohw%3D%3D&amp;trackingId=6%2FVskIXpW8QHidkGdD%2Fr3Q%3D%3D&amp;trk=d_flagship3_search_srp_jobs", "Python Developer")</f>
        <v>0</v>
      </c>
      <c r="C33" t="s">
        <v>79</v>
      </c>
      <c r="D33" t="s">
        <v>89</v>
      </c>
      <c r="E33" t="s">
        <v>91</v>
      </c>
      <c r="F33" t="s">
        <v>103</v>
      </c>
      <c r="G33" t="s">
        <v>103</v>
      </c>
    </row>
    <row r="34" spans="1:7">
      <c r="A34" t="s">
        <v>39</v>
      </c>
      <c r="B34">
        <f>HYPERLINK("https://www.linkedin.com/jobs/view/2626911377/?alternateChannel=search&amp;refId=tAg8KT4X0PapcF33oS9ohw%3D%3D&amp;trackingId=%2FtjOpVD69wSxdB%2BT9pf0Lw%3D%3D&amp;trk=d_flagship3_search_srp_jobs", "Python Developer")</f>
        <v>0</v>
      </c>
      <c r="C34" t="s">
        <v>80</v>
      </c>
      <c r="D34" t="s">
        <v>89</v>
      </c>
      <c r="E34" t="s">
        <v>91</v>
      </c>
      <c r="F34" t="s">
        <v>103</v>
      </c>
      <c r="G34" t="s">
        <v>103</v>
      </c>
    </row>
    <row r="35" spans="1:7">
      <c r="A35" t="s">
        <v>40</v>
      </c>
      <c r="B35">
        <f>HYPERLINK("https://www.linkedin.com/jobs/view/2596746647/?alternateChannel=search&amp;refId=tAg8KT4X0PapcF33oS9ohw%3D%3D&amp;trackingId=nl4sSjDSs%2FwOhA9guBD2Hw%3D%3D&amp;trk=d_flagship3_search_srp_jobs", "Python Developer")</f>
        <v>0</v>
      </c>
      <c r="C35" t="s">
        <v>81</v>
      </c>
      <c r="D35" t="s">
        <v>89</v>
      </c>
      <c r="E35" t="s">
        <v>91</v>
      </c>
      <c r="F35" t="s">
        <v>102</v>
      </c>
      <c r="G35" t="s">
        <v>103</v>
      </c>
    </row>
    <row r="36" spans="1:7">
      <c r="A36" t="s">
        <v>41</v>
      </c>
      <c r="B36">
        <f>HYPERLINK("https://www.linkedin.com/jobs/view/2623834670/?alternateChannel=search&amp;refId=tAg8KT4X0PapcF33oS9ohw%3D%3D&amp;trackingId=quFs3hv124MLF30c%2FDm58g%3D%3D&amp;trk=d_flagship3_search_srp_jobs", "Remote Python Developer")</f>
        <v>0</v>
      </c>
      <c r="C36" t="s">
        <v>82</v>
      </c>
      <c r="D36" t="s">
        <v>89</v>
      </c>
      <c r="E36" t="s">
        <v>91</v>
      </c>
      <c r="F36" t="s">
        <v>103</v>
      </c>
      <c r="G36" t="s">
        <v>103</v>
      </c>
    </row>
    <row r="37" spans="1:7">
      <c r="A37" t="s">
        <v>42</v>
      </c>
      <c r="B37">
        <f>HYPERLINK("https://www.linkedin.com/jobs/view/2632650537/?alternateChannel=search&amp;refId=tAg8KT4X0PapcF33oS9ohw%3D%3D&amp;trackingId=w%2F9o8fQkNUAYpBTCzkUDwA%3D%3D&amp;trk=d_flagship3_search_srp_jobs", "Python Developer")</f>
        <v>0</v>
      </c>
      <c r="C37" t="s">
        <v>83</v>
      </c>
      <c r="D37" t="s">
        <v>89</v>
      </c>
      <c r="E37" t="s">
        <v>91</v>
      </c>
      <c r="F37" t="s">
        <v>103</v>
      </c>
      <c r="G37" t="s">
        <v>103</v>
      </c>
    </row>
    <row r="38" spans="1:7">
      <c r="A38" t="s">
        <v>43</v>
      </c>
      <c r="B38">
        <f>HYPERLINK("https://www.linkedin.com/jobs/view/2633885357/?alternateChannel=search&amp;refId=tAg8KT4X0PapcF33oS9ohw%3D%3D&amp;trackingId=qFKJVyrmZfpFscrbk9IHAQ%3D%3D&amp;trk=d_flagship3_search_srp_jobs", "Jr. Python Developer")</f>
        <v>0</v>
      </c>
      <c r="C38" t="s">
        <v>84</v>
      </c>
      <c r="D38" t="s">
        <v>89</v>
      </c>
      <c r="E38" t="s">
        <v>91</v>
      </c>
      <c r="F38" t="s">
        <v>103</v>
      </c>
      <c r="G38" t="s">
        <v>103</v>
      </c>
    </row>
    <row r="39" spans="1:7">
      <c r="A39" t="s">
        <v>44</v>
      </c>
      <c r="B39">
        <f>HYPERLINK("https://www.linkedin.com/jobs/view/2610484621/?alternateChannel=search&amp;refId=tAg8KT4X0PapcF33oS9ohw%3D%3D&amp;trackingId=b%2BWyoANYTqWguZufo4oKVw%3D%3D&amp;trk=d_flagship3_search_srp_jobs", "Python Developer")</f>
        <v>0</v>
      </c>
      <c r="C39" t="s">
        <v>85</v>
      </c>
      <c r="D39" t="s">
        <v>89</v>
      </c>
      <c r="E39" t="s">
        <v>92</v>
      </c>
      <c r="F39" t="s">
        <v>103</v>
      </c>
      <c r="G39" t="s">
        <v>103</v>
      </c>
    </row>
    <row r="40" spans="1:7">
      <c r="A40" t="s">
        <v>45</v>
      </c>
      <c r="B40">
        <f>HYPERLINK("https://www.linkedin.com/jobs/view/2620653010/?alternateChannel=search&amp;refId=tAg8KT4X0PapcF33oS9ohw%3D%3D&amp;trackingId=Uv88JhTsKHqsA0uPutIa4w%3D%3D&amp;trk=d_flagship3_search_srp_jobs", "Python Developer")</f>
        <v>0</v>
      </c>
      <c r="C40" t="s">
        <v>86</v>
      </c>
      <c r="D40" t="s">
        <v>89</v>
      </c>
      <c r="E40" t="s">
        <v>91</v>
      </c>
      <c r="F40" t="s">
        <v>102</v>
      </c>
      <c r="G40" t="s">
        <v>103</v>
      </c>
    </row>
    <row r="41" spans="1:7">
      <c r="A41" t="s">
        <v>46</v>
      </c>
      <c r="B41">
        <f>HYPERLINK("https://www.linkedin.com/jobs/view/2611071934/?alternateChannel=search&amp;refId=tAg8KT4X0PapcF33oS9ohw%3D%3D&amp;trackingId=RdgqC6fSmbH2rxhcwr2nmQ%3D%3D&amp;trk=d_flagship3_search_srp_jobs", "Python Application Developer")</f>
        <v>0</v>
      </c>
      <c r="C41" t="s">
        <v>87</v>
      </c>
      <c r="D41" t="s">
        <v>89</v>
      </c>
      <c r="E41" t="s">
        <v>101</v>
      </c>
      <c r="F41" t="s">
        <v>103</v>
      </c>
      <c r="G41" t="s">
        <v>103</v>
      </c>
    </row>
    <row r="42" spans="1:7">
      <c r="A42" t="s">
        <v>47</v>
      </c>
      <c r="B42">
        <f>HYPERLINK("https://www.linkedin.com/jobs/view/2627024064/?alternateChannel=search&amp;refId=tAg8KT4X0PapcF33oS9ohw%3D%3D&amp;trackingId=YcUf3Vs0Bks5k2W5R5G3mw%3D%3D&amp;trk=d_flagship3_search_srp_jobs", "Senior Python Developer")</f>
        <v>0</v>
      </c>
      <c r="C42" t="s">
        <v>88</v>
      </c>
      <c r="D42" t="s">
        <v>90</v>
      </c>
      <c r="E42" t="s">
        <v>91</v>
      </c>
      <c r="F42" t="s">
        <v>103</v>
      </c>
      <c r="G42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2021-07-06T05:02:12Z</dcterms:created>
  <dcterms:modified xsi:type="dcterms:W3CDTF">2021-07-06T05:02:12Z</dcterms:modified>
</cp:coreProperties>
</file>