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sbonn4_uq_edu_au/Documents/1_Teaching (courses)/1_ECON2101 Sem 1 2023/FINAL CASE STUDY/"/>
    </mc:Choice>
  </mc:AlternateContent>
  <xr:revisionPtr revIDLastSave="64" documentId="8_{0055D206-4B9F-43D6-B5AE-830E7661C4D7}" xr6:coauthVersionLast="47" xr6:coauthVersionMax="47" xr10:uidLastSave="{AB8167A5-9F4D-466E-9335-8D22D5052B34}"/>
  <bookViews>
    <workbookView xWindow="-110" yWindow="-110" windowWidth="19420" windowHeight="10420" xr2:uid="{F4AF642E-C4AF-4154-B0ED-3FAE1A5D3BC5}"/>
  </bookViews>
  <sheets>
    <sheet name="Group Info" sheetId="5" r:id="rId1"/>
    <sheet name="Variables" sheetId="1" r:id="rId2"/>
    <sheet name="MarketPerspective" sheetId="2" r:id="rId3"/>
    <sheet name="InvestorPerspective" sheetId="3" r:id="rId4"/>
    <sheet name="SocialPerspective" sheetId="4" r:id="rId5"/>
    <sheet name="Disaggregated CBA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3" l="1"/>
  <c r="D33" i="3"/>
  <c r="E33" i="3"/>
  <c r="B25" i="3" l="1"/>
  <c r="K30" i="1" l="1"/>
  <c r="D20" i="4" l="1"/>
  <c r="E20" i="4"/>
  <c r="C20" i="4"/>
  <c r="C26" i="6" l="1"/>
  <c r="D26" i="6"/>
  <c r="E26" i="6"/>
  <c r="D15" i="2" l="1"/>
  <c r="E15" i="2"/>
  <c r="C15" i="2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D4" i="4" l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D3" i="3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E3" i="3" l="1"/>
  <c r="F3" i="3" l="1"/>
  <c r="G3" i="3" l="1"/>
  <c r="H3" i="3" l="1"/>
  <c r="I3" i="3" l="1"/>
  <c r="J3" i="3" l="1"/>
  <c r="K3" i="3" l="1"/>
  <c r="L3" i="3" l="1"/>
  <c r="M3" i="3" l="1"/>
  <c r="N3" i="3" l="1"/>
  <c r="O3" i="3" l="1"/>
  <c r="P3" i="3" l="1"/>
  <c r="Q3" i="3" l="1"/>
  <c r="R3" i="3" l="1"/>
  <c r="S3" i="3" l="1"/>
  <c r="T3" i="3" s="1"/>
  <c r="U3" i="3" s="1"/>
  <c r="V3" i="3" s="1"/>
  <c r="W3" i="3" s="1"/>
</calcChain>
</file>

<file path=xl/sharedStrings.xml><?xml version="1.0" encoding="utf-8"?>
<sst xmlns="http://schemas.openxmlformats.org/spreadsheetml/2006/main" count="205" uniqueCount="146">
  <si>
    <t>Student ID</t>
  </si>
  <si>
    <t>Student Name</t>
  </si>
  <si>
    <t>Contributing Sections     (and % overall of project)</t>
  </si>
  <si>
    <t>Table 1: Key Variables</t>
  </si>
  <si>
    <t>Market</t>
  </si>
  <si>
    <t>Shadow Prices</t>
  </si>
  <si>
    <t>Duty/Subsidy</t>
  </si>
  <si>
    <t xml:space="preserve">No. </t>
  </si>
  <si>
    <t>Price/Cost</t>
  </si>
  <si>
    <t>Total Cost</t>
  </si>
  <si>
    <t>Taxes %</t>
  </si>
  <si>
    <t xml:space="preserve">Price </t>
  </si>
  <si>
    <t>Cost</t>
  </si>
  <si>
    <t>$</t>
  </si>
  <si>
    <t>Operating Costs</t>
  </si>
  <si>
    <t>(i) Fixed Investment</t>
  </si>
  <si>
    <t>TOTAL</t>
  </si>
  <si>
    <t>Additional Investment Costs in 2026</t>
  </si>
  <si>
    <t>Salvage value</t>
  </si>
  <si>
    <t>TOTAL (market price)</t>
  </si>
  <si>
    <t>TOTAL (shadow price)</t>
  </si>
  <si>
    <t>Revenue</t>
  </si>
  <si>
    <t>Financing</t>
  </si>
  <si>
    <t>Amount</t>
  </si>
  <si>
    <t>Interest</t>
  </si>
  <si>
    <t>Life (years)</t>
  </si>
  <si>
    <t>Depreciation</t>
  </si>
  <si>
    <t>Life</t>
  </si>
  <si>
    <t>External Benefits</t>
  </si>
  <si>
    <t>Loan</t>
  </si>
  <si>
    <t>Discount Rate =</t>
  </si>
  <si>
    <t>Tax Rate on Profits</t>
  </si>
  <si>
    <t>Import Duties, Taxes &amp; Subsidies (for Disaggregated Group CBA)</t>
  </si>
  <si>
    <t>Capacity</t>
  </si>
  <si>
    <t>Conversion factor</t>
  </si>
  <si>
    <t>%</t>
  </si>
  <si>
    <t>Year</t>
  </si>
  <si>
    <t>Duties</t>
  </si>
  <si>
    <t>Part D) i)</t>
  </si>
  <si>
    <t>Indirect Taxes</t>
  </si>
  <si>
    <t>Subsidies</t>
  </si>
  <si>
    <t>D)</t>
  </si>
  <si>
    <t>Threshold Analysis</t>
  </si>
  <si>
    <t>ii)</t>
  </si>
  <si>
    <t>iii)</t>
  </si>
  <si>
    <t>TABLE 2: MARKET CBA</t>
  </si>
  <si>
    <t>ITEM/YEAR</t>
  </si>
  <si>
    <t>Investment costs</t>
  </si>
  <si>
    <t xml:space="preserve">    Fixed Investment</t>
  </si>
  <si>
    <t xml:space="preserve">    Working Capital</t>
  </si>
  <si>
    <t>Total Investment</t>
  </si>
  <si>
    <t>Revenues</t>
  </si>
  <si>
    <t>Net Cash Flow (Market Net Benefit)</t>
  </si>
  <si>
    <t>(Before Financing &amp; Tax)</t>
  </si>
  <si>
    <t>NPV=</t>
  </si>
  <si>
    <t>IRR =</t>
  </si>
  <si>
    <t>TABLE 3: PRIVATE/INVESTOR CBA</t>
  </si>
  <si>
    <t>(i) Financing</t>
  </si>
  <si>
    <t xml:space="preserve">Principal </t>
  </si>
  <si>
    <t xml:space="preserve">Loan </t>
  </si>
  <si>
    <t>Net Financing Flows</t>
  </si>
  <si>
    <t>NCF(equity, pre-tax)</t>
  </si>
  <si>
    <t>(ii) Taxes</t>
  </si>
  <si>
    <t>Depreciation-Total</t>
  </si>
  <si>
    <t>Interest on loans</t>
  </si>
  <si>
    <t>Profits (before tax)</t>
  </si>
  <si>
    <t>Taxes Liable</t>
  </si>
  <si>
    <t>(iii) Equity (after tax)</t>
  </si>
  <si>
    <t>Private Cash Flow (Private Net Benefit)</t>
  </si>
  <si>
    <t>NPV =</t>
  </si>
  <si>
    <t>TABLE 4: SOCIAL CBA</t>
  </si>
  <si>
    <t xml:space="preserve">     Fixed Investment</t>
  </si>
  <si>
    <t xml:space="preserve">     Working Capital</t>
  </si>
  <si>
    <t xml:space="preserve">External Effects </t>
  </si>
  <si>
    <t>Social Net Benefit</t>
  </si>
  <si>
    <t xml:space="preserve">NPV=  </t>
  </si>
  <si>
    <t>TABLE 5: DISAGGREGATED GROUP NET BENEFITS</t>
  </si>
  <si>
    <t>(Social CBA Minus Non Investor &amp; Foreign Cash Flows)</t>
  </si>
  <si>
    <t>Distribution by Group</t>
  </si>
  <si>
    <t>Total Govt.</t>
  </si>
  <si>
    <t xml:space="preserve">   - imp. duties</t>
  </si>
  <si>
    <t xml:space="preserve">   - indirect taxes</t>
  </si>
  <si>
    <t xml:space="preserve">   - subsidies</t>
  </si>
  <si>
    <t xml:space="preserve">   - company taxes</t>
  </si>
  <si>
    <t>Land Owner</t>
  </si>
  <si>
    <t>Total Social Benefits</t>
  </si>
  <si>
    <t>Private Investor</t>
  </si>
  <si>
    <t>Consistency Check</t>
  </si>
  <si>
    <t>Net Present Value =</t>
  </si>
  <si>
    <t>Disaggregated Net Benefits</t>
  </si>
  <si>
    <t>Government</t>
  </si>
  <si>
    <t>Labour</t>
  </si>
  <si>
    <t>Community</t>
  </si>
  <si>
    <t>TOTAL (market price) + Higher Ins.</t>
  </si>
  <si>
    <t>TOTAL (shadow price) + Higher Ins.</t>
  </si>
  <si>
    <t>Labour Rent (casuals)</t>
  </si>
  <si>
    <t>Total Disaggregated Without Investor and Foreign Bank</t>
  </si>
  <si>
    <t>Initial Investment Costs in 2023</t>
  </si>
  <si>
    <t>(ii) Working Capital (Starts in 2024)</t>
  </si>
  <si>
    <t>Shredders</t>
  </si>
  <si>
    <t>Granulators</t>
  </si>
  <si>
    <t>Extruders</t>
  </si>
  <si>
    <t>Transportation Vehicles</t>
  </si>
  <si>
    <t>Site Manager</t>
  </si>
  <si>
    <t>Utilities</t>
  </si>
  <si>
    <t>Permit (Business Licence)</t>
  </si>
  <si>
    <t>Textiles</t>
  </si>
  <si>
    <t>Balloon Loan</t>
  </si>
  <si>
    <t>Fuel (litres)</t>
  </si>
  <si>
    <t>Water (ML)</t>
  </si>
  <si>
    <t>Casual labor (days)</t>
  </si>
  <si>
    <t>Administration (/month)</t>
  </si>
  <si>
    <t>Insurance (p.a.) (% of total investment)</t>
  </si>
  <si>
    <t>Management (/month)</t>
  </si>
  <si>
    <t>Miscellaneous</t>
  </si>
  <si>
    <t>Processing Facility</t>
  </si>
  <si>
    <t>Storage Containers</t>
  </si>
  <si>
    <t>Forklifts</t>
  </si>
  <si>
    <t>Drop-off Bins</t>
  </si>
  <si>
    <t>Land (Hectares)</t>
  </si>
  <si>
    <t>Production</t>
  </si>
  <si>
    <t>tonnes</t>
  </si>
  <si>
    <t>$Price/Amount</t>
  </si>
  <si>
    <t>Recycled Moulded Plastic Chairs</t>
  </si>
  <si>
    <t>Recycled Quantity</t>
  </si>
  <si>
    <t>Conversions</t>
  </si>
  <si>
    <t>Conversion for Chairs</t>
  </si>
  <si>
    <t>Conversion for Textiles</t>
  </si>
  <si>
    <t>Balloon Loan (in year 2026)</t>
  </si>
  <si>
    <t>Balloon Payment</t>
  </si>
  <si>
    <t>Chair Mould Loan</t>
  </si>
  <si>
    <t>Balloon Rate</t>
  </si>
  <si>
    <t>Spare Blades</t>
  </si>
  <si>
    <t>Spare Sieves</t>
  </si>
  <si>
    <t>Carbon Offset Textiles</t>
  </si>
  <si>
    <t>Carbon Offset Chairs</t>
  </si>
  <si>
    <t>Recycled Plastic Chair Machine</t>
  </si>
  <si>
    <t>Recycled Plastic Chair Machine (from 2026)</t>
  </si>
  <si>
    <t>Waste Disposal &amp; Maintenance</t>
  </si>
  <si>
    <t>Chair Price</t>
  </si>
  <si>
    <t>tonnes to grams</t>
  </si>
  <si>
    <t>tonnes to kg</t>
  </si>
  <si>
    <t>Sensitivity Analysis for NPV</t>
  </si>
  <si>
    <t>Tonnes of Recycled Plastics</t>
  </si>
  <si>
    <t>Textiles CO2 Offset</t>
  </si>
  <si>
    <t>Chairs CO2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</si>
</sst>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0.0"/>
    <numFmt numFmtId="166" formatCode="&quot;$&quot;#,##0.0;[Red]\-&quot;$&quot;#,##0.0"/>
    <numFmt numFmtId="167" formatCode="&quot;$&quot;#,##0.00"/>
    <numFmt numFmtId="168" formatCode="&quot;$&quot;#,##0"/>
    <numFmt numFmtId="169" formatCode="&quot;$&quot;#,##0.000"/>
    <numFmt numFmtId="170" formatCode="0.000"/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sz val="12"/>
      <color theme="1"/>
      <name val="Calibri"/>
      <family val="2"/>
      <scheme val="minor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4" fillId="0" borderId="1" xfId="0" applyFont="1" applyBorder="1"/>
    <xf numFmtId="0" fontId="3" fillId="0" borderId="4" xfId="0" applyFont="1" applyBorder="1"/>
    <xf numFmtId="165" fontId="0" fillId="0" borderId="5" xfId="0" applyNumberFormat="1" applyBorder="1"/>
    <xf numFmtId="9" fontId="3" fillId="0" borderId="2" xfId="0" applyNumberFormat="1" applyFont="1" applyBorder="1"/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5" fontId="0" fillId="0" borderId="7" xfId="0" applyNumberFormat="1" applyBorder="1"/>
    <xf numFmtId="165" fontId="0" fillId="0" borderId="8" xfId="0" applyNumberFormat="1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0" fontId="3" fillId="0" borderId="7" xfId="0" applyNumberFormat="1" applyFont="1" applyBorder="1"/>
    <xf numFmtId="1" fontId="0" fillId="0" borderId="2" xfId="0" applyNumberFormat="1" applyBorder="1"/>
    <xf numFmtId="1" fontId="0" fillId="0" borderId="3" xfId="0" applyNumberFormat="1" applyBorder="1"/>
    <xf numFmtId="165" fontId="2" fillId="0" borderId="5" xfId="0" applyNumberFormat="1" applyFont="1" applyBorder="1"/>
    <xf numFmtId="9" fontId="3" fillId="0" borderId="3" xfId="0" applyNumberFormat="1" applyFont="1" applyBorder="1"/>
    <xf numFmtId="9" fontId="3" fillId="0" borderId="2" xfId="3" applyFont="1" applyFill="1" applyBorder="1"/>
    <xf numFmtId="9" fontId="3" fillId="0" borderId="3" xfId="3" applyFont="1" applyFill="1" applyBorder="1"/>
    <xf numFmtId="9" fontId="7" fillId="0" borderId="0" xfId="3" applyFont="1" applyFill="1" applyBorder="1"/>
    <xf numFmtId="167" fontId="7" fillId="0" borderId="5" xfId="2" applyNumberFormat="1" applyFont="1" applyFill="1" applyBorder="1"/>
    <xf numFmtId="167" fontId="8" fillId="0" borderId="5" xfId="2" applyNumberFormat="1" applyFont="1" applyFill="1" applyBorder="1"/>
    <xf numFmtId="0" fontId="7" fillId="0" borderId="0" xfId="0" applyFont="1"/>
    <xf numFmtId="0" fontId="7" fillId="0" borderId="4" xfId="0" applyFont="1" applyBorder="1"/>
    <xf numFmtId="0" fontId="7" fillId="0" borderId="5" xfId="0" applyFont="1" applyBorder="1"/>
    <xf numFmtId="167" fontId="7" fillId="0" borderId="0" xfId="2" applyNumberFormat="1" applyFont="1" applyFill="1" applyBorder="1"/>
    <xf numFmtId="0" fontId="7" fillId="0" borderId="7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" xfId="0" applyFont="1" applyBorder="1"/>
    <xf numFmtId="43" fontId="7" fillId="0" borderId="12" xfId="1" applyFont="1" applyFill="1" applyBorder="1"/>
    <xf numFmtId="165" fontId="7" fillId="0" borderId="0" xfId="0" applyNumberFormat="1" applyFont="1"/>
    <xf numFmtId="165" fontId="7" fillId="0" borderId="5" xfId="0" applyNumberFormat="1" applyFont="1" applyBorder="1"/>
    <xf numFmtId="165" fontId="7" fillId="0" borderId="7" xfId="0" applyNumberFormat="1" applyFont="1" applyBorder="1"/>
    <xf numFmtId="44" fontId="3" fillId="0" borderId="0" xfId="2" applyFont="1" applyFill="1" applyBorder="1"/>
    <xf numFmtId="167" fontId="11" fillId="0" borderId="0" xfId="2" applyNumberFormat="1" applyFont="1" applyFill="1" applyBorder="1"/>
    <xf numFmtId="167" fontId="11" fillId="0" borderId="5" xfId="2" applyNumberFormat="1" applyFont="1" applyFill="1" applyBorder="1"/>
    <xf numFmtId="167" fontId="7" fillId="0" borderId="7" xfId="2" applyNumberFormat="1" applyFont="1" applyFill="1" applyBorder="1"/>
    <xf numFmtId="0" fontId="4" fillId="0" borderId="4" xfId="0" applyFont="1" applyBorder="1"/>
    <xf numFmtId="165" fontId="2" fillId="0" borderId="7" xfId="0" applyNumberFormat="1" applyFont="1" applyBorder="1"/>
    <xf numFmtId="165" fontId="2" fillId="0" borderId="8" xfId="0" applyNumberFormat="1" applyFont="1" applyBorder="1"/>
    <xf numFmtId="10" fontId="7" fillId="0" borderId="0" xfId="3" applyNumberFormat="1" applyFont="1" applyFill="1" applyBorder="1"/>
    <xf numFmtId="9" fontId="7" fillId="0" borderId="4" xfId="3" applyFont="1" applyFill="1" applyBorder="1"/>
    <xf numFmtId="165" fontId="3" fillId="0" borderId="5" xfId="0" applyNumberFormat="1" applyFont="1" applyBorder="1"/>
    <xf numFmtId="0" fontId="4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5" xfId="2" applyFont="1" applyFill="1" applyBorder="1"/>
    <xf numFmtId="167" fontId="7" fillId="0" borderId="8" xfId="2" applyNumberFormat="1" applyFont="1" applyFill="1" applyBorder="1"/>
    <xf numFmtId="43" fontId="7" fillId="0" borderId="18" xfId="1" applyFont="1" applyFill="1" applyBorder="1"/>
    <xf numFmtId="2" fontId="7" fillId="0" borderId="0" xfId="2" applyNumberFormat="1" applyFont="1" applyFill="1" applyBorder="1"/>
    <xf numFmtId="0" fontId="7" fillId="0" borderId="0" xfId="1" applyNumberFormat="1" applyFont="1" applyFill="1" applyBorder="1"/>
    <xf numFmtId="2" fontId="7" fillId="0" borderId="0" xfId="0" applyNumberFormat="1" applyFont="1"/>
    <xf numFmtId="169" fontId="7" fillId="0" borderId="0" xfId="2" applyNumberFormat="1" applyFont="1" applyFill="1" applyBorder="1"/>
    <xf numFmtId="8" fontId="7" fillId="0" borderId="0" xfId="0" applyNumberFormat="1" applyFont="1"/>
    <xf numFmtId="171" fontId="7" fillId="0" borderId="12" xfId="3" applyNumberFormat="1" applyFont="1" applyFill="1" applyBorder="1"/>
    <xf numFmtId="170" fontId="7" fillId="0" borderId="12" xfId="3" applyNumberFormat="1" applyFont="1" applyFill="1" applyBorder="1"/>
    <xf numFmtId="171" fontId="7" fillId="0" borderId="13" xfId="3" applyNumberFormat="1" applyFont="1" applyFill="1" applyBorder="1"/>
    <xf numFmtId="171" fontId="7" fillId="0" borderId="18" xfId="3" applyNumberFormat="1" applyFont="1" applyFill="1" applyBorder="1"/>
    <xf numFmtId="171" fontId="7" fillId="0" borderId="19" xfId="3" applyNumberFormat="1" applyFont="1" applyFill="1" applyBorder="1"/>
    <xf numFmtId="0" fontId="9" fillId="0" borderId="1" xfId="0" applyFont="1" applyBorder="1"/>
    <xf numFmtId="0" fontId="8" fillId="0" borderId="3" xfId="0" applyFont="1" applyBorder="1"/>
    <xf numFmtId="0" fontId="7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/>
    <xf numFmtId="167" fontId="7" fillId="0" borderId="0" xfId="0" applyNumberFormat="1" applyFont="1"/>
    <xf numFmtId="0" fontId="7" fillId="0" borderId="4" xfId="0" applyFont="1" applyBorder="1" applyAlignment="1">
      <alignment horizontal="center" vertical="center"/>
    </xf>
    <xf numFmtId="167" fontId="7" fillId="0" borderId="5" xfId="0" applyNumberFormat="1" applyFont="1" applyBorder="1"/>
    <xf numFmtId="9" fontId="7" fillId="0" borderId="4" xfId="0" applyNumberFormat="1" applyFont="1" applyBorder="1"/>
    <xf numFmtId="0" fontId="8" fillId="0" borderId="4" xfId="0" applyFont="1" applyBorder="1"/>
    <xf numFmtId="167" fontId="8" fillId="0" borderId="0" xfId="0" applyNumberFormat="1" applyFont="1"/>
    <xf numFmtId="167" fontId="8" fillId="0" borderId="5" xfId="0" applyNumberFormat="1" applyFont="1" applyBorder="1"/>
    <xf numFmtId="9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0" fontId="9" fillId="0" borderId="0" xfId="0" applyFont="1"/>
    <xf numFmtId="2" fontId="9" fillId="0" borderId="0" xfId="0" applyNumberFormat="1" applyFont="1"/>
    <xf numFmtId="2" fontId="7" fillId="0" borderId="0" xfId="0" applyNumberFormat="1" applyFont="1" applyAlignment="1">
      <alignment horizontal="right"/>
    </xf>
    <xf numFmtId="168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3" fontId="7" fillId="0" borderId="5" xfId="0" applyNumberFormat="1" applyFont="1" applyBorder="1"/>
    <xf numFmtId="169" fontId="8" fillId="0" borderId="0" xfId="0" applyNumberFormat="1" applyFont="1"/>
    <xf numFmtId="0" fontId="7" fillId="0" borderId="0" xfId="0" applyFont="1" applyAlignment="1">
      <alignment horizontal="center" vertical="center"/>
    </xf>
    <xf numFmtId="0" fontId="10" fillId="0" borderId="0" xfId="0" applyFont="1"/>
    <xf numFmtId="10" fontId="7" fillId="0" borderId="5" xfId="0" applyNumberFormat="1" applyFont="1" applyBorder="1"/>
    <xf numFmtId="0" fontId="8" fillId="0" borderId="6" xfId="0" applyFont="1" applyBorder="1"/>
    <xf numFmtId="10" fontId="7" fillId="0" borderId="7" xfId="0" applyNumberFormat="1" applyFont="1" applyBorder="1"/>
    <xf numFmtId="167" fontId="7" fillId="0" borderId="8" xfId="0" applyNumberFormat="1" applyFont="1" applyBorder="1"/>
    <xf numFmtId="9" fontId="7" fillId="0" borderId="0" xfId="0" applyNumberFormat="1" applyFont="1" applyAlignment="1">
      <alignment horizontal="right"/>
    </xf>
    <xf numFmtId="0" fontId="7" fillId="0" borderId="2" xfId="0" applyFont="1" applyBorder="1"/>
    <xf numFmtId="0" fontId="7" fillId="0" borderId="3" xfId="0" applyFont="1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164" fontId="7" fillId="0" borderId="0" xfId="0" applyNumberFormat="1" applyFont="1"/>
    <xf numFmtId="0" fontId="10" fillId="0" borderId="0" xfId="8" applyFont="1" applyFill="1"/>
    <xf numFmtId="0" fontId="15" fillId="0" borderId="4" xfId="4" applyFont="1" applyBorder="1"/>
    <xf numFmtId="9" fontId="15" fillId="0" borderId="4" xfId="3" applyFont="1" applyFill="1" applyBorder="1"/>
    <xf numFmtId="9" fontId="15" fillId="0" borderId="4" xfId="4" applyNumberFormat="1" applyFont="1" applyBorder="1"/>
    <xf numFmtId="0" fontId="15" fillId="0" borderId="4" xfId="0" applyFont="1" applyBorder="1"/>
    <xf numFmtId="0" fontId="16" fillId="0" borderId="2" xfId="0" applyFont="1" applyBorder="1"/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1" fontId="7" fillId="0" borderId="2" xfId="0" applyNumberFormat="1" applyFont="1" applyBorder="1"/>
    <xf numFmtId="1" fontId="7" fillId="0" borderId="3" xfId="0" applyNumberFormat="1" applyFont="1" applyBorder="1"/>
    <xf numFmtId="165" fontId="3" fillId="0" borderId="5" xfId="0" applyNumberFormat="1" applyFont="1" applyBorder="1" applyAlignment="1">
      <alignment horizontal="right"/>
    </xf>
    <xf numFmtId="165" fontId="13" fillId="0" borderId="5" xfId="0" applyNumberFormat="1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167" fontId="2" fillId="0" borderId="0" xfId="0" applyNumberFormat="1" applyFont="1"/>
    <xf numFmtId="167" fontId="2" fillId="0" borderId="5" xfId="0" applyNumberFormat="1" applyFont="1" applyBorder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/>
    <xf numFmtId="165" fontId="13" fillId="0" borderId="0" xfId="0" applyNumberFormat="1" applyFont="1"/>
    <xf numFmtId="165" fontId="8" fillId="0" borderId="0" xfId="0" applyNumberFormat="1" applyFont="1"/>
    <xf numFmtId="165" fontId="8" fillId="0" borderId="5" xfId="0" applyNumberFormat="1" applyFont="1" applyBorder="1"/>
    <xf numFmtId="165" fontId="3" fillId="0" borderId="0" xfId="0" applyNumberFormat="1" applyFont="1" applyAlignment="1">
      <alignment horizontal="right"/>
    </xf>
    <xf numFmtId="165" fontId="13" fillId="0" borderId="0" xfId="0" applyNumberFormat="1" applyFont="1" applyAlignment="1">
      <alignment horizontal="right"/>
    </xf>
    <xf numFmtId="166" fontId="3" fillId="0" borderId="0" xfId="0" applyNumberFormat="1" applyFont="1"/>
    <xf numFmtId="10" fontId="3" fillId="0" borderId="0" xfId="0" applyNumberFormat="1" applyFont="1"/>
    <xf numFmtId="166" fontId="3" fillId="0" borderId="5" xfId="0" applyNumberFormat="1" applyFont="1" applyBorder="1"/>
    <xf numFmtId="0" fontId="4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9" fillId="0" borderId="6" xfId="0" applyFont="1" applyBorder="1"/>
    <xf numFmtId="0" fontId="11" fillId="0" borderId="1" xfId="0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2" fontId="8" fillId="0" borderId="0" xfId="0" applyNumberFormat="1" applyFont="1"/>
    <xf numFmtId="2" fontId="8" fillId="0" borderId="5" xfId="0" applyNumberFormat="1" applyFont="1" applyBorder="1"/>
    <xf numFmtId="0" fontId="3" fillId="0" borderId="5" xfId="0" applyFont="1" applyBorder="1" applyAlignment="1">
      <alignment horizontal="center"/>
    </xf>
    <xf numFmtId="2" fontId="7" fillId="0" borderId="5" xfId="0" applyNumberFormat="1" applyFont="1" applyBorder="1"/>
    <xf numFmtId="0" fontId="2" fillId="0" borderId="4" xfId="0" applyFont="1" applyBorder="1"/>
    <xf numFmtId="165" fontId="7" fillId="0" borderId="8" xfId="0" applyNumberFormat="1" applyFont="1" applyBorder="1"/>
    <xf numFmtId="9" fontId="8" fillId="0" borderId="2" xfId="0" applyNumberFormat="1" applyFont="1" applyBorder="1"/>
    <xf numFmtId="9" fontId="8" fillId="0" borderId="3" xfId="0" applyNumberFormat="1" applyFont="1" applyBorder="1"/>
    <xf numFmtId="0" fontId="8" fillId="0" borderId="4" xfId="0" applyFont="1" applyBorder="1" applyAlignment="1">
      <alignment horizontal="left"/>
    </xf>
    <xf numFmtId="0" fontId="6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</cellXfs>
  <cellStyles count="9">
    <cellStyle name="Comma" xfId="1" builtinId="3"/>
    <cellStyle name="Comma 2" xfId="5" xr:uid="{5528EE05-B159-4A08-8820-EB77112D7282}"/>
    <cellStyle name="Currency" xfId="2" builtinId="4"/>
    <cellStyle name="Currency 2" xfId="7" xr:uid="{E2CB0AF4-9DE5-4CD9-82D0-B10F75D91CC5}"/>
    <cellStyle name="Hyperlink" xfId="8" builtinId="8"/>
    <cellStyle name="Normal" xfId="0" builtinId="0"/>
    <cellStyle name="Normal 2" xfId="4" xr:uid="{34E87EB7-ABDE-4523-97A4-D18DD03514E2}"/>
    <cellStyle name="Percent" xfId="3" builtinId="5"/>
    <cellStyle name="Percent 2" xfId="6" xr:uid="{EF8A46B7-8AAD-4B6E-84D4-E9C9AE2B08B8}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BE90-E3AE-4B07-9650-0EA10C090940}">
  <dimension ref="B1:D8"/>
  <sheetViews>
    <sheetView tabSelected="1" zoomScale="130" zoomScaleNormal="130" workbookViewId="0"/>
  </sheetViews>
  <sheetFormatPr defaultRowHeight="14.5" x14ac:dyDescent="0.35"/>
  <cols>
    <col min="1" max="1" width="10.26953125" bestFit="1" customWidth="1"/>
    <col min="2" max="2" width="16" customWidth="1"/>
    <col min="3" max="3" width="24.1796875" customWidth="1"/>
    <col min="4" max="4" width="23.7265625" customWidth="1"/>
  </cols>
  <sheetData>
    <row r="1" spans="2:4" ht="15" thickBot="1" x14ac:dyDescent="0.4"/>
    <row r="2" spans="2:4" ht="29.5" thickBot="1" x14ac:dyDescent="0.4">
      <c r="B2" s="12" t="s">
        <v>0</v>
      </c>
      <c r="C2" s="13" t="s">
        <v>1</v>
      </c>
      <c r="D2" s="14" t="s">
        <v>2</v>
      </c>
    </row>
    <row r="3" spans="2:4" x14ac:dyDescent="0.35">
      <c r="B3" s="156"/>
      <c r="C3" s="162"/>
      <c r="D3" s="163"/>
    </row>
    <row r="4" spans="2:4" x14ac:dyDescent="0.35">
      <c r="B4" s="156"/>
      <c r="C4" s="162"/>
      <c r="D4" s="163"/>
    </row>
    <row r="5" spans="2:4" x14ac:dyDescent="0.35">
      <c r="B5" s="164"/>
      <c r="C5" s="158"/>
      <c r="D5" s="160"/>
    </row>
    <row r="6" spans="2:4" x14ac:dyDescent="0.35">
      <c r="B6" s="164"/>
      <c r="C6" s="158"/>
      <c r="D6" s="160"/>
    </row>
    <row r="7" spans="2:4" x14ac:dyDescent="0.35">
      <c r="B7" s="156"/>
      <c r="C7" s="158"/>
      <c r="D7" s="160"/>
    </row>
    <row r="8" spans="2:4" ht="15" thickBot="1" x14ac:dyDescent="0.4">
      <c r="B8" s="157"/>
      <c r="C8" s="159"/>
      <c r="D8" s="161"/>
    </row>
  </sheetData>
  <mergeCells count="9">
    <mergeCell ref="B7:B8"/>
    <mergeCell ref="C7:C8"/>
    <mergeCell ref="D7:D8"/>
    <mergeCell ref="B3:B4"/>
    <mergeCell ref="C3:C4"/>
    <mergeCell ref="D3:D4"/>
    <mergeCell ref="B5:B6"/>
    <mergeCell ref="C5:C6"/>
    <mergeCell ref="D5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408E-7194-40F5-8480-F55CDE1C2513}">
  <dimension ref="B1:S55"/>
  <sheetViews>
    <sheetView zoomScaleNormal="100" workbookViewId="0"/>
  </sheetViews>
  <sheetFormatPr defaultColWidth="9.1796875" defaultRowHeight="14.5" x14ac:dyDescent="0.35"/>
  <cols>
    <col min="1" max="1" width="3.81640625" style="25" customWidth="1"/>
    <col min="2" max="2" width="35.81640625" style="25" customWidth="1"/>
    <col min="3" max="3" width="13.08984375" style="25" customWidth="1"/>
    <col min="4" max="4" width="18" style="25" customWidth="1"/>
    <col min="5" max="5" width="15.81640625" style="25" bestFit="1" customWidth="1"/>
    <col min="6" max="6" width="21.1796875" style="25" customWidth="1"/>
    <col min="7" max="7" width="12.81640625" style="25" bestFit="1" customWidth="1"/>
    <col min="8" max="8" width="14.36328125" style="25" customWidth="1"/>
    <col min="9" max="9" width="13.1796875" style="25" customWidth="1"/>
    <col min="10" max="10" width="3.81640625" style="25" customWidth="1"/>
    <col min="11" max="11" width="36.54296875" style="25" bestFit="1" customWidth="1"/>
    <col min="12" max="12" width="13.453125" style="25" customWidth="1"/>
    <col min="13" max="13" width="13.7265625" style="25" customWidth="1"/>
    <col min="14" max="14" width="17.54296875" style="25" bestFit="1" customWidth="1"/>
    <col min="15" max="15" width="32.26953125" style="25" customWidth="1"/>
    <col min="16" max="16" width="17.453125" style="25" bestFit="1" customWidth="1"/>
    <col min="17" max="17" width="15" style="25" bestFit="1" customWidth="1"/>
    <col min="18" max="18" width="16.81640625" style="25" customWidth="1"/>
    <col min="19" max="19" width="13.26953125" style="25" bestFit="1" customWidth="1"/>
    <col min="20" max="16384" width="9.1796875" style="25"/>
  </cols>
  <sheetData>
    <row r="1" spans="2:18" ht="15" thickBot="1" x14ac:dyDescent="0.4"/>
    <row r="2" spans="2:18" ht="15" thickBot="1" x14ac:dyDescent="0.4">
      <c r="B2" s="63" t="s">
        <v>3</v>
      </c>
      <c r="C2" s="165" t="s">
        <v>4</v>
      </c>
      <c r="D2" s="165"/>
      <c r="E2" s="165"/>
      <c r="F2" s="166" t="s">
        <v>5</v>
      </c>
      <c r="G2" s="167"/>
      <c r="H2" s="168"/>
      <c r="I2" s="64" t="s">
        <v>6</v>
      </c>
      <c r="K2" s="65"/>
      <c r="L2" s="66" t="s">
        <v>4</v>
      </c>
      <c r="M2" s="66"/>
      <c r="N2" s="66"/>
      <c r="O2" s="166" t="s">
        <v>5</v>
      </c>
      <c r="P2" s="167"/>
      <c r="Q2" s="168"/>
      <c r="R2" s="67" t="s">
        <v>6</v>
      </c>
    </row>
    <row r="3" spans="2:18" x14ac:dyDescent="0.35">
      <c r="B3" s="63" t="s">
        <v>97</v>
      </c>
      <c r="C3" s="68" t="s">
        <v>7</v>
      </c>
      <c r="D3" s="68" t="s">
        <v>8</v>
      </c>
      <c r="E3" s="68" t="s">
        <v>9</v>
      </c>
      <c r="F3" s="69" t="s">
        <v>10</v>
      </c>
      <c r="G3" s="68" t="s">
        <v>11</v>
      </c>
      <c r="H3" s="70" t="s">
        <v>12</v>
      </c>
      <c r="I3" s="70" t="s">
        <v>13</v>
      </c>
      <c r="K3" s="71" t="s">
        <v>14</v>
      </c>
      <c r="L3" s="72" t="s">
        <v>7</v>
      </c>
      <c r="M3" s="72" t="s">
        <v>8</v>
      </c>
      <c r="N3" s="72" t="s">
        <v>9</v>
      </c>
      <c r="O3" s="73" t="s">
        <v>10</v>
      </c>
      <c r="P3" s="72" t="s">
        <v>11</v>
      </c>
      <c r="Q3" s="74" t="s">
        <v>12</v>
      </c>
      <c r="R3" s="74" t="s">
        <v>13</v>
      </c>
    </row>
    <row r="4" spans="2:18" x14ac:dyDescent="0.35">
      <c r="B4" s="75" t="s">
        <v>15</v>
      </c>
      <c r="F4" s="26"/>
      <c r="H4" s="27"/>
      <c r="I4" s="27"/>
      <c r="K4" s="26" t="s">
        <v>119</v>
      </c>
      <c r="M4" s="76"/>
      <c r="N4" s="76"/>
      <c r="O4" s="77"/>
      <c r="P4" s="76"/>
      <c r="Q4" s="78"/>
      <c r="R4" s="74"/>
    </row>
    <row r="5" spans="2:18" x14ac:dyDescent="0.35">
      <c r="B5" s="26" t="s">
        <v>99</v>
      </c>
      <c r="D5" s="76"/>
      <c r="E5" s="76"/>
      <c r="F5" s="79"/>
      <c r="G5" s="76"/>
      <c r="H5" s="78"/>
      <c r="I5" s="78"/>
      <c r="K5" s="26" t="s">
        <v>110</v>
      </c>
      <c r="M5" s="76"/>
      <c r="N5" s="76"/>
      <c r="O5" s="79"/>
      <c r="P5" s="76"/>
      <c r="Q5" s="78"/>
      <c r="R5" s="78"/>
    </row>
    <row r="6" spans="2:18" x14ac:dyDescent="0.35">
      <c r="B6" s="26" t="s">
        <v>100</v>
      </c>
      <c r="D6" s="76"/>
      <c r="E6" s="76"/>
      <c r="F6" s="79"/>
      <c r="G6" s="76"/>
      <c r="H6" s="78"/>
      <c r="I6" s="78"/>
      <c r="K6" s="26" t="s">
        <v>103</v>
      </c>
      <c r="M6" s="76"/>
      <c r="N6" s="76"/>
      <c r="O6" s="79"/>
      <c r="P6" s="76"/>
      <c r="Q6" s="78"/>
      <c r="R6" s="78"/>
    </row>
    <row r="7" spans="2:18" x14ac:dyDescent="0.35">
      <c r="B7" s="26" t="s">
        <v>101</v>
      </c>
      <c r="D7" s="76"/>
      <c r="E7" s="76"/>
      <c r="F7" s="79"/>
      <c r="G7" s="76"/>
      <c r="H7" s="78"/>
      <c r="I7" s="78"/>
      <c r="K7" s="26" t="s">
        <v>108</v>
      </c>
      <c r="M7" s="76"/>
      <c r="N7" s="76"/>
      <c r="O7" s="79"/>
      <c r="P7" s="76"/>
      <c r="Q7" s="78"/>
      <c r="R7" s="78"/>
    </row>
    <row r="8" spans="2:18" x14ac:dyDescent="0.35">
      <c r="B8" s="26" t="s">
        <v>115</v>
      </c>
      <c r="D8" s="76"/>
      <c r="E8" s="76"/>
      <c r="F8" s="113"/>
      <c r="G8" s="76"/>
      <c r="H8" s="78"/>
      <c r="I8" s="78"/>
      <c r="K8" s="26" t="s">
        <v>132</v>
      </c>
      <c r="M8" s="76"/>
      <c r="N8" s="76"/>
      <c r="O8" s="79"/>
      <c r="P8" s="76"/>
      <c r="Q8" s="78"/>
      <c r="R8" s="78"/>
    </row>
    <row r="9" spans="2:18" x14ac:dyDescent="0.35">
      <c r="B9" s="26" t="s">
        <v>102</v>
      </c>
      <c r="D9" s="76"/>
      <c r="E9" s="76"/>
      <c r="F9" s="114"/>
      <c r="G9" s="76"/>
      <c r="H9" s="78"/>
      <c r="I9" s="78"/>
      <c r="K9" s="26" t="s">
        <v>133</v>
      </c>
      <c r="M9" s="76"/>
      <c r="N9" s="76"/>
      <c r="O9" s="79"/>
      <c r="P9" s="76"/>
      <c r="Q9" s="78"/>
      <c r="R9" s="78"/>
    </row>
    <row r="10" spans="2:18" x14ac:dyDescent="0.35">
      <c r="B10" s="26" t="s">
        <v>116</v>
      </c>
      <c r="D10" s="76"/>
      <c r="E10" s="76"/>
      <c r="F10" s="113"/>
      <c r="G10" s="76"/>
      <c r="H10" s="78"/>
      <c r="I10" s="78"/>
      <c r="K10" s="26" t="s">
        <v>104</v>
      </c>
      <c r="M10" s="76"/>
      <c r="N10" s="76"/>
      <c r="O10" s="79"/>
      <c r="P10" s="76"/>
      <c r="Q10" s="78"/>
      <c r="R10" s="78"/>
    </row>
    <row r="11" spans="2:18" x14ac:dyDescent="0.35">
      <c r="B11" s="26" t="s">
        <v>117</v>
      </c>
      <c r="C11" s="54"/>
      <c r="D11" s="76"/>
      <c r="E11" s="76"/>
      <c r="F11" s="114"/>
      <c r="G11" s="76"/>
      <c r="H11" s="78"/>
      <c r="I11" s="78"/>
      <c r="K11" s="26" t="s">
        <v>105</v>
      </c>
      <c r="M11" s="76"/>
      <c r="N11" s="76"/>
      <c r="O11" s="79"/>
      <c r="P11" s="76"/>
      <c r="Q11" s="78"/>
      <c r="R11" s="78"/>
    </row>
    <row r="12" spans="2:18" x14ac:dyDescent="0.35">
      <c r="B12" s="26" t="s">
        <v>118</v>
      </c>
      <c r="D12" s="76"/>
      <c r="E12" s="76"/>
      <c r="F12" s="115"/>
      <c r="G12" s="76"/>
      <c r="H12" s="78"/>
      <c r="I12" s="78"/>
      <c r="K12" s="26" t="s">
        <v>109</v>
      </c>
      <c r="M12" s="76"/>
      <c r="N12" s="76"/>
      <c r="O12" s="79"/>
      <c r="P12" s="76"/>
      <c r="Q12" s="78"/>
      <c r="R12" s="78"/>
    </row>
    <row r="13" spans="2:18" x14ac:dyDescent="0.35">
      <c r="B13" s="80" t="s">
        <v>16</v>
      </c>
      <c r="D13" s="76"/>
      <c r="E13" s="81"/>
      <c r="F13" s="113"/>
      <c r="G13" s="76"/>
      <c r="H13" s="82"/>
      <c r="I13" s="82"/>
      <c r="K13" s="26" t="s">
        <v>111</v>
      </c>
      <c r="M13" s="76"/>
      <c r="N13" s="76"/>
      <c r="O13" s="45"/>
      <c r="P13" s="76"/>
      <c r="Q13" s="78"/>
      <c r="R13" s="78"/>
    </row>
    <row r="14" spans="2:18" x14ac:dyDescent="0.35">
      <c r="B14" s="80" t="s">
        <v>17</v>
      </c>
      <c r="D14" s="76"/>
      <c r="E14" s="76"/>
      <c r="F14" s="113"/>
      <c r="G14" s="76"/>
      <c r="H14" s="78"/>
      <c r="I14" s="78"/>
      <c r="K14" s="26" t="s">
        <v>113</v>
      </c>
      <c r="M14" s="76"/>
      <c r="N14" s="76"/>
      <c r="O14" s="45"/>
      <c r="P14" s="76"/>
      <c r="Q14" s="78"/>
      <c r="R14" s="78"/>
    </row>
    <row r="15" spans="2:18" x14ac:dyDescent="0.35">
      <c r="B15" s="26" t="s">
        <v>136</v>
      </c>
      <c r="C15" s="54"/>
      <c r="D15" s="28"/>
      <c r="E15" s="76"/>
      <c r="F15" s="115"/>
      <c r="G15" s="76"/>
      <c r="H15" s="78"/>
      <c r="I15" s="78"/>
      <c r="K15" s="26" t="s">
        <v>138</v>
      </c>
      <c r="M15" s="76"/>
      <c r="N15" s="76"/>
      <c r="O15" s="45"/>
      <c r="P15" s="76"/>
      <c r="Q15" s="78"/>
      <c r="R15" s="78"/>
    </row>
    <row r="16" spans="2:18" x14ac:dyDescent="0.35">
      <c r="B16" s="80" t="s">
        <v>16</v>
      </c>
      <c r="E16" s="81"/>
      <c r="F16" s="113"/>
      <c r="H16" s="82"/>
      <c r="I16" s="27"/>
      <c r="K16" s="26" t="s">
        <v>114</v>
      </c>
      <c r="M16" s="76"/>
      <c r="N16" s="76"/>
      <c r="O16" s="26"/>
      <c r="P16" s="76"/>
      <c r="Q16" s="78"/>
      <c r="R16" s="78"/>
    </row>
    <row r="17" spans="2:19" x14ac:dyDescent="0.35">
      <c r="B17" s="26"/>
      <c r="D17" s="83"/>
      <c r="E17" s="81"/>
      <c r="F17" s="113"/>
      <c r="H17" s="82"/>
      <c r="I17" s="27"/>
      <c r="K17" s="26" t="s">
        <v>112</v>
      </c>
      <c r="L17" s="84"/>
      <c r="M17" s="44"/>
      <c r="N17" s="76"/>
      <c r="O17" s="26"/>
      <c r="P17" s="76"/>
      <c r="Q17" s="78"/>
      <c r="R17" s="78"/>
    </row>
    <row r="18" spans="2:19" x14ac:dyDescent="0.35">
      <c r="B18" s="26" t="s">
        <v>18</v>
      </c>
      <c r="D18" s="83"/>
      <c r="E18" s="81"/>
      <c r="F18" s="113"/>
      <c r="H18" s="82"/>
      <c r="I18" s="27"/>
      <c r="K18" s="80" t="s">
        <v>19</v>
      </c>
      <c r="M18" s="85"/>
      <c r="N18" s="81"/>
      <c r="O18" s="80" t="s">
        <v>20</v>
      </c>
      <c r="P18" s="76"/>
      <c r="Q18" s="82"/>
      <c r="R18" s="78"/>
    </row>
    <row r="19" spans="2:19" x14ac:dyDescent="0.35">
      <c r="B19" s="26"/>
      <c r="C19" s="54"/>
      <c r="D19" s="76"/>
      <c r="E19" s="76"/>
      <c r="F19" s="26"/>
      <c r="H19" s="78"/>
      <c r="I19" s="27"/>
      <c r="K19" s="80" t="s">
        <v>93</v>
      </c>
      <c r="M19" s="76"/>
      <c r="N19" s="81"/>
      <c r="O19" s="80" t="s">
        <v>94</v>
      </c>
      <c r="P19" s="76"/>
      <c r="Q19" s="82"/>
      <c r="R19" s="78"/>
    </row>
    <row r="20" spans="2:19" x14ac:dyDescent="0.35">
      <c r="B20" s="71" t="s">
        <v>98</v>
      </c>
      <c r="C20" s="54"/>
      <c r="D20" s="76"/>
      <c r="E20" s="76"/>
      <c r="F20" s="79"/>
      <c r="G20" s="76"/>
      <c r="H20" s="78"/>
      <c r="I20" s="27"/>
      <c r="K20" s="26"/>
      <c r="M20" s="44"/>
      <c r="N20" s="76"/>
      <c r="O20" s="26"/>
      <c r="P20" s="76"/>
      <c r="Q20" s="24"/>
      <c r="R20" s="78"/>
    </row>
    <row r="21" spans="2:19" x14ac:dyDescent="0.35">
      <c r="B21" s="113" t="s">
        <v>108</v>
      </c>
      <c r="C21" s="54"/>
      <c r="D21" s="76"/>
      <c r="E21" s="76"/>
      <c r="F21" s="79"/>
      <c r="G21" s="76"/>
      <c r="H21" s="78"/>
      <c r="I21" s="78"/>
      <c r="K21" s="71" t="s">
        <v>120</v>
      </c>
      <c r="L21" s="86" t="s">
        <v>35</v>
      </c>
      <c r="M21" s="87" t="s">
        <v>121</v>
      </c>
      <c r="O21" s="26"/>
      <c r="P21" s="44"/>
      <c r="Q21" s="78"/>
      <c r="R21" s="27"/>
    </row>
    <row r="22" spans="2:19" x14ac:dyDescent="0.35">
      <c r="B22" s="26" t="s">
        <v>132</v>
      </c>
      <c r="C22" s="54"/>
      <c r="D22" s="76"/>
      <c r="E22" s="76"/>
      <c r="F22" s="26"/>
      <c r="G22" s="76"/>
      <c r="H22" s="78"/>
      <c r="I22" s="78"/>
      <c r="K22" s="26" t="s">
        <v>124</v>
      </c>
      <c r="M22" s="55"/>
      <c r="O22" s="26"/>
      <c r="Q22" s="82"/>
      <c r="R22" s="27"/>
    </row>
    <row r="23" spans="2:19" x14ac:dyDescent="0.35">
      <c r="B23" s="26" t="s">
        <v>133</v>
      </c>
      <c r="D23" s="76"/>
      <c r="E23" s="76"/>
      <c r="F23" s="79"/>
      <c r="G23" s="76"/>
      <c r="H23" s="78"/>
      <c r="I23" s="78"/>
      <c r="K23" s="26" t="s">
        <v>106</v>
      </c>
      <c r="L23" s="55"/>
      <c r="M23" s="53"/>
      <c r="O23" s="26"/>
      <c r="Q23" s="27"/>
      <c r="R23" s="27"/>
    </row>
    <row r="24" spans="2:19" x14ac:dyDescent="0.35">
      <c r="B24" s="26" t="s">
        <v>116</v>
      </c>
      <c r="C24" s="54"/>
      <c r="D24" s="76"/>
      <c r="E24" s="76"/>
      <c r="F24" s="79"/>
      <c r="G24" s="76"/>
      <c r="H24" s="78"/>
      <c r="I24" s="78"/>
      <c r="K24" s="26" t="s">
        <v>123</v>
      </c>
      <c r="L24" s="88"/>
      <c r="M24" s="53"/>
      <c r="O24" s="26"/>
      <c r="Q24" s="27"/>
      <c r="R24" s="27"/>
    </row>
    <row r="25" spans="2:19" x14ac:dyDescent="0.35">
      <c r="B25" s="26"/>
      <c r="D25" s="76"/>
      <c r="E25" s="81"/>
      <c r="F25" s="79"/>
      <c r="G25" s="76"/>
      <c r="H25" s="82"/>
      <c r="I25" s="78"/>
      <c r="K25" s="71" t="s">
        <v>125</v>
      </c>
      <c r="O25" s="26"/>
      <c r="P25" s="76"/>
      <c r="Q25" s="24"/>
      <c r="R25" s="78"/>
    </row>
    <row r="26" spans="2:19" x14ac:dyDescent="0.35">
      <c r="B26" s="26"/>
      <c r="D26" s="76"/>
      <c r="E26" s="76"/>
      <c r="F26" s="26"/>
      <c r="G26" s="76"/>
      <c r="H26" s="78"/>
      <c r="I26" s="78"/>
      <c r="K26" s="26" t="s">
        <v>127</v>
      </c>
      <c r="L26" s="83" t="s">
        <v>140</v>
      </c>
      <c r="M26" s="55"/>
      <c r="N26" s="56"/>
      <c r="O26" s="80" t="s">
        <v>28</v>
      </c>
      <c r="Q26" s="78"/>
      <c r="R26" s="27"/>
    </row>
    <row r="27" spans="2:19" x14ac:dyDescent="0.35">
      <c r="B27" s="80" t="s">
        <v>16</v>
      </c>
      <c r="E27" s="89"/>
      <c r="F27" s="26"/>
      <c r="G27" s="76"/>
      <c r="H27" s="82"/>
      <c r="I27" s="78"/>
      <c r="K27" s="26" t="s">
        <v>126</v>
      </c>
      <c r="L27" s="25" t="s">
        <v>141</v>
      </c>
      <c r="O27" s="26" t="s">
        <v>144</v>
      </c>
      <c r="Q27" s="27"/>
      <c r="R27" s="78"/>
      <c r="S27" s="76"/>
    </row>
    <row r="28" spans="2:19" x14ac:dyDescent="0.35">
      <c r="B28" s="26"/>
      <c r="F28" s="80" t="s">
        <v>26</v>
      </c>
      <c r="G28" s="90" t="s">
        <v>27</v>
      </c>
      <c r="H28" s="82" t="s">
        <v>23</v>
      </c>
      <c r="I28" s="27"/>
      <c r="K28" s="71" t="s">
        <v>21</v>
      </c>
      <c r="L28" s="91" t="s">
        <v>13</v>
      </c>
      <c r="N28" s="92" t="s">
        <v>122</v>
      </c>
      <c r="O28" s="26" t="s">
        <v>145</v>
      </c>
      <c r="Q28" s="27"/>
      <c r="R28" s="27"/>
      <c r="S28" s="76"/>
    </row>
    <row r="29" spans="2:19" x14ac:dyDescent="0.35">
      <c r="B29" s="71" t="s">
        <v>22</v>
      </c>
      <c r="C29" s="90" t="s">
        <v>23</v>
      </c>
      <c r="D29" s="90" t="s">
        <v>24</v>
      </c>
      <c r="E29" s="90" t="s">
        <v>25</v>
      </c>
      <c r="F29" s="26" t="s">
        <v>99</v>
      </c>
      <c r="H29" s="78"/>
      <c r="I29" s="27"/>
      <c r="K29" s="26" t="s">
        <v>106</v>
      </c>
      <c r="L29" s="76"/>
      <c r="N29" s="28"/>
      <c r="O29" s="26"/>
      <c r="Q29" s="93"/>
      <c r="R29" s="27"/>
    </row>
    <row r="30" spans="2:19" x14ac:dyDescent="0.35">
      <c r="B30" s="26" t="s">
        <v>29</v>
      </c>
      <c r="C30" s="76"/>
      <c r="D30" s="85"/>
      <c r="F30" s="26" t="s">
        <v>100</v>
      </c>
      <c r="H30" s="78"/>
      <c r="I30" s="27"/>
      <c r="K30" s="26" t="str">
        <f>K24</f>
        <v>Recycled Moulded Plastic Chairs</v>
      </c>
      <c r="L30" s="57"/>
      <c r="M30" s="55"/>
      <c r="N30" s="56"/>
      <c r="O30" s="75"/>
      <c r="P30" s="84"/>
      <c r="Q30" s="27"/>
      <c r="R30" s="27"/>
    </row>
    <row r="31" spans="2:19" x14ac:dyDescent="0.35">
      <c r="B31" s="26" t="s">
        <v>128</v>
      </c>
      <c r="C31" s="76"/>
      <c r="D31" s="85"/>
      <c r="F31" s="26" t="s">
        <v>101</v>
      </c>
      <c r="H31" s="78"/>
      <c r="I31" s="27"/>
      <c r="K31" s="26"/>
      <c r="N31" s="94"/>
      <c r="O31" s="116"/>
      <c r="P31" s="112"/>
      <c r="Q31" s="27"/>
      <c r="R31" s="27"/>
    </row>
    <row r="32" spans="2:19" x14ac:dyDescent="0.35">
      <c r="B32" s="26" t="s">
        <v>131</v>
      </c>
      <c r="C32" s="83"/>
      <c r="D32" s="85"/>
      <c r="F32" s="26" t="s">
        <v>102</v>
      </c>
      <c r="H32" s="78"/>
      <c r="I32" s="27"/>
      <c r="K32" s="26"/>
      <c r="O32" s="26"/>
      <c r="Q32" s="27"/>
      <c r="R32" s="27"/>
    </row>
    <row r="33" spans="2:18" x14ac:dyDescent="0.35">
      <c r="B33" s="80" t="s">
        <v>30</v>
      </c>
      <c r="C33" s="83"/>
      <c r="D33" s="83"/>
      <c r="E33" s="22"/>
      <c r="F33" s="26" t="s">
        <v>117</v>
      </c>
      <c r="H33" s="78"/>
      <c r="I33" s="27"/>
      <c r="J33" s="95"/>
      <c r="K33" s="80"/>
      <c r="L33" s="96">
        <v>2024</v>
      </c>
      <c r="M33" s="96">
        <v>2025</v>
      </c>
      <c r="N33" s="96">
        <v>2026</v>
      </c>
      <c r="O33" s="26"/>
      <c r="Q33" s="97"/>
      <c r="R33" s="27"/>
    </row>
    <row r="34" spans="2:18" ht="15" thickBot="1" x14ac:dyDescent="0.4">
      <c r="B34" s="98" t="s">
        <v>31</v>
      </c>
      <c r="C34" s="99"/>
      <c r="D34" s="29"/>
      <c r="E34" s="29"/>
      <c r="F34" s="31" t="s">
        <v>137</v>
      </c>
      <c r="G34" s="29"/>
      <c r="H34" s="100"/>
      <c r="I34" s="30"/>
      <c r="J34" s="95"/>
      <c r="K34" s="26" t="s">
        <v>33</v>
      </c>
      <c r="L34" s="83"/>
      <c r="M34" s="83"/>
      <c r="N34" s="101"/>
      <c r="O34" s="26"/>
      <c r="Q34" s="97"/>
      <c r="R34" s="27"/>
    </row>
    <row r="35" spans="2:18" ht="15" thickBot="1" x14ac:dyDescent="0.4">
      <c r="K35" s="98" t="s">
        <v>34</v>
      </c>
      <c r="L35" s="29">
        <v>10000</v>
      </c>
      <c r="M35" s="29"/>
      <c r="N35" s="29"/>
      <c r="O35" s="31"/>
      <c r="P35" s="29"/>
      <c r="Q35" s="30"/>
      <c r="R35" s="30"/>
    </row>
    <row r="36" spans="2:18" ht="15" thickBot="1" x14ac:dyDescent="0.4">
      <c r="B36" s="32"/>
      <c r="C36" s="102"/>
      <c r="D36" s="117" t="s">
        <v>32</v>
      </c>
      <c r="E36" s="102"/>
      <c r="F36" s="102"/>
      <c r="G36" s="102"/>
      <c r="H36" s="102"/>
      <c r="I36" s="103"/>
    </row>
    <row r="37" spans="2:18" ht="15" thickBot="1" x14ac:dyDescent="0.4">
      <c r="B37" s="26"/>
      <c r="E37" s="25">
        <v>2023</v>
      </c>
      <c r="F37" s="25">
        <v>2024</v>
      </c>
      <c r="G37" s="25">
        <v>2025</v>
      </c>
      <c r="H37" s="25">
        <v>2026</v>
      </c>
      <c r="I37" s="27">
        <v>2027</v>
      </c>
      <c r="K37" s="118"/>
      <c r="L37" s="104" t="s">
        <v>38</v>
      </c>
      <c r="M37" s="102"/>
      <c r="N37" s="119" t="s">
        <v>142</v>
      </c>
      <c r="O37" s="105"/>
      <c r="P37" s="105"/>
      <c r="Q37" s="103"/>
    </row>
    <row r="38" spans="2:18" x14ac:dyDescent="0.35">
      <c r="B38" s="26"/>
      <c r="C38" s="91" t="s">
        <v>35</v>
      </c>
      <c r="D38" s="91" t="s">
        <v>36</v>
      </c>
      <c r="E38" s="91">
        <v>0</v>
      </c>
      <c r="F38" s="91">
        <v>1</v>
      </c>
      <c r="G38" s="91">
        <v>2</v>
      </c>
      <c r="H38" s="91">
        <v>3</v>
      </c>
      <c r="I38" s="125">
        <v>4</v>
      </c>
      <c r="K38" s="77"/>
      <c r="L38" s="106"/>
      <c r="M38" s="169" t="s">
        <v>143</v>
      </c>
      <c r="N38" s="169"/>
      <c r="O38" s="169"/>
      <c r="P38" s="170"/>
      <c r="Q38" s="27"/>
    </row>
    <row r="39" spans="2:18" x14ac:dyDescent="0.35">
      <c r="B39" s="80" t="s">
        <v>37</v>
      </c>
      <c r="C39" s="83"/>
      <c r="D39" s="83"/>
      <c r="E39" s="76"/>
      <c r="F39" s="76"/>
      <c r="G39" s="76"/>
      <c r="H39" s="76"/>
      <c r="I39" s="78"/>
      <c r="K39" s="77"/>
      <c r="L39" s="120"/>
      <c r="M39" s="59"/>
      <c r="N39" s="107"/>
      <c r="O39" s="107"/>
      <c r="P39" s="108"/>
      <c r="Q39" s="27"/>
    </row>
    <row r="40" spans="2:18" x14ac:dyDescent="0.35">
      <c r="B40" s="26" t="s">
        <v>99</v>
      </c>
      <c r="C40" s="83"/>
      <c r="D40" s="83"/>
      <c r="E40" s="76"/>
      <c r="F40" s="76"/>
      <c r="I40" s="27"/>
      <c r="K40" s="77"/>
      <c r="L40" s="171" t="s">
        <v>139</v>
      </c>
      <c r="M40" s="33"/>
      <c r="N40" s="58"/>
      <c r="O40" s="58"/>
      <c r="P40" s="60"/>
      <c r="Q40" s="27"/>
    </row>
    <row r="41" spans="2:18" x14ac:dyDescent="0.35">
      <c r="B41" s="26" t="s">
        <v>100</v>
      </c>
      <c r="C41" s="83"/>
      <c r="D41" s="83"/>
      <c r="E41" s="76"/>
      <c r="F41" s="76"/>
      <c r="G41" s="76"/>
      <c r="H41" s="76"/>
      <c r="I41" s="78"/>
      <c r="K41" s="77"/>
      <c r="L41" s="172"/>
      <c r="M41" s="33"/>
      <c r="N41" s="58"/>
      <c r="O41" s="58"/>
      <c r="P41" s="60"/>
      <c r="Q41" s="27"/>
    </row>
    <row r="42" spans="2:18" ht="15" thickBot="1" x14ac:dyDescent="0.4">
      <c r="B42" s="26" t="s">
        <v>102</v>
      </c>
      <c r="C42" s="83"/>
      <c r="E42" s="76"/>
      <c r="F42" s="81"/>
      <c r="G42" s="81"/>
      <c r="H42" s="81"/>
      <c r="I42" s="82"/>
      <c r="K42" s="77"/>
      <c r="L42" s="173"/>
      <c r="M42" s="52"/>
      <c r="N42" s="61"/>
      <c r="O42" s="61"/>
      <c r="P42" s="62"/>
      <c r="Q42" s="27"/>
    </row>
    <row r="43" spans="2:18" x14ac:dyDescent="0.35">
      <c r="B43" s="26" t="s">
        <v>117</v>
      </c>
      <c r="E43" s="76"/>
      <c r="F43" s="81"/>
      <c r="G43" s="81"/>
      <c r="H43" s="81"/>
      <c r="I43" s="82"/>
      <c r="K43" s="77"/>
      <c r="L43" s="95"/>
      <c r="N43" s="109"/>
      <c r="O43" s="109"/>
      <c r="P43" s="109"/>
      <c r="Q43" s="27"/>
    </row>
    <row r="44" spans="2:18" x14ac:dyDescent="0.35">
      <c r="B44" s="26"/>
      <c r="C44" s="83"/>
      <c r="D44" s="83"/>
      <c r="E44" s="81"/>
      <c r="F44" s="76"/>
      <c r="G44" s="76"/>
      <c r="H44" s="76"/>
      <c r="I44" s="78"/>
      <c r="K44" s="110" t="s">
        <v>41</v>
      </c>
      <c r="L44" s="90" t="s">
        <v>42</v>
      </c>
      <c r="Q44" s="27"/>
    </row>
    <row r="45" spans="2:18" x14ac:dyDescent="0.35">
      <c r="B45" s="80" t="s">
        <v>39</v>
      </c>
      <c r="C45" s="83"/>
      <c r="D45" s="83"/>
      <c r="E45" s="76"/>
      <c r="F45" s="76"/>
      <c r="G45" s="76"/>
      <c r="H45" s="76"/>
      <c r="I45" s="78"/>
      <c r="K45" s="110" t="s">
        <v>43</v>
      </c>
      <c r="N45" s="84"/>
      <c r="Q45" s="27"/>
    </row>
    <row r="46" spans="2:18" x14ac:dyDescent="0.35">
      <c r="B46" s="79" t="s">
        <v>108</v>
      </c>
      <c r="C46" s="83"/>
      <c r="E46" s="81"/>
      <c r="F46" s="81"/>
      <c r="G46" s="81"/>
      <c r="H46" s="81"/>
      <c r="I46" s="82"/>
      <c r="K46" s="110" t="s">
        <v>44</v>
      </c>
      <c r="L46" s="111"/>
      <c r="N46" s="85"/>
      <c r="Q46" s="27"/>
    </row>
    <row r="47" spans="2:18" x14ac:dyDescent="0.35">
      <c r="B47" s="26"/>
      <c r="E47" s="76"/>
      <c r="F47" s="76"/>
      <c r="G47" s="76"/>
      <c r="H47" s="76"/>
      <c r="I47" s="78"/>
      <c r="K47" s="110"/>
      <c r="Q47" s="27"/>
    </row>
    <row r="48" spans="2:18" x14ac:dyDescent="0.35">
      <c r="B48" s="80" t="s">
        <v>40</v>
      </c>
      <c r="C48" s="83"/>
      <c r="E48" s="76"/>
      <c r="F48" s="76"/>
      <c r="G48" s="76"/>
      <c r="H48" s="76"/>
      <c r="I48" s="78"/>
      <c r="K48" s="77"/>
      <c r="Q48" s="27"/>
    </row>
    <row r="49" spans="2:17" x14ac:dyDescent="0.35">
      <c r="B49" s="26" t="s">
        <v>118</v>
      </c>
      <c r="C49" s="83"/>
      <c r="E49" s="76"/>
      <c r="F49" s="76"/>
      <c r="G49" s="76"/>
      <c r="H49" s="76"/>
      <c r="I49" s="78"/>
      <c r="K49" s="77"/>
      <c r="Q49" s="27"/>
    </row>
    <row r="50" spans="2:17" ht="15" thickBot="1" x14ac:dyDescent="0.4">
      <c r="B50" s="26" t="s">
        <v>133</v>
      </c>
      <c r="C50" s="83"/>
      <c r="E50" s="81"/>
      <c r="F50" s="76"/>
      <c r="G50" s="76"/>
      <c r="H50" s="76"/>
      <c r="I50" s="78"/>
      <c r="K50" s="31"/>
      <c r="L50" s="29"/>
      <c r="M50" s="29"/>
      <c r="N50" s="29"/>
      <c r="O50" s="29"/>
      <c r="P50" s="29"/>
      <c r="Q50" s="30"/>
    </row>
    <row r="51" spans="2:17" x14ac:dyDescent="0.35">
      <c r="B51" s="26" t="s">
        <v>136</v>
      </c>
      <c r="E51" s="81"/>
      <c r="F51" s="76"/>
      <c r="G51" s="76"/>
      <c r="H51" s="76"/>
      <c r="I51" s="78"/>
    </row>
    <row r="52" spans="2:17" x14ac:dyDescent="0.35">
      <c r="B52" s="26" t="s">
        <v>109</v>
      </c>
      <c r="C52" s="83"/>
      <c r="E52" s="81"/>
      <c r="F52" s="76"/>
      <c r="G52" s="76"/>
      <c r="H52" s="76"/>
      <c r="I52" s="78"/>
    </row>
    <row r="53" spans="2:17" x14ac:dyDescent="0.35">
      <c r="B53" s="26"/>
      <c r="E53" s="81"/>
      <c r="F53" s="81"/>
      <c r="G53" s="81"/>
      <c r="H53" s="81"/>
      <c r="I53" s="82"/>
    </row>
    <row r="54" spans="2:17" x14ac:dyDescent="0.35">
      <c r="B54" s="26"/>
      <c r="I54" s="27"/>
    </row>
    <row r="55" spans="2:17" ht="15" thickBot="1" x14ac:dyDescent="0.4">
      <c r="B55" s="31"/>
      <c r="C55" s="29"/>
      <c r="D55" s="29"/>
      <c r="E55" s="29"/>
      <c r="F55" s="29"/>
      <c r="G55" s="29"/>
      <c r="H55" s="29"/>
      <c r="I55" s="30"/>
    </row>
  </sheetData>
  <mergeCells count="5">
    <mergeCell ref="C2:E2"/>
    <mergeCell ref="F2:H2"/>
    <mergeCell ref="M38:P38"/>
    <mergeCell ref="L40:L42"/>
    <mergeCell ref="O2:Q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FF61-5BEA-4F33-8390-6321CF769A7C}">
  <dimension ref="B1:W17"/>
  <sheetViews>
    <sheetView workbookViewId="0"/>
  </sheetViews>
  <sheetFormatPr defaultRowHeight="14.5" x14ac:dyDescent="0.35"/>
  <cols>
    <col min="1" max="1" width="4.1796875" customWidth="1"/>
    <col min="2" max="2" width="34.26953125" bestFit="1" customWidth="1"/>
    <col min="3" max="3" width="12.26953125" customWidth="1"/>
    <col min="4" max="4" width="11.453125" customWidth="1"/>
    <col min="5" max="5" width="10.54296875" customWidth="1"/>
  </cols>
  <sheetData>
    <row r="1" spans="2:23" ht="15" thickBot="1" x14ac:dyDescent="0.4"/>
    <row r="2" spans="2:23" x14ac:dyDescent="0.35">
      <c r="B2" s="4" t="s">
        <v>45</v>
      </c>
      <c r="C2" s="16">
        <v>2023</v>
      </c>
      <c r="D2" s="16">
        <v>2024</v>
      </c>
      <c r="E2" s="16">
        <v>2025</v>
      </c>
      <c r="F2" s="16">
        <v>2026</v>
      </c>
      <c r="G2" s="16">
        <v>2027</v>
      </c>
      <c r="H2" s="16">
        <v>2028</v>
      </c>
      <c r="I2" s="16">
        <v>2029</v>
      </c>
      <c r="J2" s="16">
        <v>2030</v>
      </c>
      <c r="K2" s="16">
        <v>2031</v>
      </c>
      <c r="L2" s="16">
        <v>2032</v>
      </c>
      <c r="M2" s="16">
        <v>2033</v>
      </c>
      <c r="N2" s="16">
        <v>2034</v>
      </c>
      <c r="O2" s="16">
        <v>2035</v>
      </c>
      <c r="P2" s="16">
        <v>2036</v>
      </c>
      <c r="Q2" s="16">
        <v>2037</v>
      </c>
      <c r="R2" s="16">
        <v>2038</v>
      </c>
      <c r="S2" s="16">
        <v>2039</v>
      </c>
      <c r="T2" s="16">
        <v>2040</v>
      </c>
      <c r="U2" s="16">
        <v>2041</v>
      </c>
      <c r="V2" s="16">
        <v>2042</v>
      </c>
      <c r="W2" s="17">
        <v>2043</v>
      </c>
    </row>
    <row r="3" spans="2:23" ht="15" thickBot="1" x14ac:dyDescent="0.4">
      <c r="B3" s="47" t="s">
        <v>46</v>
      </c>
      <c r="C3" s="48">
        <v>0</v>
      </c>
      <c r="D3" s="48">
        <f t="shared" ref="D3:W3" si="0">C3+1</f>
        <v>1</v>
      </c>
      <c r="E3" s="48">
        <f t="shared" si="0"/>
        <v>2</v>
      </c>
      <c r="F3" s="48">
        <f t="shared" si="0"/>
        <v>3</v>
      </c>
      <c r="G3" s="48">
        <f t="shared" si="0"/>
        <v>4</v>
      </c>
      <c r="H3" s="48">
        <f t="shared" si="0"/>
        <v>5</v>
      </c>
      <c r="I3" s="48">
        <f t="shared" si="0"/>
        <v>6</v>
      </c>
      <c r="J3" s="48">
        <f t="shared" si="0"/>
        <v>7</v>
      </c>
      <c r="K3" s="48">
        <f t="shared" si="0"/>
        <v>8</v>
      </c>
      <c r="L3" s="48">
        <f t="shared" si="0"/>
        <v>9</v>
      </c>
      <c r="M3" s="48">
        <f t="shared" si="0"/>
        <v>10</v>
      </c>
      <c r="N3" s="48">
        <f t="shared" si="0"/>
        <v>11</v>
      </c>
      <c r="O3" s="48">
        <f t="shared" si="0"/>
        <v>12</v>
      </c>
      <c r="P3" s="48">
        <f t="shared" si="0"/>
        <v>13</v>
      </c>
      <c r="Q3" s="48">
        <f t="shared" si="0"/>
        <v>14</v>
      </c>
      <c r="R3" s="48">
        <f t="shared" si="0"/>
        <v>15</v>
      </c>
      <c r="S3" s="48">
        <f t="shared" si="0"/>
        <v>16</v>
      </c>
      <c r="T3" s="48">
        <f t="shared" si="0"/>
        <v>17</v>
      </c>
      <c r="U3" s="48">
        <f t="shared" si="0"/>
        <v>18</v>
      </c>
      <c r="V3" s="48">
        <f t="shared" si="0"/>
        <v>19</v>
      </c>
      <c r="W3" s="49">
        <f t="shared" si="0"/>
        <v>20</v>
      </c>
    </row>
    <row r="4" spans="2:23" x14ac:dyDescent="0.35">
      <c r="B4" s="5" t="s">
        <v>47</v>
      </c>
      <c r="W4" s="1"/>
    </row>
    <row r="5" spans="2:23" x14ac:dyDescent="0.35">
      <c r="B5" s="2" t="s">
        <v>48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6"/>
    </row>
    <row r="6" spans="2:23" x14ac:dyDescent="0.35">
      <c r="B6" s="2" t="s">
        <v>49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6"/>
    </row>
    <row r="7" spans="2:23" x14ac:dyDescent="0.35">
      <c r="B7" s="5" t="s">
        <v>50</v>
      </c>
      <c r="C7" s="129"/>
      <c r="D7" s="129"/>
      <c r="E7" s="129"/>
      <c r="F7" s="129"/>
      <c r="G7" s="130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8"/>
    </row>
    <row r="8" spans="2:23" x14ac:dyDescent="0.35">
      <c r="B8" s="2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6"/>
    </row>
    <row r="9" spans="2:23" x14ac:dyDescent="0.35">
      <c r="B9" s="5" t="s">
        <v>14</v>
      </c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8"/>
    </row>
    <row r="10" spans="2:23" x14ac:dyDescent="0.35">
      <c r="B10" s="2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6"/>
    </row>
    <row r="11" spans="2:23" x14ac:dyDescent="0.35">
      <c r="B11" s="5" t="s">
        <v>51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8"/>
    </row>
    <row r="12" spans="2:23" x14ac:dyDescent="0.35">
      <c r="B12" s="5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6"/>
    </row>
    <row r="13" spans="2:23" x14ac:dyDescent="0.35">
      <c r="B13" s="5" t="s">
        <v>52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46"/>
    </row>
    <row r="14" spans="2:23" ht="15" thickBot="1" x14ac:dyDescent="0.4">
      <c r="B14" s="2" t="s">
        <v>53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6"/>
    </row>
    <row r="15" spans="2:23" x14ac:dyDescent="0.35">
      <c r="B15" s="3"/>
      <c r="C15" s="20">
        <f>Variables!C33</f>
        <v>0</v>
      </c>
      <c r="D15" s="20">
        <f>Variables!D33</f>
        <v>0</v>
      </c>
      <c r="E15" s="21">
        <f>Variables!E33</f>
        <v>0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6"/>
    </row>
    <row r="16" spans="2:23" x14ac:dyDescent="0.35">
      <c r="B16" s="8" t="s">
        <v>54</v>
      </c>
      <c r="C16" s="126"/>
      <c r="D16" s="126"/>
      <c r="E16" s="127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6"/>
    </row>
    <row r="17" spans="2:23" ht="15" thickBot="1" x14ac:dyDescent="0.4">
      <c r="B17" s="9" t="s">
        <v>55</v>
      </c>
      <c r="C17" s="15"/>
      <c r="D17" s="42"/>
      <c r="E17" s="4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</row>
  </sheetData>
  <conditionalFormatting sqref="C16:E16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2176-025C-42FE-9B26-2770D0D3152E}">
  <dimension ref="B1:X36"/>
  <sheetViews>
    <sheetView workbookViewId="0">
      <selection activeCell="F20" sqref="F20"/>
    </sheetView>
  </sheetViews>
  <sheetFormatPr defaultRowHeight="14.5" x14ac:dyDescent="0.35"/>
  <cols>
    <col min="1" max="1" width="8.7265625" style="25"/>
    <col min="2" max="2" width="34.54296875" style="25" bestFit="1" customWidth="1"/>
    <col min="3" max="5" width="8.7265625" style="25"/>
    <col min="6" max="6" width="10.81640625" style="25" bestFit="1" customWidth="1"/>
    <col min="7" max="9" width="8.7265625" style="25"/>
    <col min="10" max="10" width="10.453125" style="25" bestFit="1" customWidth="1"/>
    <col min="11" max="16384" width="8.7265625" style="25"/>
  </cols>
  <sheetData>
    <row r="1" spans="2:24" ht="15" thickBot="1" x14ac:dyDescent="0.4"/>
    <row r="2" spans="2:24" x14ac:dyDescent="0.35">
      <c r="B2" s="4" t="s">
        <v>56</v>
      </c>
      <c r="C2" s="121">
        <v>2023</v>
      </c>
      <c r="D2" s="121">
        <v>2024</v>
      </c>
      <c r="E2" s="121">
        <v>2025</v>
      </c>
      <c r="F2" s="121">
        <v>2026</v>
      </c>
      <c r="G2" s="121">
        <v>2027</v>
      </c>
      <c r="H2" s="121">
        <v>2028</v>
      </c>
      <c r="I2" s="121">
        <v>2029</v>
      </c>
      <c r="J2" s="121">
        <v>2030</v>
      </c>
      <c r="K2" s="121">
        <v>2031</v>
      </c>
      <c r="L2" s="121">
        <v>2032</v>
      </c>
      <c r="M2" s="121">
        <v>2033</v>
      </c>
      <c r="N2" s="121">
        <v>2034</v>
      </c>
      <c r="O2" s="121">
        <v>2035</v>
      </c>
      <c r="P2" s="121">
        <v>2036</v>
      </c>
      <c r="Q2" s="121">
        <v>2037</v>
      </c>
      <c r="R2" s="121">
        <v>2038</v>
      </c>
      <c r="S2" s="121">
        <v>2039</v>
      </c>
      <c r="T2" s="121">
        <v>2040</v>
      </c>
      <c r="U2" s="121">
        <v>2041</v>
      </c>
      <c r="V2" s="121">
        <v>2042</v>
      </c>
      <c r="W2" s="122">
        <v>2043</v>
      </c>
    </row>
    <row r="3" spans="2:24" ht="15" thickBot="1" x14ac:dyDescent="0.4">
      <c r="B3" s="47" t="s">
        <v>46</v>
      </c>
      <c r="C3" s="48">
        <v>0</v>
      </c>
      <c r="D3" s="48">
        <f t="shared" ref="D3:W3" si="0">C3+1</f>
        <v>1</v>
      </c>
      <c r="E3" s="48">
        <f t="shared" si="0"/>
        <v>2</v>
      </c>
      <c r="F3" s="48">
        <f t="shared" si="0"/>
        <v>3</v>
      </c>
      <c r="G3" s="48">
        <f t="shared" si="0"/>
        <v>4</v>
      </c>
      <c r="H3" s="48">
        <f t="shared" si="0"/>
        <v>5</v>
      </c>
      <c r="I3" s="48">
        <f t="shared" si="0"/>
        <v>6</v>
      </c>
      <c r="J3" s="48">
        <f t="shared" si="0"/>
        <v>7</v>
      </c>
      <c r="K3" s="48">
        <f t="shared" si="0"/>
        <v>8</v>
      </c>
      <c r="L3" s="48">
        <f t="shared" si="0"/>
        <v>9</v>
      </c>
      <c r="M3" s="48">
        <f t="shared" si="0"/>
        <v>10</v>
      </c>
      <c r="N3" s="48">
        <f t="shared" si="0"/>
        <v>11</v>
      </c>
      <c r="O3" s="48">
        <f t="shared" si="0"/>
        <v>12</v>
      </c>
      <c r="P3" s="48">
        <f t="shared" si="0"/>
        <v>13</v>
      </c>
      <c r="Q3" s="48">
        <f t="shared" si="0"/>
        <v>14</v>
      </c>
      <c r="R3" s="48">
        <f t="shared" si="0"/>
        <v>15</v>
      </c>
      <c r="S3" s="48">
        <f t="shared" si="0"/>
        <v>16</v>
      </c>
      <c r="T3" s="48">
        <f t="shared" si="0"/>
        <v>17</v>
      </c>
      <c r="U3" s="48">
        <f t="shared" si="0"/>
        <v>18</v>
      </c>
      <c r="V3" s="48">
        <f t="shared" si="0"/>
        <v>19</v>
      </c>
      <c r="W3" s="49">
        <f t="shared" si="0"/>
        <v>20</v>
      </c>
    </row>
    <row r="4" spans="2:24" x14ac:dyDescent="0.35">
      <c r="B4" s="41" t="s">
        <v>57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W4" s="27"/>
    </row>
    <row r="5" spans="2:24" x14ac:dyDescent="0.35">
      <c r="B5" s="5" t="s">
        <v>58</v>
      </c>
      <c r="D5" s="57"/>
      <c r="W5" s="27"/>
    </row>
    <row r="6" spans="2:24" x14ac:dyDescent="0.35">
      <c r="B6" s="26" t="s">
        <v>59</v>
      </c>
      <c r="C6" s="34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34"/>
      <c r="T6" s="34"/>
      <c r="U6" s="34"/>
      <c r="V6" s="34"/>
      <c r="W6" s="27"/>
      <c r="X6" s="34"/>
    </row>
    <row r="7" spans="2:24" x14ac:dyDescent="0.35">
      <c r="B7" s="26" t="s">
        <v>130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34"/>
      <c r="T7" s="34"/>
      <c r="U7" s="34"/>
      <c r="V7" s="34"/>
      <c r="W7" s="27"/>
      <c r="X7" s="34"/>
    </row>
    <row r="8" spans="2:24" x14ac:dyDescent="0.35">
      <c r="B8" s="26" t="s">
        <v>129</v>
      </c>
      <c r="C8" s="3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34"/>
      <c r="T8" s="34"/>
      <c r="U8" s="34"/>
      <c r="V8" s="34"/>
      <c r="W8" s="27"/>
    </row>
    <row r="9" spans="2:24" x14ac:dyDescent="0.35">
      <c r="B9" s="5" t="s">
        <v>24</v>
      </c>
      <c r="C9" s="34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34"/>
      <c r="T9" s="34"/>
      <c r="U9" s="34"/>
      <c r="V9" s="34"/>
      <c r="W9" s="27"/>
    </row>
    <row r="10" spans="2:24" x14ac:dyDescent="0.35">
      <c r="B10" s="26" t="s">
        <v>59</v>
      </c>
      <c r="C10" s="34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34"/>
      <c r="T10" s="34"/>
      <c r="U10" s="34"/>
      <c r="V10" s="34"/>
      <c r="W10" s="27"/>
    </row>
    <row r="11" spans="2:24" x14ac:dyDescent="0.35">
      <c r="B11" s="26" t="s">
        <v>107</v>
      </c>
      <c r="C11" s="34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34"/>
      <c r="T11" s="34"/>
      <c r="U11" s="34"/>
      <c r="V11" s="34"/>
      <c r="W11" s="27"/>
    </row>
    <row r="12" spans="2:24" x14ac:dyDescent="0.35">
      <c r="B12" s="5" t="s">
        <v>60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35"/>
    </row>
    <row r="13" spans="2:24" x14ac:dyDescent="0.35">
      <c r="B13" s="26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</row>
    <row r="14" spans="2:24" x14ac:dyDescent="0.35">
      <c r="B14" s="5" t="s">
        <v>61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46"/>
    </row>
    <row r="15" spans="2:24" x14ac:dyDescent="0.35"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spans="2:24" x14ac:dyDescent="0.35">
      <c r="B16" s="41" t="s">
        <v>62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35"/>
    </row>
    <row r="17" spans="2:24" x14ac:dyDescent="0.35">
      <c r="B17" s="5" t="s">
        <v>51</v>
      </c>
      <c r="C17" s="130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3"/>
    </row>
    <row r="18" spans="2:24" x14ac:dyDescent="0.35">
      <c r="B18" s="5" t="s">
        <v>14</v>
      </c>
      <c r="C18" s="130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3"/>
    </row>
    <row r="19" spans="2:24" x14ac:dyDescent="0.35">
      <c r="B19" s="5" t="s">
        <v>63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23"/>
    </row>
    <row r="20" spans="2:24" x14ac:dyDescent="0.35">
      <c r="B20" s="26" t="s">
        <v>99</v>
      </c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24"/>
    </row>
    <row r="21" spans="2:24" x14ac:dyDescent="0.35">
      <c r="B21" s="26" t="s">
        <v>100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35"/>
      <c r="X21" s="34"/>
    </row>
    <row r="22" spans="2:24" x14ac:dyDescent="0.35">
      <c r="B22" s="26" t="s">
        <v>101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4"/>
      <c r="O22" s="134"/>
      <c r="P22" s="134"/>
      <c r="Q22" s="134"/>
      <c r="R22" s="134"/>
      <c r="S22" s="134"/>
      <c r="T22" s="134"/>
      <c r="U22" s="134"/>
      <c r="V22" s="134"/>
      <c r="W22" s="35"/>
    </row>
    <row r="23" spans="2:24" x14ac:dyDescent="0.35">
      <c r="B23" s="26" t="s">
        <v>102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35"/>
    </row>
    <row r="24" spans="2:24" x14ac:dyDescent="0.35">
      <c r="B24" s="26" t="s">
        <v>117</v>
      </c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35"/>
    </row>
    <row r="25" spans="2:24" x14ac:dyDescent="0.35">
      <c r="B25" s="26" t="str">
        <f>Variables!F34</f>
        <v>Recycled Plastic Chair Machine (from 2026)</v>
      </c>
      <c r="C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35"/>
    </row>
    <row r="26" spans="2:24" x14ac:dyDescent="0.35">
      <c r="B26" s="5" t="s">
        <v>64</v>
      </c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46"/>
    </row>
    <row r="27" spans="2:24" x14ac:dyDescent="0.35">
      <c r="B27" s="5" t="s">
        <v>65</v>
      </c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46"/>
    </row>
    <row r="28" spans="2:24" x14ac:dyDescent="0.35">
      <c r="B28" s="5" t="s">
        <v>66</v>
      </c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3"/>
    </row>
    <row r="29" spans="2:24" x14ac:dyDescent="0.35">
      <c r="B29" s="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2:24" x14ac:dyDescent="0.35">
      <c r="B30" s="41" t="s">
        <v>67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</row>
    <row r="31" spans="2:24" x14ac:dyDescent="0.35">
      <c r="B31" s="5" t="s">
        <v>68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46"/>
    </row>
    <row r="32" spans="2:24" ht="15" thickBot="1" x14ac:dyDescent="0.4">
      <c r="B32" s="41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</row>
    <row r="33" spans="2:23" x14ac:dyDescent="0.35">
      <c r="B33" s="32"/>
      <c r="C33" s="7">
        <f>Variables!C33</f>
        <v>0</v>
      </c>
      <c r="D33" s="7">
        <f>Variables!D33</f>
        <v>0</v>
      </c>
      <c r="E33" s="19">
        <f>Variables!E33</f>
        <v>0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5"/>
    </row>
    <row r="34" spans="2:23" x14ac:dyDescent="0.35">
      <c r="B34" s="8" t="s">
        <v>69</v>
      </c>
      <c r="C34" s="136"/>
      <c r="D34" s="136"/>
      <c r="E34" s="138"/>
      <c r="W34" s="27"/>
    </row>
    <row r="35" spans="2:23" x14ac:dyDescent="0.35">
      <c r="B35" s="8" t="s">
        <v>55</v>
      </c>
      <c r="C35" s="137"/>
      <c r="D35" s="34"/>
      <c r="E35" s="35"/>
      <c r="W35" s="27"/>
    </row>
    <row r="36" spans="2:23" ht="15" thickBot="1" x14ac:dyDescent="0.4">
      <c r="B36" s="31"/>
      <c r="C36" s="36"/>
      <c r="D36" s="29"/>
      <c r="E36" s="3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30"/>
    </row>
  </sheetData>
  <conditionalFormatting sqref="C34:E34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78F7-27C9-4293-9C86-8E65B0B1BDC9}">
  <dimension ref="B2:W22"/>
  <sheetViews>
    <sheetView workbookViewId="0"/>
  </sheetViews>
  <sheetFormatPr defaultRowHeight="14.5" x14ac:dyDescent="0.35"/>
  <cols>
    <col min="1" max="1" width="5.453125" customWidth="1"/>
    <col min="2" max="2" width="33" bestFit="1" customWidth="1"/>
    <col min="3" max="3" width="9.7265625" bestFit="1" customWidth="1"/>
    <col min="4" max="4" width="13.1796875" customWidth="1"/>
  </cols>
  <sheetData>
    <row r="2" spans="2:23" ht="15" thickBot="1" x14ac:dyDescent="0.4"/>
    <row r="3" spans="2:23" ht="15" thickBot="1" x14ac:dyDescent="0.4">
      <c r="B3" s="4" t="s">
        <v>70</v>
      </c>
      <c r="C3" s="16">
        <v>2023</v>
      </c>
      <c r="D3" s="16">
        <v>2024</v>
      </c>
      <c r="E3" s="16">
        <v>2025</v>
      </c>
      <c r="F3" s="16">
        <v>2026</v>
      </c>
      <c r="G3" s="16">
        <v>2027</v>
      </c>
      <c r="H3" s="16">
        <v>2028</v>
      </c>
      <c r="I3" s="16">
        <v>2029</v>
      </c>
      <c r="J3" s="16">
        <v>2030</v>
      </c>
      <c r="K3" s="16">
        <v>2031</v>
      </c>
      <c r="L3" s="16">
        <v>2032</v>
      </c>
      <c r="M3" s="16">
        <v>2033</v>
      </c>
      <c r="N3" s="16">
        <v>2034</v>
      </c>
      <c r="O3" s="16">
        <v>2035</v>
      </c>
      <c r="P3" s="16">
        <v>2036</v>
      </c>
      <c r="Q3" s="16">
        <v>2037</v>
      </c>
      <c r="R3" s="16">
        <v>2038</v>
      </c>
      <c r="S3" s="16">
        <v>2039</v>
      </c>
      <c r="T3" s="16">
        <v>2040</v>
      </c>
      <c r="U3" s="16">
        <v>2041</v>
      </c>
      <c r="V3" s="16">
        <v>2042</v>
      </c>
      <c r="W3" s="17">
        <v>2043</v>
      </c>
    </row>
    <row r="4" spans="2:23" ht="15" thickBot="1" x14ac:dyDescent="0.4">
      <c r="B4" s="139" t="s">
        <v>46</v>
      </c>
      <c r="C4" s="140">
        <v>0</v>
      </c>
      <c r="D4" s="140">
        <f t="shared" ref="D4:W4" si="0">C4+1</f>
        <v>1</v>
      </c>
      <c r="E4" s="140">
        <f t="shared" si="0"/>
        <v>2</v>
      </c>
      <c r="F4" s="140">
        <f t="shared" si="0"/>
        <v>3</v>
      </c>
      <c r="G4" s="140">
        <f t="shared" si="0"/>
        <v>4</v>
      </c>
      <c r="H4" s="140">
        <f t="shared" si="0"/>
        <v>5</v>
      </c>
      <c r="I4" s="140">
        <f t="shared" si="0"/>
        <v>6</v>
      </c>
      <c r="J4" s="140">
        <f t="shared" si="0"/>
        <v>7</v>
      </c>
      <c r="K4" s="140">
        <f t="shared" si="0"/>
        <v>8</v>
      </c>
      <c r="L4" s="140">
        <f t="shared" si="0"/>
        <v>9</v>
      </c>
      <c r="M4" s="140">
        <f t="shared" si="0"/>
        <v>10</v>
      </c>
      <c r="N4" s="140">
        <f t="shared" si="0"/>
        <v>11</v>
      </c>
      <c r="O4" s="140">
        <f t="shared" si="0"/>
        <v>12</v>
      </c>
      <c r="P4" s="140">
        <f t="shared" si="0"/>
        <v>13</v>
      </c>
      <c r="Q4" s="140">
        <f t="shared" si="0"/>
        <v>14</v>
      </c>
      <c r="R4" s="140">
        <f t="shared" si="0"/>
        <v>15</v>
      </c>
      <c r="S4" s="140">
        <f t="shared" si="0"/>
        <v>16</v>
      </c>
      <c r="T4" s="140">
        <f t="shared" si="0"/>
        <v>17</v>
      </c>
      <c r="U4" s="140">
        <f t="shared" si="0"/>
        <v>18</v>
      </c>
      <c r="V4" s="140">
        <f t="shared" si="0"/>
        <v>19</v>
      </c>
      <c r="W4" s="141">
        <f t="shared" si="0"/>
        <v>20</v>
      </c>
    </row>
    <row r="5" spans="2:23" x14ac:dyDescent="0.35">
      <c r="B5" s="5" t="s">
        <v>47</v>
      </c>
      <c r="W5" s="1"/>
    </row>
    <row r="6" spans="2:23" x14ac:dyDescent="0.35">
      <c r="B6" s="2" t="s">
        <v>71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6"/>
    </row>
    <row r="7" spans="2:23" x14ac:dyDescent="0.35">
      <c r="B7" s="2" t="s">
        <v>72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6"/>
    </row>
    <row r="8" spans="2:23" x14ac:dyDescent="0.35">
      <c r="B8" s="5" t="s">
        <v>50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46"/>
    </row>
    <row r="9" spans="2:23" x14ac:dyDescent="0.35">
      <c r="B9" s="2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6"/>
    </row>
    <row r="10" spans="2:23" x14ac:dyDescent="0.35">
      <c r="B10" s="5" t="s">
        <v>14</v>
      </c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8"/>
    </row>
    <row r="11" spans="2:23" x14ac:dyDescent="0.35">
      <c r="B11" s="2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6"/>
    </row>
    <row r="12" spans="2:23" x14ac:dyDescent="0.35">
      <c r="B12" s="5" t="s">
        <v>51</v>
      </c>
      <c r="C12" s="128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8"/>
    </row>
    <row r="13" spans="2:23" x14ac:dyDescent="0.35">
      <c r="B13" s="2"/>
      <c r="W13" s="1"/>
    </row>
    <row r="14" spans="2:23" x14ac:dyDescent="0.35">
      <c r="B14" s="5" t="s">
        <v>73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8"/>
    </row>
    <row r="15" spans="2:23" x14ac:dyDescent="0.35">
      <c r="B15" s="2" t="s">
        <v>134</v>
      </c>
      <c r="C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6"/>
    </row>
    <row r="16" spans="2:23" x14ac:dyDescent="0.35">
      <c r="B16" s="2" t="s">
        <v>135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6"/>
    </row>
    <row r="17" spans="2:23" x14ac:dyDescent="0.35">
      <c r="B17" s="2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6"/>
    </row>
    <row r="18" spans="2:23" x14ac:dyDescent="0.35">
      <c r="B18" s="5" t="s">
        <v>74</v>
      </c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6"/>
    </row>
    <row r="19" spans="2:23" ht="15" thickBot="1" x14ac:dyDescent="0.4">
      <c r="B19" s="2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6"/>
    </row>
    <row r="20" spans="2:23" x14ac:dyDescent="0.35">
      <c r="B20" s="3"/>
      <c r="C20" s="7">
        <f>Variables!C33</f>
        <v>0</v>
      </c>
      <c r="D20" s="7">
        <f>Variables!D33</f>
        <v>0</v>
      </c>
      <c r="E20" s="19">
        <f>Variables!E33</f>
        <v>0</v>
      </c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6"/>
    </row>
    <row r="21" spans="2:23" x14ac:dyDescent="0.35">
      <c r="B21" s="8" t="s">
        <v>75</v>
      </c>
      <c r="C21" s="136"/>
      <c r="D21" s="136"/>
      <c r="E21" s="13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6"/>
    </row>
    <row r="22" spans="2:23" ht="15" thickBot="1" x14ac:dyDescent="0.4">
      <c r="B22" s="9" t="s">
        <v>55</v>
      </c>
      <c r="C22" s="15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"/>
    </row>
  </sheetData>
  <conditionalFormatting sqref="C21:E21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EF46-3EA5-43B1-AA51-B06B4BC4DCDA}">
  <dimension ref="B1:W37"/>
  <sheetViews>
    <sheetView zoomScaleNormal="100" workbookViewId="0"/>
  </sheetViews>
  <sheetFormatPr defaultColWidth="8.7265625" defaultRowHeight="14.5" x14ac:dyDescent="0.35"/>
  <cols>
    <col min="2" max="2" width="49.1796875" customWidth="1"/>
    <col min="3" max="3" width="10.1796875" bestFit="1" customWidth="1"/>
    <col min="4" max="4" width="16.54296875" bestFit="1" customWidth="1"/>
    <col min="5" max="6" width="11.54296875" bestFit="1" customWidth="1"/>
    <col min="7" max="7" width="12.1796875" bestFit="1" customWidth="1"/>
    <col min="8" max="13" width="11.26953125" bestFit="1" customWidth="1"/>
    <col min="14" max="14" width="10.81640625" customWidth="1"/>
    <col min="15" max="18" width="11.26953125" bestFit="1" customWidth="1"/>
    <col min="19" max="22" width="9.54296875" bestFit="1" customWidth="1"/>
    <col min="23" max="23" width="10.81640625" bestFit="1" customWidth="1"/>
  </cols>
  <sheetData>
    <row r="1" spans="2:23" ht="15" thickBot="1" x14ac:dyDescent="0.4"/>
    <row r="2" spans="2:23" x14ac:dyDescent="0.35">
      <c r="B2" s="63" t="s">
        <v>76</v>
      </c>
      <c r="C2" s="16">
        <v>2023</v>
      </c>
      <c r="D2" s="16">
        <v>2024</v>
      </c>
      <c r="E2" s="16">
        <v>2025</v>
      </c>
      <c r="F2" s="16">
        <v>2026</v>
      </c>
      <c r="G2" s="16">
        <v>2027</v>
      </c>
      <c r="H2" s="16">
        <v>2028</v>
      </c>
      <c r="I2" s="16">
        <v>2029</v>
      </c>
      <c r="J2" s="16">
        <v>2030</v>
      </c>
      <c r="K2" s="16">
        <v>2031</v>
      </c>
      <c r="L2" s="16">
        <v>2032</v>
      </c>
      <c r="M2" s="16">
        <v>2033</v>
      </c>
      <c r="N2" s="16">
        <v>2034</v>
      </c>
      <c r="O2" s="16">
        <v>2035</v>
      </c>
      <c r="P2" s="16">
        <v>2036</v>
      </c>
      <c r="Q2" s="16">
        <v>2037</v>
      </c>
      <c r="R2" s="16">
        <v>2038</v>
      </c>
      <c r="S2" s="16">
        <v>2039</v>
      </c>
      <c r="T2" s="16">
        <v>2040</v>
      </c>
      <c r="U2" s="16">
        <v>2041</v>
      </c>
      <c r="V2" s="16">
        <v>2042</v>
      </c>
      <c r="W2" s="17">
        <v>2043</v>
      </c>
    </row>
    <row r="3" spans="2:23" ht="15" thickBot="1" x14ac:dyDescent="0.4">
      <c r="B3" s="142" t="s">
        <v>46</v>
      </c>
      <c r="C3" s="48">
        <v>0</v>
      </c>
      <c r="D3" s="48">
        <f t="shared" ref="D3:W3" si="0">C3+1</f>
        <v>1</v>
      </c>
      <c r="E3" s="48">
        <f t="shared" si="0"/>
        <v>2</v>
      </c>
      <c r="F3" s="48">
        <f t="shared" si="0"/>
        <v>3</v>
      </c>
      <c r="G3" s="48">
        <f t="shared" si="0"/>
        <v>4</v>
      </c>
      <c r="H3" s="48">
        <f t="shared" si="0"/>
        <v>5</v>
      </c>
      <c r="I3" s="48">
        <f t="shared" si="0"/>
        <v>6</v>
      </c>
      <c r="J3" s="48">
        <f t="shared" si="0"/>
        <v>7</v>
      </c>
      <c r="K3" s="48">
        <f t="shared" si="0"/>
        <v>8</v>
      </c>
      <c r="L3" s="48">
        <f t="shared" si="0"/>
        <v>9</v>
      </c>
      <c r="M3" s="48">
        <f t="shared" si="0"/>
        <v>10</v>
      </c>
      <c r="N3" s="48">
        <f t="shared" si="0"/>
        <v>11</v>
      </c>
      <c r="O3" s="48">
        <f t="shared" si="0"/>
        <v>12</v>
      </c>
      <c r="P3" s="48">
        <f t="shared" si="0"/>
        <v>13</v>
      </c>
      <c r="Q3" s="48">
        <f t="shared" si="0"/>
        <v>14</v>
      </c>
      <c r="R3" s="48">
        <f t="shared" si="0"/>
        <v>15</v>
      </c>
      <c r="S3" s="48">
        <f t="shared" si="0"/>
        <v>16</v>
      </c>
      <c r="T3" s="48">
        <f t="shared" si="0"/>
        <v>17</v>
      </c>
      <c r="U3" s="48">
        <f t="shared" si="0"/>
        <v>18</v>
      </c>
      <c r="V3" s="48">
        <f t="shared" si="0"/>
        <v>19</v>
      </c>
      <c r="W3" s="49">
        <f t="shared" si="0"/>
        <v>20</v>
      </c>
    </row>
    <row r="4" spans="2:23" x14ac:dyDescent="0.35">
      <c r="B4" s="143" t="s">
        <v>77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5"/>
    </row>
    <row r="5" spans="2:23" x14ac:dyDescent="0.35">
      <c r="B5" s="80" t="s">
        <v>96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7"/>
    </row>
    <row r="6" spans="2:23" x14ac:dyDescent="0.35">
      <c r="B6" s="80" t="s">
        <v>78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148"/>
    </row>
    <row r="7" spans="2:23" x14ac:dyDescent="0.35">
      <c r="B7" s="80" t="s">
        <v>79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149"/>
    </row>
    <row r="8" spans="2:23" x14ac:dyDescent="0.35">
      <c r="B8" s="26" t="s">
        <v>80</v>
      </c>
      <c r="C8" s="55"/>
      <c r="D8" s="130"/>
      <c r="E8" s="130"/>
      <c r="F8" s="130"/>
      <c r="G8" s="130"/>
      <c r="H8" s="130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</row>
    <row r="9" spans="2:23" x14ac:dyDescent="0.35">
      <c r="B9" s="26" t="s">
        <v>81</v>
      </c>
      <c r="C9" s="3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149"/>
    </row>
    <row r="10" spans="2:23" x14ac:dyDescent="0.35">
      <c r="B10" s="26" t="s">
        <v>82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35"/>
    </row>
    <row r="11" spans="2:23" x14ac:dyDescent="0.35">
      <c r="B11" s="26" t="s">
        <v>83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</row>
    <row r="12" spans="2:23" x14ac:dyDescent="0.35">
      <c r="B12" s="26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5"/>
    </row>
    <row r="13" spans="2:23" x14ac:dyDescent="0.35">
      <c r="B13" s="80" t="s">
        <v>28</v>
      </c>
      <c r="C13" s="25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3"/>
    </row>
    <row r="14" spans="2:23" x14ac:dyDescent="0.35">
      <c r="B14" s="2" t="s">
        <v>134</v>
      </c>
      <c r="C14" s="90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</row>
    <row r="15" spans="2:23" x14ac:dyDescent="0.35">
      <c r="B15" s="2" t="s">
        <v>135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spans="2:23" x14ac:dyDescent="0.35">
      <c r="B16" s="2"/>
      <c r="C16" s="2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</row>
    <row r="17" spans="2:23" x14ac:dyDescent="0.35">
      <c r="B17" s="80" t="s">
        <v>95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7"/>
    </row>
    <row r="18" spans="2:23" x14ac:dyDescent="0.35">
      <c r="B18" s="2"/>
      <c r="C18" s="3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7"/>
    </row>
    <row r="19" spans="2:23" x14ac:dyDescent="0.35">
      <c r="B19" s="150" t="s">
        <v>84</v>
      </c>
      <c r="C19" s="25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</row>
    <row r="20" spans="2:23" x14ac:dyDescent="0.35">
      <c r="B20" s="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7"/>
    </row>
    <row r="21" spans="2:23" x14ac:dyDescent="0.35">
      <c r="B21" s="80" t="s">
        <v>85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149"/>
    </row>
    <row r="22" spans="2:23" x14ac:dyDescent="0.35">
      <c r="B22" s="2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</row>
    <row r="23" spans="2:23" x14ac:dyDescent="0.35">
      <c r="B23" s="80" t="s">
        <v>86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  <row r="24" spans="2:23" x14ac:dyDescent="0.35">
      <c r="B24" s="26"/>
      <c r="C24" s="3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35"/>
    </row>
    <row r="25" spans="2:23" s="25" customFormat="1" ht="15" thickBot="1" x14ac:dyDescent="0.4">
      <c r="B25" s="98" t="s">
        <v>87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51"/>
    </row>
    <row r="26" spans="2:23" x14ac:dyDescent="0.35">
      <c r="B26" s="32"/>
      <c r="C26" s="152">
        <f>Variables!C33</f>
        <v>0</v>
      </c>
      <c r="D26" s="152">
        <f>Variables!D33</f>
        <v>0</v>
      </c>
      <c r="E26" s="153">
        <f>Variables!E33</f>
        <v>0</v>
      </c>
      <c r="G26" s="25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spans="2:23" x14ac:dyDescent="0.35">
      <c r="B27" s="154" t="s">
        <v>88</v>
      </c>
      <c r="C27" s="37"/>
      <c r="D27" s="37"/>
      <c r="E27" s="50"/>
      <c r="G27" s="25"/>
      <c r="H27" s="25"/>
      <c r="I27" s="25"/>
      <c r="J27" s="25"/>
      <c r="K27" s="2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2:23" x14ac:dyDescent="0.35">
      <c r="B28" s="80" t="s">
        <v>89</v>
      </c>
      <c r="C28" s="76"/>
      <c r="D28" s="76"/>
      <c r="E28" s="78"/>
      <c r="G28" s="25"/>
      <c r="H28" s="25"/>
      <c r="I28" s="25"/>
      <c r="J28" s="25"/>
      <c r="K28" s="25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spans="2:23" x14ac:dyDescent="0.35">
      <c r="B29" s="26" t="s">
        <v>90</v>
      </c>
      <c r="C29" s="28"/>
      <c r="D29" s="28"/>
      <c r="E29" s="23"/>
      <c r="G29" s="25"/>
      <c r="H29" s="25"/>
      <c r="I29" s="25"/>
      <c r="J29" s="25"/>
      <c r="K29" s="25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spans="2:23" ht="14.5" customHeight="1" x14ac:dyDescent="0.4">
      <c r="B30" s="26" t="s">
        <v>84</v>
      </c>
      <c r="C30" s="28"/>
      <c r="D30" s="28"/>
      <c r="E30" s="23"/>
      <c r="G30" s="76"/>
      <c r="H30" s="25"/>
      <c r="I30" s="25"/>
      <c r="J30" s="25"/>
      <c r="K30" s="25"/>
      <c r="L30" s="15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2:23" x14ac:dyDescent="0.35">
      <c r="B31" s="26" t="s">
        <v>91</v>
      </c>
      <c r="C31" s="28"/>
      <c r="D31" s="28"/>
      <c r="E31" s="23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2:23" x14ac:dyDescent="0.35">
      <c r="B32" s="26" t="s">
        <v>92</v>
      </c>
      <c r="C32" s="28"/>
      <c r="D32" s="28"/>
      <c r="E32" s="23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2:23" x14ac:dyDescent="0.35">
      <c r="B33" s="2"/>
      <c r="C33" s="28"/>
      <c r="D33" s="28"/>
      <c r="E33" s="23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2:23" x14ac:dyDescent="0.35">
      <c r="B34" s="80" t="s">
        <v>85</v>
      </c>
      <c r="C34" s="28"/>
      <c r="D34" s="28"/>
      <c r="E34" s="23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2:23" x14ac:dyDescent="0.35">
      <c r="B35" s="2"/>
      <c r="C35" s="28"/>
      <c r="D35" s="38"/>
      <c r="E35" s="39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2:23" ht="15" thickBot="1" x14ac:dyDescent="0.4">
      <c r="B36" s="98" t="s">
        <v>86</v>
      </c>
      <c r="C36" s="40"/>
      <c r="D36" s="40"/>
      <c r="E36" s="51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2:23" x14ac:dyDescent="0.35"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</sheetData>
  <conditionalFormatting sqref="C27:E3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Info</vt:lpstr>
      <vt:lpstr>Variables</vt:lpstr>
      <vt:lpstr>MarketPerspective</vt:lpstr>
      <vt:lpstr>InvestorPerspective</vt:lpstr>
      <vt:lpstr>SocialPerspective</vt:lpstr>
      <vt:lpstr>Disaggregated CBA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Bonner</dc:creator>
  <cp:keywords/>
  <dc:description/>
  <cp:lastModifiedBy>Suzanne Bonner</cp:lastModifiedBy>
  <cp:revision/>
  <dcterms:created xsi:type="dcterms:W3CDTF">2021-05-04T00:20:46Z</dcterms:created>
  <dcterms:modified xsi:type="dcterms:W3CDTF">2023-05-07T04:18:35Z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2022-01-27T11:12:21Z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c9035082-f93b-47dd-8709-acde17418ab4</vt:lpwstr>
  </property>
  <property fmtid="{D5CDD505-2E9C-101B-9397-08002B2CF9AE}" pid="8" name="MSIP_Label_adb064b5-5911-4077-b076-dd8db707b7e6_ContentBits">
    <vt:lpwstr>0</vt:lpwstr>
  </property>
</Properties>
</file>