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Análise de preço" sheetId="1" state="visible" r:id="rId1"/>
    <sheet xmlns:r="http://schemas.openxmlformats.org/officeDocument/2006/relationships" name="Compra quando ca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0"/>
    <numFmt numFmtId="165" formatCode="dd/mm/yy"/>
    <numFmt numFmtId="166" formatCode="d/m/yy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Arial"/>
      <family val="2"/>
      <b val="1"/>
      <color rgb="FF0000ff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Calibri"/>
      <family val="2"/>
      <b val="1"/>
      <color rgb="FF000000"/>
      <sz val="11"/>
    </font>
    <font>
      <name val="Arial"/>
      <family val="2"/>
      <color rgb="FFff0000"/>
      <sz val="12"/>
    </font>
    <font>
      <name val="Arial"/>
      <family val="2"/>
      <color rgb="FF0000ff"/>
      <sz val="12"/>
    </font>
    <font>
      <name val="Calibri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ffc000"/>
      </patternFill>
    </fill>
    <fill>
      <patternFill patternType="solid">
        <fgColor rgb="FFffe699"/>
      </patternFill>
    </fill>
    <fill>
      <patternFill patternType="solid">
        <fgColor rgb="FFbdd7ee"/>
      </patternFill>
    </fill>
    <fill>
      <patternFill patternType="solid">
        <fgColor rgb="FFd0cece"/>
      </patternFill>
    </fill>
    <fill>
      <patternFill patternType="solid">
        <fgColor rgb="FF9dc3e6"/>
      </patternFill>
    </fill>
    <fill>
      <patternFill patternType="solid">
        <fgColor rgb="FFbfbfb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3"/>
  </cellStyleXfs>
  <cellXfs count="109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1" fillId="2" borderId="1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4" fontId="1" fillId="3" borderId="1" applyAlignment="1" pivotButton="0" quotePrefix="0" xfId="0">
      <alignment horizontal="left"/>
    </xf>
    <xf numFmtId="164" fontId="1" fillId="4" borderId="1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1" fillId="5" borderId="2" applyAlignment="1" pivotButton="0" quotePrefix="0" xfId="0">
      <alignment horizontal="center"/>
    </xf>
    <xf numFmtId="3" fontId="1" fillId="5" borderId="2" applyAlignment="1" pivotButton="0" quotePrefix="0" xfId="0">
      <alignment horizontal="center"/>
    </xf>
    <xf numFmtId="164" fontId="1" fillId="5" borderId="2" applyAlignment="1" pivotButton="0" quotePrefix="0" xfId="0">
      <alignment horizontal="center"/>
    </xf>
    <xf numFmtId="4" fontId="1" fillId="6" borderId="2" applyAlignment="1" pivotButton="0" quotePrefix="0" xfId="0">
      <alignment horizontal="center"/>
    </xf>
    <xf numFmtId="4" fontId="1" fillId="4" borderId="2" applyAlignment="1" pivotButton="0" quotePrefix="0" xfId="0">
      <alignment horizontal="center"/>
    </xf>
    <xf numFmtId="3" fontId="1" fillId="4" borderId="2" applyAlignment="1" pivotButton="0" quotePrefix="0" xfId="0">
      <alignment horizontal="center"/>
    </xf>
    <xf numFmtId="164" fontId="1" fillId="4" borderId="2" applyAlignment="1" pivotButton="0" quotePrefix="0" xfId="0">
      <alignment horizontal="center"/>
    </xf>
    <xf numFmtId="4" fontId="1" fillId="0" borderId="3" applyAlignment="1" pivotButton="0" quotePrefix="0" xfId="0">
      <alignment horizontal="center"/>
    </xf>
    <xf numFmtId="0" fontId="1" fillId="2" borderId="2" applyAlignment="1" pivotButton="0" quotePrefix="0" xfId="0">
      <alignment horizontal="left"/>
    </xf>
    <xf numFmtId="3" fontId="1" fillId="2" borderId="2" applyAlignment="1" pivotButton="0" quotePrefix="0" xfId="0">
      <alignment horizontal="right"/>
    </xf>
    <xf numFmtId="164" fontId="1" fillId="2" borderId="2" applyAlignment="1" pivotButton="0" quotePrefix="0" xfId="0">
      <alignment horizontal="right"/>
    </xf>
    <xf numFmtId="4" fontId="1" fillId="4" borderId="2" applyAlignment="1" pivotButton="0" quotePrefix="0" xfId="0">
      <alignment horizontal="right"/>
    </xf>
    <xf numFmtId="3" fontId="1" fillId="4" borderId="2" applyAlignment="1" pivotButton="0" quotePrefix="0" xfId="0">
      <alignment horizontal="right"/>
    </xf>
    <xf numFmtId="164" fontId="1" fillId="4" borderId="2" applyAlignment="1" pivotButton="0" quotePrefix="0" xfId="0">
      <alignment horizontal="right"/>
    </xf>
    <xf numFmtId="3" fontId="1" fillId="0" borderId="3" applyAlignment="1" pivotButton="0" quotePrefix="0" xfId="0">
      <alignment horizontal="right"/>
    </xf>
    <xf numFmtId="3" fontId="1" fillId="3" borderId="2" applyAlignment="1" pivotButton="0" quotePrefix="0" xfId="0">
      <alignment horizontal="right"/>
    </xf>
    <xf numFmtId="164" fontId="1" fillId="3" borderId="2" applyAlignment="1" pivotButton="0" quotePrefix="0" xfId="0">
      <alignment horizontal="right"/>
    </xf>
    <xf numFmtId="0" fontId="1" fillId="3" borderId="2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3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4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left"/>
    </xf>
    <xf numFmtId="4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2" fillId="6" borderId="1" applyAlignment="1" pivotButton="0" quotePrefix="0" xfId="0">
      <alignment horizontal="left"/>
    </xf>
    <xf numFmtId="0" fontId="3" fillId="6" borderId="1" applyAlignment="1" pivotButton="0" quotePrefix="0" xfId="0">
      <alignment horizontal="left"/>
    </xf>
    <xf numFmtId="1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4" fontId="3" fillId="0" borderId="3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7" fontId="3" fillId="0" borderId="3" applyAlignment="1" pivotButton="0" quotePrefix="0" xfId="0">
      <alignment horizontal="left"/>
    </xf>
    <xf numFmtId="0" fontId="4" fillId="0" borderId="3" applyAlignment="1" pivotButton="0" quotePrefix="0" xfId="0">
      <alignment horizontal="left"/>
    </xf>
    <xf numFmtId="1" fontId="4" fillId="7" borderId="4" applyAlignment="1" pivotButton="0" quotePrefix="0" xfId="0">
      <alignment horizontal="left"/>
    </xf>
    <xf numFmtId="4" fontId="4" fillId="7" borderId="5" applyAlignment="1" pivotButton="0" quotePrefix="0" xfId="0">
      <alignment horizontal="left"/>
    </xf>
    <xf numFmtId="165" fontId="4" fillId="7" borderId="5" applyAlignment="1" pivotButton="0" quotePrefix="0" xfId="0">
      <alignment horizontal="left"/>
    </xf>
    <xf numFmtId="4" fontId="4" fillId="7" borderId="6" applyAlignment="1" pivotButton="0" quotePrefix="0" xfId="0">
      <alignment horizontal="left"/>
    </xf>
    <xf numFmtId="165" fontId="4" fillId="0" borderId="3" applyAlignment="1" pivotButton="0" quotePrefix="0" xfId="0">
      <alignment horizontal="center"/>
    </xf>
    <xf numFmtId="166" fontId="3" fillId="0" borderId="3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1" fontId="4" fillId="7" borderId="2" applyAlignment="1" pivotButton="0" quotePrefix="0" xfId="0">
      <alignment horizontal="center"/>
    </xf>
    <xf numFmtId="4" fontId="4" fillId="7" borderId="2" applyAlignment="1" pivotButton="0" quotePrefix="0" xfId="0">
      <alignment horizontal="center"/>
    </xf>
    <xf numFmtId="4" fontId="4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4" fontId="3" fillId="6" borderId="2" applyAlignment="1" pivotButton="0" quotePrefix="0" xfId="0">
      <alignment horizontal="center"/>
    </xf>
    <xf numFmtId="4" fontId="3" fillId="8" borderId="2" applyAlignment="1" pivotButton="0" quotePrefix="0" xfId="0">
      <alignment horizontal="center"/>
    </xf>
    <xf numFmtId="4" fontId="3" fillId="9" borderId="2" applyAlignment="1" pivotButton="0" quotePrefix="0" xfId="0">
      <alignment horizontal="center"/>
    </xf>
    <xf numFmtId="4" fontId="3" fillId="2" borderId="2" applyAlignment="1" pivotButton="0" quotePrefix="0" xfId="0">
      <alignment horizontal="center"/>
    </xf>
    <xf numFmtId="0" fontId="3" fillId="8" borderId="2" applyAlignment="1" pivotButton="0" quotePrefix="0" xfId="0">
      <alignment horizontal="center"/>
    </xf>
    <xf numFmtId="0" fontId="3" fillId="9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3" fillId="0" borderId="7" applyAlignment="1" pivotButton="0" quotePrefix="0" xfId="0">
      <alignment horizontal="left"/>
    </xf>
    <xf numFmtId="165" fontId="3" fillId="0" borderId="2" applyAlignment="1" pivotButton="0" quotePrefix="0" xfId="0">
      <alignment horizontal="center"/>
    </xf>
    <xf numFmtId="4" fontId="6" fillId="0" borderId="2" applyAlignment="1" pivotButton="0" quotePrefix="0" xfId="0">
      <alignment horizontal="right"/>
    </xf>
    <xf numFmtId="4" fontId="7" fillId="0" borderId="2" applyAlignment="1" pivotButton="0" quotePrefix="0" xfId="0">
      <alignment horizontal="right"/>
    </xf>
    <xf numFmtId="4" fontId="3" fillId="0" borderId="2" applyAlignment="1" pivotButton="0" quotePrefix="0" xfId="0">
      <alignment horizontal="right"/>
    </xf>
    <xf numFmtId="3" fontId="3" fillId="0" borderId="2" applyAlignment="1" pivotButton="0" quotePrefix="0" xfId="0">
      <alignment horizontal="right"/>
    </xf>
    <xf numFmtId="4" fontId="3" fillId="8" borderId="2" applyAlignment="1" pivotButton="0" quotePrefix="0" xfId="0">
      <alignment horizontal="right"/>
    </xf>
    <xf numFmtId="4" fontId="3" fillId="9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0" fontId="3" fillId="0" borderId="2" applyAlignment="1" pivotButton="0" quotePrefix="0" xfId="0">
      <alignment horizontal="center"/>
    </xf>
    <xf numFmtId="16" fontId="1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right"/>
    </xf>
    <xf numFmtId="165" fontId="3" fillId="9" borderId="2" applyAlignment="1" pivotButton="0" quotePrefix="0" xfId="0">
      <alignment horizontal="center"/>
    </xf>
    <xf numFmtId="4" fontId="6" fillId="9" borderId="2" applyAlignment="1" pivotButton="0" quotePrefix="0" xfId="0">
      <alignment horizontal="right"/>
    </xf>
    <xf numFmtId="4" fontId="7" fillId="9" borderId="2" applyAlignment="1" pivotButton="0" quotePrefix="0" xfId="0">
      <alignment horizontal="right"/>
    </xf>
    <xf numFmtId="165" fontId="3" fillId="8" borderId="2" applyAlignment="1" pivotButton="0" quotePrefix="0" xfId="0">
      <alignment horizontal="center"/>
    </xf>
    <xf numFmtId="4" fontId="6" fillId="8" borderId="2" applyAlignment="1" pivotButton="0" quotePrefix="0" xfId="0">
      <alignment horizontal="right"/>
    </xf>
    <xf numFmtId="4" fontId="7" fillId="8" borderId="2" applyAlignment="1" pivotButton="0" quotePrefix="0" xfId="0">
      <alignment horizontal="right"/>
    </xf>
    <xf numFmtId="0" fontId="8" fillId="0" borderId="2" applyAlignment="1" pivotButton="0" quotePrefix="0" xfId="0">
      <alignment horizontal="left"/>
    </xf>
    <xf numFmtId="165" fontId="3" fillId="0" borderId="3" applyAlignment="1" pivotButton="0" quotePrefix="0" xfId="0">
      <alignment horizontal="center"/>
    </xf>
    <xf numFmtId="4" fontId="6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center"/>
    </xf>
    <xf numFmtId="3" fontId="3" fillId="0" borderId="3" applyAlignment="1" pivotButton="0" quotePrefix="0" xfId="0">
      <alignment horizontal="right"/>
    </xf>
    <xf numFmtId="3" fontId="3" fillId="0" borderId="3" applyAlignment="1" pivotButton="0" quotePrefix="0" xfId="0">
      <alignment horizontal="center"/>
    </xf>
    <xf numFmtId="1" fontId="4" fillId="0" borderId="3" applyAlignment="1" pivotButton="0" quotePrefix="0" xfId="0">
      <alignment horizontal="left"/>
    </xf>
    <xf numFmtId="4" fontId="7" fillId="0" borderId="3" applyAlignment="1" pivotButton="0" quotePrefix="0" xfId="0">
      <alignment horizontal="right"/>
    </xf>
    <xf numFmtId="4" fontId="3" fillId="0" borderId="2" applyAlignment="1" pivotButton="0" quotePrefix="0" xfId="0">
      <alignment horizontal="left"/>
    </xf>
    <xf numFmtId="3" fontId="3" fillId="6" borderId="2" applyAlignment="1" pivotButton="0" quotePrefix="0" xfId="0">
      <alignment horizontal="center"/>
    </xf>
    <xf numFmtId="3" fontId="3" fillId="8" borderId="2" applyAlignment="1" pivotButton="0" quotePrefix="0" xfId="0">
      <alignment horizontal="right"/>
    </xf>
    <xf numFmtId="3" fontId="3" fillId="9" borderId="2" applyAlignment="1" pivotButton="0" quotePrefix="0" xfId="0">
      <alignment horizontal="right"/>
    </xf>
    <xf numFmtId="3" fontId="3" fillId="2" borderId="2" applyAlignment="1" pivotButton="0" quotePrefix="0" xfId="0">
      <alignment horizontal="right"/>
    </xf>
    <xf numFmtId="1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W197"/>
  <sheetViews>
    <sheetView tabSelected="1" workbookViewId="0">
      <selection activeCell="A1" sqref="A1"/>
    </sheetView>
  </sheetViews>
  <sheetFormatPr baseColWidth="8" defaultRowHeight="15"/>
  <cols>
    <col width="7.005" bestFit="1" customWidth="1" style="34" min="1" max="1"/>
    <col width="24.14785714285714" bestFit="1" customWidth="1" style="34" min="2" max="2"/>
    <col width="12.71928571428571" bestFit="1" customWidth="1" style="34" min="3" max="3"/>
    <col width="12.14785714285714" bestFit="1" customWidth="1" style="105" min="4" max="4"/>
    <col width="8.719285714285713" bestFit="1" customWidth="1" style="106" min="5" max="5"/>
    <col width="10.14785714285714" bestFit="1" customWidth="1" style="105" min="6" max="6"/>
    <col width="8.719285714285713" bestFit="1" customWidth="1" style="106" min="7" max="7"/>
    <col width="10.71928571428571" bestFit="1" customWidth="1" style="106" min="8" max="8"/>
    <col width="10.71928571428571" bestFit="1" customWidth="1" style="107" min="9" max="9"/>
    <col width="9.719285714285713" bestFit="1" customWidth="1" style="106" min="10" max="10"/>
    <col width="9.719285714285713" bestFit="1" customWidth="1" style="106" min="11" max="11"/>
    <col width="10.71928571428571" bestFit="1" customWidth="1" style="35" min="12" max="12"/>
    <col width="10.71928571428571" bestFit="1" customWidth="1" style="108" min="13" max="13"/>
    <col width="10.71928571428571" bestFit="1" customWidth="1" style="37" min="14" max="14"/>
    <col width="10.71928571428571" bestFit="1" customWidth="1" style="37" min="15" max="15"/>
    <col width="10.71928571428571" bestFit="1" customWidth="1" style="37" min="16" max="16"/>
    <col width="10.71928571428571" bestFit="1" customWidth="1" style="34" min="17" max="17"/>
    <col width="10.71928571428571" bestFit="1" customWidth="1" style="34" min="18" max="18"/>
    <col width="10.71928571428571" bestFit="1" customWidth="1" style="34" min="19" max="19"/>
    <col width="25.71928571428571" bestFit="1" customWidth="1" style="34" min="20" max="20"/>
    <col width="13.57642857142857" bestFit="1" customWidth="1" style="34" min="21" max="21"/>
    <col width="13.57642857142857" bestFit="1" customWidth="1" style="34" min="22" max="22"/>
    <col width="13.57642857142857" bestFit="1" customWidth="1" style="34" min="23" max="23"/>
  </cols>
  <sheetData>
    <row r="1" ht="19.5" customHeight="1">
      <c r="A1" s="40" t="inlineStr">
        <is>
          <t>Começando 1/1/2024</t>
        </is>
      </c>
      <c r="B1" s="41" t="n"/>
      <c r="C1" s="34" t="n"/>
      <c r="D1" s="105" t="n"/>
      <c r="E1" s="106" t="n"/>
      <c r="F1" s="105" t="n"/>
      <c r="G1" s="106" t="n"/>
      <c r="H1" s="44" t="n"/>
      <c r="I1" s="107" t="n"/>
      <c r="J1" s="106" t="n"/>
      <c r="K1" s="106" t="n"/>
      <c r="L1" s="35" t="n"/>
      <c r="M1" s="108" t="n"/>
      <c r="N1" s="37" t="n"/>
      <c r="O1" s="37" t="n"/>
      <c r="P1" s="37" t="n"/>
      <c r="Q1" s="34" t="n"/>
      <c r="R1" s="34" t="n"/>
      <c r="S1" s="34" t="n"/>
      <c r="T1" s="34" t="n"/>
      <c r="U1" s="34" t="n"/>
      <c r="V1" s="34" t="n"/>
      <c r="W1" s="34" t="n"/>
    </row>
    <row r="2" ht="19.5" customHeight="1">
      <c r="A2" s="34" t="n"/>
      <c r="B2" s="47" t="n"/>
      <c r="C2" s="48" t="n"/>
      <c r="D2" s="49" t="inlineStr">
        <is>
          <t>2025 - abertura ou fechamento</t>
        </is>
      </c>
      <c r="E2" s="50" t="n"/>
      <c r="F2" s="51" t="n"/>
      <c r="G2" s="52" t="n"/>
      <c r="H2" s="53" t="n">
        <v>45854</v>
      </c>
      <c r="I2" s="54" t="n"/>
      <c r="J2" s="106" t="n"/>
      <c r="K2" s="106" t="n"/>
      <c r="L2" s="35" t="n"/>
      <c r="M2" s="108" t="n"/>
      <c r="N2" s="37" t="n"/>
      <c r="O2" s="37" t="n"/>
      <c r="P2" s="37" t="n"/>
      <c r="Q2" s="34" t="n"/>
      <c r="R2" s="34" t="n"/>
      <c r="S2" s="34" t="n"/>
      <c r="T2" s="34" t="n"/>
      <c r="U2" s="34" t="n"/>
      <c r="V2" s="34" t="n"/>
      <c r="W2" s="34" t="n"/>
    </row>
    <row r="3" ht="19.5" customHeight="1">
      <c r="A3" s="55" t="inlineStr">
        <is>
          <t>divid</t>
        </is>
      </c>
      <c r="B3" s="56" t="inlineStr">
        <is>
          <t>Setor</t>
        </is>
      </c>
      <c r="C3" s="57" t="inlineStr">
        <is>
          <t>Ação</t>
        </is>
      </c>
      <c r="D3" s="58" t="inlineStr">
        <is>
          <t>DIA</t>
        </is>
      </c>
      <c r="E3" s="59" t="inlineStr">
        <is>
          <t>Menor valor</t>
        </is>
      </c>
      <c r="F3" s="58" t="inlineStr">
        <is>
          <t>DIA</t>
        </is>
      </c>
      <c r="G3" s="59" t="inlineStr">
        <is>
          <t>Maior valor</t>
        </is>
      </c>
      <c r="H3" s="60" t="inlineStr">
        <is>
          <t>Atual</t>
        </is>
      </c>
      <c r="I3" s="81" t="inlineStr">
        <is>
          <t>Direção</t>
        </is>
      </c>
      <c r="J3" s="62" t="inlineStr">
        <is>
          <t>Menor dia próximo</t>
        </is>
      </c>
      <c r="K3" s="62" t="inlineStr">
        <is>
          <t>Maior dia próximo</t>
        </is>
      </c>
      <c r="L3" s="63" t="inlineStr">
        <is>
          <t>Diferença no dia centavos</t>
        </is>
      </c>
      <c r="M3" s="64" t="inlineStr">
        <is>
          <t>Diferença maior e menor</t>
        </is>
      </c>
      <c r="N3" s="65" t="inlineStr">
        <is>
          <t>Valor mín+20% diferença</t>
        </is>
      </c>
      <c r="O3" s="66" t="inlineStr">
        <is>
          <t>Valor    máx-45% diferença</t>
        </is>
      </c>
      <c r="P3" s="67" t="inlineStr">
        <is>
          <t>Valor    máx-20% diferença</t>
        </is>
      </c>
      <c r="Q3" s="68" t="inlineStr">
        <is>
          <t>Mín+20% diferença</t>
        </is>
      </c>
      <c r="R3" s="69" t="inlineStr">
        <is>
          <t>Máx-45% diferença</t>
        </is>
      </c>
      <c r="S3" s="70" t="inlineStr">
        <is>
          <t>Máx-20% diferença</t>
        </is>
      </c>
      <c r="T3" s="71" t="inlineStr">
        <is>
          <t>Observação</t>
        </is>
      </c>
      <c r="U3" s="34" t="n"/>
      <c r="V3" s="34" t="n"/>
      <c r="W3" s="34" t="n"/>
    </row>
    <row r="4" ht="19.5" customHeight="1">
      <c r="A4" s="28" t="n"/>
      <c r="B4" s="72" t="inlineStr">
        <is>
          <t>Bebida</t>
        </is>
      </c>
      <c r="C4" s="81" t="inlineStr">
        <is>
          <t>ABEV3</t>
        </is>
      </c>
      <c r="D4" s="73" t="n">
        <v>45694</v>
      </c>
      <c r="E4" s="74" t="n">
        <v>10.7</v>
      </c>
      <c r="F4" s="73" t="n">
        <v>45785</v>
      </c>
      <c r="G4" s="75" t="n">
        <v>14.64</v>
      </c>
      <c r="H4" s="76" t="n"/>
      <c r="I4" s="81" t="inlineStr">
        <is>
          <t>subindo</t>
        </is>
      </c>
      <c r="J4" s="76" t="n">
        <v>12.3</v>
      </c>
      <c r="K4" s="76" t="n">
        <v>12.45</v>
      </c>
      <c r="L4" s="77" t="n">
        <v>20</v>
      </c>
      <c r="M4" s="64">
        <f>(G4-E4)</f>
        <v/>
      </c>
      <c r="N4" s="78">
        <f>E4+(M4*0.2)</f>
        <v/>
      </c>
      <c r="O4" s="79">
        <f>G4-(M4*0.45)</f>
        <v/>
      </c>
      <c r="P4" s="80">
        <f>G4-(M4*0.2)</f>
        <v/>
      </c>
      <c r="Q4" s="81">
        <f>IF(H4&lt;=(N4),"VER","O")</f>
        <v/>
      </c>
      <c r="R4" s="81">
        <f>IF(H4&lt;=(O4),"VER","O")</f>
        <v/>
      </c>
      <c r="S4" s="81">
        <f>IF(H4&lt;=(P4),"VER","O")</f>
        <v/>
      </c>
      <c r="T4" s="28" t="n"/>
      <c r="U4" s="34" t="n"/>
      <c r="V4" s="34" t="n"/>
      <c r="W4" s="34" t="n"/>
    </row>
    <row r="5" ht="19.5" customHeight="1">
      <c r="A5" s="28" t="n"/>
      <c r="B5" s="72" t="inlineStr">
        <is>
          <t>Varejo Calçados</t>
        </is>
      </c>
      <c r="C5" s="81" t="inlineStr">
        <is>
          <t>ALPA4</t>
        </is>
      </c>
      <c r="D5" s="73" t="n">
        <v>45686</v>
      </c>
      <c r="E5" s="74" t="n">
        <v>5.9</v>
      </c>
      <c r="F5" s="73" t="n">
        <v>45797</v>
      </c>
      <c r="G5" s="75" t="n">
        <v>9.49</v>
      </c>
      <c r="H5" s="76" t="n">
        <v>8.640000000000001</v>
      </c>
      <c r="I5" s="81" t="inlineStr">
        <is>
          <t>CAINDO</t>
        </is>
      </c>
      <c r="J5" s="76" t="n">
        <v>8.869999999999999</v>
      </c>
      <c r="K5" s="76" t="n">
        <v>9.529999999999999</v>
      </c>
      <c r="L5" s="77" t="inlineStr">
        <is>
          <t>30-50</t>
        </is>
      </c>
      <c r="M5" s="64">
        <f>(G5-E5)</f>
        <v/>
      </c>
      <c r="N5" s="78">
        <f>E5+(M5*0.2)</f>
        <v/>
      </c>
      <c r="O5" s="79">
        <f>G5-(M5*0.45)</f>
        <v/>
      </c>
      <c r="P5" s="80">
        <f>G5-(M5*0.2)</f>
        <v/>
      </c>
      <c r="Q5" s="81">
        <f>IF(H5&lt;=(N5),"VER","O")</f>
        <v/>
      </c>
      <c r="R5" s="81">
        <f>IF(H5&lt;=(O5),"VER","O")</f>
        <v/>
      </c>
      <c r="S5" s="81">
        <f>IF(H5&lt;=(P5),"VER","O")</f>
        <v/>
      </c>
      <c r="T5" s="28" t="n"/>
      <c r="U5" s="34" t="n"/>
      <c r="V5" s="34" t="n"/>
      <c r="W5" s="34" t="n"/>
    </row>
    <row r="6" ht="19.5" customHeight="1">
      <c r="A6" s="28" t="n"/>
      <c r="B6" s="72" t="inlineStr">
        <is>
          <t>Elétrica</t>
        </is>
      </c>
      <c r="C6" s="81" t="inlineStr">
        <is>
          <t>ALUP11</t>
        </is>
      </c>
      <c r="D6" s="73" t="n">
        <v>45660</v>
      </c>
      <c r="E6" s="74" t="n">
        <v>25.08</v>
      </c>
      <c r="F6" s="73" t="n">
        <v>45839</v>
      </c>
      <c r="G6" s="75" t="n">
        <v>31.33</v>
      </c>
      <c r="H6" s="76" t="n">
        <v>30.1</v>
      </c>
      <c r="I6" s="81" t="inlineStr">
        <is>
          <t>CAINDO</t>
        </is>
      </c>
      <c r="J6" s="76" t="n"/>
      <c r="K6" s="76" t="n"/>
      <c r="L6" s="77" t="n">
        <v>35</v>
      </c>
      <c r="M6" s="64">
        <f>(G6-E6)</f>
        <v/>
      </c>
      <c r="N6" s="78">
        <f>E6+(M6*0.2)</f>
        <v/>
      </c>
      <c r="O6" s="79">
        <f>G6-(M6*0.45)</f>
        <v/>
      </c>
      <c r="P6" s="80">
        <f>G6-(M6*0.2)</f>
        <v/>
      </c>
      <c r="Q6" s="81">
        <f>IF(H6&lt;=(N6),"VER","O")</f>
        <v/>
      </c>
      <c r="R6" s="81">
        <f>IF(H6&lt;=(O6),"VER","O")</f>
        <v/>
      </c>
      <c r="S6" s="81">
        <f>IF(H6&lt;=(P6),"VER","O")</f>
        <v/>
      </c>
      <c r="T6" s="28" t="n"/>
      <c r="U6" s="34" t="n"/>
      <c r="V6" s="34" t="n"/>
      <c r="W6" s="34" t="n"/>
    </row>
    <row r="7" ht="19.5" customHeight="1">
      <c r="A7" s="82" t="n"/>
      <c r="B7" s="72" t="inlineStr">
        <is>
          <t>Educação</t>
        </is>
      </c>
      <c r="C7" s="81" t="inlineStr">
        <is>
          <t>ANIM3</t>
        </is>
      </c>
      <c r="D7" s="73" t="n">
        <v>45666</v>
      </c>
      <c r="E7" s="74" t="n">
        <v>1.52</v>
      </c>
      <c r="F7" s="73" t="n">
        <v>45812</v>
      </c>
      <c r="G7" s="75" t="n">
        <v>4.44</v>
      </c>
      <c r="H7" s="76" t="n">
        <v>3.75</v>
      </c>
      <c r="I7" s="81" t="inlineStr">
        <is>
          <t>CAINDO</t>
        </is>
      </c>
      <c r="J7" s="76" t="n"/>
      <c r="K7" s="76" t="n"/>
      <c r="L7" s="77" t="n">
        <v>12</v>
      </c>
      <c r="M7" s="64">
        <f>(G7-E7)</f>
        <v/>
      </c>
      <c r="N7" s="78">
        <f>E7+(M7*0.2)</f>
        <v/>
      </c>
      <c r="O7" s="79">
        <f>G7-(M7*0.45)</f>
        <v/>
      </c>
      <c r="P7" s="80">
        <f>G7-(M7*0.2)</f>
        <v/>
      </c>
      <c r="Q7" s="81">
        <f>IF(H7&lt;=(N7),"VER","O")</f>
        <v/>
      </c>
      <c r="R7" s="81">
        <f>IF(H7&lt;=(O7),"VER","O")</f>
        <v/>
      </c>
      <c r="S7" s="81">
        <f>IF(H7&lt;=(P7),"VER","O")</f>
        <v/>
      </c>
      <c r="T7" s="28" t="n"/>
      <c r="U7" s="34" t="n"/>
      <c r="V7" s="34" t="n"/>
      <c r="W7" s="34" t="n"/>
    </row>
    <row r="8" ht="19.5" customHeight="1">
      <c r="A8" s="28" t="n"/>
      <c r="B8" s="72" t="inlineStr">
        <is>
          <t>Varejo Alimento</t>
        </is>
      </c>
      <c r="C8" s="81" t="inlineStr">
        <is>
          <t>ASAI3</t>
        </is>
      </c>
      <c r="D8" s="73" t="n">
        <v>45644</v>
      </c>
      <c r="E8" s="74" t="n">
        <v>5.05</v>
      </c>
      <c r="F8" s="73" t="n">
        <v>45811</v>
      </c>
      <c r="G8" s="75" t="n">
        <v>11.73</v>
      </c>
      <c r="H8" s="76" t="n">
        <v>9.98</v>
      </c>
      <c r="I8" s="81" t="inlineStr">
        <is>
          <t>CAINDO</t>
        </is>
      </c>
      <c r="J8" s="76" t="n">
        <v>11.15</v>
      </c>
      <c r="K8" s="76" t="n">
        <v>11.3</v>
      </c>
      <c r="L8" s="77" t="n">
        <v>30</v>
      </c>
      <c r="M8" s="64">
        <f>(G8-E8)</f>
        <v/>
      </c>
      <c r="N8" s="78">
        <f>E8+(M8*0.2)</f>
        <v/>
      </c>
      <c r="O8" s="79">
        <f>G8-(M8*0.45)</f>
        <v/>
      </c>
      <c r="P8" s="80">
        <f>G8-(M8*0.2)</f>
        <v/>
      </c>
      <c r="Q8" s="81">
        <f>IF(H8&lt;=(N8),"VER","O")</f>
        <v/>
      </c>
      <c r="R8" s="81">
        <f>IF(H8&lt;=(O8),"VER","O")</f>
        <v/>
      </c>
      <c r="S8" s="81">
        <f>IF(H8&lt;=(P8),"VER","O")</f>
        <v/>
      </c>
      <c r="T8" s="28" t="n"/>
      <c r="U8" s="34" t="n"/>
      <c r="V8" s="34" t="n"/>
      <c r="W8" s="34" t="n"/>
    </row>
    <row r="9" ht="19.5" customHeight="1">
      <c r="A9" s="28" t="n"/>
      <c r="B9" s="72" t="inlineStr">
        <is>
          <t>Elétrica</t>
        </is>
      </c>
      <c r="C9" s="81" t="inlineStr">
        <is>
          <t>AURE3</t>
        </is>
      </c>
      <c r="D9" s="73" t="n">
        <v>45728</v>
      </c>
      <c r="E9" s="74" t="n">
        <v>7.44</v>
      </c>
      <c r="F9" s="73" t="n">
        <v>45623</v>
      </c>
      <c r="G9" s="75" t="n">
        <v>10.53</v>
      </c>
      <c r="H9" s="76" t="n">
        <v>9.109999999999999</v>
      </c>
      <c r="I9" s="81" t="inlineStr">
        <is>
          <t>subindo</t>
        </is>
      </c>
      <c r="J9" s="76" t="n">
        <v>13.28</v>
      </c>
      <c r="K9" s="76" t="n">
        <v>13.57</v>
      </c>
      <c r="L9" s="83" t="inlineStr">
        <is>
          <t>20</t>
        </is>
      </c>
      <c r="M9" s="64">
        <f>(G9-E9)</f>
        <v/>
      </c>
      <c r="N9" s="78">
        <f>E9+(M9*0.2)</f>
        <v/>
      </c>
      <c r="O9" s="79">
        <f>G9-(M9*0.45)</f>
        <v/>
      </c>
      <c r="P9" s="80">
        <f>G9-(M9*0.2)</f>
        <v/>
      </c>
      <c r="Q9" s="81">
        <f>IF(H9&lt;=(N9),"VER","O")</f>
        <v/>
      </c>
      <c r="R9" s="81">
        <f>IF(H9&lt;=(O9),"VER","O")</f>
        <v/>
      </c>
      <c r="S9" s="81">
        <f>IF(H9&lt;=(P9),"VER","O")</f>
        <v/>
      </c>
      <c r="T9" s="28" t="n"/>
      <c r="U9" s="34" t="n"/>
      <c r="V9" s="34" t="n"/>
      <c r="W9" s="34" t="n"/>
    </row>
    <row r="10" ht="19.5" customHeight="1">
      <c r="A10" s="28" t="n"/>
      <c r="B10" s="72" t="inlineStr">
        <is>
          <t>Banco Bolsa</t>
        </is>
      </c>
      <c r="C10" s="81" t="inlineStr">
        <is>
          <t>B3SA3</t>
        </is>
      </c>
      <c r="D10" s="73" t="n">
        <v>45624</v>
      </c>
      <c r="E10" s="74" t="n">
        <v>9.06</v>
      </c>
      <c r="F10" s="73" t="n">
        <v>45790</v>
      </c>
      <c r="G10" s="75" t="n">
        <v>14.88</v>
      </c>
      <c r="H10" s="76" t="n">
        <v>13.74</v>
      </c>
      <c r="I10" s="81" t="inlineStr">
        <is>
          <t>CAINDO</t>
        </is>
      </c>
      <c r="J10" s="76" t="n">
        <v>13.64</v>
      </c>
      <c r="K10" s="76" t="n">
        <v>14.07</v>
      </c>
      <c r="L10" s="77" t="inlineStr">
        <is>
          <t>30-40</t>
        </is>
      </c>
      <c r="M10" s="64">
        <f>(G10-E10)</f>
        <v/>
      </c>
      <c r="N10" s="78">
        <f>E10+(M10*0.2)</f>
        <v/>
      </c>
      <c r="O10" s="79">
        <f>G10-(M10*0.45)</f>
        <v/>
      </c>
      <c r="P10" s="80">
        <f>G10-(M10*0.2)</f>
        <v/>
      </c>
      <c r="Q10" s="81">
        <f>IF(H10&lt;=(N10),"VER","O")</f>
        <v/>
      </c>
      <c r="R10" s="81">
        <f>IF(H10&lt;=(O10),"VER","O")</f>
        <v/>
      </c>
      <c r="S10" s="81">
        <f>IF(H10&lt;=(P10),"VER","O")</f>
        <v/>
      </c>
      <c r="T10" s="28" t="n"/>
      <c r="U10" s="34" t="n"/>
      <c r="V10" s="34" t="n"/>
      <c r="W10" s="34" t="n"/>
    </row>
    <row r="11" ht="19.5" customHeight="1">
      <c r="A11" s="28" t="n"/>
      <c r="B11" s="72" t="inlineStr">
        <is>
          <t>Banco</t>
        </is>
      </c>
      <c r="C11" s="81" t="inlineStr">
        <is>
          <t>BBAS3</t>
        </is>
      </c>
      <c r="D11" s="73" t="n">
        <v>45854</v>
      </c>
      <c r="E11" s="74" t="n">
        <v>20.45</v>
      </c>
      <c r="F11" s="73" t="n">
        <v>45792</v>
      </c>
      <c r="G11" s="75" t="n">
        <v>29.76</v>
      </c>
      <c r="H11" s="76" t="n">
        <v>20.51</v>
      </c>
      <c r="I11" s="81" t="inlineStr">
        <is>
          <t>CAINDO</t>
        </is>
      </c>
      <c r="J11" s="76" t="n"/>
      <c r="K11" s="76" t="n"/>
      <c r="L11" s="77" t="n">
        <v>60</v>
      </c>
      <c r="M11" s="64">
        <f>(G11-E11)</f>
        <v/>
      </c>
      <c r="N11" s="78">
        <f>E11+(M11*0.2)</f>
        <v/>
      </c>
      <c r="O11" s="79">
        <f>G11-(M11*0.45)</f>
        <v/>
      </c>
      <c r="P11" s="80">
        <f>G11-(M11*0.2)</f>
        <v/>
      </c>
      <c r="Q11" s="81">
        <f>IF(H11&lt;=(N11),"VER","O")</f>
        <v/>
      </c>
      <c r="R11" s="81">
        <f>IF(H11&lt;=(O11),"VER","O")</f>
        <v/>
      </c>
      <c r="S11" s="81">
        <f>IF(H11&lt;=(P11),"VER","O")</f>
        <v/>
      </c>
      <c r="T11" s="28" t="n"/>
      <c r="U11" s="34" t="n"/>
      <c r="V11" s="34" t="n"/>
      <c r="W11" s="34" t="n"/>
    </row>
    <row r="12" ht="19.5" customHeight="1">
      <c r="A12" s="28" t="n"/>
      <c r="B12" s="72" t="inlineStr">
        <is>
          <t>Banco</t>
        </is>
      </c>
      <c r="C12" s="81" t="inlineStr">
        <is>
          <t>BBDC4</t>
        </is>
      </c>
      <c r="D12" s="73" t="n">
        <v>45670</v>
      </c>
      <c r="E12" s="74" t="n">
        <v>11.08</v>
      </c>
      <c r="F12" s="73" t="n">
        <v>45841</v>
      </c>
      <c r="G12" s="75" t="n">
        <v>16.75</v>
      </c>
      <c r="H12" s="76" t="n">
        <v>16.05</v>
      </c>
      <c r="I12" s="81" t="inlineStr">
        <is>
          <t>CAINDO</t>
        </is>
      </c>
      <c r="J12" s="76" t="n">
        <v>13.9</v>
      </c>
      <c r="K12" s="76" t="n">
        <v>14.15</v>
      </c>
      <c r="L12" s="77" t="n">
        <v>20</v>
      </c>
      <c r="M12" s="64">
        <f>(G12-E12)</f>
        <v/>
      </c>
      <c r="N12" s="78">
        <f>E12+(M12*0.2)</f>
        <v/>
      </c>
      <c r="O12" s="79">
        <f>G12-(M12*0.45)</f>
        <v/>
      </c>
      <c r="P12" s="80">
        <f>G12-(M12*0.2)</f>
        <v/>
      </c>
      <c r="Q12" s="81">
        <f>IF(H12&lt;=(N12),"VER","O")</f>
        <v/>
      </c>
      <c r="R12" s="81">
        <f>IF(H12&lt;=(O12),"VER","O")</f>
        <v/>
      </c>
      <c r="S12" s="81">
        <f>IF(H12&lt;=(P12),"VER","O")</f>
        <v/>
      </c>
      <c r="T12" s="28" t="n"/>
      <c r="U12" s="34" t="n"/>
      <c r="V12" s="34" t="n"/>
      <c r="W12" s="34" t="n"/>
    </row>
    <row r="13" ht="19.5" customHeight="1">
      <c r="A13" s="28" t="n"/>
      <c r="B13" s="72" t="inlineStr">
        <is>
          <t>Seguro</t>
        </is>
      </c>
      <c r="C13" s="69" t="inlineStr">
        <is>
          <t>BBSE3</t>
        </is>
      </c>
      <c r="D13" s="84" t="n">
        <v>45625</v>
      </c>
      <c r="E13" s="85" t="n">
        <v>31.47</v>
      </c>
      <c r="F13" s="84" t="n">
        <v>45777</v>
      </c>
      <c r="G13" s="86" t="n">
        <v>42.77</v>
      </c>
      <c r="H13" s="79" t="n">
        <v>34.59</v>
      </c>
      <c r="I13" s="81" t="inlineStr">
        <is>
          <t>CAINDO</t>
        </is>
      </c>
      <c r="J13" s="76" t="n">
        <v>30.8</v>
      </c>
      <c r="K13" s="76" t="n">
        <v>31.3</v>
      </c>
      <c r="L13" s="77" t="n">
        <v>40</v>
      </c>
      <c r="M13" s="64">
        <f>(G13-E13)</f>
        <v/>
      </c>
      <c r="N13" s="78">
        <f>E13+(M13*0.2)</f>
        <v/>
      </c>
      <c r="O13" s="79">
        <f>G13-(M13*0.45)</f>
        <v/>
      </c>
      <c r="P13" s="80">
        <f>G13-(M13*0.2)</f>
        <v/>
      </c>
      <c r="Q13" s="81">
        <f>IF(H13&lt;=(N13),"VER","O")</f>
        <v/>
      </c>
      <c r="R13" s="81">
        <f>IF(H13&lt;=(O13),"VER","O")</f>
        <v/>
      </c>
      <c r="S13" s="81">
        <f>IF(H13&lt;=(P13),"VER","O")</f>
        <v/>
      </c>
      <c r="T13" s="28" t="n"/>
      <c r="U13" s="34" t="n"/>
      <c r="V13" s="34" t="n"/>
      <c r="W13" s="34" t="n"/>
    </row>
    <row r="14" ht="19.5" customHeight="1">
      <c r="A14" s="28" t="n"/>
      <c r="B14" s="72" t="inlineStr">
        <is>
          <t>Alimento Carne</t>
        </is>
      </c>
      <c r="C14" s="81" t="inlineStr">
        <is>
          <t>BEEF3</t>
        </is>
      </c>
      <c r="D14" s="73" t="n">
        <v>45715</v>
      </c>
      <c r="E14" s="74" t="n">
        <v>4.29</v>
      </c>
      <c r="F14" s="73" t="n">
        <v>45539</v>
      </c>
      <c r="G14" s="75" t="n">
        <v>7.41</v>
      </c>
      <c r="H14" s="76" t="n">
        <v>5.23</v>
      </c>
      <c r="I14" s="81" t="inlineStr">
        <is>
          <t>CAINDO</t>
        </is>
      </c>
      <c r="J14" s="76" t="n">
        <v>7.35</v>
      </c>
      <c r="K14" s="76" t="n">
        <v>7</v>
      </c>
      <c r="L14" s="77" t="n">
        <v>10</v>
      </c>
      <c r="M14" s="64">
        <f>(G14-E14)</f>
        <v/>
      </c>
      <c r="N14" s="78">
        <f>E14+(M14*0.2)</f>
        <v/>
      </c>
      <c r="O14" s="79">
        <f>G14-(M14*0.45)</f>
        <v/>
      </c>
      <c r="P14" s="80">
        <f>G14-(M14*0.2)</f>
        <v/>
      </c>
      <c r="Q14" s="81">
        <f>IF(H14&lt;=(N14),"VER","O")</f>
        <v/>
      </c>
      <c r="R14" s="81">
        <f>IF(H14&lt;=(O14),"VER","O")</f>
        <v/>
      </c>
      <c r="S14" s="81">
        <f>IF(H14&lt;=(P14),"VER","O")</f>
        <v/>
      </c>
      <c r="T14" s="28" t="n"/>
      <c r="U14" s="34" t="n"/>
      <c r="V14" s="34" t="n"/>
      <c r="W14" s="34" t="n"/>
    </row>
    <row r="15" ht="19.5" customHeight="1">
      <c r="A15" s="28" t="n"/>
      <c r="B15" s="72" t="inlineStr">
        <is>
          <t>Varejo</t>
        </is>
      </c>
      <c r="C15" s="81" t="inlineStr">
        <is>
          <t>BHIA3</t>
        </is>
      </c>
      <c r="D15" s="73" t="n">
        <v>45722</v>
      </c>
      <c r="E15" s="74" t="n">
        <v>2.65</v>
      </c>
      <c r="F15" s="73" t="n">
        <v>45744</v>
      </c>
      <c r="G15" s="75" t="n">
        <v>10.32</v>
      </c>
      <c r="H15" s="76" t="n">
        <v>2.97</v>
      </c>
      <c r="I15" s="81" t="inlineStr">
        <is>
          <t>CAINDO</t>
        </is>
      </c>
      <c r="J15" s="76" t="n"/>
      <c r="K15" s="76" t="n"/>
      <c r="L15" s="77" t="n">
        <v>4</v>
      </c>
      <c r="M15" s="64">
        <f>(G15-E15)</f>
        <v/>
      </c>
      <c r="N15" s="78">
        <f>E15+(M15*0.2)</f>
        <v/>
      </c>
      <c r="O15" s="79">
        <f>G15-(M15*0.45)</f>
        <v/>
      </c>
      <c r="P15" s="80">
        <f>G15-(M15*0.2)</f>
        <v/>
      </c>
      <c r="Q15" s="81">
        <f>IF(H15&lt;=(N15),"VER","O")</f>
        <v/>
      </c>
      <c r="R15" s="81">
        <f>IF(H15&lt;=(O15),"VER","O")</f>
        <v/>
      </c>
      <c r="S15" s="81">
        <f>IF(H15&lt;=(P15),"VER","O")</f>
        <v/>
      </c>
      <c r="T15" s="28" t="n"/>
      <c r="U15" s="34" t="n"/>
      <c r="V15" s="34" t="n"/>
      <c r="W15" s="34" t="n"/>
    </row>
    <row r="16" ht="19.5" customHeight="1">
      <c r="A16" s="28" t="n"/>
      <c r="B16" s="72" t="inlineStr">
        <is>
          <t>Farmácia</t>
        </is>
      </c>
      <c r="C16" s="69" t="inlineStr">
        <is>
          <t>BLAU3</t>
        </is>
      </c>
      <c r="D16" s="84" t="n">
        <v>45730</v>
      </c>
      <c r="E16" s="85" t="n">
        <v>11.46</v>
      </c>
      <c r="F16" s="84" t="n">
        <v>45602</v>
      </c>
      <c r="G16" s="86" t="n">
        <v>16.67</v>
      </c>
      <c r="H16" s="79" t="n">
        <v>13</v>
      </c>
      <c r="I16" s="81" t="inlineStr">
        <is>
          <t>CAINDO</t>
        </is>
      </c>
      <c r="J16" s="76" t="n">
        <v>14.55</v>
      </c>
      <c r="K16" s="76" t="n">
        <v>14.95</v>
      </c>
      <c r="L16" s="83" t="inlineStr">
        <is>
          <t>30</t>
        </is>
      </c>
      <c r="M16" s="64">
        <f>(G16-E16)</f>
        <v/>
      </c>
      <c r="N16" s="78">
        <f>E16+(M16*0.2)</f>
        <v/>
      </c>
      <c r="O16" s="79">
        <f>G16-(M16*0.45)</f>
        <v/>
      </c>
      <c r="P16" s="80">
        <f>G16-(M16*0.2)</f>
        <v/>
      </c>
      <c r="Q16" s="81">
        <f>IF(H16&lt;=(N16),"VER","O")</f>
        <v/>
      </c>
      <c r="R16" s="81">
        <f>IF(H16&lt;=(O16),"VER","O")</f>
        <v/>
      </c>
      <c r="S16" s="81">
        <f>IF(H16&lt;=(P16),"VER","O")</f>
        <v/>
      </c>
      <c r="T16" s="28" t="n"/>
      <c r="U16" s="34" t="n"/>
      <c r="V16" s="34" t="n"/>
      <c r="W16" s="34" t="n"/>
    </row>
    <row r="17" ht="19.5" customHeight="1">
      <c r="A17" s="28" t="n"/>
      <c r="B17" s="72" t="inlineStr">
        <is>
          <t>Controlar - Vale</t>
        </is>
      </c>
      <c r="C17" s="68" t="inlineStr">
        <is>
          <t>BRAP4</t>
        </is>
      </c>
      <c r="D17" s="87" t="n">
        <v>45828</v>
      </c>
      <c r="E17" s="88" t="n">
        <v>15.14</v>
      </c>
      <c r="F17" s="87" t="n">
        <v>45565</v>
      </c>
      <c r="G17" s="89" t="n">
        <v>20.79</v>
      </c>
      <c r="H17" s="78" t="n">
        <v>16.19</v>
      </c>
      <c r="I17" s="81" t="inlineStr">
        <is>
          <t>CAINDO</t>
        </is>
      </c>
      <c r="J17" s="76" t="n">
        <v>24.66</v>
      </c>
      <c r="K17" s="76" t="n">
        <v>25.04</v>
      </c>
      <c r="L17" s="77" t="inlineStr">
        <is>
          <t>25-40</t>
        </is>
      </c>
      <c r="M17" s="64">
        <f>(G17-E17)</f>
        <v/>
      </c>
      <c r="N17" s="78">
        <f>E17+(M17*0.2)</f>
        <v/>
      </c>
      <c r="O17" s="79">
        <f>G17-(M17*0.45)</f>
        <v/>
      </c>
      <c r="P17" s="80">
        <f>G17-(M17*0.2)</f>
        <v/>
      </c>
      <c r="Q17" s="81">
        <f>IF(H17&lt;=(N17),"VER","O")</f>
        <v/>
      </c>
      <c r="R17" s="81">
        <f>IF(H17&lt;=(O17),"VER","O")</f>
        <v/>
      </c>
      <c r="S17" s="81">
        <f>IF(H17&lt;=(P17),"VER","O")</f>
        <v/>
      </c>
      <c r="T17" s="28" t="n"/>
      <c r="U17" s="34" t="n"/>
      <c r="V17" s="34" t="n"/>
      <c r="W17" s="34" t="n"/>
    </row>
    <row r="18" ht="19.5" customHeight="1">
      <c r="A18" s="28" t="n"/>
      <c r="B18" s="72" t="inlineStr">
        <is>
          <t>Combustível Petrol</t>
        </is>
      </c>
      <c r="C18" s="81" t="inlineStr">
        <is>
          <t>BRAV3</t>
        </is>
      </c>
      <c r="D18" s="73" t="n">
        <v>45609</v>
      </c>
      <c r="E18" s="74" t="n">
        <v>15.62</v>
      </c>
      <c r="F18" s="73" t="n">
        <v>45672</v>
      </c>
      <c r="G18" s="75" t="n">
        <v>25.58</v>
      </c>
      <c r="H18" s="76" t="n">
        <v>17.89</v>
      </c>
      <c r="I18" s="81" t="inlineStr">
        <is>
          <t>CAINDO</t>
        </is>
      </c>
      <c r="J18" s="76" t="n">
        <v>31.24</v>
      </c>
      <c r="K18" s="76" t="n">
        <v>32</v>
      </c>
      <c r="L18" s="83" t="inlineStr">
        <is>
          <t>50</t>
        </is>
      </c>
      <c r="M18" s="64">
        <f>(G18-E18)</f>
        <v/>
      </c>
      <c r="N18" s="78">
        <f>E18+(M18*0.2)</f>
        <v/>
      </c>
      <c r="O18" s="79">
        <f>G18-(M18*0.45)</f>
        <v/>
      </c>
      <c r="P18" s="80">
        <f>G18-(M18*0.2)</f>
        <v/>
      </c>
      <c r="Q18" s="81">
        <f>IF(H18&lt;=(N18),"VER","O")</f>
        <v/>
      </c>
      <c r="R18" s="81">
        <f>IF(H18&lt;=(O18),"VER","O")</f>
        <v/>
      </c>
      <c r="S18" s="81">
        <f>IF(H18&lt;=(P18),"VER","O")</f>
        <v/>
      </c>
      <c r="T18" s="28" t="n"/>
      <c r="U18" s="34" t="n"/>
      <c r="V18" s="34" t="n"/>
      <c r="W18" s="34" t="n"/>
    </row>
    <row r="19" ht="19.5" customHeight="1">
      <c r="A19" s="28" t="n"/>
      <c r="B19" s="72" t="inlineStr">
        <is>
          <t>Alimento Carne</t>
        </is>
      </c>
      <c r="C19" s="69" t="inlineStr">
        <is>
          <t>BRFS3</t>
        </is>
      </c>
      <c r="D19" s="84" t="n">
        <v>45716</v>
      </c>
      <c r="E19" s="85" t="n">
        <v>17.93</v>
      </c>
      <c r="F19" s="84" t="n">
        <v>45636</v>
      </c>
      <c r="G19" s="86" t="n">
        <v>28.57</v>
      </c>
      <c r="H19" s="79" t="n">
        <v>20.68</v>
      </c>
      <c r="I19" s="81" t="inlineStr">
        <is>
          <t>CAINDO</t>
        </is>
      </c>
      <c r="J19" s="76" t="n"/>
      <c r="K19" s="76" t="n"/>
      <c r="L19" s="77" t="n">
        <v>40</v>
      </c>
      <c r="M19" s="64">
        <f>(G19-E19)</f>
        <v/>
      </c>
      <c r="N19" s="78">
        <f>E19+(M19*0.2)</f>
        <v/>
      </c>
      <c r="O19" s="79">
        <f>G19-(M19*0.45)</f>
        <v/>
      </c>
      <c r="P19" s="80">
        <f>G19-(M19*0.2)</f>
        <v/>
      </c>
      <c r="Q19" s="81">
        <f>IF(H19&lt;=(N19),"VER","O")</f>
        <v/>
      </c>
      <c r="R19" s="81">
        <f>IF(H19&lt;=(O19),"VER","O")</f>
        <v/>
      </c>
      <c r="S19" s="81">
        <f>IF(H19&lt;=(P19),"VER","O")</f>
        <v/>
      </c>
      <c r="T19" s="28" t="n"/>
      <c r="U19" s="34" t="n"/>
      <c r="V19" s="34" t="n"/>
      <c r="W19" s="34" t="n"/>
    </row>
    <row r="20" ht="19.5" customHeight="1">
      <c r="A20" s="82" t="n"/>
      <c r="B20" s="72" t="inlineStr">
        <is>
          <t>Banco</t>
        </is>
      </c>
      <c r="C20" s="81" t="inlineStr">
        <is>
          <t>BRSR6</t>
        </is>
      </c>
      <c r="D20" s="73" t="n">
        <v>45660</v>
      </c>
      <c r="E20" s="74" t="n">
        <v>9.41</v>
      </c>
      <c r="F20" s="73" t="n">
        <v>45792</v>
      </c>
      <c r="G20" s="75" t="n">
        <v>13</v>
      </c>
      <c r="H20" s="76" t="n">
        <v>11.01</v>
      </c>
      <c r="I20" s="81" t="inlineStr">
        <is>
          <t>CAINDO</t>
        </is>
      </c>
      <c r="J20" s="76" t="n"/>
      <c r="K20" s="76" t="n"/>
      <c r="L20" s="77" t="inlineStr">
        <is>
          <t>60-25</t>
        </is>
      </c>
      <c r="M20" s="64">
        <f>(G20-E20)</f>
        <v/>
      </c>
      <c r="N20" s="78">
        <f>E20+(M20*0.2)</f>
        <v/>
      </c>
      <c r="O20" s="79">
        <f>G20-(M20*0.45)</f>
        <v/>
      </c>
      <c r="P20" s="80">
        <f>G20-(M20*0.2)</f>
        <v/>
      </c>
      <c r="Q20" s="81">
        <f>IF(H20&lt;=(N20),"VER","O")</f>
        <v/>
      </c>
      <c r="R20" s="81">
        <f>IF(H20&lt;=(O20),"VER","O")</f>
        <v/>
      </c>
      <c r="S20" s="81">
        <f>IF(H20&lt;=(P20),"VER","O")</f>
        <v/>
      </c>
      <c r="T20" s="28" t="n"/>
      <c r="U20" s="34" t="n"/>
      <c r="V20" s="34" t="n"/>
      <c r="W20" s="34" t="n"/>
    </row>
    <row r="21" ht="19.5" customHeight="1">
      <c r="A21" s="28" t="n"/>
      <c r="B21" s="72" t="inlineStr">
        <is>
          <t>Varejo Cashback</t>
        </is>
      </c>
      <c r="C21" s="81" t="inlineStr">
        <is>
          <t>CASH3</t>
        </is>
      </c>
      <c r="D21" s="73" t="n">
        <v>45645</v>
      </c>
      <c r="E21" s="74" t="n">
        <v>2.53</v>
      </c>
      <c r="F21" s="73" t="n">
        <v>45796</v>
      </c>
      <c r="G21" s="75" t="n">
        <v>10.74</v>
      </c>
      <c r="H21" s="76" t="n">
        <v>7.43</v>
      </c>
      <c r="I21" s="81" t="inlineStr">
        <is>
          <t>CAINDO</t>
        </is>
      </c>
      <c r="J21" s="76" t="n">
        <v>6.7</v>
      </c>
      <c r="K21" s="76" t="n">
        <v>7.1</v>
      </c>
      <c r="L21" s="77" t="n">
        <v>15</v>
      </c>
      <c r="M21" s="64">
        <f>(G21-E21)</f>
        <v/>
      </c>
      <c r="N21" s="78">
        <f>E21+(M21*0.2)</f>
        <v/>
      </c>
      <c r="O21" s="79">
        <f>G21-(M21*0.45)</f>
        <v/>
      </c>
      <c r="P21" s="80">
        <f>G21-(M21*0.2)</f>
        <v/>
      </c>
      <c r="Q21" s="81">
        <f>IF(H21&lt;=(N21),"VER","O")</f>
        <v/>
      </c>
      <c r="R21" s="81">
        <f>IF(H21&lt;=(O21),"VER","O")</f>
        <v/>
      </c>
      <c r="S21" s="81">
        <f>IF(H21&lt;=(P21),"VER","O")</f>
        <v/>
      </c>
      <c r="T21" s="28" t="n"/>
      <c r="U21" s="34" t="n"/>
      <c r="V21" s="34" t="n"/>
      <c r="W21" s="34" t="n"/>
    </row>
    <row r="22" ht="19.5" customHeight="1">
      <c r="A22" s="28" t="n"/>
      <c r="B22" s="72" t="inlineStr">
        <is>
          <t>Varejo Roupa</t>
        </is>
      </c>
      <c r="C22" s="81" t="inlineStr">
        <is>
          <t>CEAB3</t>
        </is>
      </c>
      <c r="D22" s="73" t="n">
        <v>45660</v>
      </c>
      <c r="E22" s="74" t="n">
        <v>7.44</v>
      </c>
      <c r="F22" s="73" t="n">
        <v>45842</v>
      </c>
      <c r="G22" s="75" t="n">
        <v>20.65</v>
      </c>
      <c r="H22" s="76" t="n">
        <v>16.73</v>
      </c>
      <c r="I22" s="81" t="inlineStr">
        <is>
          <t>subindo</t>
        </is>
      </c>
      <c r="J22" s="76" t="n"/>
      <c r="K22" s="76" t="n"/>
      <c r="L22" s="77" t="n">
        <v>20</v>
      </c>
      <c r="M22" s="64">
        <f>(G22-E22)</f>
        <v/>
      </c>
      <c r="N22" s="78">
        <f>E22+(M22*0.2)</f>
        <v/>
      </c>
      <c r="O22" s="79">
        <f>G22-(M22*0.45)</f>
        <v/>
      </c>
      <c r="P22" s="80">
        <f>G22-(M22*0.2)</f>
        <v/>
      </c>
      <c r="Q22" s="81">
        <f>IF(H22&lt;=(N22),"VER","O")</f>
        <v/>
      </c>
      <c r="R22" s="81">
        <f>IF(H22&lt;=(O22),"VER","O")</f>
        <v/>
      </c>
      <c r="S22" s="81">
        <f>IF(H22&lt;=(P22),"VER","O")</f>
        <v/>
      </c>
      <c r="T22" s="28" t="n"/>
      <c r="U22" s="34" t="n"/>
      <c r="V22" s="34" t="n"/>
      <c r="W22" s="34" t="n"/>
    </row>
    <row r="23" ht="15.75" customHeight="1">
      <c r="A23" s="28" t="n"/>
      <c r="B23" s="72" t="inlineStr">
        <is>
          <t>Elétrica</t>
        </is>
      </c>
      <c r="C23" s="69" t="inlineStr">
        <is>
          <t>CMIG4</t>
        </is>
      </c>
      <c r="D23" s="84" t="n">
        <v>45754</v>
      </c>
      <c r="E23" s="85" t="n">
        <v>9.369999999999999</v>
      </c>
      <c r="F23" s="84" t="n">
        <v>45623</v>
      </c>
      <c r="G23" s="86" t="n">
        <v>11.65</v>
      </c>
      <c r="H23" s="79" t="n">
        <v>10.54</v>
      </c>
      <c r="I23" s="81" t="inlineStr">
        <is>
          <t>subindo</t>
        </is>
      </c>
      <c r="J23" s="76" t="n">
        <v>11.36</v>
      </c>
      <c r="K23" s="76" t="n">
        <v>11.62</v>
      </c>
      <c r="L23" s="77" t="inlineStr">
        <is>
          <t>15-20</t>
        </is>
      </c>
      <c r="M23" s="64">
        <f>(G23-E23)</f>
        <v/>
      </c>
      <c r="N23" s="78">
        <f>E23+(M23*0.2)</f>
        <v/>
      </c>
      <c r="O23" s="79">
        <f>G23-(M23*0.45)</f>
        <v/>
      </c>
      <c r="P23" s="80">
        <f>G23-(M23*0.2)</f>
        <v/>
      </c>
      <c r="Q23" s="81">
        <f>IF(H23&lt;=(N23),"VER","O")</f>
        <v/>
      </c>
      <c r="R23" s="81">
        <f>IF(H23&lt;=(O23),"VER","O")</f>
        <v/>
      </c>
      <c r="S23" s="81">
        <f>IF(H23&lt;=(P23),"VER","O")</f>
        <v/>
      </c>
      <c r="T23" s="28" t="n"/>
      <c r="U23" s="34" t="n"/>
      <c r="V23" s="34" t="n"/>
      <c r="W23" s="34" t="n"/>
    </row>
    <row r="24" ht="15.75" customHeight="1">
      <c r="A24" s="28" t="n"/>
      <c r="B24" s="72" t="inlineStr">
        <is>
          <t>Metal Mineração</t>
        </is>
      </c>
      <c r="C24" s="69" t="inlineStr">
        <is>
          <t>CMIN3</t>
        </is>
      </c>
      <c r="D24" s="84" t="n">
        <v>45665</v>
      </c>
      <c r="E24" s="85" t="n">
        <v>4.64</v>
      </c>
      <c r="F24" s="84" t="n">
        <v>45567</v>
      </c>
      <c r="G24" s="86" t="n">
        <v>6.75</v>
      </c>
      <c r="H24" s="79" t="n">
        <v>5.08</v>
      </c>
      <c r="I24" s="81" t="inlineStr">
        <is>
          <t>subindo</t>
        </is>
      </c>
      <c r="J24" s="76" t="n"/>
      <c r="K24" s="76" t="n"/>
      <c r="L24" s="77" t="n">
        <v>10</v>
      </c>
      <c r="M24" s="64">
        <f>(G24-E24)</f>
        <v/>
      </c>
      <c r="N24" s="78">
        <f>E24+(M24*0.2)</f>
        <v/>
      </c>
      <c r="O24" s="79">
        <f>G24-(M24*0.45)</f>
        <v/>
      </c>
      <c r="P24" s="80">
        <f>G24-(M24*0.2)</f>
        <v/>
      </c>
      <c r="Q24" s="81">
        <f>IF(H24&lt;=(N24),"VER","O")</f>
        <v/>
      </c>
      <c r="R24" s="81">
        <f>IF(H24&lt;=(O24),"VER","O")</f>
        <v/>
      </c>
      <c r="S24" s="81">
        <f>IF(H24&lt;=(P24),"VER","O")</f>
        <v/>
      </c>
      <c r="T24" s="28" t="n"/>
      <c r="U24" s="34" t="n"/>
      <c r="V24" s="34" t="n"/>
      <c r="W24" s="34" t="n"/>
    </row>
    <row r="25" ht="15.75" customHeight="1">
      <c r="A25" s="28" t="n"/>
      <c r="B25" s="72" t="inlineStr">
        <is>
          <t>Educação</t>
        </is>
      </c>
      <c r="C25" s="81" t="inlineStr">
        <is>
          <t>COGN3</t>
        </is>
      </c>
      <c r="D25" s="73" t="n">
        <v>45644</v>
      </c>
      <c r="E25" s="74" t="n">
        <v>0.99</v>
      </c>
      <c r="F25" s="73" t="n">
        <v>45812</v>
      </c>
      <c r="G25" s="75" t="n">
        <v>3.15</v>
      </c>
      <c r="H25" s="76" t="n">
        <v>2.65</v>
      </c>
      <c r="I25" s="81" t="inlineStr">
        <is>
          <t>subindo</t>
        </is>
      </c>
      <c r="J25" s="76" t="n">
        <v>2.35</v>
      </c>
      <c r="K25" s="76" t="n">
        <v>2.42</v>
      </c>
      <c r="L25" s="77" t="n">
        <v>7</v>
      </c>
      <c r="M25" s="64">
        <f>(G25-E25)</f>
        <v/>
      </c>
      <c r="N25" s="78">
        <f>E25+(M25*0.2)</f>
        <v/>
      </c>
      <c r="O25" s="79">
        <f>G25-(M25*0.45)</f>
        <v/>
      </c>
      <c r="P25" s="80">
        <f>G25-(M25*0.2)</f>
        <v/>
      </c>
      <c r="Q25" s="81">
        <f>IF(H25&lt;=(N25),"VER","O")</f>
        <v/>
      </c>
      <c r="R25" s="81">
        <f>IF(H25&lt;=(O25),"VER","O")</f>
        <v/>
      </c>
      <c r="S25" s="81">
        <f>IF(H25&lt;=(P25),"VER","O")</f>
        <v/>
      </c>
      <c r="T25" s="28" t="n"/>
      <c r="U25" s="34" t="n"/>
      <c r="V25" s="34" t="n"/>
      <c r="W25" s="34" t="n"/>
    </row>
    <row r="26" ht="15.75" customHeight="1">
      <c r="A26" s="28" t="n"/>
      <c r="B26" s="72" t="inlineStr">
        <is>
          <t>Educação</t>
        </is>
      </c>
      <c r="C26" s="81" t="inlineStr">
        <is>
          <t>CSED3</t>
        </is>
      </c>
      <c r="D26" s="73" t="n">
        <v>45645</v>
      </c>
      <c r="E26" s="74" t="n">
        <v>2.7</v>
      </c>
      <c r="F26" s="73" t="n">
        <v>45828</v>
      </c>
      <c r="G26" s="75" t="n">
        <v>5.4</v>
      </c>
      <c r="H26" s="76" t="n">
        <v>4.8</v>
      </c>
      <c r="I26" s="81" t="inlineStr">
        <is>
          <t>CAINDO</t>
        </is>
      </c>
      <c r="J26" s="76" t="n"/>
      <c r="K26" s="76" t="n"/>
      <c r="L26" s="77" t="n">
        <v>12</v>
      </c>
      <c r="M26" s="64">
        <f>(G26-E26)</f>
        <v/>
      </c>
      <c r="N26" s="78">
        <f>E26+(M26*0.2)</f>
        <v/>
      </c>
      <c r="O26" s="79">
        <f>G26-(M26*0.45)</f>
        <v/>
      </c>
      <c r="P26" s="80">
        <f>G26-(M26*0.2)</f>
        <v/>
      </c>
      <c r="Q26" s="81">
        <f>IF(H26&lt;=(N26),"VER","O")</f>
        <v/>
      </c>
      <c r="R26" s="81">
        <f>IF(H26&lt;=(O26),"VER","O")</f>
        <v/>
      </c>
      <c r="S26" s="81">
        <f>IF(H26&lt;=(P26),"VER","O")</f>
        <v/>
      </c>
      <c r="T26" s="28" t="n"/>
      <c r="U26" s="34" t="n"/>
      <c r="V26" s="34" t="n"/>
      <c r="W26" s="34" t="n"/>
    </row>
    <row r="27" ht="15.75" customHeight="1">
      <c r="A27" s="28" t="n"/>
      <c r="B27" s="72" t="inlineStr">
        <is>
          <t>Metal Siderurgia</t>
        </is>
      </c>
      <c r="C27" s="68" t="inlineStr">
        <is>
          <t>CSNA3</t>
        </is>
      </c>
      <c r="D27" s="87" t="n">
        <v>45833</v>
      </c>
      <c r="E27" s="88" t="n">
        <v>7.25</v>
      </c>
      <c r="F27" s="87" t="n">
        <v>45565</v>
      </c>
      <c r="G27" s="89" t="n">
        <v>12.95</v>
      </c>
      <c r="H27" s="78" t="n">
        <v>7.84</v>
      </c>
      <c r="I27" s="81" t="inlineStr">
        <is>
          <t>subindo</t>
        </is>
      </c>
      <c r="J27" s="76" t="n">
        <v>11.25</v>
      </c>
      <c r="K27" s="76" t="n">
        <v>11.4</v>
      </c>
      <c r="L27" s="77" t="n">
        <v>15</v>
      </c>
      <c r="M27" s="64">
        <f>(G27-E27)</f>
        <v/>
      </c>
      <c r="N27" s="78">
        <f>E27+(M27*0.2)</f>
        <v/>
      </c>
      <c r="O27" s="79">
        <f>G27-(M27*0.45)</f>
        <v/>
      </c>
      <c r="P27" s="80">
        <f>G27-(M27*0.2)</f>
        <v/>
      </c>
      <c r="Q27" s="81">
        <f>IF(H27&lt;=(N27),"VER","O")</f>
        <v/>
      </c>
      <c r="R27" s="81">
        <f>IF(H27&lt;=(O27),"VER","O")</f>
        <v/>
      </c>
      <c r="S27" s="81">
        <f>IF(H27&lt;=(P27),"VER","O")</f>
        <v/>
      </c>
      <c r="T27" s="28" t="n"/>
      <c r="U27" s="34" t="n"/>
      <c r="V27" s="34" t="n"/>
      <c r="W27" s="34" t="n"/>
    </row>
    <row r="28" ht="15.75" customHeight="1">
      <c r="A28" s="28" t="n"/>
      <c r="B28" s="72" t="inlineStr">
        <is>
          <t>Construção</t>
        </is>
      </c>
      <c r="C28" s="81" t="inlineStr">
        <is>
          <t>CURY3</t>
        </is>
      </c>
      <c r="D28" s="73" t="n">
        <v>45660</v>
      </c>
      <c r="E28" s="74" t="n">
        <v>16.84</v>
      </c>
      <c r="F28" s="73" t="n">
        <v>45818</v>
      </c>
      <c r="G28" s="75" t="n">
        <v>30.54</v>
      </c>
      <c r="H28" s="76" t="n">
        <v>29.47</v>
      </c>
      <c r="I28" s="81" t="inlineStr">
        <is>
          <t>CAINDO</t>
        </is>
      </c>
      <c r="J28" s="76" t="n"/>
      <c r="K28" s="76" t="n"/>
      <c r="L28" s="77" t="n"/>
      <c r="M28" s="64">
        <f>(G28-E28)</f>
        <v/>
      </c>
      <c r="N28" s="78">
        <f>E28+(M28*0.2)</f>
        <v/>
      </c>
      <c r="O28" s="79">
        <f>G28-(M28*0.45)</f>
        <v/>
      </c>
      <c r="P28" s="80">
        <f>G28-(M28*0.2)</f>
        <v/>
      </c>
      <c r="Q28" s="81">
        <f>IF(H28&lt;=(N28),"VER","O")</f>
        <v/>
      </c>
      <c r="R28" s="81">
        <f>IF(H28&lt;=(O28),"VER","O")</f>
        <v/>
      </c>
      <c r="S28" s="81">
        <f>IF(H28&lt;=(P28),"VER","O")</f>
        <v/>
      </c>
      <c r="T28" s="28" t="n"/>
      <c r="U28" s="34" t="n"/>
      <c r="V28" s="34" t="n"/>
      <c r="W28" s="34" t="n"/>
    </row>
    <row r="29" ht="15.75" customHeight="1">
      <c r="A29" s="28" t="n"/>
      <c r="B29" s="72" t="inlineStr">
        <is>
          <t>Turismo</t>
        </is>
      </c>
      <c r="C29" s="81" t="inlineStr">
        <is>
          <t>CVCB3</t>
        </is>
      </c>
      <c r="D29" s="73" t="n">
        <v>45656</v>
      </c>
      <c r="E29" s="74" t="n">
        <v>1.38</v>
      </c>
      <c r="F29" s="73" t="n">
        <v>45623</v>
      </c>
      <c r="G29" s="75" t="n">
        <v>2.86</v>
      </c>
      <c r="H29" s="76" t="n">
        <v>2.44</v>
      </c>
      <c r="I29" s="81" t="inlineStr">
        <is>
          <t>subindo</t>
        </is>
      </c>
      <c r="J29" s="76" t="n"/>
      <c r="K29" s="76" t="n"/>
      <c r="L29" s="77" t="n">
        <v>15</v>
      </c>
      <c r="M29" s="64">
        <f>(G29-E29)</f>
        <v/>
      </c>
      <c r="N29" s="78">
        <f>E29+(M29*0.2)</f>
        <v/>
      </c>
      <c r="O29" s="79">
        <f>G29-(M29*0.45)</f>
        <v/>
      </c>
      <c r="P29" s="80">
        <f>G29-(M29*0.2)</f>
        <v/>
      </c>
      <c r="Q29" s="81">
        <f>IF(H29&lt;=(N29),"VER","O")</f>
        <v/>
      </c>
      <c r="R29" s="81">
        <f>IF(H29&lt;=(O29),"VER","O")</f>
        <v/>
      </c>
      <c r="S29" s="81">
        <f>IF(H29&lt;=(P29),"VER","O")</f>
        <v/>
      </c>
      <c r="T29" s="28" t="n"/>
      <c r="U29" s="34" t="n"/>
      <c r="V29" s="34" t="n"/>
      <c r="W29" s="34" t="n"/>
    </row>
    <row r="30" ht="15.75" customHeight="1">
      <c r="A30" s="28" t="n"/>
      <c r="B30" s="72" t="inlineStr">
        <is>
          <t>Seguro</t>
        </is>
      </c>
      <c r="C30" s="81" t="inlineStr">
        <is>
          <t>CXSE3</t>
        </is>
      </c>
      <c r="D30" s="73" t="n">
        <v>45574</v>
      </c>
      <c r="E30" s="74" t="n">
        <v>13.49</v>
      </c>
      <c r="F30" s="73" t="n">
        <v>45733</v>
      </c>
      <c r="G30" s="75" t="n">
        <v>16.02</v>
      </c>
      <c r="H30" s="76" t="n">
        <v>14.15</v>
      </c>
      <c r="I30" s="81" t="inlineStr">
        <is>
          <t>CAINDO</t>
        </is>
      </c>
      <c r="J30" s="76" t="n">
        <v>10.6</v>
      </c>
      <c r="K30" s="76" t="n">
        <v>10.75</v>
      </c>
      <c r="L30" s="77" t="n">
        <v>10</v>
      </c>
      <c r="M30" s="64">
        <f>(G30-E30)</f>
        <v/>
      </c>
      <c r="N30" s="78">
        <f>E30+(M30*0.2)</f>
        <v/>
      </c>
      <c r="O30" s="79">
        <f>G30-(M30*0.45)</f>
        <v/>
      </c>
      <c r="P30" s="80">
        <f>G30-(M30*0.2)</f>
        <v/>
      </c>
      <c r="Q30" s="81">
        <f>IF(H30&lt;=(N30),"VER","O")</f>
        <v/>
      </c>
      <c r="R30" s="81">
        <f>IF(H30&lt;=(O30),"VER","O")</f>
        <v/>
      </c>
      <c r="S30" s="81">
        <f>IF(H30&lt;=(P30),"VER","O")</f>
        <v/>
      </c>
      <c r="T30" s="28" t="n"/>
      <c r="U30" s="34" t="n"/>
      <c r="V30" s="34" t="n"/>
      <c r="W30" s="34" t="n"/>
    </row>
    <row r="31" ht="15.75" customHeight="1">
      <c r="A31" s="28" t="n"/>
      <c r="B31" s="72" t="inlineStr">
        <is>
          <t>Construção alta</t>
        </is>
      </c>
      <c r="C31" s="81" t="inlineStr">
        <is>
          <t>CYRE3</t>
        </is>
      </c>
      <c r="D31" s="73" t="n">
        <v>45666</v>
      </c>
      <c r="E31" s="74" t="n">
        <v>16.21</v>
      </c>
      <c r="F31" s="73" t="n">
        <v>45797</v>
      </c>
      <c r="G31" s="75" t="n">
        <v>26.75</v>
      </c>
      <c r="H31" s="76" t="n">
        <v>26.23</v>
      </c>
      <c r="I31" s="81" t="inlineStr">
        <is>
          <t>CAINDO</t>
        </is>
      </c>
      <c r="J31" s="76" t="n">
        <v>18.2</v>
      </c>
      <c r="K31" s="76" t="n">
        <v>18.6</v>
      </c>
      <c r="L31" s="77" t="n">
        <v>50</v>
      </c>
      <c r="M31" s="64">
        <f>(G31-E31)</f>
        <v/>
      </c>
      <c r="N31" s="78">
        <f>E31+(M31*0.2)</f>
        <v/>
      </c>
      <c r="O31" s="79">
        <f>G31-(M31*0.45)</f>
        <v/>
      </c>
      <c r="P31" s="80">
        <f>G31-(M31*0.2)</f>
        <v/>
      </c>
      <c r="Q31" s="81">
        <f>IF(H31&lt;=(N31),"VER","O")</f>
        <v/>
      </c>
      <c r="R31" s="81">
        <f>IF(H31&lt;=(O31),"VER","O")</f>
        <v/>
      </c>
      <c r="S31" s="81">
        <f>IF(H31&lt;=(P31),"VER","O")</f>
        <v/>
      </c>
      <c r="T31" s="28" t="n"/>
      <c r="U31" s="34" t="n"/>
      <c r="V31" s="34" t="n"/>
      <c r="W31" s="34" t="n"/>
    </row>
    <row r="32" ht="15.75" customHeight="1">
      <c r="A32" s="28" t="n"/>
      <c r="B32" s="72" t="inlineStr">
        <is>
          <t>Construção baixa</t>
        </is>
      </c>
      <c r="C32" s="81" t="inlineStr">
        <is>
          <t>DIRR3</t>
        </is>
      </c>
      <c r="D32" s="73" t="n">
        <v>45670</v>
      </c>
      <c r="E32" s="74" t="n">
        <v>24.15</v>
      </c>
      <c r="F32" s="73" t="n">
        <v>45814</v>
      </c>
      <c r="G32" s="75" t="n">
        <v>42.17</v>
      </c>
      <c r="H32" s="76" t="n">
        <v>40.59</v>
      </c>
      <c r="I32" s="81" t="inlineStr">
        <is>
          <t>subindo</t>
        </is>
      </c>
      <c r="J32" s="76" t="n"/>
      <c r="K32" s="76" t="n"/>
      <c r="L32" s="77" t="n">
        <v>35</v>
      </c>
      <c r="M32" s="64">
        <f>(G32-E32)</f>
        <v/>
      </c>
      <c r="N32" s="78">
        <f>E32+(M32*0.2)</f>
        <v/>
      </c>
      <c r="O32" s="79">
        <f>G32-(M32*0.45)</f>
        <v/>
      </c>
      <c r="P32" s="80">
        <f>G32-(M32*0.2)</f>
        <v/>
      </c>
      <c r="Q32" s="81">
        <f>IF(H32&lt;=(N32),"VER","O")</f>
        <v/>
      </c>
      <c r="R32" s="81">
        <f>IF(H32&lt;=(O32),"VER","O")</f>
        <v/>
      </c>
      <c r="S32" s="81">
        <f>IF(H32&lt;=(P32),"VER","O")</f>
        <v/>
      </c>
      <c r="T32" s="28" t="n"/>
      <c r="U32" s="34" t="n"/>
      <c r="V32" s="34" t="n"/>
      <c r="W32" s="34" t="n"/>
    </row>
    <row r="33" ht="15.75" customHeight="1">
      <c r="A33" s="28" t="n"/>
      <c r="B33" s="72" t="inlineStr">
        <is>
          <t>Madeira e papel</t>
        </is>
      </c>
      <c r="C33" s="68" t="inlineStr">
        <is>
          <t>DXCO3</t>
        </is>
      </c>
      <c r="D33" s="87" t="n">
        <v>45763</v>
      </c>
      <c r="E33" s="88" t="n">
        <v>5.06</v>
      </c>
      <c r="F33" s="87" t="n">
        <v>45567</v>
      </c>
      <c r="G33" s="89" t="n">
        <v>8.699999999999999</v>
      </c>
      <c r="H33" s="78" t="n">
        <v>5.11</v>
      </c>
      <c r="I33" s="81" t="inlineStr">
        <is>
          <t>CAINDO</t>
        </is>
      </c>
      <c r="J33" s="76" t="n">
        <v>6.55</v>
      </c>
      <c r="K33" s="76" t="n">
        <v>6.75</v>
      </c>
      <c r="L33" s="77" t="n">
        <v>20</v>
      </c>
      <c r="M33" s="64">
        <f>(G33-E33)</f>
        <v/>
      </c>
      <c r="N33" s="78">
        <f>E33+(M33*0.2)</f>
        <v/>
      </c>
      <c r="O33" s="79">
        <f>G33-(M33*0.45)</f>
        <v/>
      </c>
      <c r="P33" s="80">
        <f>G33-(M33*0.2)</f>
        <v/>
      </c>
      <c r="Q33" s="81">
        <f>IF(H33&lt;=(N33),"VER","O")</f>
        <v/>
      </c>
      <c r="R33" s="81">
        <f>IF(H33&lt;=(O33),"VER","O")</f>
        <v/>
      </c>
      <c r="S33" s="81">
        <f>IF(H33&lt;=(P33),"VER","O")</f>
        <v/>
      </c>
      <c r="T33" s="28" t="n"/>
      <c r="U33" s="34" t="n"/>
      <c r="V33" s="34" t="n"/>
      <c r="W33" s="34" t="n"/>
    </row>
    <row r="34" ht="15.75" customHeight="1">
      <c r="A34" s="28" t="n"/>
      <c r="B34" s="72" t="inlineStr">
        <is>
          <t>Energia</t>
        </is>
      </c>
      <c r="C34" s="81" t="inlineStr">
        <is>
          <t>EGIE3</t>
        </is>
      </c>
      <c r="D34" s="73" t="n">
        <v>45671</v>
      </c>
      <c r="E34" s="74" t="n">
        <v>34.69</v>
      </c>
      <c r="F34" s="73" t="n">
        <v>45841</v>
      </c>
      <c r="G34" s="75" t="n">
        <v>48.82</v>
      </c>
      <c r="H34" s="76" t="n">
        <v>41.72</v>
      </c>
      <c r="I34" s="81" t="inlineStr">
        <is>
          <t>CAINDO</t>
        </is>
      </c>
      <c r="J34" s="76" t="n"/>
      <c r="K34" s="76" t="n"/>
      <c r="L34" s="77" t="n">
        <v>50</v>
      </c>
      <c r="M34" s="64">
        <f>(G34-E34)</f>
        <v/>
      </c>
      <c r="N34" s="78">
        <f>E34+(M34*0.2)</f>
        <v/>
      </c>
      <c r="O34" s="79">
        <f>G34-(M34*0.45)</f>
        <v/>
      </c>
      <c r="P34" s="80">
        <f>G34-(M34*0.2)</f>
        <v/>
      </c>
      <c r="Q34" s="81">
        <f>IF(H34&lt;=(N34),"VER","O")</f>
        <v/>
      </c>
      <c r="R34" s="81">
        <f>IF(H34&lt;=(O34),"VER","O")</f>
        <v/>
      </c>
      <c r="S34" s="81">
        <f>IF(H34&lt;=(P34),"VER","O")</f>
        <v/>
      </c>
      <c r="T34" s="28" t="n"/>
      <c r="U34" s="34" t="n"/>
      <c r="V34" s="34" t="n"/>
      <c r="W34" s="34" t="n"/>
    </row>
    <row r="35" ht="15.75" customHeight="1">
      <c r="A35" s="28" t="n"/>
      <c r="B35" s="72" t="inlineStr">
        <is>
          <t>Elétrica</t>
        </is>
      </c>
      <c r="C35" s="81" t="inlineStr">
        <is>
          <t>ELET3</t>
        </is>
      </c>
      <c r="D35" s="73" t="n">
        <v>45660</v>
      </c>
      <c r="E35" s="74" t="n">
        <v>33.55</v>
      </c>
      <c r="F35" s="73" t="n">
        <v>45779</v>
      </c>
      <c r="G35" s="75" t="n">
        <v>44.94</v>
      </c>
      <c r="H35" s="76" t="n">
        <v>38.99</v>
      </c>
      <c r="I35" s="81" t="inlineStr">
        <is>
          <t>CAINDO</t>
        </is>
      </c>
      <c r="J35" s="76" t="n">
        <v>34.1</v>
      </c>
      <c r="K35" s="76" t="n">
        <v>34.8</v>
      </c>
      <c r="L35" s="77" t="n">
        <v>80</v>
      </c>
      <c r="M35" s="64">
        <f>(G35-E35)</f>
        <v/>
      </c>
      <c r="N35" s="78">
        <f>E35+(M35*0.2)</f>
        <v/>
      </c>
      <c r="O35" s="79">
        <f>G35-(M35*0.45)</f>
        <v/>
      </c>
      <c r="P35" s="80">
        <f>G35-(M35*0.2)</f>
        <v/>
      </c>
      <c r="Q35" s="81">
        <f>IF(H35&lt;=(N35),"VER","O")</f>
        <v/>
      </c>
      <c r="R35" s="81">
        <f>IF(H35&lt;=(O35),"VER","O")</f>
        <v/>
      </c>
      <c r="S35" s="81">
        <f>IF(H35&lt;=(P35),"VER","O")</f>
        <v/>
      </c>
      <c r="T35" s="28" t="n"/>
      <c r="U35" s="34" t="n"/>
      <c r="V35" s="34" t="n"/>
      <c r="W35" s="34" t="n"/>
    </row>
    <row r="36" ht="15.75" customHeight="1">
      <c r="A36" s="28" t="n"/>
      <c r="B36" s="72" t="inlineStr">
        <is>
          <t>Industria Aviação</t>
        </is>
      </c>
      <c r="C36" s="81" t="inlineStr">
        <is>
          <t>EMBR3</t>
        </is>
      </c>
      <c r="D36" s="73" t="n">
        <v>45568</v>
      </c>
      <c r="E36" s="74" t="n">
        <v>45.18</v>
      </c>
      <c r="F36" s="73" t="n">
        <v>45841</v>
      </c>
      <c r="G36" s="75" t="n">
        <v>83.48999999999999</v>
      </c>
      <c r="H36" s="76" t="n">
        <v>73.01000000000001</v>
      </c>
      <c r="I36" s="81" t="inlineStr">
        <is>
          <t>CAINDO</t>
        </is>
      </c>
      <c r="J36" s="76" t="n"/>
      <c r="K36" s="76" t="n"/>
      <c r="L36" s="77" t="n">
        <v>35</v>
      </c>
      <c r="M36" s="64">
        <f>(G36-E36)</f>
        <v/>
      </c>
      <c r="N36" s="78">
        <f>E36+(M36*0.2)</f>
        <v/>
      </c>
      <c r="O36" s="79">
        <f>G36-(M36*0.45)</f>
        <v/>
      </c>
      <c r="P36" s="80">
        <f>G36-(M36*0.2)</f>
        <v/>
      </c>
      <c r="Q36" s="81">
        <f>IF(H36&lt;=(N36),"VER","O")</f>
        <v/>
      </c>
      <c r="R36" s="81">
        <f>IF(H36&lt;=(O36),"VER","O")</f>
        <v/>
      </c>
      <c r="S36" s="81">
        <f>IF(H36&lt;=(P36),"VER","O")</f>
        <v/>
      </c>
      <c r="T36" s="28" t="n"/>
      <c r="U36" s="34" t="n"/>
      <c r="V36" s="34" t="n"/>
      <c r="W36" s="34" t="n"/>
    </row>
    <row r="37" ht="15.75" customHeight="1">
      <c r="A37" s="28" t="n"/>
      <c r="B37" s="72" t="inlineStr">
        <is>
          <t>Energia Elet e Saneam</t>
        </is>
      </c>
      <c r="C37" s="81" t="inlineStr">
        <is>
          <t>EQTL3</t>
        </is>
      </c>
      <c r="D37" s="73" t="n">
        <v>45660</v>
      </c>
      <c r="E37" s="74" t="n">
        <v>26.15</v>
      </c>
      <c r="F37" s="73" t="n">
        <v>45804</v>
      </c>
      <c r="G37" s="75" t="n">
        <v>37.3</v>
      </c>
      <c r="H37" s="76" t="n">
        <v>34.38</v>
      </c>
      <c r="I37" s="81" t="inlineStr">
        <is>
          <t>CAINDO</t>
        </is>
      </c>
      <c r="J37" s="76" t="n"/>
      <c r="K37" s="76" t="n"/>
      <c r="L37" s="77" t="inlineStr">
        <is>
          <t>50-90</t>
        </is>
      </c>
      <c r="M37" s="64">
        <f>(G37-E37)</f>
        <v/>
      </c>
      <c r="N37" s="78">
        <f>E37+(M37*0.2)</f>
        <v/>
      </c>
      <c r="O37" s="79">
        <f>G37-(M37*0.45)</f>
        <v/>
      </c>
      <c r="P37" s="80">
        <f>G37-(M37*0.2)</f>
        <v/>
      </c>
      <c r="Q37" s="81">
        <f>IF(H37&lt;=(N37),"VER","O")</f>
        <v/>
      </c>
      <c r="R37" s="81">
        <f>IF(H37&lt;=(O37),"VER","O")</f>
        <v/>
      </c>
      <c r="S37" s="81">
        <f>IF(H37&lt;=(P37),"VER","O")</f>
        <v/>
      </c>
      <c r="T37" s="28" t="n"/>
      <c r="U37" s="34" t="n"/>
      <c r="V37" s="34" t="n"/>
      <c r="W37" s="34" t="n"/>
    </row>
    <row r="38" ht="15.75" customHeight="1">
      <c r="A38" s="28" t="n"/>
      <c r="B38" s="72" t="inlineStr">
        <is>
          <t>Construção alta</t>
        </is>
      </c>
      <c r="C38" s="81" t="inlineStr">
        <is>
          <t>EZTC3</t>
        </is>
      </c>
      <c r="D38" s="73" t="n">
        <v>45660</v>
      </c>
      <c r="E38" s="74" t="n">
        <v>10.5</v>
      </c>
      <c r="F38" s="73" t="n">
        <v>45743</v>
      </c>
      <c r="G38" s="75" t="n">
        <v>15.59</v>
      </c>
      <c r="H38" s="76" t="n">
        <v>13.37</v>
      </c>
      <c r="I38" s="81" t="inlineStr">
        <is>
          <t>CAINDO</t>
        </is>
      </c>
      <c r="J38" s="76" t="n">
        <v>14.6</v>
      </c>
      <c r="K38" s="76" t="n">
        <v>15.1</v>
      </c>
      <c r="L38" s="77" t="n">
        <v>50</v>
      </c>
      <c r="M38" s="64">
        <f>(G38-E38)</f>
        <v/>
      </c>
      <c r="N38" s="78">
        <f>E38+(M38*0.2)</f>
        <v/>
      </c>
      <c r="O38" s="79">
        <f>G38-(M38*0.45)</f>
        <v/>
      </c>
      <c r="P38" s="80">
        <f>G38-(M38*0.2)</f>
        <v/>
      </c>
      <c r="Q38" s="81">
        <f>IF(H38&lt;=(N38),"VER","O")</f>
        <v/>
      </c>
      <c r="R38" s="81">
        <f>IF(H38&lt;=(O38),"VER","O")</f>
        <v/>
      </c>
      <c r="S38" s="81">
        <f>IF(H38&lt;=(P38),"VER","O")</f>
        <v/>
      </c>
      <c r="T38" s="28" t="n"/>
      <c r="U38" s="34" t="n"/>
      <c r="V38" s="34" t="n"/>
      <c r="W38" s="34" t="n"/>
    </row>
    <row r="39" ht="15.75" customHeight="1">
      <c r="A39" s="28" t="n"/>
      <c r="B39" s="72" t="inlineStr">
        <is>
          <t>Educação</t>
        </is>
      </c>
      <c r="C39" s="81" t="inlineStr">
        <is>
          <t>FLRY3</t>
        </is>
      </c>
      <c r="D39" s="73" t="n">
        <v>45716</v>
      </c>
      <c r="E39" s="74" t="n">
        <v>10.64</v>
      </c>
      <c r="F39" s="73" t="n">
        <v>45540</v>
      </c>
      <c r="G39" s="75" t="n">
        <v>15.86</v>
      </c>
      <c r="H39" s="76" t="n">
        <v>12.8</v>
      </c>
      <c r="I39" s="81" t="inlineStr">
        <is>
          <t>CAINDO</t>
        </is>
      </c>
      <c r="J39" s="76" t="n"/>
      <c r="K39" s="76" t="n"/>
      <c r="L39" s="77" t="n"/>
      <c r="M39" s="64">
        <f>(G39-E39)</f>
        <v/>
      </c>
      <c r="N39" s="78">
        <f>E39+(M39*0.2)</f>
        <v/>
      </c>
      <c r="O39" s="79">
        <f>G39-(M39*0.45)</f>
        <v/>
      </c>
      <c r="P39" s="80">
        <f>G39-(M39*0.2)</f>
        <v/>
      </c>
      <c r="Q39" s="81">
        <f>IF(H39&lt;=(N39),"VER","O")</f>
        <v/>
      </c>
      <c r="R39" s="81">
        <f>IF(H39&lt;=(O39),"VER","O")</f>
        <v/>
      </c>
      <c r="S39" s="81">
        <f>IF(H39&lt;=(P39),"VER","O")</f>
        <v/>
      </c>
      <c r="T39" s="28" t="n"/>
      <c r="U39" s="34" t="n"/>
      <c r="V39" s="34" t="n"/>
      <c r="W39" s="34" t="n"/>
    </row>
    <row r="40" ht="15.75" customHeight="1">
      <c r="A40" s="28" t="n"/>
      <c r="B40" s="72" t="inlineStr">
        <is>
          <t>Construção alta</t>
        </is>
      </c>
      <c r="C40" s="81" t="inlineStr">
        <is>
          <t>GFSA3</t>
        </is>
      </c>
      <c r="D40" s="73" t="n">
        <v>45846</v>
      </c>
      <c r="E40" s="74" t="n">
        <v>17.91</v>
      </c>
      <c r="F40" s="73" t="n">
        <v>45749</v>
      </c>
      <c r="G40" s="75" t="n">
        <v>51.6</v>
      </c>
      <c r="H40" s="76" t="n">
        <v>18.08</v>
      </c>
      <c r="I40" s="81" t="inlineStr">
        <is>
          <t>CAINDO</t>
        </is>
      </c>
      <c r="J40" s="76" t="n"/>
      <c r="K40" s="76" t="n"/>
      <c r="L40" s="77" t="n">
        <v>20</v>
      </c>
      <c r="M40" s="64">
        <f>(G40-E40)</f>
        <v/>
      </c>
      <c r="N40" s="78">
        <f>E40+(M40*0.2)</f>
        <v/>
      </c>
      <c r="O40" s="79">
        <f>G40-(M40*0.45)</f>
        <v/>
      </c>
      <c r="P40" s="80">
        <f>G40-(M40*0.2)</f>
        <v/>
      </c>
      <c r="Q40" s="81">
        <f>IF(H40&lt;=(N40),"VER","O")</f>
        <v/>
      </c>
      <c r="R40" s="81">
        <f>IF(H40&lt;=(O40),"VER","O")</f>
        <v/>
      </c>
      <c r="S40" s="81">
        <f>IF(H40&lt;=(P40),"VER","O")</f>
        <v/>
      </c>
      <c r="T40" s="28" t="n"/>
      <c r="U40" s="34" t="n"/>
      <c r="V40" s="34" t="n"/>
      <c r="W40" s="34" t="n"/>
    </row>
    <row r="41" ht="15.75" customHeight="1">
      <c r="A41" s="28" t="n"/>
      <c r="B41" s="72" t="inlineStr">
        <is>
          <t>Metal aço</t>
        </is>
      </c>
      <c r="C41" s="69" t="inlineStr">
        <is>
          <t>GGBR4</t>
        </is>
      </c>
      <c r="D41" s="84" t="n">
        <v>45756</v>
      </c>
      <c r="E41" s="85" t="n">
        <v>13.8</v>
      </c>
      <c r="F41" s="84" t="n">
        <v>45636</v>
      </c>
      <c r="G41" s="86" t="n">
        <v>21.02</v>
      </c>
      <c r="H41" s="79" t="n">
        <v>16.4</v>
      </c>
      <c r="I41" s="81" t="inlineStr">
        <is>
          <t>CAINDO</t>
        </is>
      </c>
      <c r="J41" s="76" t="n">
        <v>22.81</v>
      </c>
      <c r="K41" s="76" t="n">
        <v>23.16</v>
      </c>
      <c r="L41" s="83" t="inlineStr">
        <is>
          <t>35</t>
        </is>
      </c>
      <c r="M41" s="64">
        <f>(G41-E41)</f>
        <v/>
      </c>
      <c r="N41" s="78">
        <f>E41+(M41*0.2)</f>
        <v/>
      </c>
      <c r="O41" s="79">
        <f>G41-(M41*0.45)</f>
        <v/>
      </c>
      <c r="P41" s="80">
        <f>G41-(M41*0.2)</f>
        <v/>
      </c>
      <c r="Q41" s="81">
        <f>IF(H41&lt;=(N41),"VER","O")</f>
        <v/>
      </c>
      <c r="R41" s="81">
        <f>IF(H41&lt;=(O41),"VER","O")</f>
        <v/>
      </c>
      <c r="S41" s="81">
        <f>IF(H41&lt;=(P41),"VER","O")</f>
        <v/>
      </c>
      <c r="T41" s="90" t="n"/>
      <c r="U41" s="34" t="n"/>
      <c r="V41" s="34" t="n"/>
      <c r="W41" s="34" t="n"/>
    </row>
    <row r="42" ht="15.75" customHeight="1">
      <c r="A42" s="28" t="n"/>
      <c r="B42" s="72" t="inlineStr">
        <is>
          <t>Varejo Alimento</t>
        </is>
      </c>
      <c r="C42" s="81" t="inlineStr">
        <is>
          <t>GMAT3</t>
        </is>
      </c>
      <c r="D42" s="73" t="n">
        <v>45671</v>
      </c>
      <c r="E42" s="74" t="n">
        <v>5.84</v>
      </c>
      <c r="F42" s="73" t="n">
        <v>45840</v>
      </c>
      <c r="G42" s="75" t="n">
        <v>8.24</v>
      </c>
      <c r="H42" s="76" t="n">
        <v>7.73</v>
      </c>
      <c r="I42" s="81" t="inlineStr">
        <is>
          <t>subindo</t>
        </is>
      </c>
      <c r="J42" s="76" t="n"/>
      <c r="K42" s="76" t="n"/>
      <c r="L42" s="77" t="n">
        <v>15</v>
      </c>
      <c r="M42" s="64">
        <f>(G42-E42)</f>
        <v/>
      </c>
      <c r="N42" s="78">
        <f>E42+(M42*0.2)</f>
        <v/>
      </c>
      <c r="O42" s="79">
        <f>G42-(M42*0.45)</f>
        <v/>
      </c>
      <c r="P42" s="80">
        <f>G42-(M42*0.2)</f>
        <v/>
      </c>
      <c r="Q42" s="81">
        <f>IF(H42&lt;=(N42),"VER","O")</f>
        <v/>
      </c>
      <c r="R42" s="81">
        <f>IF(H42&lt;=(O42),"VER","O")</f>
        <v/>
      </c>
      <c r="S42" s="81">
        <f>IF(H42&lt;=(P42),"VER","O")</f>
        <v/>
      </c>
      <c r="T42" s="28" t="n"/>
      <c r="U42" s="34" t="n"/>
      <c r="V42" s="34" t="n"/>
      <c r="W42" s="34" t="n"/>
    </row>
    <row r="43" ht="15.75" customHeight="1">
      <c r="A43" s="28" t="n"/>
      <c r="B43" s="72" t="inlineStr">
        <is>
          <t>Metal Gerdau</t>
        </is>
      </c>
      <c r="C43" s="81" t="inlineStr">
        <is>
          <t>GOAU4</t>
        </is>
      </c>
      <c r="D43" s="73" t="n">
        <v>45756</v>
      </c>
      <c r="E43" s="74" t="n">
        <v>7.73</v>
      </c>
      <c r="F43" s="73" t="n">
        <v>45636</v>
      </c>
      <c r="G43" s="75" t="n">
        <v>11.88</v>
      </c>
      <c r="H43" s="76" t="n">
        <v>9.16</v>
      </c>
      <c r="I43" s="81" t="inlineStr">
        <is>
          <t>CAINDO</t>
        </is>
      </c>
      <c r="J43" s="76" t="n">
        <v>10.15</v>
      </c>
      <c r="K43" s="76" t="n">
        <v>10.35</v>
      </c>
      <c r="L43" s="77" t="n">
        <v>10</v>
      </c>
      <c r="M43" s="64">
        <f>(G43-E43)</f>
        <v/>
      </c>
      <c r="N43" s="78">
        <f>E43+(M43*0.2)</f>
        <v/>
      </c>
      <c r="O43" s="79">
        <f>G43-(M43*0.45)</f>
        <v/>
      </c>
      <c r="P43" s="80">
        <f>G43-(M43*0.2)</f>
        <v/>
      </c>
      <c r="Q43" s="81">
        <f>IF(H43&lt;=(N43),"VER","O")</f>
        <v/>
      </c>
      <c r="R43" s="81">
        <f>IF(H43&lt;=(O43),"VER","O")</f>
        <v/>
      </c>
      <c r="S43" s="81">
        <f>IF(H43&lt;=(P43),"VER","O")</f>
        <v/>
      </c>
      <c r="T43" s="28" t="n"/>
      <c r="U43" s="34" t="n"/>
      <c r="V43" s="34" t="n"/>
      <c r="W43" s="34" t="n"/>
    </row>
    <row r="44" ht="15.75" customHeight="1">
      <c r="A44" s="28" t="n"/>
      <c r="B44" s="72" t="inlineStr">
        <is>
          <t>Hospitalar</t>
        </is>
      </c>
      <c r="C44" s="81" t="inlineStr">
        <is>
          <t>HAPV3</t>
        </is>
      </c>
      <c r="D44" s="73" t="n">
        <v>45756</v>
      </c>
      <c r="E44" s="74" t="n">
        <v>30.15</v>
      </c>
      <c r="F44" s="73" t="n">
        <v>45805</v>
      </c>
      <c r="G44" s="75" t="n">
        <v>43.8</v>
      </c>
      <c r="H44" s="76" t="n">
        <v>33.04</v>
      </c>
      <c r="I44" s="81" t="inlineStr">
        <is>
          <t>subindo</t>
        </is>
      </c>
      <c r="J44" s="76" t="n">
        <v>3.7</v>
      </c>
      <c r="K44" s="76" t="n">
        <v>3.95</v>
      </c>
      <c r="L44" s="77" t="n">
        <v>20</v>
      </c>
      <c r="M44" s="64">
        <f>(G44-E44)</f>
        <v/>
      </c>
      <c r="N44" s="78">
        <f>E44+(M44*0.2)</f>
        <v/>
      </c>
      <c r="O44" s="79">
        <f>G44-(M44*0.45)</f>
        <v/>
      </c>
      <c r="P44" s="80">
        <f>G44-(M44*0.2)</f>
        <v/>
      </c>
      <c r="Q44" s="81">
        <f>IF(H44&lt;=(N44),"VER","O")</f>
        <v/>
      </c>
      <c r="R44" s="81">
        <f>IF(H44&lt;=(O44),"VER","O")</f>
        <v/>
      </c>
      <c r="S44" s="81">
        <f>IF(H44&lt;=(P44),"VER","O")</f>
        <v/>
      </c>
      <c r="T44" s="28" t="n"/>
      <c r="U44" s="34" t="n"/>
      <c r="V44" s="34" t="n"/>
      <c r="W44" s="34" t="n"/>
    </row>
    <row r="45" ht="15.75" customHeight="1">
      <c r="A45" s="28" t="n"/>
      <c r="B45" s="72" t="inlineStr">
        <is>
          <t>Hidrovias</t>
        </is>
      </c>
      <c r="C45" s="81" t="inlineStr">
        <is>
          <t>HBSA3</t>
        </is>
      </c>
      <c r="D45" s="73" t="n">
        <v>45715</v>
      </c>
      <c r="E45" s="74" t="n">
        <v>1.61</v>
      </c>
      <c r="F45" s="73" t="n">
        <v>45826</v>
      </c>
      <c r="G45" s="75" t="n">
        <v>3.87</v>
      </c>
      <c r="H45" s="76" t="n">
        <v>3.59</v>
      </c>
      <c r="I45" s="81" t="inlineStr">
        <is>
          <t>CAINDO</t>
        </is>
      </c>
      <c r="J45" s="76" t="n">
        <v>3.53</v>
      </c>
      <c r="K45" s="76" t="n">
        <v>3.74</v>
      </c>
      <c r="L45" s="77" t="n">
        <v>7</v>
      </c>
      <c r="M45" s="64">
        <f>(G45-E45)</f>
        <v/>
      </c>
      <c r="N45" s="78">
        <f>E45+(M45*0.2)</f>
        <v/>
      </c>
      <c r="O45" s="79">
        <f>G45-(M45*0.45)</f>
        <v/>
      </c>
      <c r="P45" s="80">
        <f>G45-(M45*0.2)</f>
        <v/>
      </c>
      <c r="Q45" s="81">
        <f>IF(H45&lt;=(N45),"VER","O")</f>
        <v/>
      </c>
      <c r="R45" s="81">
        <f>IF(H45&lt;=(O45),"VER","O")</f>
        <v/>
      </c>
      <c r="S45" s="81">
        <f>IF(H45&lt;=(P45),"VER","O")</f>
        <v/>
      </c>
      <c r="T45" s="28" t="n"/>
      <c r="U45" s="34" t="n"/>
      <c r="V45" s="34" t="n"/>
      <c r="W45" s="34" t="n"/>
    </row>
    <row r="46" ht="14.25" customHeight="1">
      <c r="A46" s="28" t="n"/>
      <c r="B46" s="72" t="inlineStr">
        <is>
          <t>Farmácia</t>
        </is>
      </c>
      <c r="C46" s="81" t="inlineStr">
        <is>
          <t>HYPE3</t>
        </is>
      </c>
      <c r="D46" s="73" t="n">
        <v>45645</v>
      </c>
      <c r="E46" s="74" t="n">
        <v>16.23</v>
      </c>
      <c r="F46" s="73" t="n">
        <v>45825</v>
      </c>
      <c r="G46" s="75" t="n">
        <v>28.11</v>
      </c>
      <c r="H46" s="76" t="n">
        <v>27.59</v>
      </c>
      <c r="I46" s="81" t="inlineStr">
        <is>
          <t>CAINDO</t>
        </is>
      </c>
      <c r="J46" s="76" t="n">
        <v>30.92</v>
      </c>
      <c r="K46" s="76" t="n">
        <v>32.2</v>
      </c>
      <c r="L46" s="77" t="n">
        <v>35</v>
      </c>
      <c r="M46" s="64">
        <f>(G46-E46)</f>
        <v/>
      </c>
      <c r="N46" s="78">
        <f>E46+(M46*0.2)</f>
        <v/>
      </c>
      <c r="O46" s="79">
        <f>G46-(M46*0.45)</f>
        <v/>
      </c>
      <c r="P46" s="80">
        <f>G46-(M46*0.2)</f>
        <v/>
      </c>
      <c r="Q46" s="81">
        <f>IF(H46&lt;=(N46),"VER","O")</f>
        <v/>
      </c>
      <c r="R46" s="81">
        <f>IF(H46&lt;=(O46),"VER","O")</f>
        <v/>
      </c>
      <c r="S46" s="81">
        <f>IF(H46&lt;=(P46),"VER","O")</f>
        <v/>
      </c>
      <c r="T46" s="28" t="n"/>
      <c r="U46" s="34" t="n"/>
      <c r="V46" s="34" t="n"/>
      <c r="W46" s="34" t="n"/>
    </row>
    <row r="47" ht="15.75" customHeight="1">
      <c r="A47" s="28" t="n"/>
      <c r="B47" s="72" t="inlineStr">
        <is>
          <t>Banco</t>
        </is>
      </c>
      <c r="C47" s="81" t="inlineStr">
        <is>
          <t>ITSA4</t>
        </is>
      </c>
      <c r="D47" s="73" t="n">
        <v>45660</v>
      </c>
      <c r="E47" s="74" t="n">
        <v>7.96</v>
      </c>
      <c r="F47" s="73" t="n">
        <v>45797</v>
      </c>
      <c r="G47" s="75" t="n">
        <v>11.29</v>
      </c>
      <c r="H47" s="76" t="n">
        <v>10.46</v>
      </c>
      <c r="I47" s="81" t="inlineStr">
        <is>
          <t>CAINDO</t>
        </is>
      </c>
      <c r="J47" s="76" t="n"/>
      <c r="K47" s="76" t="n"/>
      <c r="L47" s="77" t="n">
        <v>10</v>
      </c>
      <c r="M47" s="64">
        <f>(G47-E47)</f>
        <v/>
      </c>
      <c r="N47" s="78">
        <f>E47+(M47*0.2)</f>
        <v/>
      </c>
      <c r="O47" s="79">
        <f>G47-(M47*0.45)</f>
        <v/>
      </c>
      <c r="P47" s="80">
        <f>G47-(M47*0.2)</f>
        <v/>
      </c>
      <c r="Q47" s="81">
        <f>IF(H47&lt;=(N47),"VER","O")</f>
        <v/>
      </c>
      <c r="R47" s="81">
        <f>IF(H47&lt;=(O47),"VER","O")</f>
        <v/>
      </c>
      <c r="S47" s="81">
        <f>IF(H47&lt;=(P47),"VER","O")</f>
        <v/>
      </c>
      <c r="T47" s="28" t="n"/>
      <c r="U47" s="34" t="n"/>
      <c r="V47" s="34" t="n"/>
      <c r="W47" s="34" t="n"/>
    </row>
    <row r="48" ht="15.75" customHeight="1">
      <c r="A48" s="28" t="n"/>
      <c r="B48" s="72" t="inlineStr">
        <is>
          <t>Banco</t>
        </is>
      </c>
      <c r="C48" s="81" t="inlineStr">
        <is>
          <t>ITUB4</t>
        </is>
      </c>
      <c r="D48" s="73" t="n">
        <v>45660</v>
      </c>
      <c r="E48" s="74" t="n">
        <v>25.9</v>
      </c>
      <c r="F48" s="73" t="n">
        <v>45797</v>
      </c>
      <c r="G48" s="75" t="n">
        <v>38.05</v>
      </c>
      <c r="H48" s="76" t="n">
        <v>35.2</v>
      </c>
      <c r="I48" s="81" t="inlineStr">
        <is>
          <t>CAINDO</t>
        </is>
      </c>
      <c r="J48" s="76" t="n"/>
      <c r="K48" s="76" t="n"/>
      <c r="L48" s="77" t="n">
        <v>40</v>
      </c>
      <c r="M48" s="64">
        <f>(G48-E48)</f>
        <v/>
      </c>
      <c r="N48" s="78">
        <f>E48+(M48*0.2)</f>
        <v/>
      </c>
      <c r="O48" s="79">
        <f>G48-(M48*0.45)</f>
        <v/>
      </c>
      <c r="P48" s="80">
        <f>G48-(M48*0.2)</f>
        <v/>
      </c>
      <c r="Q48" s="81">
        <f>IF(H48&lt;=(N48),"VER","O")</f>
        <v/>
      </c>
      <c r="R48" s="81">
        <f>IF(H48&lt;=(O48),"VER","O")</f>
        <v/>
      </c>
      <c r="S48" s="81">
        <f>IF(H48&lt;=(P48),"VER","O")</f>
        <v/>
      </c>
      <c r="T48" s="28" t="n"/>
      <c r="U48" s="34" t="n"/>
      <c r="V48" s="34" t="n"/>
      <c r="W48" s="34" t="n"/>
    </row>
    <row r="49" ht="15.75" customHeight="1">
      <c r="A49" s="28" t="n"/>
      <c r="B49" s="72" t="inlineStr">
        <is>
          <t>Combustível Cana</t>
        </is>
      </c>
      <c r="C49" s="81" t="inlineStr">
        <is>
          <t>JALL3</t>
        </is>
      </c>
      <c r="D49" s="73" t="n">
        <v>45852</v>
      </c>
      <c r="E49" s="74" t="n">
        <v>3.61</v>
      </c>
      <c r="F49" s="73" t="n">
        <v>45554</v>
      </c>
      <c r="G49" s="75" t="n">
        <v>6.79</v>
      </c>
      <c r="H49" s="76" t="n">
        <v>3.66</v>
      </c>
      <c r="I49" s="81" t="inlineStr">
        <is>
          <t>CAINDO</t>
        </is>
      </c>
      <c r="J49" s="76" t="n">
        <v>7.15</v>
      </c>
      <c r="K49" s="76" t="n">
        <v>7.33</v>
      </c>
      <c r="L49" s="83" t="inlineStr">
        <is>
          <t>20</t>
        </is>
      </c>
      <c r="M49" s="64">
        <f>(G49-E49)</f>
        <v/>
      </c>
      <c r="N49" s="78">
        <f>E49+(M49*0.2)</f>
        <v/>
      </c>
      <c r="O49" s="79">
        <f>G49-(M49*0.45)</f>
        <v/>
      </c>
      <c r="P49" s="80">
        <f>G49-(M49*0.2)</f>
        <v/>
      </c>
      <c r="Q49" s="81">
        <f>IF(H49&lt;=(N49),"VER","O")</f>
        <v/>
      </c>
      <c r="R49" s="81">
        <f>IF(H49&lt;=(O49),"VER","O")</f>
        <v/>
      </c>
      <c r="S49" s="81">
        <f>IF(H49&lt;=(P49),"VER","O")</f>
        <v/>
      </c>
      <c r="T49" s="28" t="n"/>
      <c r="U49" s="34" t="n"/>
      <c r="V49" s="34" t="n"/>
      <c r="W49" s="34" t="n"/>
    </row>
    <row r="50" ht="15.75" customHeight="1">
      <c r="A50" s="28" t="n"/>
      <c r="B50" s="72" t="inlineStr">
        <is>
          <t>Alimento Carne</t>
        </is>
      </c>
      <c r="C50" s="81" t="inlineStr">
        <is>
          <t>JBSS3</t>
        </is>
      </c>
      <c r="D50" s="73" t="n">
        <v>45723</v>
      </c>
      <c r="E50" s="74" t="n">
        <v>30.52</v>
      </c>
      <c r="F50" s="73" t="n">
        <v>45775</v>
      </c>
      <c r="G50" s="75" t="n">
        <v>44.81</v>
      </c>
      <c r="H50" s="76" t="n">
        <v>39.03</v>
      </c>
      <c r="I50" s="81" t="inlineStr">
        <is>
          <t>CAINDO</t>
        </is>
      </c>
      <c r="J50" s="76" t="n"/>
      <c r="K50" s="76" t="n"/>
      <c r="L50" s="77" t="n">
        <v>20</v>
      </c>
      <c r="M50" s="64">
        <f>(G50-E50)</f>
        <v/>
      </c>
      <c r="N50" s="78">
        <f>E50+(M50*0.2)</f>
        <v/>
      </c>
      <c r="O50" s="79">
        <f>G50-(M50*0.45)</f>
        <v/>
      </c>
      <c r="P50" s="80">
        <f>G50-(M50*0.2)</f>
        <v/>
      </c>
      <c r="Q50" s="81">
        <f>IF(H50&lt;=(N50),"VER","O")</f>
        <v/>
      </c>
      <c r="R50" s="81">
        <f>IF(H50&lt;=(O50),"VER","O")</f>
        <v/>
      </c>
      <c r="S50" s="81">
        <f>IF(H50&lt;=(P50),"VER","O")</f>
        <v/>
      </c>
      <c r="T50" s="28" t="n"/>
      <c r="U50" s="34" t="n"/>
      <c r="V50" s="34" t="n"/>
      <c r="W50" s="34" t="n"/>
    </row>
    <row r="51" ht="15.75" customHeight="1">
      <c r="A51" s="28" t="n"/>
      <c r="B51" s="72" t="inlineStr">
        <is>
          <t>Agro Silos</t>
        </is>
      </c>
      <c r="C51" s="68" t="inlineStr">
        <is>
          <t>KEPL3</t>
        </is>
      </c>
      <c r="D51" s="87" t="n">
        <v>45729</v>
      </c>
      <c r="E51" s="88" t="n">
        <v>6.95</v>
      </c>
      <c r="F51" s="87" t="n">
        <v>45540</v>
      </c>
      <c r="G51" s="89" t="n">
        <v>11.35</v>
      </c>
      <c r="H51" s="78" t="n">
        <v>7.5</v>
      </c>
      <c r="I51" s="81" t="inlineStr">
        <is>
          <t>subindo</t>
        </is>
      </c>
      <c r="J51" s="76" t="n"/>
      <c r="K51" s="76" t="n"/>
      <c r="L51" s="77" t="n">
        <v>30</v>
      </c>
      <c r="M51" s="64">
        <f>(G51-E51)</f>
        <v/>
      </c>
      <c r="N51" s="78">
        <f>E51+(M51*0.2)</f>
        <v/>
      </c>
      <c r="O51" s="79">
        <f>G51-(M51*0.45)</f>
        <v/>
      </c>
      <c r="P51" s="80">
        <f>G51-(M51*0.2)</f>
        <v/>
      </c>
      <c r="Q51" s="81">
        <f>IF(H51&lt;=(N51),"VER","O")</f>
        <v/>
      </c>
      <c r="R51" s="81">
        <f>IF(H51&lt;=(O51),"VER","O")</f>
        <v/>
      </c>
      <c r="S51" s="81">
        <f>IF(H51&lt;=(P51),"VER","O")</f>
        <v/>
      </c>
      <c r="T51" s="28" t="n"/>
      <c r="U51" s="34" t="n"/>
      <c r="V51" s="34" t="n"/>
      <c r="W51" s="34" t="n"/>
    </row>
    <row r="52" ht="15.75" customHeight="1">
      <c r="A52" s="28" t="n"/>
      <c r="B52" s="72" t="inlineStr">
        <is>
          <t>Papel celulose</t>
        </is>
      </c>
      <c r="C52" s="68" t="inlineStr">
        <is>
          <t>KLBN11</t>
        </is>
      </c>
      <c r="D52" s="87" t="n">
        <v>45828</v>
      </c>
      <c r="E52" s="88" t="n">
        <v>17.7</v>
      </c>
      <c r="F52" s="87" t="n">
        <v>45643</v>
      </c>
      <c r="G52" s="89" t="n">
        <v>23.41</v>
      </c>
      <c r="H52" s="78" t="n">
        <v>18.93</v>
      </c>
      <c r="I52" s="81" t="inlineStr">
        <is>
          <t>CAINDO</t>
        </is>
      </c>
      <c r="J52" s="76" t="n"/>
      <c r="K52" s="76" t="n"/>
      <c r="L52" s="77" t="n">
        <v>40</v>
      </c>
      <c r="M52" s="64">
        <f>(G52-E52)</f>
        <v/>
      </c>
      <c r="N52" s="78">
        <f>E52+(M52*0.2)</f>
        <v/>
      </c>
      <c r="O52" s="79">
        <f>G52-(M52*0.45)</f>
        <v/>
      </c>
      <c r="P52" s="80">
        <f>G52-(M52*0.2)</f>
        <v/>
      </c>
      <c r="Q52" s="81">
        <f>IF(H52&lt;=(N52),"VER","O")</f>
        <v/>
      </c>
      <c r="R52" s="81">
        <f>IF(H52&lt;=(O52),"VER","O")</f>
        <v/>
      </c>
      <c r="S52" s="81">
        <f>IF(H52&lt;=(P52),"VER","O")</f>
        <v/>
      </c>
      <c r="T52" s="28" t="n"/>
      <c r="U52" s="34" t="n"/>
      <c r="V52" s="91" t="n"/>
      <c r="W52" s="92" t="n"/>
    </row>
    <row r="53" ht="15.75" customHeight="1">
      <c r="A53" s="28" t="n"/>
      <c r="B53" s="72" t="inlineStr">
        <is>
          <t>Metal Leve</t>
        </is>
      </c>
      <c r="C53" s="81" t="inlineStr">
        <is>
          <t>LEVE3</t>
        </is>
      </c>
      <c r="D53" s="73" t="n">
        <v>45660</v>
      </c>
      <c r="E53" s="74" t="n">
        <v>24.51</v>
      </c>
      <c r="F53" s="73" t="n">
        <v>45805</v>
      </c>
      <c r="G53" s="75" t="n">
        <v>32.63</v>
      </c>
      <c r="H53" s="76" t="n">
        <v>29.19</v>
      </c>
      <c r="I53" s="81" t="inlineStr">
        <is>
          <t>CAINDO</t>
        </is>
      </c>
      <c r="J53" s="76" t="n">
        <v>27.5</v>
      </c>
      <c r="K53" s="76" t="n">
        <v>30.5</v>
      </c>
      <c r="L53" s="77" t="n">
        <v>50</v>
      </c>
      <c r="M53" s="64">
        <f>(G53-E53)</f>
        <v/>
      </c>
      <c r="N53" s="78">
        <f>E53+(M53*0.2)</f>
        <v/>
      </c>
      <c r="O53" s="79">
        <f>G53-(M53*0.45)</f>
        <v/>
      </c>
      <c r="P53" s="80">
        <f>G53-(M53*0.2)</f>
        <v/>
      </c>
      <c r="Q53" s="81">
        <f>IF(H53&lt;=(N53),"VER","O")</f>
        <v/>
      </c>
      <c r="R53" s="81">
        <f>IF(H53&lt;=(O53),"VER","O")</f>
        <v/>
      </c>
      <c r="S53" s="81">
        <f>IF(H53&lt;=(P53),"VER","O")</f>
        <v/>
      </c>
      <c r="T53" s="28" t="n"/>
      <c r="U53" s="34" t="n"/>
      <c r="V53" s="34" t="n"/>
      <c r="W53" s="34" t="n"/>
    </row>
    <row r="54" ht="15.75" customHeight="1">
      <c r="A54" s="28" t="n"/>
      <c r="B54" s="72" t="inlineStr">
        <is>
          <t>Varejo</t>
        </is>
      </c>
      <c r="C54" s="81" t="inlineStr">
        <is>
          <t>LREN3</t>
        </is>
      </c>
      <c r="D54" s="73" t="n">
        <v>45714</v>
      </c>
      <c r="E54" s="74" t="n">
        <v>10.65</v>
      </c>
      <c r="F54" s="73" t="n">
        <v>45839</v>
      </c>
      <c r="G54" s="75" t="n">
        <v>19.48</v>
      </c>
      <c r="H54" s="76" t="n">
        <v>18.36</v>
      </c>
      <c r="I54" s="81" t="inlineStr">
        <is>
          <t>CAINDO</t>
        </is>
      </c>
      <c r="J54" s="76" t="n"/>
      <c r="K54" s="76" t="n"/>
      <c r="L54" s="77" t="n">
        <v>20</v>
      </c>
      <c r="M54" s="64">
        <f>(G54-E54)</f>
        <v/>
      </c>
      <c r="N54" s="78">
        <f>E54+(M54*0.2)</f>
        <v/>
      </c>
      <c r="O54" s="79">
        <f>G54-(M54*0.45)</f>
        <v/>
      </c>
      <c r="P54" s="80">
        <f>G54-(M54*0.2)</f>
        <v/>
      </c>
      <c r="Q54" s="81">
        <f>IF(H54&lt;=(N54),"VER","O")</f>
        <v/>
      </c>
      <c r="R54" s="81">
        <f>IF(H54&lt;=(O54),"VER","O")</f>
        <v/>
      </c>
      <c r="S54" s="81">
        <f>IF(H54&lt;=(P54),"VER","O")</f>
        <v/>
      </c>
      <c r="T54" s="28" t="n"/>
      <c r="U54" s="34" t="n"/>
      <c r="V54" s="34" t="n"/>
      <c r="W54" s="34" t="n"/>
    </row>
    <row r="55" ht="15.75" customHeight="1">
      <c r="A55" s="28" t="n"/>
      <c r="B55" s="72" t="inlineStr">
        <is>
          <t>Tecnologia Info Log</t>
        </is>
      </c>
      <c r="C55" s="81" t="inlineStr">
        <is>
          <t>LWSA3</t>
        </is>
      </c>
      <c r="D55" s="73" t="n">
        <v>45734</v>
      </c>
      <c r="E55" s="74" t="n">
        <v>2.6</v>
      </c>
      <c r="F55" s="73" t="n">
        <v>45622</v>
      </c>
      <c r="G55" s="75" t="n">
        <v>4.49</v>
      </c>
      <c r="H55" s="76" t="n">
        <v>3.42</v>
      </c>
      <c r="I55" s="81" t="inlineStr">
        <is>
          <t>CAINDO</t>
        </is>
      </c>
      <c r="J55" s="76" t="n"/>
      <c r="K55" s="76" t="n"/>
      <c r="L55" s="77" t="inlineStr">
        <is>
          <t>20-30</t>
        </is>
      </c>
      <c r="M55" s="64">
        <f>(G55-E55)</f>
        <v/>
      </c>
      <c r="N55" s="78">
        <f>E55+(M55*0.2)</f>
        <v/>
      </c>
      <c r="O55" s="79">
        <f>G55-(M55*0.45)</f>
        <v/>
      </c>
      <c r="P55" s="80">
        <f>G55-(M55*0.2)</f>
        <v/>
      </c>
      <c r="Q55" s="81">
        <f>IF(H55&lt;=(N55),"VER","O")</f>
        <v/>
      </c>
      <c r="R55" s="81">
        <f>IF(H55&lt;=(O55),"VER","O")</f>
        <v/>
      </c>
      <c r="S55" s="81">
        <f>IF(H55&lt;=(P55),"VER","O")</f>
        <v/>
      </c>
      <c r="T55" s="28" t="n"/>
      <c r="U55" s="34" t="n"/>
      <c r="V55" s="34" t="n"/>
      <c r="W55" s="34" t="n"/>
    </row>
    <row r="56" ht="15.75" customHeight="1">
      <c r="A56" s="28" t="n"/>
      <c r="B56" s="72" t="inlineStr">
        <is>
          <t>Alimento</t>
        </is>
      </c>
      <c r="C56" s="81" t="inlineStr">
        <is>
          <t>MDIA3</t>
        </is>
      </c>
      <c r="D56" s="73" t="n">
        <v>45670</v>
      </c>
      <c r="E56" s="74" t="n">
        <v>18.97</v>
      </c>
      <c r="F56" s="73" t="n">
        <v>45544</v>
      </c>
      <c r="G56" s="75" t="n">
        <v>27.16</v>
      </c>
      <c r="H56" s="76" t="n">
        <v>25.88</v>
      </c>
      <c r="I56" s="81" t="inlineStr">
        <is>
          <t>CAINDO</t>
        </is>
      </c>
      <c r="J56" s="76" t="n">
        <v>36.59</v>
      </c>
      <c r="K56" s="76" t="n">
        <v>37.68</v>
      </c>
      <c r="L56" s="77" t="inlineStr">
        <is>
          <t>75-100</t>
        </is>
      </c>
      <c r="M56" s="64">
        <f>(G56-E56)</f>
        <v/>
      </c>
      <c r="N56" s="78">
        <f>E56+(M56*0.2)</f>
        <v/>
      </c>
      <c r="O56" s="79">
        <f>G56-(M56*0.45)</f>
        <v/>
      </c>
      <c r="P56" s="80">
        <f>G56-(M56*0.2)</f>
        <v/>
      </c>
      <c r="Q56" s="81">
        <f>IF(H56&lt;=(N56),"VER","O")</f>
        <v/>
      </c>
      <c r="R56" s="81">
        <f>IF(H56&lt;=(O56),"VER","O")</f>
        <v/>
      </c>
      <c r="S56" s="81">
        <f>IF(H56&lt;=(P56),"VER","O")</f>
        <v/>
      </c>
      <c r="T56" s="28" t="n"/>
      <c r="U56" s="34" t="n"/>
      <c r="V56" s="34" t="n"/>
      <c r="W56" s="34" t="n"/>
    </row>
    <row r="57" ht="15.75" customHeight="1">
      <c r="A57" s="28" t="n"/>
      <c r="B57" s="72" t="inlineStr">
        <is>
          <t>Varejo</t>
        </is>
      </c>
      <c r="C57" s="81" t="inlineStr">
        <is>
          <t>MGLU3</t>
        </is>
      </c>
      <c r="D57" s="73" t="n">
        <v>45670</v>
      </c>
      <c r="E57" s="74" t="n">
        <v>5.81</v>
      </c>
      <c r="F57" s="73" t="n">
        <v>45760</v>
      </c>
      <c r="G57" s="75" t="n">
        <v>11.85</v>
      </c>
      <c r="H57" s="76" t="n">
        <v>7.97</v>
      </c>
      <c r="I57" s="81" t="inlineStr">
        <is>
          <t>CAINDO</t>
        </is>
      </c>
      <c r="J57" s="76" t="n"/>
      <c r="K57" s="76" t="n"/>
      <c r="L57" s="77" t="inlineStr">
        <is>
          <t>5-10</t>
        </is>
      </c>
      <c r="M57" s="64">
        <f>(G57-E57)</f>
        <v/>
      </c>
      <c r="N57" s="78">
        <f>E57+(M57*0.2)</f>
        <v/>
      </c>
      <c r="O57" s="79">
        <f>G57-(M57*0.45)</f>
        <v/>
      </c>
      <c r="P57" s="80">
        <f>G57-(M57*0.2)</f>
        <v/>
      </c>
      <c r="Q57" s="81">
        <f>IF(H57&lt;=(N57),"VER","O")</f>
        <v/>
      </c>
      <c r="R57" s="81">
        <f>IF(H57&lt;=(O57),"VER","O")</f>
        <v/>
      </c>
      <c r="S57" s="81">
        <f>IF(H57&lt;=(P57),"VER","O")</f>
        <v/>
      </c>
      <c r="T57" s="28" t="n"/>
      <c r="U57" s="34" t="n"/>
      <c r="V57" s="34" t="n"/>
      <c r="W57" s="34" t="n"/>
    </row>
    <row r="58" ht="15.75" customHeight="1">
      <c r="A58" s="28" t="n"/>
      <c r="B58" s="72" t="inlineStr">
        <is>
          <t>Tecnologia</t>
        </is>
      </c>
      <c r="C58" s="81" t="inlineStr">
        <is>
          <t>MLAS3</t>
        </is>
      </c>
      <c r="D58" s="73" t="n">
        <v>45800</v>
      </c>
      <c r="E58" s="74" t="n">
        <v>1</v>
      </c>
      <c r="F58" s="73" t="n">
        <v>45541</v>
      </c>
      <c r="G58" s="75" t="n">
        <v>1.92</v>
      </c>
      <c r="H58" s="76" t="n">
        <v>1.04</v>
      </c>
      <c r="I58" s="81" t="inlineStr">
        <is>
          <t>CAINDO</t>
        </is>
      </c>
      <c r="J58" s="76" t="n"/>
      <c r="K58" s="76" t="n"/>
      <c r="L58" s="83" t="inlineStr">
        <is>
          <t>3</t>
        </is>
      </c>
      <c r="M58" s="64">
        <f>(G58-E58)</f>
        <v/>
      </c>
      <c r="N58" s="78">
        <f>E58+(M58*0.2)</f>
        <v/>
      </c>
      <c r="O58" s="79">
        <f>G58-(M58*0.45)</f>
        <v/>
      </c>
      <c r="P58" s="80">
        <f>G58-(M58*0.2)</f>
        <v/>
      </c>
      <c r="Q58" s="81">
        <f>IF(H58&lt;=(N58),"VER","O")</f>
        <v/>
      </c>
      <c r="R58" s="81">
        <f>IF(H58&lt;=(O58),"VER","O")</f>
        <v/>
      </c>
      <c r="S58" s="81">
        <f>IF(H58&lt;=(P58),"VER","O")</f>
        <v/>
      </c>
      <c r="T58" s="28" t="n"/>
      <c r="U58" s="34" t="n"/>
      <c r="V58" s="34" t="n"/>
      <c r="W58" s="34" t="n"/>
    </row>
    <row r="59" ht="15.75" customHeight="1">
      <c r="A59" s="28" t="n"/>
      <c r="B59" s="72" t="inlineStr">
        <is>
          <t>Aluguel de carro</t>
        </is>
      </c>
      <c r="C59" s="81" t="inlineStr">
        <is>
          <t>MOVI3</t>
        </is>
      </c>
      <c r="D59" s="73" t="n">
        <v>45698</v>
      </c>
      <c r="E59" s="74" t="n">
        <v>3.34</v>
      </c>
      <c r="F59" s="73" t="n">
        <v>45775</v>
      </c>
      <c r="G59" s="75" t="n">
        <v>7.23</v>
      </c>
      <c r="H59" s="76" t="n">
        <v>6.27</v>
      </c>
      <c r="I59" s="81" t="inlineStr">
        <is>
          <t>CAINDO</t>
        </is>
      </c>
      <c r="J59" s="76" t="n">
        <v>8.699999999999999</v>
      </c>
      <c r="K59" s="76" t="n">
        <v>9.1</v>
      </c>
      <c r="L59" s="83" t="inlineStr">
        <is>
          <t>20</t>
        </is>
      </c>
      <c r="M59" s="64">
        <f>(G59-E59)</f>
        <v/>
      </c>
      <c r="N59" s="78">
        <f>E59+(M59*0.2)</f>
        <v/>
      </c>
      <c r="O59" s="79">
        <f>G59-(M59*0.45)</f>
        <v/>
      </c>
      <c r="P59" s="80">
        <f>G59-(M59*0.2)</f>
        <v/>
      </c>
      <c r="Q59" s="81">
        <f>IF(H59&lt;=(N59),"VER","O")</f>
        <v/>
      </c>
      <c r="R59" s="81">
        <f>IF(H59&lt;=(O59),"VER","O")</f>
        <v/>
      </c>
      <c r="S59" s="81">
        <f>IF(H59&lt;=(P59),"VER","O")</f>
        <v/>
      </c>
      <c r="T59" s="28" t="n"/>
      <c r="U59" s="34" t="n"/>
      <c r="V59" s="34" t="n"/>
      <c r="W59" s="34" t="n"/>
    </row>
    <row r="60" ht="15.75" customHeight="1">
      <c r="A60" s="28" t="n"/>
      <c r="B60" s="72" t="inlineStr">
        <is>
          <t>Alimento Carne</t>
        </is>
      </c>
      <c r="C60" s="81" t="inlineStr">
        <is>
          <t>MRFG3</t>
        </is>
      </c>
      <c r="D60" s="73" t="n">
        <v>45712</v>
      </c>
      <c r="E60" s="74" t="n">
        <v>13.46</v>
      </c>
      <c r="F60" s="73" t="n">
        <v>45807</v>
      </c>
      <c r="G60" s="75" t="n">
        <v>25.97</v>
      </c>
      <c r="H60" s="76" t="n">
        <v>23.39</v>
      </c>
      <c r="I60" s="81" t="inlineStr">
        <is>
          <t>CAINDO</t>
        </is>
      </c>
      <c r="J60" s="76" t="n"/>
      <c r="K60" s="76" t="n"/>
      <c r="L60" s="77" t="n">
        <v>15</v>
      </c>
      <c r="M60" s="64">
        <f>(G60-E60)</f>
        <v/>
      </c>
      <c r="N60" s="78">
        <f>E60+(M60*0.2)</f>
        <v/>
      </c>
      <c r="O60" s="79">
        <f>G60-(M60*0.45)</f>
        <v/>
      </c>
      <c r="P60" s="80">
        <f>G60-(M60*0.2)</f>
        <v/>
      </c>
      <c r="Q60" s="81">
        <f>IF(H60&lt;=(N60),"VER","O")</f>
        <v/>
      </c>
      <c r="R60" s="81">
        <f>IF(H60&lt;=(O60),"VER","O")</f>
        <v/>
      </c>
      <c r="S60" s="81">
        <f>IF(H60&lt;=(P60),"VER","O")</f>
        <v/>
      </c>
      <c r="T60" s="28" t="n"/>
      <c r="U60" s="34" t="n"/>
      <c r="V60" s="34" t="n"/>
      <c r="W60" s="34" t="n"/>
    </row>
    <row r="61" ht="15.75" customHeight="1">
      <c r="A61" s="28" t="n"/>
      <c r="B61" s="72" t="inlineStr">
        <is>
          <t>Construção baixa</t>
        </is>
      </c>
      <c r="C61" s="81" t="inlineStr">
        <is>
          <t>MRVE3</t>
        </is>
      </c>
      <c r="D61" s="73" t="n">
        <v>45721</v>
      </c>
      <c r="E61" s="74" t="n">
        <v>4.48</v>
      </c>
      <c r="F61" s="73" t="n">
        <v>45819</v>
      </c>
      <c r="G61" s="75" t="n">
        <v>6.3</v>
      </c>
      <c r="H61" s="76" t="n">
        <v>5.97</v>
      </c>
      <c r="I61" s="81" t="inlineStr">
        <is>
          <t>CAINDO</t>
        </is>
      </c>
      <c r="J61" s="76" t="n">
        <v>8.35</v>
      </c>
      <c r="K61" s="76" t="n">
        <v>8.65</v>
      </c>
      <c r="L61" s="77" t="n">
        <v>30</v>
      </c>
      <c r="M61" s="64">
        <f>(G61-E61)</f>
        <v/>
      </c>
      <c r="N61" s="78">
        <f>E61+(M61*0.2)</f>
        <v/>
      </c>
      <c r="O61" s="79">
        <f>G61-(M61*0.45)</f>
        <v/>
      </c>
      <c r="P61" s="80">
        <f>G61-(M61*0.2)</f>
        <v/>
      </c>
      <c r="Q61" s="81">
        <f>IF(H61&lt;=(N61),"VER","O")</f>
        <v/>
      </c>
      <c r="R61" s="81">
        <f>IF(H61&lt;=(O61),"VER","O")</f>
        <v/>
      </c>
      <c r="S61" s="81">
        <f>IF(H61&lt;=(P61),"VER","O")</f>
        <v/>
      </c>
      <c r="T61" s="28" t="n"/>
      <c r="U61" s="34" t="n"/>
      <c r="V61" s="34" t="n"/>
      <c r="W61" s="34" t="n"/>
    </row>
    <row r="62" ht="15.75" customHeight="1">
      <c r="A62" s="28" t="n"/>
      <c r="B62" s="72" t="inlineStr">
        <is>
          <t>Cosmético</t>
        </is>
      </c>
      <c r="C62" s="81" t="inlineStr">
        <is>
          <t>NATU3</t>
        </is>
      </c>
      <c r="D62" s="73" t="n">
        <v>45784</v>
      </c>
      <c r="E62" s="74" t="n">
        <v>8.92</v>
      </c>
      <c r="F62" s="73" t="n">
        <v>45839</v>
      </c>
      <c r="G62" s="75" t="n">
        <v>11.11</v>
      </c>
      <c r="H62" s="76" t="n">
        <v>10.07</v>
      </c>
      <c r="I62" s="81" t="inlineStr">
        <is>
          <t>CAINDO</t>
        </is>
      </c>
      <c r="J62" s="76" t="n">
        <v>16.06</v>
      </c>
      <c r="K62" s="76" t="n">
        <v>16.64</v>
      </c>
      <c r="L62" s="77" t="inlineStr">
        <is>
          <t>25-60</t>
        </is>
      </c>
      <c r="M62" s="64">
        <f>(G62-E62)</f>
        <v/>
      </c>
      <c r="N62" s="78">
        <f>E62+(M62*0.2)</f>
        <v/>
      </c>
      <c r="O62" s="79">
        <f>G62-(M62*0.45)</f>
        <v/>
      </c>
      <c r="P62" s="80">
        <f>G62-(M62*0.2)</f>
        <v/>
      </c>
      <c r="Q62" s="81">
        <f>IF(H62&lt;=(N62),"VER","O")</f>
        <v/>
      </c>
      <c r="R62" s="81">
        <f>IF(H62&lt;=(O62),"VER","O")</f>
        <v/>
      </c>
      <c r="S62" s="81">
        <f>IF(H62&lt;=(P62),"VER","O")</f>
        <v/>
      </c>
      <c r="T62" s="28" t="n"/>
      <c r="U62" s="34" t="n"/>
      <c r="V62" s="34" t="n"/>
      <c r="W62" s="34" t="n"/>
    </row>
    <row r="63" ht="15.75" customHeight="1">
      <c r="A63" s="28" t="n"/>
      <c r="B63" s="72" t="inlineStr">
        <is>
          <t>Hospitalar</t>
        </is>
      </c>
      <c r="C63" s="81" t="inlineStr">
        <is>
          <t>ONCO3</t>
        </is>
      </c>
      <c r="D63" s="73" t="n">
        <v>45701</v>
      </c>
      <c r="E63" s="74" t="n">
        <v>1.77</v>
      </c>
      <c r="F63" s="73" t="n">
        <v>45748</v>
      </c>
      <c r="G63" s="75" t="n">
        <v>6.23</v>
      </c>
      <c r="H63" s="76" t="n">
        <v>5.29</v>
      </c>
      <c r="I63" s="81" t="inlineStr">
        <is>
          <t>CAINDO</t>
        </is>
      </c>
      <c r="J63" s="76" t="n"/>
      <c r="K63" s="76" t="n"/>
      <c r="L63" s="83" t="inlineStr">
        <is>
          <t>30</t>
        </is>
      </c>
      <c r="M63" s="64">
        <f>(G63-E63)</f>
        <v/>
      </c>
      <c r="N63" s="78">
        <f>E63+(M63*0.2)</f>
        <v/>
      </c>
      <c r="O63" s="79">
        <f>G63-(M63*0.45)</f>
        <v/>
      </c>
      <c r="P63" s="80">
        <f>G63-(M63*0.2)</f>
        <v/>
      </c>
      <c r="Q63" s="81">
        <f>IF(H63&lt;=(N63),"VER","O")</f>
        <v/>
      </c>
      <c r="R63" s="81">
        <f>IF(H63&lt;=(O63),"VER","O")</f>
        <v/>
      </c>
      <c r="S63" s="81">
        <f>IF(H63&lt;=(P63),"VER","O")</f>
        <v/>
      </c>
      <c r="T63" s="28" t="n"/>
      <c r="U63" s="34" t="n"/>
      <c r="V63" s="34" t="n"/>
      <c r="W63" s="34" t="n"/>
    </row>
    <row r="64" ht="15.75" customHeight="1">
      <c r="A64" s="28" t="n"/>
      <c r="B64" s="72" t="inlineStr">
        <is>
          <t>Varejo Alimento</t>
        </is>
      </c>
      <c r="C64" s="69" t="inlineStr">
        <is>
          <t>PCAR3</t>
        </is>
      </c>
      <c r="D64" s="84" t="n">
        <v>45645</v>
      </c>
      <c r="E64" s="85" t="n">
        <v>2.24</v>
      </c>
      <c r="F64" s="84" t="n">
        <v>45762</v>
      </c>
      <c r="G64" s="86" t="n">
        <v>4</v>
      </c>
      <c r="H64" s="79" t="n">
        <v>3.23</v>
      </c>
      <c r="I64" s="81" t="inlineStr">
        <is>
          <t>CAINDO</t>
        </is>
      </c>
      <c r="J64" s="76" t="n"/>
      <c r="K64" s="76" t="n"/>
      <c r="L64" s="83" t="inlineStr">
        <is>
          <t>10</t>
        </is>
      </c>
      <c r="M64" s="64">
        <f>(G64-E64)</f>
        <v/>
      </c>
      <c r="N64" s="78">
        <f>E64+(M64*0.2)</f>
        <v/>
      </c>
      <c r="O64" s="79">
        <f>G64-(M64*0.45)</f>
        <v/>
      </c>
      <c r="P64" s="80">
        <f>G64-(M64*0.2)</f>
        <v/>
      </c>
      <c r="Q64" s="81">
        <f>IF(H64&lt;=(N64),"VER","O")</f>
        <v/>
      </c>
      <c r="R64" s="81">
        <f>IF(H64&lt;=(O64),"VER","O")</f>
        <v/>
      </c>
      <c r="S64" s="81">
        <f>IF(H64&lt;=(P64),"VER","O")</f>
        <v/>
      </c>
      <c r="T64" s="72" t="n"/>
      <c r="U64" s="34" t="n"/>
      <c r="V64" s="34" t="n"/>
      <c r="W64" s="34" t="n"/>
    </row>
    <row r="65" ht="15.75" customHeight="1">
      <c r="A65" s="28" t="n"/>
      <c r="B65" s="72" t="inlineStr">
        <is>
          <t>Combustível Petrol</t>
        </is>
      </c>
      <c r="C65" s="81" t="inlineStr">
        <is>
          <t>PETR4</t>
        </is>
      </c>
      <c r="D65" s="73" t="n">
        <v>45782</v>
      </c>
      <c r="E65" s="74" t="n">
        <v>28.82</v>
      </c>
      <c r="F65" s="73" t="n">
        <v>45709</v>
      </c>
      <c r="G65" s="75" t="n">
        <v>38.53</v>
      </c>
      <c r="H65" s="76" t="n">
        <v>31.54</v>
      </c>
      <c r="I65" s="81" t="inlineStr">
        <is>
          <t>CAINDO</t>
        </is>
      </c>
      <c r="J65" s="76" t="n"/>
      <c r="K65" s="76" t="n"/>
      <c r="L65" s="83" t="inlineStr">
        <is>
          <t>50</t>
        </is>
      </c>
      <c r="M65" s="64">
        <f>(G65-E65)</f>
        <v/>
      </c>
      <c r="N65" s="78">
        <f>E65+(M65*0.2)</f>
        <v/>
      </c>
      <c r="O65" s="79">
        <f>G65-(M65*0.45)</f>
        <v/>
      </c>
      <c r="P65" s="80">
        <f>G65-(M65*0.2)</f>
        <v/>
      </c>
      <c r="Q65" s="81">
        <f>IF(H65&lt;=(N65),"VER","O")</f>
        <v/>
      </c>
      <c r="R65" s="81">
        <f>IF(H65&lt;=(O65),"VER","O")</f>
        <v/>
      </c>
      <c r="S65" s="81">
        <f>IF(H65&lt;=(P65),"VER","O")</f>
        <v/>
      </c>
      <c r="T65" s="28" t="n"/>
      <c r="U65" s="34" t="n"/>
      <c r="V65" s="34" t="n"/>
      <c r="W65" s="34" t="n"/>
    </row>
    <row r="66" ht="15.75" customHeight="1">
      <c r="A66" s="28" t="n"/>
      <c r="B66" s="72" t="inlineStr">
        <is>
          <t>Varejo</t>
        </is>
      </c>
      <c r="C66" s="68" t="inlineStr">
        <is>
          <t>PETZ3</t>
        </is>
      </c>
      <c r="D66" s="87" t="n">
        <v>45846</v>
      </c>
      <c r="E66" s="88" t="n">
        <v>3.74</v>
      </c>
      <c r="F66" s="87" t="n">
        <v>45687</v>
      </c>
      <c r="G66" s="89" t="n">
        <v>5.04</v>
      </c>
      <c r="H66" s="78" t="n">
        <v>3.87</v>
      </c>
      <c r="I66" s="81" t="inlineStr">
        <is>
          <t>CAINDO</t>
        </is>
      </c>
      <c r="J66" s="76" t="n"/>
      <c r="K66" s="76" t="n"/>
      <c r="L66" s="83" t="inlineStr">
        <is>
          <t>11</t>
        </is>
      </c>
      <c r="M66" s="64">
        <f>(G66-E66)</f>
        <v/>
      </c>
      <c r="N66" s="78">
        <f>E66+(M66*0.2)</f>
        <v/>
      </c>
      <c r="O66" s="79">
        <f>G66-(M66*0.45)</f>
        <v/>
      </c>
      <c r="P66" s="80">
        <f>G66-(M66*0.2)</f>
        <v/>
      </c>
      <c r="Q66" s="81">
        <f>IF(H66&lt;=(N66),"VER","O")</f>
        <v/>
      </c>
      <c r="R66" s="81">
        <f>IF(H66&lt;=(O66),"VER","O")</f>
        <v/>
      </c>
      <c r="S66" s="81">
        <f>IF(H66&lt;=(P66),"VER","O")</f>
        <v/>
      </c>
      <c r="T66" s="28" t="n"/>
      <c r="U66" s="34" t="n"/>
      <c r="V66" s="34" t="n"/>
      <c r="W66" s="34" t="n"/>
    </row>
    <row r="67" ht="15.75" customHeight="1">
      <c r="A67" s="28" t="n"/>
      <c r="B67" s="72" t="inlineStr">
        <is>
          <t>Construção baixa</t>
        </is>
      </c>
      <c r="C67" s="81" t="inlineStr">
        <is>
          <t>PLPL3</t>
        </is>
      </c>
      <c r="D67" s="73" t="n">
        <v>45671</v>
      </c>
      <c r="E67" s="74" t="n">
        <v>7.84</v>
      </c>
      <c r="F67" s="73" t="n">
        <v>45814</v>
      </c>
      <c r="G67" s="75" t="n">
        <v>16.92</v>
      </c>
      <c r="H67" s="76" t="n">
        <v>14.35</v>
      </c>
      <c r="I67" s="81" t="inlineStr">
        <is>
          <t>CAINDO</t>
        </is>
      </c>
      <c r="J67" s="76" t="n"/>
      <c r="K67" s="76" t="n"/>
      <c r="L67" s="83" t="inlineStr">
        <is>
          <t>30</t>
        </is>
      </c>
      <c r="M67" s="64">
        <f>(G67-E67)</f>
        <v/>
      </c>
      <c r="N67" s="78">
        <f>E67+(M67*0.2)</f>
        <v/>
      </c>
      <c r="O67" s="79">
        <f>G67-(M67*0.45)</f>
        <v/>
      </c>
      <c r="P67" s="80">
        <f>G67-(M67*0.2)</f>
        <v/>
      </c>
      <c r="Q67" s="81">
        <f>IF(H67&lt;=(N67),"VER","O")</f>
        <v/>
      </c>
      <c r="R67" s="81">
        <f>IF(H67&lt;=(O67),"VER","O")</f>
        <v/>
      </c>
      <c r="S67" s="81">
        <f>IF(H67&lt;=(P67),"VER","O")</f>
        <v/>
      </c>
      <c r="T67" s="28" t="n"/>
      <c r="U67" s="34" t="n"/>
      <c r="V67" s="34" t="n"/>
      <c r="W67" s="34" t="n"/>
    </row>
    <row r="68" ht="15.75" customHeight="1">
      <c r="A68" s="28" t="n"/>
      <c r="B68" s="72" t="inlineStr">
        <is>
          <t>Farmácia</t>
        </is>
      </c>
      <c r="C68" s="81" t="inlineStr">
        <is>
          <t>PNVL3</t>
        </is>
      </c>
      <c r="D68" s="73" t="n">
        <v>45715</v>
      </c>
      <c r="E68" s="74" t="n">
        <v>7.82</v>
      </c>
      <c r="F68" s="73" t="n">
        <v>45845</v>
      </c>
      <c r="G68" s="75" t="n">
        <v>9.710000000000001</v>
      </c>
      <c r="H68" s="76" t="n">
        <v>9.35</v>
      </c>
      <c r="I68" s="81" t="inlineStr">
        <is>
          <t>CAINDO</t>
        </is>
      </c>
      <c r="J68" s="76" t="n"/>
      <c r="K68" s="76" t="n"/>
      <c r="L68" s="83" t="inlineStr">
        <is>
          <t>30</t>
        </is>
      </c>
      <c r="M68" s="64">
        <f>(G68-E68)</f>
        <v/>
      </c>
      <c r="N68" s="78">
        <f>E68+(M68*0.2)</f>
        <v/>
      </c>
      <c r="O68" s="79">
        <f>G68-(M68*0.45)</f>
        <v/>
      </c>
      <c r="P68" s="80">
        <f>G68-(M68*0.2)</f>
        <v/>
      </c>
      <c r="Q68" s="81">
        <f>IF(H68&lt;=(N68),"VER","O")</f>
        <v/>
      </c>
      <c r="R68" s="81">
        <f>IF(H68&lt;=(O68),"VER","O")</f>
        <v/>
      </c>
      <c r="S68" s="81">
        <f>IF(H68&lt;=(P68),"VER","O")</f>
        <v/>
      </c>
      <c r="T68" s="28" t="n"/>
      <c r="U68" s="34" t="n"/>
      <c r="V68" s="34" t="n"/>
      <c r="W68" s="34" t="n"/>
    </row>
    <row r="69" ht="15.75" customHeight="1">
      <c r="A69" s="28" t="n"/>
      <c r="B69" s="72" t="inlineStr">
        <is>
          <t>Carro Marcopolo</t>
        </is>
      </c>
      <c r="C69" s="81" t="inlineStr">
        <is>
          <t>POMO4</t>
        </is>
      </c>
      <c r="D69" s="73" t="n">
        <v>45754</v>
      </c>
      <c r="E69" s="74" t="n">
        <v>5.85</v>
      </c>
      <c r="F69" s="73" t="n">
        <v>45631</v>
      </c>
      <c r="G69" s="75" t="n">
        <v>8.73</v>
      </c>
      <c r="H69" s="76" t="n">
        <v>8.25</v>
      </c>
      <c r="I69" s="81" t="inlineStr">
        <is>
          <t>CAINDO</t>
        </is>
      </c>
      <c r="J69" s="76" t="n"/>
      <c r="K69" s="76" t="n"/>
      <c r="L69" s="83" t="inlineStr">
        <is>
          <t>18</t>
        </is>
      </c>
      <c r="M69" s="64">
        <f>(G69-E69)</f>
        <v/>
      </c>
      <c r="N69" s="78">
        <f>E69+(M69*0.2)</f>
        <v/>
      </c>
      <c r="O69" s="79">
        <f>G69-(M69*0.45)</f>
        <v/>
      </c>
      <c r="P69" s="80">
        <f>G69-(M69*0.2)</f>
        <v/>
      </c>
      <c r="Q69" s="81">
        <f>IF(H69&lt;=(N69),"VER","O")</f>
        <v/>
      </c>
      <c r="R69" s="81">
        <f>IF(H69&lt;=(O69),"VER","O")</f>
        <v/>
      </c>
      <c r="S69" s="81">
        <f>IF(H69&lt;=(P69),"VER","O")</f>
        <v/>
      </c>
      <c r="T69" s="28" t="n"/>
      <c r="U69" s="34" t="n"/>
      <c r="V69" s="34" t="n"/>
      <c r="W69" s="34" t="n"/>
    </row>
    <row r="70" ht="15.75" customHeight="1">
      <c r="A70" s="28" t="n"/>
      <c r="B70" s="72" t="inlineStr">
        <is>
          <t>Tecnologia</t>
        </is>
      </c>
      <c r="C70" s="69" t="inlineStr">
        <is>
          <t>POSI3</t>
        </is>
      </c>
      <c r="D70" s="84" t="n">
        <v>45828</v>
      </c>
      <c r="E70" s="85" t="n">
        <v>4.25</v>
      </c>
      <c r="F70" s="84" t="n">
        <v>45706</v>
      </c>
      <c r="G70" s="86" t="n">
        <v>5.87</v>
      </c>
      <c r="H70" s="79" t="n">
        <v>4.6</v>
      </c>
      <c r="I70" s="81" t="inlineStr">
        <is>
          <t>CAINDO</t>
        </is>
      </c>
      <c r="J70" s="76" t="n"/>
      <c r="K70" s="76" t="n"/>
      <c r="L70" s="77" t="inlineStr">
        <is>
          <t>25-35</t>
        </is>
      </c>
      <c r="M70" s="64">
        <f>(G70-E70)</f>
        <v/>
      </c>
      <c r="N70" s="78">
        <f>E70+(M70*0.2)</f>
        <v/>
      </c>
      <c r="O70" s="79">
        <f>G70-(M70*0.45)</f>
        <v/>
      </c>
      <c r="P70" s="80">
        <f>G70-(M70*0.2)</f>
        <v/>
      </c>
      <c r="Q70" s="81">
        <f>IF(H70&lt;=(N70),"VER","O")</f>
        <v/>
      </c>
      <c r="R70" s="81">
        <f>IF(H70&lt;=(O70),"VER","O")</f>
        <v/>
      </c>
      <c r="S70" s="81">
        <f>IF(H70&lt;=(P70),"VER","O")</f>
        <v/>
      </c>
      <c r="T70" s="28" t="n"/>
      <c r="U70" s="34" t="n"/>
      <c r="V70" s="34" t="n"/>
      <c r="W70" s="34" t="n"/>
    </row>
    <row r="71" ht="15.75" customHeight="1">
      <c r="A71" s="28" t="n"/>
      <c r="B71" s="72" t="inlineStr">
        <is>
          <t>Combustível Petrol</t>
        </is>
      </c>
      <c r="C71" s="81" t="inlineStr">
        <is>
          <t>PRIO3</t>
        </is>
      </c>
      <c r="D71" s="73" t="n">
        <v>45757</v>
      </c>
      <c r="E71" s="74" t="n">
        <v>32.89</v>
      </c>
      <c r="F71" s="73" t="n">
        <v>45821</v>
      </c>
      <c r="G71" s="75" t="n">
        <v>45.65</v>
      </c>
      <c r="H71" s="76" t="n">
        <v>42.11</v>
      </c>
      <c r="I71" s="81" t="inlineStr">
        <is>
          <t>CAINDO</t>
        </is>
      </c>
      <c r="J71" s="76" t="n">
        <v>43</v>
      </c>
      <c r="K71" s="76" t="n">
        <v>44.1</v>
      </c>
      <c r="L71" s="83" t="inlineStr">
        <is>
          <t>30</t>
        </is>
      </c>
      <c r="M71" s="64">
        <f>(G71-E71)</f>
        <v/>
      </c>
      <c r="N71" s="78">
        <f>E71+(M71*0.2)</f>
        <v/>
      </c>
      <c r="O71" s="79">
        <f>G71-(M71*0.45)</f>
        <v/>
      </c>
      <c r="P71" s="80">
        <f>G71-(M71*0.2)</f>
        <v/>
      </c>
      <c r="Q71" s="81">
        <f>IF(H71&lt;=(N71),"VER","O")</f>
        <v/>
      </c>
      <c r="R71" s="81">
        <f>IF(H71&lt;=(O71),"VER","O")</f>
        <v/>
      </c>
      <c r="S71" s="81">
        <f>IF(H71&lt;=(P71),"VER","O")</f>
        <v/>
      </c>
      <c r="T71" s="28" t="n"/>
      <c r="U71" s="34" t="n"/>
      <c r="V71" s="34" t="n"/>
      <c r="W71" s="34" t="n"/>
    </row>
    <row r="72" ht="15.75" customHeight="1">
      <c r="A72" s="28" t="n"/>
      <c r="B72" s="72" t="inlineStr">
        <is>
          <t>Seguro</t>
        </is>
      </c>
      <c r="C72" s="81" t="inlineStr">
        <is>
          <t>PSSA3</t>
        </is>
      </c>
      <c r="D72" s="73" t="n">
        <v>45660</v>
      </c>
      <c r="E72" s="74" t="n">
        <v>33.89</v>
      </c>
      <c r="F72" s="73" t="n">
        <v>45842</v>
      </c>
      <c r="G72" s="75" t="n">
        <v>56.66</v>
      </c>
      <c r="H72" s="76" t="n">
        <v>51.61</v>
      </c>
      <c r="I72" s="81" t="inlineStr">
        <is>
          <t>CAINDO</t>
        </is>
      </c>
      <c r="J72" s="76" t="n">
        <v>25.36</v>
      </c>
      <c r="K72" s="76" t="n">
        <v>25.66</v>
      </c>
      <c r="L72" s="83" t="inlineStr">
        <is>
          <t>35</t>
        </is>
      </c>
      <c r="M72" s="64">
        <f>(G72-E72)</f>
        <v/>
      </c>
      <c r="N72" s="78">
        <f>E72+(M72*0.2)</f>
        <v/>
      </c>
      <c r="O72" s="79">
        <f>G72-(M72*0.45)</f>
        <v/>
      </c>
      <c r="P72" s="80">
        <f>G72-(M72*0.2)</f>
        <v/>
      </c>
      <c r="Q72" s="81">
        <f>IF(H72&lt;=(N72),"VER","O")</f>
        <v/>
      </c>
      <c r="R72" s="81">
        <f>IF(H72&lt;=(O72),"VER","O")</f>
        <v/>
      </c>
      <c r="S72" s="81">
        <f>IF(H72&lt;=(P72),"VER","O")</f>
        <v/>
      </c>
      <c r="T72" s="28" t="n"/>
      <c r="U72" s="34" t="n"/>
      <c r="V72" s="34" t="n"/>
      <c r="W72" s="34" t="n"/>
    </row>
    <row r="73" ht="15.75" customHeight="1">
      <c r="A73" s="28" t="n"/>
      <c r="B73" s="72" t="inlineStr">
        <is>
          <t>Hospitalar</t>
        </is>
      </c>
      <c r="C73" s="81" t="inlineStr">
        <is>
          <t>QUAL3</t>
        </is>
      </c>
      <c r="D73" s="73" t="n">
        <v>45670</v>
      </c>
      <c r="E73" s="74" t="n">
        <v>1.47</v>
      </c>
      <c r="F73" s="73" t="n">
        <v>45797</v>
      </c>
      <c r="G73" s="75" t="n">
        <v>2.33</v>
      </c>
      <c r="H73" s="76" t="n">
        <v>1.77</v>
      </c>
      <c r="I73" s="81" t="inlineStr">
        <is>
          <t>CAINDO</t>
        </is>
      </c>
      <c r="J73" s="76" t="n"/>
      <c r="K73" s="76" t="n"/>
      <c r="L73" s="83" t="inlineStr">
        <is>
          <t>20</t>
        </is>
      </c>
      <c r="M73" s="64">
        <f>(G73-E73)</f>
        <v/>
      </c>
      <c r="N73" s="78">
        <f>E73+(M73*0.2)</f>
        <v/>
      </c>
      <c r="O73" s="79">
        <f>G73-(M73*0.45)</f>
        <v/>
      </c>
      <c r="P73" s="80">
        <f>G73-(M73*0.2)</f>
        <v/>
      </c>
      <c r="Q73" s="81">
        <f>IF(H73&lt;=(N73),"VER","O")</f>
        <v/>
      </c>
      <c r="R73" s="81">
        <f>IF(H73&lt;=(O73),"VER","O")</f>
        <v/>
      </c>
      <c r="S73" s="81">
        <f>IF(H73&lt;=(P73),"VER","O")</f>
        <v/>
      </c>
      <c r="T73" s="28" t="n"/>
      <c r="U73" s="34" t="n"/>
      <c r="V73" s="34" t="n"/>
      <c r="W73" s="34" t="n"/>
    </row>
    <row r="74" ht="15.75" customHeight="1">
      <c r="A74" s="28" t="n"/>
      <c r="B74" s="72" t="inlineStr">
        <is>
          <t>Farmácia</t>
        </is>
      </c>
      <c r="C74" s="68" t="inlineStr">
        <is>
          <t>RADL3</t>
        </is>
      </c>
      <c r="D74" s="87" t="n">
        <v>45854</v>
      </c>
      <c r="E74" s="88" t="n">
        <v>13.29</v>
      </c>
      <c r="F74" s="87" t="n">
        <v>45637</v>
      </c>
      <c r="G74" s="89" t="n">
        <v>24.6</v>
      </c>
      <c r="H74" s="78" t="n">
        <v>13.29</v>
      </c>
      <c r="I74" s="81" t="inlineStr">
        <is>
          <t>CAINDO</t>
        </is>
      </c>
      <c r="J74" s="76" t="n">
        <v>25.7</v>
      </c>
      <c r="K74" s="76" t="n">
        <v>26</v>
      </c>
      <c r="L74" s="83" t="inlineStr">
        <is>
          <t>40</t>
        </is>
      </c>
      <c r="M74" s="64">
        <f>(G74-E74)</f>
        <v/>
      </c>
      <c r="N74" s="78">
        <f>E74+(M74*0.2)</f>
        <v/>
      </c>
      <c r="O74" s="79">
        <f>G74-(M74*0.45)</f>
        <v/>
      </c>
      <c r="P74" s="80">
        <f>G74-(M74*0.2)</f>
        <v/>
      </c>
      <c r="Q74" s="81">
        <f>IF(H74&lt;=(N74),"VER","O")</f>
        <v/>
      </c>
      <c r="R74" s="81">
        <f>IF(H74&lt;=(O74),"VER","O")</f>
        <v/>
      </c>
      <c r="S74" s="81">
        <f>IF(H74&lt;=(P74),"VER","O")</f>
        <v/>
      </c>
      <c r="T74" s="28" t="n"/>
      <c r="U74" s="34" t="n"/>
      <c r="V74" s="34" t="n"/>
      <c r="W74" s="34" t="n"/>
    </row>
    <row r="75" ht="15.6" customHeight="1">
      <c r="A75" s="28" t="n"/>
      <c r="B75" s="72" t="inlineStr">
        <is>
          <t>Logística</t>
        </is>
      </c>
      <c r="C75" s="81" t="inlineStr">
        <is>
          <t>RAIL3</t>
        </is>
      </c>
      <c r="D75" s="73" t="n">
        <v>45748</v>
      </c>
      <c r="E75" s="74" t="n">
        <v>16.22</v>
      </c>
      <c r="F75" s="73" t="n">
        <v>45772</v>
      </c>
      <c r="G75" s="75" t="n">
        <v>19.95</v>
      </c>
      <c r="H75" s="76" t="n">
        <v>17.27</v>
      </c>
      <c r="I75" s="81" t="inlineStr">
        <is>
          <t>CAINDO</t>
        </is>
      </c>
      <c r="J75" s="76" t="n">
        <v>22.22</v>
      </c>
      <c r="K75" s="76" t="n">
        <v>22.74</v>
      </c>
      <c r="L75" s="77" t="inlineStr">
        <is>
          <t>30-50</t>
        </is>
      </c>
      <c r="M75" s="64">
        <f>(G75-E75)</f>
        <v/>
      </c>
      <c r="N75" s="78">
        <f>E75+(M75*0.2)</f>
        <v/>
      </c>
      <c r="O75" s="79">
        <f>G75-(M75*0.45)</f>
        <v/>
      </c>
      <c r="P75" s="80">
        <f>G75-(M75*0.2)</f>
        <v/>
      </c>
      <c r="Q75" s="81">
        <f>IF(H75&lt;=(N75),"VER","O")</f>
        <v/>
      </c>
      <c r="R75" s="81">
        <f>IF(H75&lt;=(O75),"VER","O")</f>
        <v/>
      </c>
      <c r="S75" s="81">
        <f>IF(H75&lt;=(P75),"VER","O")</f>
        <v/>
      </c>
      <c r="T75" s="28" t="n"/>
      <c r="U75" s="34" t="n"/>
      <c r="V75" s="34" t="n"/>
      <c r="W75" s="34" t="n"/>
    </row>
    <row r="76" ht="15.75" customHeight="1">
      <c r="A76" s="28" t="n"/>
      <c r="B76" s="72" t="inlineStr">
        <is>
          <t>Combustível Cana</t>
        </is>
      </c>
      <c r="C76" s="68" t="inlineStr">
        <is>
          <t>RAIZ4</t>
        </is>
      </c>
      <c r="D76" s="87" t="n">
        <v>45854</v>
      </c>
      <c r="E76" s="88" t="n">
        <v>1.52</v>
      </c>
      <c r="F76" s="87" t="n">
        <v>45628</v>
      </c>
      <c r="G76" s="89" t="n">
        <v>2.64</v>
      </c>
      <c r="H76" s="78" t="n">
        <v>1.52</v>
      </c>
      <c r="I76" s="81" t="inlineStr">
        <is>
          <t>CAINDO</t>
        </is>
      </c>
      <c r="J76" s="76" t="n">
        <v>3.35</v>
      </c>
      <c r="K76" s="76" t="n"/>
      <c r="L76" s="83" t="inlineStr">
        <is>
          <t>10</t>
        </is>
      </c>
      <c r="M76" s="64">
        <f>(G76-E76)</f>
        <v/>
      </c>
      <c r="N76" s="78">
        <f>E76+(M76*0.2)</f>
        <v/>
      </c>
      <c r="O76" s="79">
        <f>G76-(M76*0.45)</f>
        <v/>
      </c>
      <c r="P76" s="80">
        <f>G76-(M76*0.2)</f>
        <v/>
      </c>
      <c r="Q76" s="81">
        <f>IF(H76&lt;=(N76),"VER","O")</f>
        <v/>
      </c>
      <c r="R76" s="81">
        <f>IF(H76&lt;=(O76),"VER","O")</f>
        <v/>
      </c>
      <c r="S76" s="81">
        <f>IF(H76&lt;=(P76),"VER","O")</f>
        <v/>
      </c>
      <c r="T76" s="28" t="n"/>
      <c r="U76" s="34" t="n"/>
      <c r="V76" s="34" t="n"/>
      <c r="W76" s="34" t="n"/>
    </row>
    <row r="77" ht="15.75" customHeight="1">
      <c r="A77" s="28" t="n"/>
      <c r="B77" s="72" t="inlineStr">
        <is>
          <t>Papel embalagens</t>
        </is>
      </c>
      <c r="C77" s="81" t="inlineStr">
        <is>
          <t>RANI3</t>
        </is>
      </c>
      <c r="D77" s="73" t="n">
        <v>45660</v>
      </c>
      <c r="E77" s="74" t="n">
        <v>6.3</v>
      </c>
      <c r="F77" s="73" t="n">
        <v>45789</v>
      </c>
      <c r="G77" s="75" t="n">
        <v>8.17</v>
      </c>
      <c r="H77" s="76" t="n">
        <v>7.2</v>
      </c>
      <c r="I77" s="81" t="inlineStr">
        <is>
          <t>CAINDO</t>
        </is>
      </c>
      <c r="J77" s="76" t="n"/>
      <c r="K77" s="76" t="n"/>
      <c r="L77" s="83" t="inlineStr">
        <is>
          <t>25</t>
        </is>
      </c>
      <c r="M77" s="64">
        <f>(G77-E77)</f>
        <v/>
      </c>
      <c r="N77" s="78">
        <f>E77+(M77*0.2)</f>
        <v/>
      </c>
      <c r="O77" s="79">
        <f>G77-(M77*0.45)</f>
        <v/>
      </c>
      <c r="P77" s="80">
        <f>G77-(M77*0.2)</f>
        <v/>
      </c>
      <c r="Q77" s="81">
        <f>IF(H77&lt;=(N77),"VER","O")</f>
        <v/>
      </c>
      <c r="R77" s="81">
        <f>IF(H77&lt;=(O77),"VER","O")</f>
        <v/>
      </c>
      <c r="S77" s="81">
        <f>IF(H77&lt;=(P77),"VER","O")</f>
        <v/>
      </c>
      <c r="T77" s="28" t="n"/>
      <c r="U77" s="34" t="n"/>
      <c r="V77" s="34" t="n"/>
      <c r="W77" s="34" t="n"/>
    </row>
    <row r="78" ht="15.75" customHeight="1">
      <c r="A78" s="28" t="n"/>
      <c r="B78" s="72" t="inlineStr">
        <is>
          <t>Carro Randon</t>
        </is>
      </c>
      <c r="C78" s="81" t="inlineStr">
        <is>
          <t>RAPT4</t>
        </is>
      </c>
      <c r="D78" s="73" t="n">
        <v>45854</v>
      </c>
      <c r="E78" s="74" t="n">
        <v>7.88</v>
      </c>
      <c r="F78" s="73" t="n">
        <v>45637</v>
      </c>
      <c r="G78" s="75" t="n">
        <v>10.56</v>
      </c>
      <c r="H78" s="76" t="n">
        <v>7.88</v>
      </c>
      <c r="I78" s="81" t="inlineStr">
        <is>
          <t>CAINDO</t>
        </is>
      </c>
      <c r="J78" s="76" t="n"/>
      <c r="K78" s="76" t="n"/>
      <c r="L78" s="83" t="inlineStr">
        <is>
          <t>20</t>
        </is>
      </c>
      <c r="M78" s="64">
        <f>(G78-E78)</f>
        <v/>
      </c>
      <c r="N78" s="78">
        <f>E78+(M78*0.2)</f>
        <v/>
      </c>
      <c r="O78" s="79">
        <f>G78-(M78*0.45)</f>
        <v/>
      </c>
      <c r="P78" s="80">
        <f>G78-(M78*0.2)</f>
        <v/>
      </c>
      <c r="Q78" s="81">
        <f>IF(H78&lt;=(N78),"VER","O")</f>
        <v/>
      </c>
      <c r="R78" s="81">
        <f>IF(H78&lt;=(O78),"VER","O")</f>
        <v/>
      </c>
      <c r="S78" s="81">
        <f>IF(H78&lt;=(P78),"VER","O")</f>
        <v/>
      </c>
      <c r="T78" s="28" t="n"/>
      <c r="U78" s="34" t="n"/>
      <c r="V78" s="34" t="n"/>
      <c r="W78" s="34" t="n"/>
    </row>
    <row r="79" ht="15.75" customHeight="1">
      <c r="A79" s="28" t="n"/>
      <c r="B79" s="72" t="inlineStr">
        <is>
          <t>Combustível Petrol</t>
        </is>
      </c>
      <c r="C79" s="81" t="inlineStr">
        <is>
          <t>RECV3</t>
        </is>
      </c>
      <c r="D79" s="73" t="n">
        <v>45782</v>
      </c>
      <c r="E79" s="74" t="n">
        <v>11.91</v>
      </c>
      <c r="F79" s="73" t="n">
        <v>45672</v>
      </c>
      <c r="G79" s="75" t="n">
        <v>17.1</v>
      </c>
      <c r="H79" s="76" t="n">
        <v>13.79</v>
      </c>
      <c r="I79" s="81" t="inlineStr">
        <is>
          <t>CAINDO</t>
        </is>
      </c>
      <c r="J79" s="76" t="n"/>
      <c r="K79" s="76" t="n"/>
      <c r="L79" s="83" t="inlineStr">
        <is>
          <t>70</t>
        </is>
      </c>
      <c r="M79" s="64">
        <f>(G79-E79)</f>
        <v/>
      </c>
      <c r="N79" s="78">
        <f>E79+(M79*0.2)</f>
        <v/>
      </c>
      <c r="O79" s="79">
        <f>G79-(M79*0.45)</f>
        <v/>
      </c>
      <c r="P79" s="80">
        <f>G79-(M79*0.2)</f>
        <v/>
      </c>
      <c r="Q79" s="81">
        <f>IF(H79&lt;=(N79),"VER","O")</f>
        <v/>
      </c>
      <c r="R79" s="81">
        <f>IF(H79&lt;=(O79),"VER","O")</f>
        <v/>
      </c>
      <c r="S79" s="81">
        <f>IF(H79&lt;=(P79),"VER","O")</f>
        <v/>
      </c>
      <c r="T79" s="28" t="n"/>
      <c r="U79" s="34" t="n"/>
      <c r="V79" s="34" t="n"/>
      <c r="W79" s="34" t="n"/>
    </row>
    <row r="80" ht="15.75" customHeight="1">
      <c r="A80" s="28" t="n"/>
      <c r="B80" s="72" t="inlineStr">
        <is>
          <t>Aluguel de carro</t>
        </is>
      </c>
      <c r="C80" s="81" t="inlineStr">
        <is>
          <t>RENT3</t>
        </is>
      </c>
      <c r="D80" s="73" t="n">
        <v>45715</v>
      </c>
      <c r="E80" s="74" t="n">
        <v>27.24</v>
      </c>
      <c r="F80" s="73" t="n">
        <v>45814</v>
      </c>
      <c r="G80" s="75" t="n">
        <v>44.35</v>
      </c>
      <c r="H80" s="76" t="n">
        <v>36.4</v>
      </c>
      <c r="I80" s="81" t="inlineStr">
        <is>
          <t>CAINDO</t>
        </is>
      </c>
      <c r="J80" s="76" t="n"/>
      <c r="K80" s="76" t="n"/>
      <c r="L80" s="77" t="n">
        <v>60</v>
      </c>
      <c r="M80" s="64">
        <f>(G80-E80)</f>
        <v/>
      </c>
      <c r="N80" s="78">
        <f>E80+(M80*0.2)</f>
        <v/>
      </c>
      <c r="O80" s="79">
        <f>G80-(M80*0.45)</f>
        <v/>
      </c>
      <c r="P80" s="80">
        <f>G80-(M80*0.2)</f>
        <v/>
      </c>
      <c r="Q80" s="81">
        <f>IF(H80&lt;=(N80),"VER","O")</f>
        <v/>
      </c>
      <c r="R80" s="81">
        <f>IF(H80&lt;=(O80),"VER","O")</f>
        <v/>
      </c>
      <c r="S80" s="81">
        <f>IF(H80&lt;=(P80),"VER","O")</f>
        <v/>
      </c>
      <c r="T80" s="28" t="n"/>
      <c r="U80" s="34" t="n"/>
      <c r="V80" s="34" t="n"/>
      <c r="W80" s="34" t="n"/>
    </row>
    <row r="81" ht="15.75" customHeight="1">
      <c r="A81" s="28" t="n"/>
      <c r="B81" s="72" t="inlineStr">
        <is>
          <t>Banco</t>
        </is>
      </c>
      <c r="C81" s="81" t="inlineStr">
        <is>
          <t>ROXO34</t>
        </is>
      </c>
      <c r="D81" s="73" t="n">
        <v>45754</v>
      </c>
      <c r="E81" s="74" t="n">
        <v>8.99</v>
      </c>
      <c r="F81" s="73" t="n">
        <v>45698</v>
      </c>
      <c r="G81" s="75" t="n">
        <v>13.37</v>
      </c>
      <c r="H81" s="76" t="n">
        <v>12.64</v>
      </c>
      <c r="I81" s="81" t="inlineStr">
        <is>
          <t>CAINDO</t>
        </is>
      </c>
      <c r="J81" s="76" t="n"/>
      <c r="K81" s="76" t="n"/>
      <c r="L81" s="83" t="inlineStr">
        <is>
          <t>10</t>
        </is>
      </c>
      <c r="M81" s="64">
        <f>(G81-E81)</f>
        <v/>
      </c>
      <c r="N81" s="78">
        <f>E81+(M81*0.2)</f>
        <v/>
      </c>
      <c r="O81" s="79">
        <f>G81-(M81*0.45)</f>
        <v/>
      </c>
      <c r="P81" s="80">
        <f>G81-(M81*0.2)</f>
        <v/>
      </c>
      <c r="Q81" s="81">
        <f>IF(H81&lt;=(N81),"VER","O")</f>
        <v/>
      </c>
      <c r="R81" s="81">
        <f>IF(H81&lt;=(O81),"VER","O")</f>
        <v/>
      </c>
      <c r="S81" s="81">
        <f>IF(H81&lt;=(P81),"VER","O")</f>
        <v/>
      </c>
      <c r="T81" s="28" t="n"/>
      <c r="U81" s="34" t="n"/>
      <c r="V81" s="34" t="n"/>
      <c r="W81" s="34" t="n"/>
    </row>
    <row r="82" ht="15.75" customHeight="1">
      <c r="A82" s="28" t="n"/>
      <c r="B82" s="72" t="inlineStr">
        <is>
          <t>Banco</t>
        </is>
      </c>
      <c r="C82" s="81" t="inlineStr">
        <is>
          <t>SANB11</t>
        </is>
      </c>
      <c r="D82" s="73" t="n">
        <v>45660</v>
      </c>
      <c r="E82" s="74" t="n">
        <v>23.42</v>
      </c>
      <c r="F82" s="73" t="n">
        <v>45796</v>
      </c>
      <c r="G82" s="75" t="n">
        <v>30.56</v>
      </c>
      <c r="H82" s="76" t="n">
        <v>27.34</v>
      </c>
      <c r="I82" s="81" t="inlineStr">
        <is>
          <t>CAINDO</t>
        </is>
      </c>
      <c r="J82" s="76" t="n">
        <v>27.1</v>
      </c>
      <c r="K82" s="76" t="n">
        <v>27.5</v>
      </c>
      <c r="L82" s="83" t="inlineStr">
        <is>
          <t>30</t>
        </is>
      </c>
      <c r="M82" s="64">
        <f>(G82-E82)</f>
        <v/>
      </c>
      <c r="N82" s="78">
        <f>E82+(M82*0.2)</f>
        <v/>
      </c>
      <c r="O82" s="79">
        <f>G82-(M82*0.45)</f>
        <v/>
      </c>
      <c r="P82" s="80">
        <f>G82-(M82*0.2)</f>
        <v/>
      </c>
      <c r="Q82" s="81">
        <f>IF(H82&lt;=(N82),"VER","O")</f>
        <v/>
      </c>
      <c r="R82" s="81">
        <f>IF(H82&lt;=(O82),"VER","O")</f>
        <v/>
      </c>
      <c r="S82" s="81">
        <f>IF(H82&lt;=(P82),"VER","O")</f>
        <v/>
      </c>
      <c r="T82" s="28" t="n"/>
      <c r="U82" s="34" t="n"/>
      <c r="V82" s="34" t="n"/>
      <c r="W82" s="34" t="n"/>
    </row>
    <row r="83" ht="15.75" customHeight="1">
      <c r="A83" s="28" t="n"/>
      <c r="B83" s="72" t="inlineStr">
        <is>
          <t>Varejo Centauro</t>
        </is>
      </c>
      <c r="C83" s="81" t="inlineStr">
        <is>
          <t>SBFG3</t>
        </is>
      </c>
      <c r="D83" s="73" t="n">
        <v>45714</v>
      </c>
      <c r="E83" s="74" t="n">
        <v>9.74</v>
      </c>
      <c r="F83" s="73" t="n">
        <v>45846</v>
      </c>
      <c r="G83" s="75" t="n">
        <v>12.84</v>
      </c>
      <c r="H83" s="76" t="n">
        <v>12.18</v>
      </c>
      <c r="I83" s="81" t="inlineStr">
        <is>
          <t>CAINDO</t>
        </is>
      </c>
      <c r="J83" s="76" t="n"/>
      <c r="K83" s="76" t="n"/>
      <c r="L83" s="83" t="inlineStr">
        <is>
          <t>25</t>
        </is>
      </c>
      <c r="M83" s="64">
        <f>(G83-E83)</f>
        <v/>
      </c>
      <c r="N83" s="78">
        <f>E83+(M83*0.2)</f>
        <v/>
      </c>
      <c r="O83" s="79">
        <f>G83-(M83*0.45)</f>
        <v/>
      </c>
      <c r="P83" s="80">
        <f>G83-(M83*0.2)</f>
        <v/>
      </c>
      <c r="Q83" s="81">
        <f>IF(H83&lt;=(N83),"VER","O")</f>
        <v/>
      </c>
      <c r="R83" s="81">
        <f>IF(H83&lt;=(O83),"VER","O")</f>
        <v/>
      </c>
      <c r="S83" s="81">
        <f>IF(H83&lt;=(P83),"VER","O")</f>
        <v/>
      </c>
      <c r="T83" s="28" t="n"/>
      <c r="U83" s="34" t="n"/>
      <c r="V83" s="34" t="n"/>
      <c r="W83" s="34" t="n"/>
    </row>
    <row r="84" ht="15.75" customHeight="1">
      <c r="A84" s="28" t="n"/>
      <c r="B84" s="72" t="inlineStr">
        <is>
          <t>Saneamento</t>
        </is>
      </c>
      <c r="C84" s="81" t="inlineStr">
        <is>
          <t>SBSP3</t>
        </is>
      </c>
      <c r="D84" s="73" t="n">
        <v>46014</v>
      </c>
      <c r="E84" s="74" t="n">
        <v>86.37</v>
      </c>
      <c r="F84" s="73" t="n">
        <v>45840</v>
      </c>
      <c r="G84" s="75" t="n">
        <v>120.79</v>
      </c>
      <c r="H84" s="76" t="n">
        <v>111.51</v>
      </c>
      <c r="I84" s="81" t="inlineStr">
        <is>
          <t>CAINDO</t>
        </is>
      </c>
      <c r="J84" s="76" t="n"/>
      <c r="K84" s="76" t="n"/>
      <c r="L84" s="77" t="inlineStr">
        <is>
          <t>70-100</t>
        </is>
      </c>
      <c r="M84" s="64">
        <f>(G84-E84)</f>
        <v/>
      </c>
      <c r="N84" s="78">
        <f>E84+(M84*0.2)</f>
        <v/>
      </c>
      <c r="O84" s="79">
        <f>G84-(M84*0.45)</f>
        <v/>
      </c>
      <c r="P84" s="80">
        <f>G84-(M84*0.2)</f>
        <v/>
      </c>
      <c r="Q84" s="81">
        <f>IF(H84&lt;=(N84),"VER","O")</f>
        <v/>
      </c>
      <c r="R84" s="81">
        <f>IF(H84&lt;=(O84),"VER","O")</f>
        <v/>
      </c>
      <c r="S84" s="81">
        <f>IF(H84&lt;=(P84),"VER","O")</f>
        <v/>
      </c>
      <c r="T84" s="28" t="n"/>
      <c r="U84" s="34" t="n"/>
      <c r="V84" s="34" t="n"/>
      <c r="W84" s="34" t="n"/>
    </row>
    <row r="85" ht="15.75" customHeight="1">
      <c r="A85" s="28" t="n"/>
      <c r="B85" s="72" t="inlineStr">
        <is>
          <t>Educação</t>
        </is>
      </c>
      <c r="C85" s="81" t="inlineStr">
        <is>
          <t>SEER3</t>
        </is>
      </c>
      <c r="D85" s="73" t="n">
        <v>45671</v>
      </c>
      <c r="E85" s="74" t="n">
        <v>4.08</v>
      </c>
      <c r="F85" s="73" t="n">
        <v>45819</v>
      </c>
      <c r="G85" s="75" t="n">
        <v>10.55</v>
      </c>
      <c r="H85" s="76" t="n">
        <v>8.82</v>
      </c>
      <c r="I85" s="81" t="inlineStr">
        <is>
          <t>CAINDO</t>
        </is>
      </c>
      <c r="J85" s="76" t="n"/>
      <c r="K85" s="76" t="n"/>
      <c r="L85" s="83" t="inlineStr">
        <is>
          <t>20</t>
        </is>
      </c>
      <c r="M85" s="64">
        <f>(G85-E85)</f>
        <v/>
      </c>
      <c r="N85" s="78">
        <f>E85+(M85*0.2)</f>
        <v/>
      </c>
      <c r="O85" s="79">
        <f>G85-(M85*0.45)</f>
        <v/>
      </c>
      <c r="P85" s="80">
        <f>G85-(M85*0.2)</f>
        <v/>
      </c>
      <c r="Q85" s="81">
        <f>IF(H85&lt;=(N85),"VER","O")</f>
        <v/>
      </c>
      <c r="R85" s="81">
        <f>IF(H85&lt;=(O85),"VER","O")</f>
        <v/>
      </c>
      <c r="S85" s="81">
        <f>IF(H85&lt;=(P85),"VER","O")</f>
        <v/>
      </c>
      <c r="T85" s="28" t="n"/>
      <c r="U85" s="34" t="n"/>
      <c r="V85" s="34" t="n"/>
      <c r="W85" s="34" t="n"/>
    </row>
    <row r="86" ht="15.75" customHeight="1">
      <c r="A86" s="28" t="n"/>
      <c r="B86" s="72" t="inlineStr">
        <is>
          <t>Carro Concessionária</t>
        </is>
      </c>
      <c r="C86" s="81" t="inlineStr">
        <is>
          <t>SIMH3</t>
        </is>
      </c>
      <c r="D86" s="73" t="n">
        <v>45721</v>
      </c>
      <c r="E86" s="74" t="n">
        <v>3.03</v>
      </c>
      <c r="F86" s="73" t="n">
        <v>45826</v>
      </c>
      <c r="G86" s="75" t="n">
        <v>6</v>
      </c>
      <c r="H86" s="76" t="n">
        <v>4.4</v>
      </c>
      <c r="I86" s="81" t="inlineStr">
        <is>
          <t>CAINDO</t>
        </is>
      </c>
      <c r="J86" s="76" t="n"/>
      <c r="K86" s="76" t="n"/>
      <c r="L86" s="83" t="inlineStr">
        <is>
          <t>30</t>
        </is>
      </c>
      <c r="M86" s="64">
        <f>(G86-E86)</f>
        <v/>
      </c>
      <c r="N86" s="78">
        <f>E86+(M86*0.2)</f>
        <v/>
      </c>
      <c r="O86" s="79">
        <f>G86-(M86*0.45)</f>
        <v/>
      </c>
      <c r="P86" s="80">
        <f>G86-(M86*0.2)</f>
        <v/>
      </c>
      <c r="Q86" s="81">
        <f>IF(H86&lt;=(N86),"VER","O")</f>
        <v/>
      </c>
      <c r="R86" s="81">
        <f>IF(H86&lt;=(O86),"VER","O")</f>
        <v/>
      </c>
      <c r="S86" s="81">
        <f>IF(H86&lt;=(P86),"VER","O")</f>
        <v/>
      </c>
      <c r="T86" s="28" t="n"/>
      <c r="U86" s="34" t="n"/>
      <c r="V86" s="34" t="n"/>
      <c r="W86" s="34" t="n"/>
    </row>
    <row r="87" ht="15.75" customHeight="1">
      <c r="A87" s="28" t="n"/>
      <c r="B87" s="72" t="inlineStr">
        <is>
          <t>Agro Algodão</t>
        </is>
      </c>
      <c r="C87" s="69" t="inlineStr">
        <is>
          <t>SLCE3</t>
        </is>
      </c>
      <c r="D87" s="84" t="n">
        <v>45660</v>
      </c>
      <c r="E87" s="85" t="n">
        <v>17.02</v>
      </c>
      <c r="F87" s="84" t="n">
        <v>45762</v>
      </c>
      <c r="G87" s="86" t="n">
        <v>20.3</v>
      </c>
      <c r="H87" s="79" t="n">
        <v>18.23</v>
      </c>
      <c r="I87" s="81" t="inlineStr">
        <is>
          <t>CAINDO</t>
        </is>
      </c>
      <c r="J87" s="76" t="n">
        <v>36.4</v>
      </c>
      <c r="K87" s="76" t="n">
        <v>36.7</v>
      </c>
      <c r="L87" s="77" t="n">
        <v>50</v>
      </c>
      <c r="M87" s="64">
        <f>(G87-E87)</f>
        <v/>
      </c>
      <c r="N87" s="78">
        <f>E87+(M87*0.2)</f>
        <v/>
      </c>
      <c r="O87" s="79">
        <f>G87-(M87*0.45)</f>
        <v/>
      </c>
      <c r="P87" s="80">
        <f>G87-(M87*0.2)</f>
        <v/>
      </c>
      <c r="Q87" s="81">
        <f>IF(H87&lt;=(N87),"VER","O")</f>
        <v/>
      </c>
      <c r="R87" s="81">
        <f>IF(H87&lt;=(O87),"VER","O")</f>
        <v/>
      </c>
      <c r="S87" s="81">
        <f>IF(H87&lt;=(P87),"VER","O")</f>
        <v/>
      </c>
      <c r="T87" s="28" t="n"/>
      <c r="U87" s="34" t="n"/>
      <c r="V87" s="34" t="n"/>
      <c r="W87" s="34" t="n"/>
    </row>
    <row r="88" ht="15.75" customHeight="1">
      <c r="A88" s="28" t="n"/>
      <c r="B88" s="72" t="inlineStr">
        <is>
          <t>Combustível Cana</t>
        </is>
      </c>
      <c r="C88" s="68" t="inlineStr">
        <is>
          <t>SMTO3</t>
        </is>
      </c>
      <c r="D88" s="87" t="n">
        <v>45840</v>
      </c>
      <c r="E88" s="88" t="n">
        <v>17.25</v>
      </c>
      <c r="F88" s="87" t="n">
        <v>45835</v>
      </c>
      <c r="G88" s="89" t="n">
        <v>25.77</v>
      </c>
      <c r="H88" s="78" t="n">
        <v>17.49</v>
      </c>
      <c r="I88" s="81" t="inlineStr">
        <is>
          <t>CAINDO</t>
        </is>
      </c>
      <c r="J88" s="76" t="n">
        <v>35.2</v>
      </c>
      <c r="K88" s="76" t="n">
        <v>36</v>
      </c>
      <c r="L88" s="77" t="n">
        <v>50</v>
      </c>
      <c r="M88" s="64">
        <f>(G88-E88)</f>
        <v/>
      </c>
      <c r="N88" s="78">
        <f>E88+(M88*0.2)</f>
        <v/>
      </c>
      <c r="O88" s="79">
        <f>G88-(M88*0.45)</f>
        <v/>
      </c>
      <c r="P88" s="80">
        <f>G88-(M88*0.2)</f>
        <v/>
      </c>
      <c r="Q88" s="81">
        <f>IF(H88&lt;=(N88),"VER","O")</f>
        <v/>
      </c>
      <c r="R88" s="81">
        <f>IF(H88&lt;=(O88),"VER","O")</f>
        <v/>
      </c>
      <c r="S88" s="81">
        <f>IF(H88&lt;=(P88),"VER","O")</f>
        <v/>
      </c>
      <c r="T88" s="28" t="inlineStr">
        <is>
          <t>menor preço em julho</t>
        </is>
      </c>
      <c r="U88" s="34" t="n"/>
      <c r="V88" s="34" t="n"/>
      <c r="W88" s="34" t="n"/>
    </row>
    <row r="89" ht="15.75" customHeight="1">
      <c r="A89" s="28" t="n"/>
      <c r="B89" s="72" t="inlineStr">
        <is>
          <t>Papel celulose</t>
        </is>
      </c>
      <c r="C89" s="68" t="inlineStr">
        <is>
          <t>SUZB3</t>
        </is>
      </c>
      <c r="D89" s="87" t="n">
        <v>45786</v>
      </c>
      <c r="E89" s="88" t="n">
        <v>49.26</v>
      </c>
      <c r="F89" s="87" t="n">
        <v>45636</v>
      </c>
      <c r="G89" s="89" t="n">
        <v>64.68000000000001</v>
      </c>
      <c r="H89" s="78" t="n">
        <v>50.2</v>
      </c>
      <c r="I89" s="81" t="inlineStr">
        <is>
          <t>CAINDO</t>
        </is>
      </c>
      <c r="J89" s="76" t="n"/>
      <c r="K89" s="76" t="n"/>
      <c r="L89" s="83" t="inlineStr">
        <is>
          <t>60</t>
        </is>
      </c>
      <c r="M89" s="64">
        <f>(G89-E89)</f>
        <v/>
      </c>
      <c r="N89" s="78">
        <f>E89+(M89*0.2)</f>
        <v/>
      </c>
      <c r="O89" s="79">
        <f>G89-(M89*0.45)</f>
        <v/>
      </c>
      <c r="P89" s="80">
        <f>G89-(M89*0.2)</f>
        <v/>
      </c>
      <c r="Q89" s="81">
        <f>IF(H89&lt;=(N89),"VER","O")</f>
        <v/>
      </c>
      <c r="R89" s="81">
        <f>IF(H89&lt;=(O89),"VER","O")</f>
        <v/>
      </c>
      <c r="S89" s="81">
        <f>IF(H89&lt;=(P89),"VER","O")</f>
        <v/>
      </c>
      <c r="T89" s="28" t="n"/>
      <c r="U89" s="34" t="n"/>
      <c r="V89" s="34" t="n"/>
      <c r="W89" s="34" t="n"/>
    </row>
    <row r="90" ht="15.75" customHeight="1">
      <c r="A90" s="28" t="n"/>
      <c r="B90" s="72" t="inlineStr">
        <is>
          <t>Construção baixa</t>
        </is>
      </c>
      <c r="C90" s="81" t="inlineStr">
        <is>
          <t>TEND3</t>
        </is>
      </c>
      <c r="D90" s="73" t="n">
        <v>45674</v>
      </c>
      <c r="E90" s="74" t="n">
        <v>11.94</v>
      </c>
      <c r="F90" s="73" t="n">
        <v>45818</v>
      </c>
      <c r="G90" s="75" t="n">
        <v>25.08</v>
      </c>
      <c r="H90" s="76" t="n">
        <v>23.3</v>
      </c>
      <c r="I90" s="81" t="inlineStr">
        <is>
          <t>CAINDO</t>
        </is>
      </c>
      <c r="J90" s="76" t="n"/>
      <c r="K90" s="76" t="n"/>
      <c r="L90" s="83" t="inlineStr">
        <is>
          <t>50</t>
        </is>
      </c>
      <c r="M90" s="64">
        <f>(G90-E90)</f>
        <v/>
      </c>
      <c r="N90" s="78">
        <f>E90+(M90*0.2)</f>
        <v/>
      </c>
      <c r="O90" s="79">
        <f>G90-(M90*0.45)</f>
        <v/>
      </c>
      <c r="P90" s="80">
        <f>G90-(M90*0.2)</f>
        <v/>
      </c>
      <c r="Q90" s="81">
        <f>IF(H90&lt;=(N90),"VER","O")</f>
        <v/>
      </c>
      <c r="R90" s="81">
        <f>IF(H90&lt;=(O90),"VER","O")</f>
        <v/>
      </c>
      <c r="S90" s="81">
        <f>IF(H90&lt;=(P90),"VER","O")</f>
        <v/>
      </c>
      <c r="T90" s="28" t="n"/>
      <c r="U90" s="34" t="n"/>
      <c r="V90" s="34" t="n"/>
      <c r="W90" s="34" t="n"/>
    </row>
    <row r="91" ht="15.75" customHeight="1">
      <c r="A91" s="28" t="n"/>
      <c r="B91" s="72" t="inlineStr">
        <is>
          <t>Telefonia</t>
        </is>
      </c>
      <c r="C91" s="81" t="inlineStr">
        <is>
          <t>TIMS3</t>
        </is>
      </c>
      <c r="D91" s="73" t="n">
        <v>45671</v>
      </c>
      <c r="E91" s="74" t="n">
        <v>12.96</v>
      </c>
      <c r="F91" s="73" t="n">
        <v>45841</v>
      </c>
      <c r="G91" s="75" t="n">
        <v>22.6</v>
      </c>
      <c r="H91" s="76" t="n">
        <v>20.65</v>
      </c>
      <c r="I91" s="81" t="inlineStr">
        <is>
          <t>CAINDO</t>
        </is>
      </c>
      <c r="J91" s="76" t="n">
        <v>17.12</v>
      </c>
      <c r="K91" s="76" t="n">
        <v>17.46</v>
      </c>
      <c r="L91" s="77" t="inlineStr">
        <is>
          <t>25-50</t>
        </is>
      </c>
      <c r="M91" s="64">
        <f>(G91-E91)</f>
        <v/>
      </c>
      <c r="N91" s="78">
        <f>E91+(M91*0.2)</f>
        <v/>
      </c>
      <c r="O91" s="79">
        <f>G91-(M91*0.45)</f>
        <v/>
      </c>
      <c r="P91" s="80">
        <f>G91-(M91*0.2)</f>
        <v/>
      </c>
      <c r="Q91" s="81">
        <f>IF(H91&lt;=(N91),"VER","O")</f>
        <v/>
      </c>
      <c r="R91" s="81">
        <f>IF(H91&lt;=(O91),"VER","O")</f>
        <v/>
      </c>
      <c r="S91" s="81">
        <f>IF(H91&lt;=(P91),"VER","O")</f>
        <v/>
      </c>
      <c r="T91" s="28" t="n"/>
      <c r="U91" s="34" t="n"/>
      <c r="V91" s="34" t="n"/>
      <c r="W91" s="34" t="n"/>
    </row>
    <row r="92" ht="15.75" customHeight="1">
      <c r="A92" s="28" t="n"/>
      <c r="B92" s="72" t="inlineStr">
        <is>
          <t>Tecnologia Info</t>
        </is>
      </c>
      <c r="C92" s="81" t="inlineStr">
        <is>
          <t>TOTS3</t>
        </is>
      </c>
      <c r="D92" s="73" t="n">
        <v>45660</v>
      </c>
      <c r="E92" s="74" t="n">
        <v>26.03</v>
      </c>
      <c r="F92" s="73" t="n">
        <v>45805</v>
      </c>
      <c r="G92" s="75" t="n">
        <v>43.44</v>
      </c>
      <c r="H92" s="76" t="n">
        <v>42.29</v>
      </c>
      <c r="I92" s="81" t="inlineStr">
        <is>
          <t>CAINDO</t>
        </is>
      </c>
      <c r="J92" s="76" t="n">
        <v>25.65</v>
      </c>
      <c r="K92" s="76" t="n">
        <v>26</v>
      </c>
      <c r="L92" s="83" t="inlineStr">
        <is>
          <t>40</t>
        </is>
      </c>
      <c r="M92" s="64">
        <f>(G92-E92)</f>
        <v/>
      </c>
      <c r="N92" s="78">
        <f>E92+(M92*0.2)</f>
        <v/>
      </c>
      <c r="O92" s="79">
        <f>G92-(M92*0.45)</f>
        <v/>
      </c>
      <c r="P92" s="80">
        <f>G92-(M92*0.2)</f>
        <v/>
      </c>
      <c r="Q92" s="81">
        <f>IF(H92&lt;=(N92),"VER","O")</f>
        <v/>
      </c>
      <c r="R92" s="81">
        <f>IF(H92&lt;=(O92),"VER","O")</f>
        <v/>
      </c>
      <c r="S92" s="81">
        <f>IF(H92&lt;=(P92),"VER","O")</f>
        <v/>
      </c>
      <c r="T92" s="28" t="n"/>
      <c r="U92" s="34" t="n"/>
      <c r="V92" s="34" t="n"/>
      <c r="W92" s="34" t="n"/>
    </row>
    <row r="93" ht="15.75" customHeight="1">
      <c r="A93" s="28" t="n"/>
      <c r="B93" s="93" t="inlineStr">
        <is>
          <t>Agro Comb Log</t>
        </is>
      </c>
      <c r="C93" s="81" t="inlineStr">
        <is>
          <t>TTEN3</t>
        </is>
      </c>
      <c r="D93" s="73" t="n">
        <v>45660</v>
      </c>
      <c r="E93" s="74" t="n">
        <v>12.92</v>
      </c>
      <c r="F93" s="73" t="n">
        <v>45705</v>
      </c>
      <c r="G93" s="75" t="n">
        <v>16.52</v>
      </c>
      <c r="H93" s="76" t="n">
        <v>13.38</v>
      </c>
      <c r="I93" s="81" t="inlineStr">
        <is>
          <t>subindo</t>
        </is>
      </c>
      <c r="J93" s="76" t="n"/>
      <c r="K93" s="76" t="n"/>
      <c r="L93" s="77" t="inlineStr">
        <is>
          <t>40-70</t>
        </is>
      </c>
      <c r="M93" s="64">
        <f>(G93-E93)</f>
        <v/>
      </c>
      <c r="N93" s="78">
        <f>E93+(M93*0.2)</f>
        <v/>
      </c>
      <c r="O93" s="79">
        <f>G93-(M93*0.45)</f>
        <v/>
      </c>
      <c r="P93" s="80">
        <f>G93-(M93*0.2)</f>
        <v/>
      </c>
      <c r="Q93" s="81">
        <f>IF(H93&lt;=(N93),"VER","O")</f>
        <v/>
      </c>
      <c r="R93" s="81">
        <f>IF(H93&lt;=(O93),"VER","O")</f>
        <v/>
      </c>
      <c r="S93" s="81">
        <f>IF(H93&lt;=(P93),"VER","O")</f>
        <v/>
      </c>
      <c r="T93" s="28" t="n"/>
      <c r="U93" s="34" t="n"/>
      <c r="V93" s="34" t="n"/>
      <c r="W93" s="34" t="n"/>
    </row>
    <row r="94" ht="15.75" customHeight="1">
      <c r="A94" s="28" t="n"/>
      <c r="B94" s="93" t="inlineStr">
        <is>
          <t>Carro</t>
        </is>
      </c>
      <c r="C94" s="68" t="inlineStr">
        <is>
          <t>TUPY3</t>
        </is>
      </c>
      <c r="D94" s="87" t="n">
        <v>45764</v>
      </c>
      <c r="E94" s="88" t="n">
        <v>17.19</v>
      </c>
      <c r="F94" s="87" t="n">
        <v>45769</v>
      </c>
      <c r="G94" s="89" t="n">
        <v>23.71</v>
      </c>
      <c r="H94" s="78" t="n">
        <v>17.23</v>
      </c>
      <c r="I94" s="81" t="inlineStr">
        <is>
          <t>CAINDO</t>
        </is>
      </c>
      <c r="J94" s="76" t="n"/>
      <c r="K94" s="76" t="n"/>
      <c r="L94" s="83" t="inlineStr">
        <is>
          <t>50</t>
        </is>
      </c>
      <c r="M94" s="64">
        <f>(G94-E94)</f>
        <v/>
      </c>
      <c r="N94" s="78">
        <f>E94+(M94*0.2)</f>
        <v/>
      </c>
      <c r="O94" s="79">
        <f>G94-(M94*0.45)</f>
        <v/>
      </c>
      <c r="P94" s="80">
        <f>G94-(M94*0.2)</f>
        <v/>
      </c>
      <c r="Q94" s="81">
        <f>IF(H94&lt;=(N94),"VER","O")</f>
        <v/>
      </c>
      <c r="R94" s="81">
        <f>IF(H94&lt;=(O94),"VER","O")</f>
        <v/>
      </c>
      <c r="S94" s="81">
        <f>IF(H94&lt;=(P94),"VER","O")</f>
        <v/>
      </c>
      <c r="T94" s="28" t="n"/>
      <c r="U94" s="34" t="n"/>
      <c r="V94" s="34" t="n"/>
      <c r="W94" s="34" t="n"/>
    </row>
    <row r="95" ht="15.75" customHeight="1">
      <c r="A95" s="28" t="n"/>
      <c r="B95" s="93" t="inlineStr">
        <is>
          <t>Energia Ipiranga</t>
        </is>
      </c>
      <c r="C95" s="81" t="inlineStr">
        <is>
          <t>UGPA3</t>
        </is>
      </c>
      <c r="D95" s="73" t="n">
        <v>45671</v>
      </c>
      <c r="E95" s="74" t="n">
        <v>14.98</v>
      </c>
      <c r="F95" s="73" t="n">
        <v>45775</v>
      </c>
      <c r="G95" s="75" t="n">
        <v>18.1</v>
      </c>
      <c r="H95" s="76" t="n">
        <v>16.4</v>
      </c>
      <c r="I95" s="81" t="inlineStr">
        <is>
          <t>CAINDO</t>
        </is>
      </c>
      <c r="J95" s="76" t="n"/>
      <c r="K95" s="76" t="n"/>
      <c r="L95" s="83" t="inlineStr">
        <is>
          <t>20</t>
        </is>
      </c>
      <c r="M95" s="64">
        <f>(G95-E95)</f>
        <v/>
      </c>
      <c r="N95" s="78">
        <f>E95+(M95*0.2)</f>
        <v/>
      </c>
      <c r="O95" s="79">
        <f>G95-(M95*0.45)</f>
        <v/>
      </c>
      <c r="P95" s="80">
        <f>G95-(M95*0.2)</f>
        <v/>
      </c>
      <c r="Q95" s="81">
        <f>IF(H95&lt;=(N95),"VER","O")</f>
        <v/>
      </c>
      <c r="R95" s="81">
        <f>IF(H95&lt;=(O95),"VER","O")</f>
        <v/>
      </c>
      <c r="S95" s="81">
        <f>IF(H95&lt;=(P95),"VER","O")</f>
        <v/>
      </c>
      <c r="T95" s="28" t="n"/>
      <c r="U95" s="34" t="n"/>
      <c r="V95" s="34" t="n"/>
      <c r="W95" s="34" t="n"/>
    </row>
    <row r="96" ht="15.75" customHeight="1">
      <c r="A96" s="28" t="n"/>
      <c r="B96" s="93" t="inlineStr">
        <is>
          <t>Metal aço</t>
        </is>
      </c>
      <c r="C96" s="68" t="inlineStr">
        <is>
          <t>USIM5</t>
        </is>
      </c>
      <c r="D96" s="87" t="n">
        <v>45834</v>
      </c>
      <c r="E96" s="88" t="n">
        <v>4.02</v>
      </c>
      <c r="F96" s="87" t="n">
        <v>45771</v>
      </c>
      <c r="G96" s="89" t="n">
        <v>6.15</v>
      </c>
      <c r="H96" s="78" t="n">
        <v>4.03</v>
      </c>
      <c r="I96" s="81" t="inlineStr">
        <is>
          <t>CAINDO</t>
        </is>
      </c>
      <c r="J96" s="76" t="n">
        <v>8.779999999999999</v>
      </c>
      <c r="K96" s="76" t="n">
        <v>8.98</v>
      </c>
      <c r="L96" s="77" t="inlineStr">
        <is>
          <t>17-23</t>
        </is>
      </c>
      <c r="M96" s="64">
        <f>(G96-E96)</f>
        <v/>
      </c>
      <c r="N96" s="78">
        <f>E96+(M96*0.2)</f>
        <v/>
      </c>
      <c r="O96" s="79">
        <f>G96-(M96*0.45)</f>
        <v/>
      </c>
      <c r="P96" s="80">
        <f>G96-(M96*0.2)</f>
        <v/>
      </c>
      <c r="Q96" s="81">
        <f>IF(H96&lt;=(N96),"VER","O")</f>
        <v/>
      </c>
      <c r="R96" s="81">
        <f>IF(H96&lt;=(O96),"VER","O")</f>
        <v/>
      </c>
      <c r="S96" s="81">
        <f>IF(H96&lt;=(P96),"VER","O")</f>
        <v/>
      </c>
      <c r="T96" s="28" t="n"/>
      <c r="U96" s="34" t="n"/>
      <c r="V96" s="34" t="n"/>
      <c r="W96" s="34" t="n"/>
    </row>
    <row r="97" ht="15.75" customHeight="1">
      <c r="A97" s="28" t="n"/>
      <c r="B97" s="93" t="inlineStr">
        <is>
          <t>Metal Siderurgia</t>
        </is>
      </c>
      <c r="C97" s="81" t="inlineStr">
        <is>
          <t>VALE3</t>
        </is>
      </c>
      <c r="D97" s="73" t="n">
        <v>45756</v>
      </c>
      <c r="E97" s="74" t="n">
        <v>49.15</v>
      </c>
      <c r="F97" s="73" t="n">
        <v>45743</v>
      </c>
      <c r="G97" s="75" t="n">
        <v>58.15</v>
      </c>
      <c r="H97" s="76" t="n">
        <v>54.22</v>
      </c>
      <c r="I97" s="81" t="inlineStr">
        <is>
          <t>CAINDO</t>
        </is>
      </c>
      <c r="J97" s="76" t="n">
        <v>74.12</v>
      </c>
      <c r="K97" s="76" t="n">
        <v>75.05</v>
      </c>
      <c r="L97" s="77" t="inlineStr">
        <is>
          <t>70-90</t>
        </is>
      </c>
      <c r="M97" s="64">
        <f>(G97-E97)</f>
        <v/>
      </c>
      <c r="N97" s="78">
        <f>E97+(M97*0.2)</f>
        <v/>
      </c>
      <c r="O97" s="79">
        <f>G97-(M97*0.45)</f>
        <v/>
      </c>
      <c r="P97" s="80">
        <f>G97-(M97*0.2)</f>
        <v/>
      </c>
      <c r="Q97" s="81">
        <f>IF(H97&lt;=(N97),"VER","O")</f>
        <v/>
      </c>
      <c r="R97" s="81">
        <f>IF(H97&lt;=(O97),"VER","O")</f>
        <v/>
      </c>
      <c r="S97" s="81">
        <f>IF(H97&lt;=(P97),"VER","O")</f>
        <v/>
      </c>
      <c r="T97" s="28" t="n"/>
      <c r="U97" s="34" t="n"/>
      <c r="V97" s="34" t="n"/>
      <c r="W97" s="34" t="n"/>
    </row>
    <row r="98" ht="15.75" customHeight="1">
      <c r="A98" s="28" t="n"/>
      <c r="B98" s="93" t="inlineStr">
        <is>
          <t>Aluguel caminhão</t>
        </is>
      </c>
      <c r="C98" s="81" t="inlineStr">
        <is>
          <t>VAMO3</t>
        </is>
      </c>
      <c r="D98" s="73" t="n">
        <v>45729</v>
      </c>
      <c r="E98" s="74" t="n">
        <v>3.58</v>
      </c>
      <c r="F98" s="73" t="n">
        <v>45767</v>
      </c>
      <c r="G98" s="75" t="n">
        <v>5.44</v>
      </c>
      <c r="H98" s="76" t="n">
        <v>3.93</v>
      </c>
      <c r="I98" s="81" t="inlineStr">
        <is>
          <t>CAINDO</t>
        </is>
      </c>
      <c r="J98" s="76" t="n">
        <v>7.75</v>
      </c>
      <c r="K98" s="76" t="n">
        <v>8</v>
      </c>
      <c r="L98" s="83" t="inlineStr">
        <is>
          <t>50</t>
        </is>
      </c>
      <c r="M98" s="64">
        <f>(G98-E98)</f>
        <v/>
      </c>
      <c r="N98" s="78">
        <f>E98+(M98*0.2)</f>
        <v/>
      </c>
      <c r="O98" s="79">
        <f>G98-(M98*0.45)</f>
        <v/>
      </c>
      <c r="P98" s="80">
        <f>G98-(M98*0.2)</f>
        <v/>
      </c>
      <c r="Q98" s="81">
        <f>IF(H98&lt;=(N98),"VER","O")</f>
        <v/>
      </c>
      <c r="R98" s="81">
        <f>IF(H98&lt;=(O98),"VER","O")</f>
        <v/>
      </c>
      <c r="S98" s="81">
        <f>IF(H98&lt;=(P98),"VER","O")</f>
        <v/>
      </c>
      <c r="T98" s="28" t="n"/>
      <c r="U98" s="34" t="n"/>
      <c r="V98" s="34" t="n"/>
      <c r="W98" s="34" t="n"/>
    </row>
    <row r="99" ht="15.75" customHeight="1">
      <c r="A99" s="28" t="n"/>
      <c r="B99" s="93" t="inlineStr">
        <is>
          <t>Agro Fertilizante</t>
        </is>
      </c>
      <c r="C99" s="69" t="inlineStr">
        <is>
          <t>VITT3</t>
        </is>
      </c>
      <c r="D99" s="84" t="n">
        <v>45831</v>
      </c>
      <c r="E99" s="85" t="n">
        <v>4.35</v>
      </c>
      <c r="F99" s="84" t="n">
        <v>45705</v>
      </c>
      <c r="G99" s="86" t="n">
        <v>5.7</v>
      </c>
      <c r="H99" s="79" t="n">
        <v>5.14</v>
      </c>
      <c r="I99" s="81" t="inlineStr">
        <is>
          <t>CAINDO</t>
        </is>
      </c>
      <c r="J99" s="76" t="n"/>
      <c r="K99" s="76" t="n"/>
      <c r="L99" s="83" t="inlineStr">
        <is>
          <t>25</t>
        </is>
      </c>
      <c r="M99" s="64">
        <f>(G99-E99)</f>
        <v/>
      </c>
      <c r="N99" s="78">
        <f>E99+(M99*0.2)</f>
        <v/>
      </c>
      <c r="O99" s="79">
        <f>G99-(M99*0.45)</f>
        <v/>
      </c>
      <c r="P99" s="80">
        <f>G99-(M99*0.2)</f>
        <v/>
      </c>
      <c r="Q99" s="81">
        <f>IF(H99&lt;=(N99),"VER","O")</f>
        <v/>
      </c>
      <c r="R99" s="81">
        <f>IF(H99&lt;=(O99),"VER","O")</f>
        <v/>
      </c>
      <c r="S99" s="81">
        <f>IF(H99&lt;=(P99),"VER","O")</f>
        <v/>
      </c>
      <c r="T99" s="28" t="n"/>
      <c r="U99" s="34" t="n"/>
      <c r="V99" s="34" t="n"/>
      <c r="W99" s="34" t="n"/>
    </row>
    <row r="100" ht="15.75" customHeight="1">
      <c r="A100" s="28" t="n"/>
      <c r="B100" s="93" t="inlineStr">
        <is>
          <t>Joias</t>
        </is>
      </c>
      <c r="C100" s="81" t="inlineStr">
        <is>
          <t>VIVA3</t>
        </is>
      </c>
      <c r="D100" s="73" t="n">
        <v>45721</v>
      </c>
      <c r="E100" s="74" t="n">
        <v>16.65</v>
      </c>
      <c r="F100" s="73" t="n">
        <v>45845</v>
      </c>
      <c r="G100" s="75" t="n">
        <v>27.33</v>
      </c>
      <c r="H100" s="76" t="n">
        <v>25.1</v>
      </c>
      <c r="I100" s="81" t="inlineStr">
        <is>
          <t>subindo</t>
        </is>
      </c>
      <c r="J100" s="76" t="n">
        <v>33.24</v>
      </c>
      <c r="K100" s="76" t="n">
        <v>34.2</v>
      </c>
      <c r="L100" s="77" t="inlineStr">
        <is>
          <t>30-90</t>
        </is>
      </c>
      <c r="M100" s="64">
        <f>(G100-E100)</f>
        <v/>
      </c>
      <c r="N100" s="78">
        <f>E100+(M100*0.2)</f>
        <v/>
      </c>
      <c r="O100" s="79">
        <f>G100-(M100*0.45)</f>
        <v/>
      </c>
      <c r="P100" s="80">
        <f>G100-(M100*0.2)</f>
        <v/>
      </c>
      <c r="Q100" s="81">
        <f>IF(H100&lt;=(N100),"VER","O")</f>
        <v/>
      </c>
      <c r="R100" s="81">
        <f>IF(H100&lt;=(O100),"VER","O")</f>
        <v/>
      </c>
      <c r="S100" s="81">
        <f>IF(H100&lt;=(P100),"VER","O")</f>
        <v/>
      </c>
      <c r="T100" s="28" t="n"/>
      <c r="U100" s="34" t="n"/>
      <c r="V100" s="34" t="n"/>
      <c r="W100" s="34" t="n"/>
    </row>
    <row r="101" ht="15.75" customHeight="1">
      <c r="A101" s="28" t="n"/>
      <c r="B101" s="93" t="inlineStr">
        <is>
          <t>Calçados</t>
        </is>
      </c>
      <c r="C101" s="81" t="inlineStr">
        <is>
          <t>VULC3</t>
        </is>
      </c>
      <c r="D101" s="73" t="n">
        <v>45756</v>
      </c>
      <c r="E101" s="74" t="n">
        <v>14.7</v>
      </c>
      <c r="F101" s="73" t="n">
        <v>45845</v>
      </c>
      <c r="G101" s="75" t="n">
        <v>21.88</v>
      </c>
      <c r="H101" s="76" t="n">
        <v>19.66</v>
      </c>
      <c r="I101" s="81" t="inlineStr">
        <is>
          <t>CAINDO</t>
        </is>
      </c>
      <c r="J101" s="76" t="n"/>
      <c r="K101" s="76" t="n"/>
      <c r="L101" s="77" t="inlineStr">
        <is>
          <t>40-60</t>
        </is>
      </c>
      <c r="M101" s="64">
        <f>(G101-E101)</f>
        <v/>
      </c>
      <c r="N101" s="78">
        <f>E101+(M101*0.2)</f>
        <v/>
      </c>
      <c r="O101" s="79">
        <f>G101-(M101*0.45)</f>
        <v/>
      </c>
      <c r="P101" s="80">
        <f>G101-(M101*0.2)</f>
        <v/>
      </c>
      <c r="Q101" s="81">
        <f>IF(H101&lt;=(N101),"VER","O")</f>
        <v/>
      </c>
      <c r="R101" s="81">
        <f>IF(H101&lt;=(O101),"VER","O")</f>
        <v/>
      </c>
      <c r="S101" s="81">
        <f>IF(H101&lt;=(P101),"VER","O")</f>
        <v/>
      </c>
      <c r="T101" s="28" t="n"/>
      <c r="U101" s="34" t="n"/>
      <c r="V101" s="34" t="n"/>
      <c r="W101" s="34" t="n"/>
    </row>
    <row r="102" ht="15.75" customHeight="1">
      <c r="A102" s="28" t="n"/>
      <c r="B102" s="93" t="inlineStr">
        <is>
          <t>Energia</t>
        </is>
      </c>
      <c r="C102" s="68" t="inlineStr">
        <is>
          <t>WEGE3</t>
        </is>
      </c>
      <c r="D102" s="87" t="n">
        <v>45854</v>
      </c>
      <c r="E102" s="88" t="n">
        <v>40.2</v>
      </c>
      <c r="F102" s="87" t="n">
        <v>45637</v>
      </c>
      <c r="G102" s="89" t="n">
        <v>58.55</v>
      </c>
      <c r="H102" s="78" t="n">
        <v>40.2</v>
      </c>
      <c r="I102" s="81" t="inlineStr">
        <is>
          <t>CAINDO</t>
        </is>
      </c>
      <c r="J102" s="76" t="n">
        <v>31.5</v>
      </c>
      <c r="K102" s="76" t="n">
        <v>32.5</v>
      </c>
      <c r="L102" s="83" t="inlineStr">
        <is>
          <t>60</t>
        </is>
      </c>
      <c r="M102" s="64">
        <f>(G102-E102)</f>
        <v/>
      </c>
      <c r="N102" s="78">
        <f>E102+(M102*0.2)</f>
        <v/>
      </c>
      <c r="O102" s="79">
        <f>G102-(M102*0.45)</f>
        <v/>
      </c>
      <c r="P102" s="80">
        <f>G102-(M102*0.2)</f>
        <v/>
      </c>
      <c r="Q102" s="81">
        <f>IF(H102&lt;=(N102),"VER","O")</f>
        <v/>
      </c>
      <c r="R102" s="81">
        <f>IF(H102&lt;=(O102),"VER","O")</f>
        <v/>
      </c>
      <c r="S102" s="81">
        <f>IF(H102&lt;=(P102),"VER","O")</f>
        <v/>
      </c>
      <c r="T102" s="28" t="n"/>
      <c r="U102" s="34" t="n"/>
      <c r="V102" s="34" t="n"/>
      <c r="W102" s="34" t="n"/>
    </row>
    <row r="103" ht="15.75" customHeight="1">
      <c r="A103" s="28" t="n"/>
      <c r="B103" s="93" t="inlineStr">
        <is>
          <t>Educação</t>
        </is>
      </c>
      <c r="C103" s="81" t="inlineStr">
        <is>
          <t>YDUQ3</t>
        </is>
      </c>
      <c r="D103" s="73" t="n">
        <v>45660</v>
      </c>
      <c r="E103" s="74" t="n">
        <v>7.73</v>
      </c>
      <c r="F103" s="73" t="n">
        <v>45813</v>
      </c>
      <c r="G103" s="75" t="n">
        <v>17.6</v>
      </c>
      <c r="H103" s="76" t="n">
        <v>13.6</v>
      </c>
      <c r="I103" s="81" t="inlineStr">
        <is>
          <t>CAINDO</t>
        </is>
      </c>
      <c r="J103" s="76" t="n"/>
      <c r="K103" s="76" t="n"/>
      <c r="L103" s="83" t="inlineStr">
        <is>
          <t>40</t>
        </is>
      </c>
      <c r="M103" s="64">
        <f>(G103-E103)</f>
        <v/>
      </c>
      <c r="N103" s="78">
        <f>E103+(M103*0.2)</f>
        <v/>
      </c>
      <c r="O103" s="79">
        <f>G103-(M103*0.45)</f>
        <v/>
      </c>
      <c r="P103" s="80">
        <f>G103-(M103*0.2)</f>
        <v/>
      </c>
      <c r="Q103" s="81">
        <f>IF(H103&lt;=(N103),"VER","O")</f>
        <v/>
      </c>
      <c r="R103" s="81">
        <f>IF(H103&lt;=(O103),"VER","O")</f>
        <v/>
      </c>
      <c r="S103" s="81">
        <f>IF(H103&lt;=(P103),"VER","O")</f>
        <v/>
      </c>
      <c r="T103" s="28" t="n"/>
      <c r="U103" s="34" t="n"/>
      <c r="V103" s="34" t="n"/>
      <c r="W103" s="34" t="n"/>
    </row>
    <row r="104" ht="15.75" customHeight="1">
      <c r="A104" s="82" t="n"/>
      <c r="B104" s="93" t="n"/>
      <c r="C104" s="81" t="n"/>
      <c r="D104" s="73" t="n"/>
      <c r="E104" s="74" t="n"/>
      <c r="F104" s="73" t="n"/>
      <c r="G104" s="75" t="n"/>
      <c r="H104" s="76" t="n"/>
      <c r="I104" s="62" t="n"/>
      <c r="J104" s="76" t="n"/>
      <c r="K104" s="76" t="n"/>
      <c r="L104" s="77" t="n"/>
      <c r="M104" s="64">
        <f>(G104-E104)</f>
        <v/>
      </c>
      <c r="N104" s="78">
        <f>E104+(M104*0.2)</f>
        <v/>
      </c>
      <c r="O104" s="79">
        <f>G104-(M104*0.45)</f>
        <v/>
      </c>
      <c r="P104" s="80">
        <f>G104-(M104*0.2)</f>
        <v/>
      </c>
      <c r="Q104" s="62" t="n"/>
      <c r="R104" s="62" t="n"/>
      <c r="S104" s="62" t="n"/>
      <c r="T104" s="28" t="n"/>
      <c r="U104" s="34" t="n"/>
      <c r="V104" s="34" t="n"/>
      <c r="W104" s="34" t="n"/>
    </row>
    <row r="105" ht="15.75" customHeight="1">
      <c r="A105" s="28" t="n"/>
      <c r="B105" s="93" t="n"/>
      <c r="C105" s="81" t="n"/>
      <c r="D105" s="73" t="n"/>
      <c r="E105" s="74" t="n"/>
      <c r="F105" s="73" t="n"/>
      <c r="G105" s="75" t="n"/>
      <c r="H105" s="76" t="n"/>
      <c r="I105" s="62" t="n"/>
      <c r="J105" s="76" t="n"/>
      <c r="K105" s="76" t="n"/>
      <c r="L105" s="77" t="n"/>
      <c r="M105" s="64">
        <f>(G105-E105)</f>
        <v/>
      </c>
      <c r="N105" s="78">
        <f>E105+(M105*0.2)</f>
        <v/>
      </c>
      <c r="O105" s="79">
        <f>G105-(M105*0.45)</f>
        <v/>
      </c>
      <c r="P105" s="80">
        <f>G105-(M105*0.2)</f>
        <v/>
      </c>
      <c r="Q105" s="62" t="n"/>
      <c r="R105" s="62" t="n"/>
      <c r="S105" s="62" t="n"/>
      <c r="T105" s="28" t="n"/>
      <c r="U105" s="34" t="n"/>
      <c r="V105" s="34" t="n"/>
      <c r="W105" s="34" t="n"/>
    </row>
    <row r="106" ht="15.75" customHeight="1">
      <c r="A106" s="28" t="n"/>
      <c r="B106" s="93" t="n"/>
      <c r="C106" s="81" t="n"/>
      <c r="D106" s="73" t="n"/>
      <c r="E106" s="74" t="n"/>
      <c r="F106" s="73" t="n"/>
      <c r="G106" s="75" t="n"/>
      <c r="H106" s="76" t="n"/>
      <c r="I106" s="62" t="n"/>
      <c r="J106" s="76" t="n"/>
      <c r="K106" s="76" t="n"/>
      <c r="L106" s="77" t="n"/>
      <c r="M106" s="64">
        <f>(G106-E106)</f>
        <v/>
      </c>
      <c r="N106" s="78">
        <f>E106+(M106*0.2)</f>
        <v/>
      </c>
      <c r="O106" s="79">
        <f>G106-(M106*0.45)</f>
        <v/>
      </c>
      <c r="P106" s="80">
        <f>G106-(M106*0.2)</f>
        <v/>
      </c>
      <c r="Q106" s="62" t="n"/>
      <c r="R106" s="62" t="n"/>
      <c r="S106" s="62" t="n"/>
      <c r="T106" s="28" t="n"/>
      <c r="U106" s="34" t="n"/>
      <c r="V106" s="34" t="n"/>
      <c r="W106" s="34" t="n"/>
    </row>
    <row r="107" ht="15.75" customHeight="1">
      <c r="A107" s="28" t="n"/>
      <c r="B107" s="93" t="n"/>
      <c r="C107" s="81" t="n"/>
      <c r="D107" s="73" t="n"/>
      <c r="E107" s="74" t="n"/>
      <c r="F107" s="73" t="n"/>
      <c r="G107" s="75" t="n"/>
      <c r="H107" s="76" t="n"/>
      <c r="I107" s="62" t="n"/>
      <c r="J107" s="76" t="n"/>
      <c r="K107" s="76" t="n"/>
      <c r="L107" s="77" t="n"/>
      <c r="M107" s="64">
        <f>(G107-E107)</f>
        <v/>
      </c>
      <c r="N107" s="78">
        <f>E107+(M107*0.2)</f>
        <v/>
      </c>
      <c r="O107" s="79">
        <f>G107-(M107*0.45)</f>
        <v/>
      </c>
      <c r="P107" s="80">
        <f>G107-(M107*0.2)</f>
        <v/>
      </c>
      <c r="Q107" s="62" t="n"/>
      <c r="R107" s="62" t="n"/>
      <c r="S107" s="62" t="n"/>
      <c r="T107" s="28" t="n"/>
      <c r="U107" s="34" t="n"/>
      <c r="V107" s="34" t="n"/>
      <c r="W107" s="34" t="n"/>
    </row>
    <row r="108" ht="15.75" customHeight="1">
      <c r="A108" s="28" t="n"/>
      <c r="B108" s="93" t="n"/>
      <c r="C108" s="81" t="n"/>
      <c r="D108" s="73" t="n"/>
      <c r="E108" s="74" t="n"/>
      <c r="F108" s="73" t="n"/>
      <c r="G108" s="75" t="n"/>
      <c r="H108" s="76" t="n"/>
      <c r="I108" s="62" t="n"/>
      <c r="J108" s="76" t="n"/>
      <c r="K108" s="76" t="n"/>
      <c r="L108" s="77" t="n"/>
      <c r="M108" s="64">
        <f>(G108-E108)</f>
        <v/>
      </c>
      <c r="N108" s="78">
        <f>E108+(M108*0.2)</f>
        <v/>
      </c>
      <c r="O108" s="79">
        <f>G108-(M108*0.45)</f>
        <v/>
      </c>
      <c r="P108" s="80">
        <f>G108-(M108*0.2)</f>
        <v/>
      </c>
      <c r="Q108" s="62" t="n"/>
      <c r="R108" s="62" t="n"/>
      <c r="S108" s="62" t="n"/>
      <c r="T108" s="28" t="n"/>
      <c r="U108" s="34" t="n"/>
      <c r="V108" s="34" t="n"/>
      <c r="W108" s="34" t="n"/>
    </row>
    <row r="109" ht="15.75" customHeight="1">
      <c r="A109" s="28" t="n"/>
      <c r="B109" s="93" t="n"/>
      <c r="C109" s="81" t="n"/>
      <c r="D109" s="73" t="n"/>
      <c r="E109" s="74" t="n"/>
      <c r="F109" s="73" t="n"/>
      <c r="G109" s="75" t="n"/>
      <c r="H109" s="76" t="n"/>
      <c r="I109" s="62" t="n"/>
      <c r="J109" s="76" t="n"/>
      <c r="K109" s="76" t="n"/>
      <c r="L109" s="77" t="n"/>
      <c r="M109" s="64">
        <f>(G109-E109)</f>
        <v/>
      </c>
      <c r="N109" s="78">
        <f>E109+(M109*0.2)</f>
        <v/>
      </c>
      <c r="O109" s="79">
        <f>G109-(M109*0.45)</f>
        <v/>
      </c>
      <c r="P109" s="80">
        <f>G109-(M109*0.2)</f>
        <v/>
      </c>
      <c r="Q109" s="62" t="n"/>
      <c r="R109" s="62" t="n"/>
      <c r="S109" s="62" t="n"/>
      <c r="T109" s="28" t="n"/>
      <c r="U109" s="34" t="n"/>
      <c r="V109" s="34" t="n"/>
      <c r="W109" s="34" t="n"/>
    </row>
    <row r="110" ht="15.75" customHeight="1">
      <c r="A110" s="34" t="n"/>
      <c r="B110" s="94" t="n"/>
      <c r="C110" s="34" t="n"/>
      <c r="D110" s="105" t="n"/>
      <c r="E110" s="106" t="n"/>
      <c r="F110" s="105" t="n"/>
      <c r="G110" s="106" t="n"/>
      <c r="H110" s="106" t="n"/>
      <c r="I110" s="95" t="n"/>
      <c r="J110" s="44" t="n"/>
      <c r="K110" s="44" t="n"/>
      <c r="L110" s="96" t="n"/>
      <c r="M110" s="97" t="n"/>
      <c r="N110" s="96" t="n"/>
      <c r="O110" s="96" t="n"/>
      <c r="P110" s="96" t="n"/>
      <c r="Q110" s="34" t="n"/>
      <c r="R110" s="94" t="n"/>
      <c r="S110" s="34" t="n"/>
      <c r="T110" s="34" t="n"/>
      <c r="U110" s="34" t="n"/>
      <c r="V110" s="34" t="n"/>
      <c r="W110" s="34" t="n"/>
    </row>
    <row r="111" ht="15.75" customHeight="1">
      <c r="A111" s="34" t="n"/>
      <c r="B111" s="94" t="n"/>
      <c r="C111" s="34" t="n"/>
      <c r="D111" s="105" t="n"/>
      <c r="E111" s="106" t="n"/>
      <c r="F111" s="105" t="n"/>
      <c r="G111" s="106" t="n"/>
      <c r="H111" s="106" t="n"/>
      <c r="I111" s="95" t="n"/>
      <c r="J111" s="44" t="n"/>
      <c r="K111" s="44" t="n"/>
      <c r="L111" s="96" t="n"/>
      <c r="M111" s="97" t="n"/>
      <c r="N111" s="96" t="n"/>
      <c r="O111" s="96" t="n"/>
      <c r="P111" s="96" t="n"/>
      <c r="Q111" s="34" t="n"/>
      <c r="R111" s="94" t="n"/>
      <c r="S111" s="34" t="n"/>
      <c r="T111" s="34" t="n"/>
      <c r="U111" s="34" t="n"/>
      <c r="V111" s="34" t="n"/>
      <c r="W111" s="34" t="n"/>
    </row>
    <row r="112" ht="15.75" customHeight="1">
      <c r="A112" s="34" t="n"/>
      <c r="B112" s="94" t="n"/>
      <c r="C112" s="34" t="n"/>
      <c r="D112" s="105" t="n"/>
      <c r="E112" s="106" t="n"/>
      <c r="F112" s="105" t="n"/>
      <c r="G112" s="106" t="n"/>
      <c r="H112" s="106" t="n"/>
      <c r="I112" s="95" t="n"/>
      <c r="J112" s="44" t="n"/>
      <c r="K112" s="44" t="n"/>
      <c r="L112" s="96" t="n"/>
      <c r="M112" s="97" t="n"/>
      <c r="N112" s="96" t="n"/>
      <c r="O112" s="96" t="n"/>
      <c r="P112" s="96" t="n"/>
      <c r="Q112" s="34" t="n"/>
      <c r="R112" s="94" t="n"/>
      <c r="S112" s="34" t="n"/>
      <c r="T112" s="34" t="n"/>
      <c r="U112" s="34" t="n"/>
      <c r="V112" s="34" t="n"/>
      <c r="W112" s="34" t="n"/>
    </row>
    <row r="113" ht="15.75" customHeight="1">
      <c r="A113" s="34" t="n"/>
      <c r="B113" s="94" t="n"/>
      <c r="C113" s="34" t="n"/>
      <c r="D113" s="105" t="n"/>
      <c r="E113" s="106" t="n"/>
      <c r="F113" s="105" t="n"/>
      <c r="G113" s="106" t="n"/>
      <c r="H113" s="106" t="n"/>
      <c r="I113" s="95" t="n"/>
      <c r="J113" s="44" t="n"/>
      <c r="K113" s="44" t="n"/>
      <c r="L113" s="96" t="n"/>
      <c r="M113" s="97" t="n"/>
      <c r="N113" s="96" t="n"/>
      <c r="O113" s="96" t="n"/>
      <c r="P113" s="96" t="n"/>
      <c r="Q113" s="34" t="n"/>
      <c r="R113" s="94" t="n"/>
      <c r="S113" s="34" t="n"/>
      <c r="T113" s="34" t="n"/>
      <c r="U113" s="34" t="n"/>
      <c r="V113" s="34" t="n"/>
      <c r="W113" s="34" t="n"/>
    </row>
    <row r="114" ht="15.75" customHeight="1">
      <c r="A114" s="34" t="n"/>
      <c r="B114" s="94" t="n"/>
      <c r="C114" s="34" t="n"/>
      <c r="D114" s="98" t="inlineStr">
        <is>
          <t>Deixei de acompanhar</t>
        </is>
      </c>
      <c r="E114" s="92" t="n"/>
      <c r="F114" s="91" t="n"/>
      <c r="G114" s="99" t="n"/>
      <c r="H114" s="106" t="n"/>
      <c r="I114" s="95" t="n"/>
      <c r="J114" s="44" t="n"/>
      <c r="K114" s="44" t="n"/>
      <c r="L114" s="96" t="n"/>
      <c r="M114" s="97" t="n"/>
      <c r="N114" s="96" t="n"/>
      <c r="O114" s="96" t="n"/>
      <c r="P114" s="96" t="n"/>
      <c r="Q114" s="34" t="n"/>
      <c r="R114" s="94" t="n"/>
      <c r="S114" s="34" t="n"/>
      <c r="T114" s="34" t="n"/>
      <c r="U114" s="34" t="n"/>
      <c r="V114" s="34" t="n"/>
      <c r="W114" s="34" t="n"/>
    </row>
    <row r="115" ht="15.75" customHeight="1">
      <c r="A115" s="28" t="n"/>
      <c r="B115" s="93" t="inlineStr">
        <is>
          <t>Varejo</t>
        </is>
      </c>
      <c r="C115" s="81" t="inlineStr">
        <is>
          <t>AMER3</t>
        </is>
      </c>
      <c r="D115" s="73" t="n">
        <v>45398</v>
      </c>
      <c r="E115" s="74" t="n">
        <v>0.5</v>
      </c>
      <c r="F115" s="73" t="n">
        <v>45383</v>
      </c>
      <c r="G115" s="75" t="n">
        <v>0.66</v>
      </c>
      <c r="H115" s="76" t="n">
        <v>0.5600000000000001</v>
      </c>
      <c r="I115" s="81" t="inlineStr">
        <is>
          <t>CAINDO</t>
        </is>
      </c>
      <c r="J115" s="76" t="n"/>
      <c r="K115" s="76" t="n"/>
      <c r="L115" s="77" t="n">
        <v>4</v>
      </c>
      <c r="M115" s="64">
        <f>(G115-E115)</f>
        <v/>
      </c>
      <c r="N115" s="78">
        <f>E115+(M115*0.2)</f>
        <v/>
      </c>
      <c r="O115" s="79">
        <f>G115-(M115*0.45)</f>
        <v/>
      </c>
      <c r="P115" s="80">
        <f>G115-(M115*0.2)</f>
        <v/>
      </c>
      <c r="Q115" s="81">
        <f>IF(H115&lt;=(N115),"VER","O")</f>
        <v/>
      </c>
      <c r="R115" s="81">
        <f>IF(H115&lt;=(O115),"VER","O")</f>
        <v/>
      </c>
      <c r="S115" s="81">
        <f>IF(H115&lt;=(P115),"VER","O")</f>
        <v/>
      </c>
      <c r="T115" s="28" t="n"/>
      <c r="U115" s="34" t="n"/>
      <c r="V115" s="34" t="n"/>
      <c r="W115" s="34" t="n"/>
    </row>
    <row r="116" ht="15.75" customHeight="1">
      <c r="A116" s="28" t="n"/>
      <c r="B116" s="93" t="inlineStr">
        <is>
          <t>Calçados</t>
        </is>
      </c>
      <c r="C116" s="81" t="inlineStr">
        <is>
          <t>ARZZ3</t>
        </is>
      </c>
      <c r="D116" s="73" t="n">
        <v>45426</v>
      </c>
      <c r="E116" s="74" t="n">
        <v>46.83</v>
      </c>
      <c r="F116" s="73" t="n">
        <v>45379</v>
      </c>
      <c r="G116" s="75" t="n">
        <v>64.27</v>
      </c>
      <c r="H116" s="76" t="n">
        <v>50.49</v>
      </c>
      <c r="I116" s="81" t="inlineStr">
        <is>
          <t>CAINDO</t>
        </is>
      </c>
      <c r="J116" s="76" t="n">
        <v>58.46</v>
      </c>
      <c r="K116" s="76" t="n">
        <v>61.37</v>
      </c>
      <c r="L116" s="83" t="inlineStr">
        <is>
          <t>100</t>
        </is>
      </c>
      <c r="M116" s="64">
        <f>(G116-E116)</f>
        <v/>
      </c>
      <c r="N116" s="78">
        <f>E116+(M116*0.2)</f>
        <v/>
      </c>
      <c r="O116" s="79">
        <f>G116-(M116*0.45)</f>
        <v/>
      </c>
      <c r="P116" s="80">
        <f>G116-(M116*0.2)</f>
        <v/>
      </c>
      <c r="Q116" s="81">
        <f>IF(H116&lt;=(N116),"VER","O")</f>
        <v/>
      </c>
      <c r="R116" s="81">
        <f>IF(H116&lt;=(O116),"VER","O")</f>
        <v/>
      </c>
      <c r="S116" s="81">
        <f>IF(H116&lt;=(P116),"VER","O")</f>
        <v/>
      </c>
      <c r="T116" s="28" t="n"/>
      <c r="U116" s="34" t="n"/>
      <c r="V116" s="34" t="n"/>
      <c r="W116" s="34" t="n"/>
    </row>
    <row r="117" ht="15.75" customHeight="1">
      <c r="A117" s="34" t="n"/>
      <c r="B117" s="94" t="n"/>
      <c r="C117" s="81" t="inlineStr">
        <is>
          <t>AZUL4</t>
        </is>
      </c>
      <c r="D117" s="73" t="n">
        <v>45649</v>
      </c>
      <c r="E117" s="74" t="n">
        <v>3.3</v>
      </c>
      <c r="F117" s="73" t="n">
        <v>45573</v>
      </c>
      <c r="G117" s="75" t="n">
        <v>6.6</v>
      </c>
      <c r="H117" s="76" t="n">
        <v>1.03</v>
      </c>
      <c r="I117" s="81" t="inlineStr">
        <is>
          <t>CAINDO</t>
        </is>
      </c>
      <c r="J117" s="76" t="n"/>
      <c r="K117" s="76" t="n"/>
      <c r="L117" s="77" t="n">
        <v>50</v>
      </c>
      <c r="M117" s="64">
        <f>(G117-E117)</f>
        <v/>
      </c>
      <c r="N117" s="78">
        <f>E117+(M117*0.2)</f>
        <v/>
      </c>
      <c r="O117" s="79">
        <f>G117-(M117*0.45)</f>
        <v/>
      </c>
      <c r="P117" s="80">
        <f>G117-(M117*0.2)</f>
        <v/>
      </c>
      <c r="Q117" s="81">
        <f>IF(H117&lt;=(N117),"VER","O")</f>
        <v/>
      </c>
      <c r="R117" s="81">
        <f>IF(H117&lt;=(O117),"VER","O")</f>
        <v/>
      </c>
      <c r="S117" s="81">
        <f>IF(H117&lt;=(P117),"VER","O")</f>
        <v/>
      </c>
      <c r="T117" s="28" t="n"/>
      <c r="U117" s="34" t="n"/>
      <c r="V117" s="34" t="n"/>
      <c r="W117" s="34" t="n"/>
    </row>
    <row r="118" ht="15.75" customHeight="1">
      <c r="A118" s="28" t="n"/>
      <c r="B118" s="93" t="n"/>
      <c r="C118" s="81" t="inlineStr">
        <is>
          <t>CGAS5</t>
        </is>
      </c>
      <c r="D118" s="73" t="n">
        <v>45344</v>
      </c>
      <c r="E118" s="74" t="n">
        <v>94.73</v>
      </c>
      <c r="F118" s="73" t="n">
        <v>45384</v>
      </c>
      <c r="G118" s="75" t="n">
        <v>126.56</v>
      </c>
      <c r="H118" s="76" t="n">
        <v>120</v>
      </c>
      <c r="I118" s="81" t="inlineStr">
        <is>
          <t>subindo</t>
        </is>
      </c>
      <c r="J118" s="76" t="n"/>
      <c r="K118" s="76" t="n"/>
      <c r="L118" s="77" t="n"/>
      <c r="M118" s="64">
        <f>(G118-E118)</f>
        <v/>
      </c>
      <c r="N118" s="78">
        <f>E118+(M118*0.2)</f>
        <v/>
      </c>
      <c r="O118" s="79">
        <f>G118-(M118*0.45)</f>
        <v/>
      </c>
      <c r="P118" s="80">
        <f>G118-(M118*0.2)</f>
        <v/>
      </c>
      <c r="Q118" s="81">
        <f>IF(H118&lt;=(N118),"VER","O")</f>
        <v/>
      </c>
      <c r="R118" s="81">
        <f>IF(H118&lt;=(O118),"VER","O")</f>
        <v/>
      </c>
      <c r="S118" s="81">
        <f>IF(H118&lt;=(P118),"VER","O")</f>
        <v/>
      </c>
      <c r="T118" s="28" t="n"/>
      <c r="U118" s="34" t="n"/>
      <c r="V118" s="34" t="n"/>
      <c r="W118" s="34" t="n"/>
    </row>
    <row r="119" ht="18.75" customHeight="1">
      <c r="A119" s="28" t="n"/>
      <c r="B119" s="93" t="n"/>
      <c r="C119" s="81" t="inlineStr">
        <is>
          <t>CIEL3</t>
        </is>
      </c>
      <c r="D119" s="73" t="n">
        <v>45309</v>
      </c>
      <c r="E119" s="74" t="n">
        <v>4.33</v>
      </c>
      <c r="F119" s="73" t="n">
        <v>45497</v>
      </c>
      <c r="G119" s="75" t="n">
        <v>5.75</v>
      </c>
      <c r="H119" s="76" t="n">
        <v>5.83</v>
      </c>
      <c r="I119" s="81" t="inlineStr">
        <is>
          <t>subindo</t>
        </is>
      </c>
      <c r="J119" s="76" t="n"/>
      <c r="K119" s="76" t="n"/>
      <c r="L119" s="77" t="n">
        <v>15</v>
      </c>
      <c r="M119" s="64">
        <f>(G119-E119)</f>
        <v/>
      </c>
      <c r="N119" s="78">
        <f>E119+(M119*0.2)</f>
        <v/>
      </c>
      <c r="O119" s="79">
        <f>G119-(M119*0.45)</f>
        <v/>
      </c>
      <c r="P119" s="80">
        <f>G119-(M119*0.2)</f>
        <v/>
      </c>
      <c r="Q119" s="81">
        <f>IF(H119&lt;=(N119),"VER","O")</f>
        <v/>
      </c>
      <c r="R119" s="81">
        <f>IF(H119&lt;=(O119),"VER","O")</f>
        <v/>
      </c>
      <c r="S119" s="81">
        <f>IF(H119&lt;=(P119),"VER","O")</f>
        <v/>
      </c>
      <c r="T119" s="28" t="n"/>
      <c r="U119" s="34" t="n"/>
      <c r="V119" s="34" t="n"/>
      <c r="W119" s="34" t="n"/>
    </row>
    <row r="120" ht="18.75" customHeight="1">
      <c r="A120" s="28" t="n"/>
      <c r="B120" s="93" t="n"/>
      <c r="C120" s="81" t="inlineStr">
        <is>
          <t>CRFB3</t>
        </is>
      </c>
      <c r="D120" s="73" t="n">
        <v>45670</v>
      </c>
      <c r="E120" s="74" t="n">
        <v>5.25</v>
      </c>
      <c r="F120" s="73" t="n">
        <v>45784</v>
      </c>
      <c r="G120" s="75" t="n">
        <v>8.68</v>
      </c>
      <c r="H120" s="76" t="n">
        <v>8.48</v>
      </c>
      <c r="I120" s="81" t="inlineStr">
        <is>
          <t>CAINDO</t>
        </is>
      </c>
      <c r="J120" s="76" t="n">
        <v>10.54</v>
      </c>
      <c r="K120" s="76" t="n">
        <v>10.65</v>
      </c>
      <c r="L120" s="77" t="n">
        <v>30</v>
      </c>
      <c r="M120" s="64">
        <f>(G120-E120)</f>
        <v/>
      </c>
      <c r="N120" s="78">
        <f>E120+(M120*0.2)</f>
        <v/>
      </c>
      <c r="O120" s="79">
        <f>G120-(M120*0.45)</f>
        <v/>
      </c>
      <c r="P120" s="80">
        <f>G120-(M120*0.2)</f>
        <v/>
      </c>
      <c r="Q120" s="81">
        <f>IF(H120&lt;=(N120),"VER","O")</f>
        <v/>
      </c>
      <c r="R120" s="81">
        <f>IF(H120&lt;=(O120),"VER","O")</f>
        <v/>
      </c>
      <c r="S120" s="81">
        <f>IF(H120&lt;=(P120),"VER","O")</f>
        <v/>
      </c>
      <c r="T120" s="28" t="n"/>
      <c r="U120" s="34" t="n"/>
      <c r="V120" s="34" t="n"/>
      <c r="W120" s="34" t="n"/>
    </row>
    <row r="121" ht="15.75" customHeight="1">
      <c r="A121" s="28" t="n"/>
      <c r="B121" s="93" t="inlineStr">
        <is>
          <t>Telefonia</t>
        </is>
      </c>
      <c r="C121" s="81" t="inlineStr">
        <is>
          <t>OIBR4</t>
        </is>
      </c>
      <c r="D121" s="73" t="n">
        <v>45327</v>
      </c>
      <c r="E121" s="74" t="n">
        <v>1.49</v>
      </c>
      <c r="F121" s="73" t="n">
        <v>45331</v>
      </c>
      <c r="G121" s="75" t="n">
        <v>2.04</v>
      </c>
      <c r="H121" s="76" t="n">
        <v>1.86</v>
      </c>
      <c r="I121" s="81" t="inlineStr">
        <is>
          <t>CAINDO</t>
        </is>
      </c>
      <c r="J121" s="76" t="n"/>
      <c r="K121" s="76" t="n"/>
      <c r="L121" s="83" t="inlineStr">
        <is>
          <t>3</t>
        </is>
      </c>
      <c r="M121" s="64">
        <f>(G121-E121)</f>
        <v/>
      </c>
      <c r="N121" s="78">
        <f>E121+(M121*0.2)</f>
        <v/>
      </c>
      <c r="O121" s="79">
        <f>G121-(M121*0.45)</f>
        <v/>
      </c>
      <c r="P121" s="80">
        <f>G121-(M121*0.2)</f>
        <v/>
      </c>
      <c r="Q121" s="81">
        <f>IF(H121&lt;=(N121),"VER","O")</f>
        <v/>
      </c>
      <c r="R121" s="81">
        <f>IF(H121&lt;=(O121),"VER","O")</f>
        <v/>
      </c>
      <c r="S121" s="81">
        <f>IF(H121&lt;=(P121),"VER","O")</f>
        <v/>
      </c>
      <c r="T121" s="28" t="n"/>
      <c r="U121" s="34" t="n"/>
      <c r="V121" s="34" t="n"/>
      <c r="W121" s="34" t="n"/>
    </row>
    <row r="122" ht="18.75" customHeight="1">
      <c r="A122" s="28" t="n"/>
      <c r="B122" s="93" t="inlineStr">
        <is>
          <t>Varejo Roupa</t>
        </is>
      </c>
      <c r="C122" s="81" t="inlineStr">
        <is>
          <t>SOMA3</t>
        </is>
      </c>
      <c r="D122" s="73" t="n">
        <v>45427</v>
      </c>
      <c r="E122" s="74" t="n">
        <v>5.5</v>
      </c>
      <c r="F122" s="73" t="n">
        <v>45327</v>
      </c>
      <c r="G122" s="75" t="n">
        <v>8.199999999999999</v>
      </c>
      <c r="H122" s="76" t="n">
        <v>6.14</v>
      </c>
      <c r="I122" s="81" t="inlineStr">
        <is>
          <t>CAINDO</t>
        </is>
      </c>
      <c r="J122" s="76" t="n">
        <v>5.3</v>
      </c>
      <c r="K122" s="76" t="n">
        <v>5.45</v>
      </c>
      <c r="L122" s="83" t="inlineStr">
        <is>
          <t>20</t>
        </is>
      </c>
      <c r="M122" s="64">
        <f>(G122-E122)</f>
        <v/>
      </c>
      <c r="N122" s="78">
        <f>E122+(M122*0.2)</f>
        <v/>
      </c>
      <c r="O122" s="79">
        <f>G122-(M122*0.45)</f>
        <v/>
      </c>
      <c r="P122" s="80">
        <f>G122-(M122*0.2)</f>
        <v/>
      </c>
      <c r="Q122" s="81">
        <f>IF(H122&lt;=(N122),"VER","O")</f>
        <v/>
      </c>
      <c r="R122" s="81">
        <f>IF(H122&lt;=(O122),"VER","O")</f>
        <v/>
      </c>
      <c r="S122" s="81">
        <f>IF(H122&lt;=(P122),"VER","O")</f>
        <v/>
      </c>
      <c r="T122" s="28" t="n"/>
      <c r="U122" s="34" t="n"/>
      <c r="V122" s="34" t="n"/>
      <c r="W122" s="34" t="n"/>
    </row>
    <row r="123" ht="18.75" customHeight="1">
      <c r="A123" s="28" t="n"/>
      <c r="B123" s="93" t="n"/>
      <c r="C123" s="81" t="inlineStr">
        <is>
          <t>WIZC3</t>
        </is>
      </c>
      <c r="D123" s="73" t="n">
        <v>45590</v>
      </c>
      <c r="E123" s="74" t="n">
        <v>4.99</v>
      </c>
      <c r="F123" s="73" t="n">
        <v>45383</v>
      </c>
      <c r="G123" s="75" t="n">
        <v>7.32</v>
      </c>
      <c r="H123" s="76" t="n">
        <v>7.32</v>
      </c>
      <c r="I123" s="62" t="n"/>
      <c r="J123" s="76" t="n"/>
      <c r="K123" s="76" t="n"/>
      <c r="L123" s="77" t="n"/>
      <c r="M123" s="64">
        <f>(G123-E123)</f>
        <v/>
      </c>
      <c r="N123" s="78">
        <f>E123+(M123*0.2)</f>
        <v/>
      </c>
      <c r="O123" s="79">
        <f>G123-(M123*0.45)</f>
        <v/>
      </c>
      <c r="P123" s="80">
        <f>G123-(M123*0.2)</f>
        <v/>
      </c>
      <c r="Q123" s="81">
        <f>IF(H123&lt;=(N123),"VER","O")</f>
        <v/>
      </c>
      <c r="R123" s="81">
        <f>IF(H123&lt;=(O123),"VER","O")</f>
        <v/>
      </c>
      <c r="S123" s="81">
        <f>IF(H123&lt;=(P123),"VER","O")</f>
        <v/>
      </c>
      <c r="T123" s="28" t="n"/>
      <c r="U123" s="34" t="n"/>
      <c r="V123" s="34" t="n"/>
      <c r="W123" s="34" t="n"/>
    </row>
    <row r="124" ht="18.75" customHeight="1">
      <c r="A124" s="28" t="n"/>
      <c r="B124" s="93" t="n"/>
      <c r="C124" s="81" t="inlineStr">
        <is>
          <t>GOLL4</t>
        </is>
      </c>
      <c r="D124" s="73" t="n">
        <v>45567</v>
      </c>
      <c r="E124" s="74" t="n">
        <v>1.02</v>
      </c>
      <c r="F124" s="73" t="n">
        <v>45673</v>
      </c>
      <c r="G124" s="75" t="n">
        <v>1.85</v>
      </c>
      <c r="H124" s="76" t="n">
        <v>1.38</v>
      </c>
      <c r="I124" s="81" t="inlineStr">
        <is>
          <t>CAINDO</t>
        </is>
      </c>
      <c r="J124" s="76" t="n"/>
      <c r="K124" s="76" t="n"/>
      <c r="L124" s="77" t="n">
        <v>25</v>
      </c>
      <c r="M124" s="64">
        <f>(G124-E124)</f>
        <v/>
      </c>
      <c r="N124" s="78">
        <f>E124+(M124*0.2)</f>
        <v/>
      </c>
      <c r="O124" s="79">
        <f>G124-(M124*0.45)</f>
        <v/>
      </c>
      <c r="P124" s="80">
        <f>G124-(M124*0.2)</f>
        <v/>
      </c>
      <c r="Q124" s="81">
        <f>IF(H124&lt;=(N124),"VER","O")</f>
        <v/>
      </c>
      <c r="R124" s="81">
        <f>IF(H124&lt;=(O124),"VER","O")</f>
        <v/>
      </c>
      <c r="S124" s="81">
        <f>IF(H124&lt;=(P124),"VER","O")</f>
        <v/>
      </c>
      <c r="T124" s="28" t="n"/>
      <c r="U124" s="34" t="n"/>
      <c r="V124" s="34" t="n"/>
      <c r="W124" s="34" t="n"/>
    </row>
    <row r="125" ht="18.75" customHeight="1">
      <c r="A125" s="28" t="n"/>
      <c r="B125" s="93" t="n"/>
      <c r="C125" s="81" t="inlineStr">
        <is>
          <t>TRPL4</t>
        </is>
      </c>
      <c r="D125" s="73" t="n">
        <v>45574</v>
      </c>
      <c r="E125" s="74" t="n">
        <v>23.78</v>
      </c>
      <c r="F125" s="73" t="n">
        <v>45433</v>
      </c>
      <c r="G125" s="75" t="n">
        <v>27.75</v>
      </c>
      <c r="H125" s="76" t="n">
        <v>0</v>
      </c>
      <c r="I125" s="81" t="inlineStr">
        <is>
          <t>CAINDO</t>
        </is>
      </c>
      <c r="J125" s="76" t="n">
        <v>26.01</v>
      </c>
      <c r="K125" s="76" t="n">
        <v>26.16</v>
      </c>
      <c r="L125" s="77" t="inlineStr">
        <is>
          <t>40-60</t>
        </is>
      </c>
      <c r="M125" s="64">
        <f>(G125-E125)</f>
        <v/>
      </c>
      <c r="N125" s="78">
        <f>E125+(M125*0.2)</f>
        <v/>
      </c>
      <c r="O125" s="79">
        <f>G125-(M125*0.45)</f>
        <v/>
      </c>
      <c r="P125" s="80">
        <f>G125-(M125*0.2)</f>
        <v/>
      </c>
      <c r="Q125" s="81">
        <f>IF(H125&lt;=(N125),"VER","O")</f>
        <v/>
      </c>
      <c r="R125" s="81">
        <f>IF(H125&lt;=(O125),"VER","O")</f>
        <v/>
      </c>
      <c r="S125" s="81">
        <f>IF(H125&lt;=(P125),"VER","O")</f>
        <v/>
      </c>
      <c r="T125" s="28" t="n"/>
      <c r="U125" s="34" t="n"/>
      <c r="V125" s="34" t="n"/>
      <c r="W125" s="34" t="n"/>
    </row>
    <row r="126" ht="18.75" customHeight="1">
      <c r="A126" s="28" t="n"/>
      <c r="B126" s="93" t="n"/>
      <c r="C126" s="81" t="n"/>
      <c r="D126" s="73" t="n"/>
      <c r="E126" s="100" t="n"/>
      <c r="F126" s="73" t="n"/>
      <c r="G126" s="76" t="n"/>
      <c r="H126" s="100" t="n"/>
      <c r="I126" s="81" t="n"/>
      <c r="J126" s="100" t="n"/>
      <c r="K126" s="100" t="n"/>
      <c r="L126" s="77" t="n"/>
      <c r="M126" s="101" t="n"/>
      <c r="N126" s="102" t="n"/>
      <c r="O126" s="103" t="n"/>
      <c r="P126" s="104" t="n"/>
      <c r="Q126" s="93" t="n"/>
      <c r="R126" s="93" t="n"/>
      <c r="S126" s="93" t="n"/>
      <c r="T126" s="28" t="n"/>
      <c r="U126" s="34" t="n"/>
      <c r="V126" s="34" t="n"/>
      <c r="W126" s="34" t="n"/>
    </row>
    <row r="127" ht="18.75" customHeight="1">
      <c r="A127" s="28" t="n"/>
      <c r="B127" s="93" t="n"/>
      <c r="C127" s="81" t="n"/>
      <c r="D127" s="73" t="n"/>
      <c r="E127" s="100" t="n"/>
      <c r="F127" s="73" t="n"/>
      <c r="G127" s="76" t="n"/>
      <c r="H127" s="100" t="n"/>
      <c r="I127" s="81" t="n"/>
      <c r="J127" s="100" t="n"/>
      <c r="K127" s="100" t="n"/>
      <c r="L127" s="77" t="n"/>
      <c r="M127" s="101" t="n"/>
      <c r="N127" s="102" t="n"/>
      <c r="O127" s="103" t="n"/>
      <c r="P127" s="104" t="n"/>
      <c r="Q127" s="93" t="n"/>
      <c r="R127" s="93" t="n"/>
      <c r="S127" s="93" t="n"/>
      <c r="T127" s="28" t="n"/>
      <c r="U127" s="34" t="n"/>
      <c r="V127" s="34" t="n"/>
      <c r="W127" s="34" t="n"/>
    </row>
    <row r="128" ht="18.75" customHeight="1">
      <c r="A128" s="28" t="n"/>
      <c r="B128" s="93" t="n"/>
      <c r="C128" s="81" t="n"/>
      <c r="D128" s="73" t="n"/>
      <c r="E128" s="100" t="n"/>
      <c r="F128" s="73" t="n"/>
      <c r="G128" s="76" t="n"/>
      <c r="H128" s="100" t="n"/>
      <c r="I128" s="81" t="n"/>
      <c r="J128" s="100" t="n"/>
      <c r="K128" s="100" t="n"/>
      <c r="L128" s="77" t="n"/>
      <c r="M128" s="101" t="n"/>
      <c r="N128" s="102" t="n"/>
      <c r="O128" s="103" t="n"/>
      <c r="P128" s="104" t="n"/>
      <c r="Q128" s="93" t="n"/>
      <c r="R128" s="93" t="n"/>
      <c r="S128" s="93" t="n"/>
      <c r="T128" s="28" t="n"/>
      <c r="U128" s="34" t="n"/>
      <c r="V128" s="34" t="n"/>
      <c r="W128" s="34" t="n"/>
    </row>
    <row r="129" ht="18.75" customHeight="1">
      <c r="A129" s="34" t="n"/>
      <c r="B129" s="94" t="n"/>
      <c r="C129" s="34" t="n"/>
      <c r="D129" s="105" t="n"/>
      <c r="E129" s="106" t="n"/>
      <c r="F129" s="105" t="n"/>
      <c r="G129" s="106" t="n"/>
      <c r="H129" s="106" t="n"/>
      <c r="I129" s="95" t="n"/>
      <c r="J129" s="44" t="n"/>
      <c r="K129" s="44" t="n"/>
      <c r="L129" s="96" t="n"/>
      <c r="M129" s="97" t="n"/>
      <c r="N129" s="96" t="n"/>
      <c r="O129" s="96" t="n"/>
      <c r="P129" s="96" t="n"/>
      <c r="Q129" s="34" t="n"/>
      <c r="R129" s="94" t="n"/>
      <c r="S129" s="34" t="n"/>
      <c r="T129" s="34" t="n"/>
      <c r="U129" s="34" t="n"/>
      <c r="V129" s="34" t="n"/>
      <c r="W129" s="34" t="n"/>
    </row>
    <row r="130" ht="18.75" customHeight="1">
      <c r="A130" s="34" t="n"/>
      <c r="B130" s="94" t="n"/>
      <c r="C130" s="34" t="n"/>
      <c r="D130" s="105" t="n"/>
      <c r="E130" s="106" t="n"/>
      <c r="F130" s="105" t="n"/>
      <c r="G130" s="106" t="n"/>
      <c r="H130" s="106" t="n"/>
      <c r="I130" s="95" t="n"/>
      <c r="J130" s="44" t="n"/>
      <c r="K130" s="44" t="n"/>
      <c r="L130" s="96" t="n"/>
      <c r="M130" s="97" t="n"/>
      <c r="N130" s="96" t="n"/>
      <c r="O130" s="96" t="n"/>
      <c r="P130" s="96" t="n"/>
      <c r="Q130" s="34" t="n"/>
      <c r="R130" s="94" t="n"/>
      <c r="S130" s="34" t="n"/>
      <c r="T130" s="34" t="n"/>
      <c r="U130" s="34" t="n"/>
      <c r="V130" s="34" t="n"/>
      <c r="W130" s="34" t="n"/>
    </row>
    <row r="131" ht="18.75" customHeight="1">
      <c r="A131" s="34" t="n"/>
      <c r="B131" s="94" t="n"/>
      <c r="C131" s="34" t="n"/>
      <c r="D131" s="105" t="n"/>
      <c r="E131" s="106" t="n"/>
      <c r="F131" s="105" t="n"/>
      <c r="G131" s="106" t="n"/>
      <c r="H131" s="106" t="n"/>
      <c r="I131" s="95" t="n"/>
      <c r="J131" s="44" t="n"/>
      <c r="K131" s="44" t="n"/>
      <c r="L131" s="96" t="n"/>
      <c r="M131" s="97" t="n"/>
      <c r="N131" s="96" t="n"/>
      <c r="O131" s="96" t="n"/>
      <c r="P131" s="96" t="n"/>
      <c r="Q131" s="34" t="n"/>
      <c r="R131" s="94" t="n"/>
      <c r="S131" s="34" t="n"/>
      <c r="T131" s="34" t="n"/>
      <c r="U131" s="34" t="n"/>
      <c r="V131" s="34" t="n"/>
      <c r="W131" s="34" t="n"/>
    </row>
    <row r="132" ht="18.75" customHeight="1">
      <c r="A132" s="34" t="n"/>
      <c r="B132" s="94" t="n"/>
      <c r="C132" s="34" t="n"/>
      <c r="D132" s="105" t="n"/>
      <c r="E132" s="106" t="n"/>
      <c r="F132" s="105" t="n"/>
      <c r="G132" s="106" t="n"/>
      <c r="H132" s="106" t="n"/>
      <c r="I132" s="95" t="n"/>
      <c r="J132" s="44" t="n"/>
      <c r="K132" s="44" t="n"/>
      <c r="L132" s="96" t="n"/>
      <c r="M132" s="97" t="n"/>
      <c r="N132" s="96" t="n"/>
      <c r="O132" s="96" t="n"/>
      <c r="P132" s="96" t="n"/>
      <c r="Q132" s="34" t="n"/>
      <c r="R132" s="94" t="n"/>
      <c r="S132" s="34" t="n"/>
      <c r="T132" s="34" t="n"/>
      <c r="U132" s="34" t="n"/>
      <c r="V132" s="34" t="n"/>
      <c r="W132" s="34" t="n"/>
    </row>
    <row r="133" ht="18.75" customHeight="1">
      <c r="A133" s="34" t="n"/>
      <c r="B133" s="94" t="n"/>
      <c r="C133" s="34" t="n"/>
      <c r="D133" s="105" t="n"/>
      <c r="E133" s="106" t="n"/>
      <c r="F133" s="105" t="n"/>
      <c r="G133" s="106" t="n"/>
      <c r="H133" s="106" t="n"/>
      <c r="I133" s="95" t="n"/>
      <c r="J133" s="44" t="n"/>
      <c r="K133" s="44" t="n"/>
      <c r="L133" s="96" t="n"/>
      <c r="M133" s="97" t="n"/>
      <c r="N133" s="96" t="n"/>
      <c r="O133" s="96" t="n"/>
      <c r="P133" s="96" t="n"/>
      <c r="Q133" s="34" t="n"/>
      <c r="R133" s="94" t="n"/>
      <c r="S133" s="34" t="n"/>
      <c r="T133" s="34" t="n"/>
      <c r="U133" s="34" t="n"/>
      <c r="V133" s="34" t="n"/>
      <c r="W133" s="34" t="n"/>
    </row>
    <row r="134" ht="18.75" customHeight="1">
      <c r="A134" s="34" t="n"/>
      <c r="B134" s="94" t="n"/>
      <c r="C134" s="34" t="n"/>
      <c r="D134" s="105" t="n"/>
      <c r="E134" s="106" t="n"/>
      <c r="F134" s="105" t="n"/>
      <c r="G134" s="106" t="n"/>
      <c r="H134" s="106" t="n"/>
      <c r="I134" s="95" t="n"/>
      <c r="J134" s="44" t="n"/>
      <c r="K134" s="44" t="n"/>
      <c r="L134" s="96" t="n"/>
      <c r="M134" s="97" t="n"/>
      <c r="N134" s="96" t="n"/>
      <c r="O134" s="96" t="n"/>
      <c r="P134" s="96" t="n"/>
      <c r="Q134" s="34" t="n"/>
      <c r="R134" s="94" t="n"/>
      <c r="S134" s="34" t="n"/>
      <c r="T134" s="34" t="n"/>
      <c r="U134" s="34" t="n"/>
      <c r="V134" s="34" t="n"/>
      <c r="W134" s="34" t="n"/>
    </row>
    <row r="135" ht="18.75" customHeight="1">
      <c r="A135" s="34" t="n"/>
      <c r="B135" s="94" t="n"/>
      <c r="C135" s="34" t="n"/>
      <c r="D135" s="105" t="n"/>
      <c r="E135" s="106" t="n"/>
      <c r="F135" s="105" t="n"/>
      <c r="G135" s="106" t="n"/>
      <c r="H135" s="106" t="n"/>
      <c r="I135" s="95" t="n"/>
      <c r="J135" s="44" t="n"/>
      <c r="K135" s="44" t="n"/>
      <c r="L135" s="96" t="n"/>
      <c r="M135" s="97" t="n"/>
      <c r="N135" s="96" t="n"/>
      <c r="O135" s="96" t="n"/>
      <c r="P135" s="96" t="n"/>
      <c r="Q135" s="34" t="n"/>
      <c r="R135" s="94" t="n"/>
      <c r="S135" s="34" t="n"/>
      <c r="T135" s="34" t="n"/>
      <c r="U135" s="34" t="n"/>
      <c r="V135" s="34" t="n"/>
      <c r="W135" s="34" t="n"/>
    </row>
    <row r="136" ht="18.75" customHeight="1">
      <c r="A136" s="34" t="n"/>
      <c r="B136" s="94" t="n"/>
      <c r="C136" s="34" t="n"/>
      <c r="D136" s="105" t="n"/>
      <c r="E136" s="106" t="n"/>
      <c r="F136" s="105" t="n"/>
      <c r="G136" s="106" t="n"/>
      <c r="H136" s="106" t="n"/>
      <c r="I136" s="95" t="n"/>
      <c r="J136" s="44" t="n"/>
      <c r="K136" s="44" t="n"/>
      <c r="L136" s="96" t="n"/>
      <c r="M136" s="97" t="n"/>
      <c r="N136" s="96" t="n"/>
      <c r="O136" s="96" t="n"/>
      <c r="P136" s="96" t="n"/>
      <c r="Q136" s="34" t="n"/>
      <c r="R136" s="94" t="n"/>
      <c r="S136" s="34" t="n"/>
      <c r="T136" s="34" t="n"/>
      <c r="U136" s="34" t="n"/>
      <c r="V136" s="34" t="n"/>
      <c r="W136" s="34" t="n"/>
    </row>
    <row r="137" ht="18.75" customHeight="1">
      <c r="A137" s="34" t="n"/>
      <c r="B137" s="94" t="n"/>
      <c r="C137" s="34" t="n"/>
      <c r="D137" s="105" t="n"/>
      <c r="E137" s="106" t="n"/>
      <c r="F137" s="105" t="n"/>
      <c r="G137" s="106" t="n"/>
      <c r="H137" s="106" t="n"/>
      <c r="I137" s="95" t="n"/>
      <c r="J137" s="44" t="n"/>
      <c r="K137" s="44" t="n"/>
      <c r="L137" s="96" t="n"/>
      <c r="M137" s="97" t="n"/>
      <c r="N137" s="96" t="n"/>
      <c r="O137" s="96" t="n"/>
      <c r="P137" s="96" t="n"/>
      <c r="Q137" s="34" t="n"/>
      <c r="R137" s="94" t="n"/>
      <c r="S137" s="34" t="n"/>
      <c r="T137" s="34" t="n"/>
      <c r="U137" s="34" t="n"/>
      <c r="V137" s="34" t="n"/>
      <c r="W137" s="34" t="n"/>
    </row>
    <row r="138" ht="18.75" customHeight="1">
      <c r="A138" s="34" t="n"/>
      <c r="B138" s="94" t="n"/>
      <c r="C138" s="34" t="n"/>
      <c r="D138" s="105" t="n"/>
      <c r="E138" s="106" t="n"/>
      <c r="F138" s="105" t="n"/>
      <c r="G138" s="106" t="n"/>
      <c r="H138" s="106" t="n"/>
      <c r="I138" s="95" t="n"/>
      <c r="J138" s="44" t="n"/>
      <c r="K138" s="44" t="n"/>
      <c r="L138" s="96" t="n"/>
      <c r="M138" s="97" t="n"/>
      <c r="N138" s="96" t="n"/>
      <c r="O138" s="96" t="n"/>
      <c r="P138" s="96" t="n"/>
      <c r="Q138" s="34" t="n"/>
      <c r="R138" s="94" t="n"/>
      <c r="S138" s="34" t="n"/>
      <c r="T138" s="34" t="n"/>
      <c r="U138" s="34" t="n"/>
      <c r="V138" s="34" t="n"/>
      <c r="W138" s="34" t="n"/>
    </row>
    <row r="139" ht="18.75" customHeight="1">
      <c r="A139" s="34" t="n"/>
      <c r="B139" s="94" t="n"/>
      <c r="C139" s="34" t="n"/>
      <c r="D139" s="105" t="n"/>
      <c r="E139" s="106" t="n"/>
      <c r="F139" s="105" t="n"/>
      <c r="G139" s="106" t="n"/>
      <c r="H139" s="106" t="n"/>
      <c r="I139" s="95" t="n"/>
      <c r="J139" s="44" t="n"/>
      <c r="K139" s="44" t="n"/>
      <c r="L139" s="96" t="n"/>
      <c r="M139" s="97" t="n"/>
      <c r="N139" s="96" t="n"/>
      <c r="O139" s="96" t="n"/>
      <c r="P139" s="96" t="n"/>
      <c r="Q139" s="34" t="n"/>
      <c r="R139" s="94" t="n"/>
      <c r="S139" s="34" t="n"/>
      <c r="T139" s="34" t="n"/>
      <c r="U139" s="34" t="n"/>
      <c r="V139" s="34" t="n"/>
      <c r="W139" s="34" t="n"/>
    </row>
    <row r="140" ht="18.75" customHeight="1">
      <c r="A140" s="34" t="n"/>
      <c r="B140" s="94" t="n"/>
      <c r="C140" s="34" t="n"/>
      <c r="D140" s="105" t="n"/>
      <c r="E140" s="106" t="n"/>
      <c r="F140" s="105" t="n"/>
      <c r="G140" s="106" t="n"/>
      <c r="H140" s="106" t="n"/>
      <c r="I140" s="95" t="n"/>
      <c r="J140" s="44" t="n"/>
      <c r="K140" s="44" t="n"/>
      <c r="L140" s="96" t="n"/>
      <c r="M140" s="97" t="n"/>
      <c r="N140" s="96" t="n"/>
      <c r="O140" s="96" t="n"/>
      <c r="P140" s="96" t="n"/>
      <c r="Q140" s="34" t="n"/>
      <c r="R140" s="94" t="n"/>
      <c r="S140" s="34" t="n"/>
      <c r="T140" s="34" t="n"/>
      <c r="U140" s="34" t="n"/>
      <c r="V140" s="34" t="n"/>
      <c r="W140" s="34" t="n"/>
    </row>
    <row r="141" ht="18.75" customHeight="1">
      <c r="A141" s="34" t="n"/>
      <c r="B141" s="94" t="n"/>
      <c r="C141" s="34" t="n"/>
      <c r="D141" s="105" t="n"/>
      <c r="E141" s="106" t="n"/>
      <c r="F141" s="105" t="n"/>
      <c r="G141" s="106" t="n"/>
      <c r="H141" s="106" t="n"/>
      <c r="I141" s="95" t="n"/>
      <c r="J141" s="44" t="n"/>
      <c r="K141" s="44" t="n"/>
      <c r="L141" s="96" t="n"/>
      <c r="M141" s="97" t="n"/>
      <c r="N141" s="96" t="n"/>
      <c r="O141" s="96" t="n"/>
      <c r="P141" s="96" t="n"/>
      <c r="Q141" s="34" t="n"/>
      <c r="R141" s="94" t="n"/>
      <c r="S141" s="34" t="n"/>
      <c r="T141" s="34" t="n"/>
      <c r="U141" s="34" t="n"/>
      <c r="V141" s="34" t="n"/>
      <c r="W141" s="34" t="n"/>
    </row>
    <row r="142" ht="18.75" customHeight="1">
      <c r="A142" s="34" t="n"/>
      <c r="B142" s="94" t="n"/>
      <c r="C142" s="34" t="n"/>
      <c r="D142" s="105" t="n"/>
      <c r="E142" s="106" t="n"/>
      <c r="F142" s="105" t="n"/>
      <c r="G142" s="106" t="n"/>
      <c r="H142" s="106" t="n"/>
      <c r="I142" s="95" t="n"/>
      <c r="J142" s="44" t="n"/>
      <c r="K142" s="44" t="n"/>
      <c r="L142" s="96" t="n"/>
      <c r="M142" s="97" t="n"/>
      <c r="N142" s="96" t="n"/>
      <c r="O142" s="96" t="n"/>
      <c r="P142" s="96" t="n"/>
      <c r="Q142" s="34" t="n"/>
      <c r="R142" s="94" t="n"/>
      <c r="S142" s="34" t="n"/>
      <c r="T142" s="34" t="n"/>
      <c r="U142" s="34" t="n"/>
      <c r="V142" s="34" t="n"/>
      <c r="W142" s="34" t="n"/>
    </row>
    <row r="143" ht="18.75" customHeight="1">
      <c r="A143" s="34" t="n"/>
      <c r="B143" s="94" t="n"/>
      <c r="C143" s="34" t="n"/>
      <c r="D143" s="105" t="n"/>
      <c r="E143" s="106" t="n"/>
      <c r="F143" s="105" t="n"/>
      <c r="G143" s="106" t="n"/>
      <c r="H143" s="106" t="n"/>
      <c r="I143" s="95" t="n"/>
      <c r="J143" s="44" t="n"/>
      <c r="K143" s="44" t="n"/>
      <c r="L143" s="96" t="n"/>
      <c r="M143" s="97" t="n"/>
      <c r="N143" s="96" t="n"/>
      <c r="O143" s="96" t="n"/>
      <c r="P143" s="96" t="n"/>
      <c r="Q143" s="34" t="n"/>
      <c r="R143" s="94" t="n"/>
      <c r="S143" s="34" t="n"/>
      <c r="T143" s="34" t="n"/>
      <c r="U143" s="34" t="n"/>
      <c r="V143" s="34" t="n"/>
      <c r="W143" s="34" t="n"/>
    </row>
    <row r="144" ht="18.75" customHeight="1">
      <c r="A144" s="34" t="n"/>
      <c r="B144" s="94" t="n"/>
      <c r="C144" s="34" t="n"/>
      <c r="D144" s="105" t="n"/>
      <c r="E144" s="106" t="n"/>
      <c r="F144" s="105" t="n"/>
      <c r="G144" s="106" t="n"/>
      <c r="H144" s="106" t="n"/>
      <c r="I144" s="95" t="n"/>
      <c r="J144" s="44" t="n"/>
      <c r="K144" s="44" t="n"/>
      <c r="L144" s="96" t="n"/>
      <c r="M144" s="97" t="n"/>
      <c r="N144" s="96" t="n"/>
      <c r="O144" s="96" t="n"/>
      <c r="P144" s="96" t="n"/>
      <c r="Q144" s="34" t="n"/>
      <c r="R144" s="94" t="n"/>
      <c r="S144" s="34" t="n"/>
      <c r="T144" s="34" t="n"/>
      <c r="U144" s="34" t="n"/>
      <c r="V144" s="34" t="n"/>
      <c r="W144" s="34" t="n"/>
    </row>
    <row r="145" ht="18.75" customHeight="1">
      <c r="A145" s="34" t="n"/>
      <c r="B145" s="94" t="n"/>
      <c r="C145" s="34" t="n"/>
      <c r="D145" s="105" t="n"/>
      <c r="E145" s="106" t="n"/>
      <c r="F145" s="105" t="n"/>
      <c r="G145" s="106" t="n"/>
      <c r="H145" s="106" t="n"/>
      <c r="I145" s="95" t="n"/>
      <c r="J145" s="44" t="n"/>
      <c r="K145" s="44" t="n"/>
      <c r="L145" s="96" t="n"/>
      <c r="M145" s="97" t="n"/>
      <c r="N145" s="96" t="n"/>
      <c r="O145" s="96" t="n"/>
      <c r="P145" s="96" t="n"/>
      <c r="Q145" s="34" t="n"/>
      <c r="R145" s="94" t="n"/>
      <c r="S145" s="34" t="n"/>
      <c r="T145" s="34" t="n"/>
      <c r="U145" s="34" t="n"/>
      <c r="V145" s="34" t="n"/>
      <c r="W145" s="34" t="n"/>
    </row>
    <row r="146" ht="18.75" customHeight="1">
      <c r="A146" s="34" t="n"/>
      <c r="B146" s="94" t="n"/>
      <c r="C146" s="34" t="n"/>
      <c r="D146" s="105" t="n"/>
      <c r="E146" s="106" t="n"/>
      <c r="F146" s="105" t="n"/>
      <c r="G146" s="106" t="n"/>
      <c r="H146" s="106" t="n"/>
      <c r="I146" s="95" t="n"/>
      <c r="J146" s="44" t="n"/>
      <c r="K146" s="44" t="n"/>
      <c r="L146" s="96" t="n"/>
      <c r="M146" s="97" t="n"/>
      <c r="N146" s="96" t="n"/>
      <c r="O146" s="96" t="n"/>
      <c r="P146" s="96" t="n"/>
      <c r="Q146" s="34" t="n"/>
      <c r="R146" s="94" t="n"/>
      <c r="S146" s="34" t="n"/>
      <c r="T146" s="34" t="n"/>
      <c r="U146" s="34" t="n"/>
      <c r="V146" s="34" t="n"/>
      <c r="W146" s="34" t="n"/>
    </row>
    <row r="147" ht="18.75" customHeight="1">
      <c r="A147" s="34" t="n"/>
      <c r="B147" s="94" t="n"/>
      <c r="C147" s="34" t="n"/>
      <c r="D147" s="105" t="n"/>
      <c r="E147" s="106" t="n"/>
      <c r="F147" s="105" t="n"/>
      <c r="G147" s="106" t="n"/>
      <c r="H147" s="106" t="n"/>
      <c r="I147" s="95" t="n"/>
      <c r="J147" s="44" t="n"/>
      <c r="K147" s="44" t="n"/>
      <c r="L147" s="96" t="n"/>
      <c r="M147" s="97" t="n"/>
      <c r="N147" s="96" t="n"/>
      <c r="O147" s="96" t="n"/>
      <c r="P147" s="96" t="n"/>
      <c r="Q147" s="34" t="n"/>
      <c r="R147" s="94" t="n"/>
      <c r="S147" s="34" t="n"/>
      <c r="T147" s="34" t="n"/>
      <c r="U147" s="34" t="n"/>
      <c r="V147" s="34" t="n"/>
      <c r="W147" s="34" t="n"/>
    </row>
    <row r="148" ht="18.75" customHeight="1">
      <c r="A148" s="34" t="n"/>
      <c r="B148" s="94" t="n"/>
      <c r="C148" s="34" t="n"/>
      <c r="D148" s="105" t="n"/>
      <c r="E148" s="106" t="n"/>
      <c r="F148" s="105" t="n"/>
      <c r="G148" s="106" t="n"/>
      <c r="H148" s="106" t="n"/>
      <c r="I148" s="95" t="n"/>
      <c r="J148" s="44" t="n"/>
      <c r="K148" s="44" t="n"/>
      <c r="L148" s="96" t="n"/>
      <c r="M148" s="97" t="n"/>
      <c r="N148" s="96" t="n"/>
      <c r="O148" s="96" t="n"/>
      <c r="P148" s="96" t="n"/>
      <c r="Q148" s="34" t="n"/>
      <c r="R148" s="94" t="n"/>
      <c r="S148" s="34" t="n"/>
      <c r="T148" s="34" t="n"/>
      <c r="U148" s="34" t="n"/>
      <c r="V148" s="34" t="n"/>
      <c r="W148" s="34" t="n"/>
    </row>
    <row r="149" ht="18.75" customHeight="1">
      <c r="A149" s="34" t="n"/>
      <c r="B149" s="94" t="n"/>
      <c r="C149" s="34" t="n"/>
      <c r="D149" s="105" t="n"/>
      <c r="E149" s="106" t="n"/>
      <c r="F149" s="105" t="n"/>
      <c r="G149" s="106" t="n"/>
      <c r="H149" s="106" t="n"/>
      <c r="I149" s="95" t="n"/>
      <c r="J149" s="44" t="n"/>
      <c r="K149" s="44" t="n"/>
      <c r="L149" s="96" t="n"/>
      <c r="M149" s="97" t="n"/>
      <c r="N149" s="96" t="n"/>
      <c r="O149" s="96" t="n"/>
      <c r="P149" s="96" t="n"/>
      <c r="Q149" s="34" t="n"/>
      <c r="R149" s="94" t="n"/>
      <c r="S149" s="34" t="n"/>
      <c r="T149" s="34" t="n"/>
      <c r="U149" s="34" t="n"/>
      <c r="V149" s="34" t="n"/>
      <c r="W149" s="34" t="n"/>
    </row>
    <row r="150" ht="18.75" customHeight="1">
      <c r="A150" s="34" t="n"/>
      <c r="B150" s="94" t="n"/>
      <c r="C150" s="34" t="n"/>
      <c r="D150" s="105" t="n"/>
      <c r="E150" s="106" t="n"/>
      <c r="F150" s="105" t="n"/>
      <c r="G150" s="106" t="n"/>
      <c r="H150" s="106" t="n"/>
      <c r="I150" s="95" t="n"/>
      <c r="J150" s="44" t="n"/>
      <c r="K150" s="44" t="n"/>
      <c r="L150" s="96" t="n"/>
      <c r="M150" s="97" t="n"/>
      <c r="N150" s="96" t="n"/>
      <c r="O150" s="96" t="n"/>
      <c r="P150" s="96" t="n"/>
      <c r="Q150" s="34" t="n"/>
      <c r="R150" s="94" t="n"/>
      <c r="S150" s="34" t="n"/>
      <c r="T150" s="34" t="n"/>
      <c r="U150" s="34" t="n"/>
      <c r="V150" s="34" t="n"/>
      <c r="W150" s="34" t="n"/>
    </row>
    <row r="151" ht="18.75" customHeight="1">
      <c r="A151" s="34" t="n"/>
      <c r="B151" s="94" t="n"/>
      <c r="C151" s="34" t="n"/>
      <c r="D151" s="105" t="n"/>
      <c r="E151" s="106" t="n"/>
      <c r="F151" s="105" t="n"/>
      <c r="G151" s="106" t="n"/>
      <c r="H151" s="106" t="n"/>
      <c r="I151" s="95" t="n"/>
      <c r="J151" s="44" t="n"/>
      <c r="K151" s="44" t="n"/>
      <c r="L151" s="96" t="n"/>
      <c r="M151" s="97" t="n"/>
      <c r="N151" s="96" t="n"/>
      <c r="O151" s="96" t="n"/>
      <c r="P151" s="96" t="n"/>
      <c r="Q151" s="34" t="n"/>
      <c r="R151" s="94" t="n"/>
      <c r="S151" s="34" t="n"/>
      <c r="T151" s="34" t="n"/>
      <c r="U151" s="34" t="n"/>
      <c r="V151" s="34" t="n"/>
      <c r="W151" s="34" t="n"/>
    </row>
    <row r="152" ht="18.75" customHeight="1">
      <c r="A152" s="34" t="n"/>
      <c r="B152" s="94" t="n"/>
      <c r="C152" s="34" t="n"/>
      <c r="D152" s="105" t="n"/>
      <c r="E152" s="106" t="n"/>
      <c r="F152" s="105" t="n"/>
      <c r="G152" s="106" t="n"/>
      <c r="H152" s="106" t="n"/>
      <c r="I152" s="95" t="n"/>
      <c r="J152" s="44" t="n"/>
      <c r="K152" s="44" t="n"/>
      <c r="L152" s="96" t="n"/>
      <c r="M152" s="97" t="n"/>
      <c r="N152" s="96" t="n"/>
      <c r="O152" s="96" t="n"/>
      <c r="P152" s="96" t="n"/>
      <c r="Q152" s="34" t="n"/>
      <c r="R152" s="94" t="n"/>
      <c r="S152" s="34" t="n"/>
      <c r="T152" s="34" t="n"/>
      <c r="U152" s="34" t="n"/>
      <c r="V152" s="34" t="n"/>
      <c r="W152" s="34" t="n"/>
    </row>
    <row r="153" ht="18.75" customHeight="1">
      <c r="A153" s="34" t="n"/>
      <c r="B153" s="94" t="n"/>
      <c r="C153" s="34" t="n"/>
      <c r="D153" s="105" t="n"/>
      <c r="E153" s="106" t="n"/>
      <c r="F153" s="105" t="n"/>
      <c r="G153" s="106" t="n"/>
      <c r="H153" s="106" t="n"/>
      <c r="I153" s="95" t="n"/>
      <c r="J153" s="44" t="n"/>
      <c r="K153" s="44" t="n"/>
      <c r="L153" s="96" t="n"/>
      <c r="M153" s="97" t="n"/>
      <c r="N153" s="96" t="n"/>
      <c r="O153" s="96" t="n"/>
      <c r="P153" s="96" t="n"/>
      <c r="Q153" s="34" t="n"/>
      <c r="R153" s="94" t="n"/>
      <c r="S153" s="34" t="n"/>
      <c r="T153" s="34" t="n"/>
      <c r="U153" s="34" t="n"/>
      <c r="V153" s="34" t="n"/>
      <c r="W153" s="34" t="n"/>
    </row>
    <row r="154" ht="18.75" customHeight="1">
      <c r="A154" s="34" t="n"/>
      <c r="B154" s="94" t="n"/>
      <c r="C154" s="34" t="n"/>
      <c r="D154" s="105" t="n"/>
      <c r="E154" s="106" t="n"/>
      <c r="F154" s="105" t="n"/>
      <c r="G154" s="106" t="n"/>
      <c r="H154" s="106" t="n"/>
      <c r="I154" s="95" t="n"/>
      <c r="J154" s="44" t="n"/>
      <c r="K154" s="44" t="n"/>
      <c r="L154" s="96" t="n"/>
      <c r="M154" s="97" t="n"/>
      <c r="N154" s="96" t="n"/>
      <c r="O154" s="96" t="n"/>
      <c r="P154" s="96" t="n"/>
      <c r="Q154" s="34" t="n"/>
      <c r="R154" s="94" t="n"/>
      <c r="S154" s="34" t="n"/>
      <c r="T154" s="34" t="n"/>
      <c r="U154" s="34" t="n"/>
      <c r="V154" s="34" t="n"/>
      <c r="W154" s="34" t="n"/>
    </row>
    <row r="155" ht="18.75" customHeight="1">
      <c r="A155" s="34" t="n"/>
      <c r="B155" s="94" t="n"/>
      <c r="C155" s="34" t="n"/>
      <c r="D155" s="105" t="n"/>
      <c r="E155" s="106" t="n"/>
      <c r="F155" s="105" t="n"/>
      <c r="G155" s="106" t="n"/>
      <c r="H155" s="106" t="n"/>
      <c r="I155" s="95" t="n"/>
      <c r="J155" s="44" t="n"/>
      <c r="K155" s="44" t="n"/>
      <c r="L155" s="96" t="n"/>
      <c r="M155" s="97" t="n"/>
      <c r="N155" s="96" t="n"/>
      <c r="O155" s="96" t="n"/>
      <c r="P155" s="96" t="n"/>
      <c r="Q155" s="34" t="n"/>
      <c r="R155" s="94" t="n"/>
      <c r="S155" s="34" t="n"/>
      <c r="T155" s="34" t="n"/>
      <c r="U155" s="34" t="n"/>
      <c r="V155" s="34" t="n"/>
      <c r="W155" s="34" t="n"/>
    </row>
    <row r="156" ht="18.75" customHeight="1">
      <c r="A156" s="34" t="n"/>
      <c r="B156" s="94" t="n"/>
      <c r="C156" s="34" t="n"/>
      <c r="D156" s="105" t="n"/>
      <c r="E156" s="106" t="n"/>
      <c r="F156" s="105" t="n"/>
      <c r="G156" s="106" t="n"/>
      <c r="H156" s="106" t="n"/>
      <c r="I156" s="95" t="n"/>
      <c r="J156" s="44" t="n"/>
      <c r="K156" s="44" t="n"/>
      <c r="L156" s="96" t="n"/>
      <c r="M156" s="97" t="n"/>
      <c r="N156" s="96" t="n"/>
      <c r="O156" s="96" t="n"/>
      <c r="P156" s="96" t="n"/>
      <c r="Q156" s="34" t="n"/>
      <c r="R156" s="94" t="n"/>
      <c r="S156" s="34" t="n"/>
      <c r="T156" s="34" t="n"/>
      <c r="U156" s="34" t="n"/>
      <c r="V156" s="34" t="n"/>
      <c r="W156" s="34" t="n"/>
    </row>
    <row r="157" ht="18.75" customHeight="1">
      <c r="A157" s="34" t="n"/>
      <c r="B157" s="94" t="n"/>
      <c r="C157" s="34" t="n"/>
      <c r="D157" s="105" t="n"/>
      <c r="E157" s="106" t="n"/>
      <c r="F157" s="105" t="n"/>
      <c r="G157" s="106" t="n"/>
      <c r="H157" s="106" t="n"/>
      <c r="I157" s="95" t="n"/>
      <c r="J157" s="44" t="n"/>
      <c r="K157" s="44" t="n"/>
      <c r="L157" s="96" t="n"/>
      <c r="M157" s="97" t="n"/>
      <c r="N157" s="96" t="n"/>
      <c r="O157" s="96" t="n"/>
      <c r="P157" s="96" t="n"/>
      <c r="Q157" s="34" t="n"/>
      <c r="R157" s="94" t="n"/>
      <c r="S157" s="34" t="n"/>
      <c r="T157" s="34" t="n"/>
      <c r="U157" s="34" t="n"/>
      <c r="V157" s="34" t="n"/>
      <c r="W157" s="34" t="n"/>
    </row>
    <row r="158" ht="18.75" customHeight="1">
      <c r="A158" s="34" t="n"/>
      <c r="B158" s="94" t="n"/>
      <c r="C158" s="34" t="n"/>
      <c r="D158" s="105" t="n"/>
      <c r="E158" s="106" t="n"/>
      <c r="F158" s="105" t="n"/>
      <c r="G158" s="106" t="n"/>
      <c r="H158" s="106" t="n"/>
      <c r="I158" s="95" t="n"/>
      <c r="J158" s="44" t="n"/>
      <c r="K158" s="44" t="n"/>
      <c r="L158" s="96" t="n"/>
      <c r="M158" s="97" t="n"/>
      <c r="N158" s="96" t="n"/>
      <c r="O158" s="96" t="n"/>
      <c r="P158" s="96" t="n"/>
      <c r="Q158" s="34" t="n"/>
      <c r="R158" s="94" t="n"/>
      <c r="S158" s="34" t="n"/>
      <c r="T158" s="34" t="n"/>
      <c r="U158" s="34" t="n"/>
      <c r="V158" s="34" t="n"/>
      <c r="W158" s="34" t="n"/>
    </row>
    <row r="159" ht="18.75" customHeight="1">
      <c r="A159" s="34" t="n"/>
      <c r="B159" s="94" t="n"/>
      <c r="C159" s="34" t="n"/>
      <c r="D159" s="105" t="n"/>
      <c r="E159" s="106" t="n"/>
      <c r="F159" s="105" t="n"/>
      <c r="G159" s="106" t="n"/>
      <c r="H159" s="106" t="n"/>
      <c r="I159" s="95" t="n"/>
      <c r="J159" s="44" t="n"/>
      <c r="K159" s="44" t="n"/>
      <c r="L159" s="96" t="n"/>
      <c r="M159" s="97" t="n"/>
      <c r="N159" s="96" t="n"/>
      <c r="O159" s="96" t="n"/>
      <c r="P159" s="96" t="n"/>
      <c r="Q159" s="34" t="n"/>
      <c r="R159" s="94" t="n"/>
      <c r="S159" s="34" t="n"/>
      <c r="T159" s="34" t="n"/>
      <c r="U159" s="34" t="n"/>
      <c r="V159" s="34" t="n"/>
      <c r="W159" s="34" t="n"/>
    </row>
    <row r="160" ht="18.75" customHeight="1">
      <c r="A160" s="34" t="n"/>
      <c r="B160" s="94" t="n"/>
      <c r="C160" s="34" t="n"/>
      <c r="D160" s="105" t="n"/>
      <c r="E160" s="106" t="n"/>
      <c r="F160" s="105" t="n"/>
      <c r="G160" s="106" t="n"/>
      <c r="H160" s="106" t="n"/>
      <c r="I160" s="95" t="n"/>
      <c r="J160" s="44" t="n"/>
      <c r="K160" s="44" t="n"/>
      <c r="L160" s="96" t="n"/>
      <c r="M160" s="97" t="n"/>
      <c r="N160" s="96" t="n"/>
      <c r="O160" s="96" t="n"/>
      <c r="P160" s="96" t="n"/>
      <c r="Q160" s="34" t="n"/>
      <c r="R160" s="94" t="n"/>
      <c r="S160" s="34" t="n"/>
      <c r="T160" s="34" t="n"/>
      <c r="U160" s="34" t="n"/>
      <c r="V160" s="34" t="n"/>
      <c r="W160" s="34" t="n"/>
    </row>
    <row r="161" ht="18.75" customHeight="1">
      <c r="A161" s="34" t="n"/>
      <c r="B161" s="94" t="n"/>
      <c r="C161" s="34" t="n"/>
      <c r="D161" s="105" t="n"/>
      <c r="E161" s="106" t="n"/>
      <c r="F161" s="105" t="n"/>
      <c r="G161" s="106" t="n"/>
      <c r="H161" s="106" t="n"/>
      <c r="I161" s="95" t="n"/>
      <c r="J161" s="44" t="n"/>
      <c r="K161" s="44" t="n"/>
      <c r="L161" s="96" t="n"/>
      <c r="M161" s="97" t="n"/>
      <c r="N161" s="96" t="n"/>
      <c r="O161" s="96" t="n"/>
      <c r="P161" s="96" t="n"/>
      <c r="Q161" s="34" t="n"/>
      <c r="R161" s="94" t="n"/>
      <c r="S161" s="34" t="n"/>
      <c r="T161" s="34" t="n"/>
      <c r="U161" s="34" t="n"/>
      <c r="V161" s="34" t="n"/>
      <c r="W161" s="34" t="n"/>
    </row>
    <row r="162" ht="18.75" customHeight="1">
      <c r="A162" s="34" t="n"/>
      <c r="B162" s="94" t="n"/>
      <c r="C162" s="34" t="n"/>
      <c r="D162" s="105" t="n"/>
      <c r="E162" s="106" t="n"/>
      <c r="F162" s="105" t="n"/>
      <c r="G162" s="106" t="n"/>
      <c r="H162" s="106" t="n"/>
      <c r="I162" s="95" t="n"/>
      <c r="J162" s="44" t="n"/>
      <c r="K162" s="44" t="n"/>
      <c r="L162" s="96" t="n"/>
      <c r="M162" s="97" t="n"/>
      <c r="N162" s="96" t="n"/>
      <c r="O162" s="96" t="n"/>
      <c r="P162" s="96" t="n"/>
      <c r="Q162" s="34" t="n"/>
      <c r="R162" s="94" t="n"/>
      <c r="S162" s="34" t="n"/>
      <c r="T162" s="34" t="n"/>
      <c r="U162" s="34" t="n"/>
      <c r="V162" s="34" t="n"/>
      <c r="W162" s="34" t="n"/>
    </row>
    <row r="163" ht="18.75" customHeight="1">
      <c r="A163" s="34" t="n"/>
      <c r="B163" s="94" t="n"/>
      <c r="C163" s="34" t="n"/>
      <c r="D163" s="105" t="n"/>
      <c r="E163" s="106" t="n"/>
      <c r="F163" s="105" t="n"/>
      <c r="G163" s="106" t="n"/>
      <c r="H163" s="106" t="n"/>
      <c r="I163" s="95" t="n"/>
      <c r="J163" s="44" t="n"/>
      <c r="K163" s="44" t="n"/>
      <c r="L163" s="96" t="n"/>
      <c r="M163" s="97" t="n"/>
      <c r="N163" s="96" t="n"/>
      <c r="O163" s="96" t="n"/>
      <c r="P163" s="96" t="n"/>
      <c r="Q163" s="34" t="n"/>
      <c r="R163" s="94" t="n"/>
      <c r="S163" s="34" t="n"/>
      <c r="T163" s="34" t="n"/>
      <c r="U163" s="34" t="n"/>
      <c r="V163" s="34" t="n"/>
      <c r="W163" s="34" t="n"/>
    </row>
    <row r="164" ht="18.75" customHeight="1">
      <c r="A164" s="34" t="n"/>
      <c r="B164" s="94" t="n"/>
      <c r="C164" s="34" t="n"/>
      <c r="D164" s="105" t="n"/>
      <c r="E164" s="106" t="n"/>
      <c r="F164" s="105" t="n"/>
      <c r="G164" s="106" t="n"/>
      <c r="H164" s="106" t="n"/>
      <c r="I164" s="95" t="n"/>
      <c r="J164" s="44" t="n"/>
      <c r="K164" s="44" t="n"/>
      <c r="L164" s="96" t="n"/>
      <c r="M164" s="97" t="n"/>
      <c r="N164" s="96" t="n"/>
      <c r="O164" s="96" t="n"/>
      <c r="P164" s="96" t="n"/>
      <c r="Q164" s="34" t="n"/>
      <c r="R164" s="94" t="n"/>
      <c r="S164" s="34" t="n"/>
      <c r="T164" s="34" t="n"/>
      <c r="U164" s="34" t="n"/>
      <c r="V164" s="34" t="n"/>
      <c r="W164" s="34" t="n"/>
    </row>
    <row r="165" ht="18.75" customHeight="1">
      <c r="A165" s="34" t="n"/>
      <c r="B165" s="94" t="n"/>
      <c r="C165" s="34" t="n"/>
      <c r="D165" s="105" t="n"/>
      <c r="E165" s="106" t="n"/>
      <c r="F165" s="105" t="n"/>
      <c r="G165" s="106" t="n"/>
      <c r="H165" s="106" t="n"/>
      <c r="I165" s="95" t="n"/>
      <c r="J165" s="44" t="n"/>
      <c r="K165" s="44" t="n"/>
      <c r="L165" s="96" t="n"/>
      <c r="M165" s="97" t="n"/>
      <c r="N165" s="96" t="n"/>
      <c r="O165" s="96" t="n"/>
      <c r="P165" s="96" t="n"/>
      <c r="Q165" s="34" t="n"/>
      <c r="R165" s="94" t="n"/>
      <c r="S165" s="34" t="n"/>
      <c r="T165" s="34" t="n"/>
      <c r="U165" s="34" t="n"/>
      <c r="V165" s="34" t="n"/>
      <c r="W165" s="34" t="n"/>
    </row>
    <row r="166" ht="18.75" customHeight="1">
      <c r="A166" s="34" t="n"/>
      <c r="B166" s="94" t="n"/>
      <c r="C166" s="34" t="n"/>
      <c r="D166" s="105" t="n"/>
      <c r="E166" s="106" t="n"/>
      <c r="F166" s="105" t="n"/>
      <c r="G166" s="106" t="n"/>
      <c r="H166" s="106" t="n"/>
      <c r="I166" s="95" t="n"/>
      <c r="J166" s="44" t="n"/>
      <c r="K166" s="44" t="n"/>
      <c r="L166" s="96" t="n"/>
      <c r="M166" s="97" t="n"/>
      <c r="N166" s="96" t="n"/>
      <c r="O166" s="96" t="n"/>
      <c r="P166" s="96" t="n"/>
      <c r="Q166" s="34" t="n"/>
      <c r="R166" s="94" t="n"/>
      <c r="S166" s="34" t="n"/>
      <c r="T166" s="34" t="n"/>
      <c r="U166" s="34" t="n"/>
      <c r="V166" s="34" t="n"/>
      <c r="W166" s="34" t="n"/>
    </row>
    <row r="167" ht="18.75" customHeight="1">
      <c r="A167" s="34" t="n"/>
      <c r="B167" s="94" t="n"/>
      <c r="C167" s="34" t="n"/>
      <c r="D167" s="105" t="n"/>
      <c r="E167" s="106" t="n"/>
      <c r="F167" s="105" t="n"/>
      <c r="G167" s="106" t="n"/>
      <c r="H167" s="106" t="n"/>
      <c r="I167" s="95" t="n"/>
      <c r="J167" s="44" t="n"/>
      <c r="K167" s="44" t="n"/>
      <c r="L167" s="96" t="n"/>
      <c r="M167" s="97" t="n"/>
      <c r="N167" s="96" t="n"/>
      <c r="O167" s="96" t="n"/>
      <c r="P167" s="96" t="n"/>
      <c r="Q167" s="34" t="n"/>
      <c r="R167" s="94" t="n"/>
      <c r="S167" s="34" t="n"/>
      <c r="T167" s="34" t="n"/>
      <c r="U167" s="34" t="n"/>
      <c r="V167" s="34" t="n"/>
      <c r="W167" s="34" t="n"/>
    </row>
    <row r="168" ht="18.75" customHeight="1">
      <c r="A168" s="34" t="n"/>
      <c r="B168" s="94" t="n"/>
      <c r="C168" s="34" t="n"/>
      <c r="D168" s="105" t="n"/>
      <c r="E168" s="106" t="n"/>
      <c r="F168" s="105" t="n"/>
      <c r="G168" s="106" t="n"/>
      <c r="H168" s="106" t="n"/>
      <c r="I168" s="95" t="n"/>
      <c r="J168" s="44" t="n"/>
      <c r="K168" s="44" t="n"/>
      <c r="L168" s="96" t="n"/>
      <c r="M168" s="97" t="n"/>
      <c r="N168" s="96" t="n"/>
      <c r="O168" s="96" t="n"/>
      <c r="P168" s="96" t="n"/>
      <c r="Q168" s="34" t="n"/>
      <c r="R168" s="94" t="n"/>
      <c r="S168" s="34" t="n"/>
      <c r="T168" s="34" t="n"/>
      <c r="U168" s="34" t="n"/>
      <c r="V168" s="34" t="n"/>
      <c r="W168" s="34" t="n"/>
    </row>
    <row r="169" ht="18.75" customHeight="1">
      <c r="A169" s="34" t="n"/>
      <c r="B169" s="94" t="n"/>
      <c r="C169" s="34" t="n"/>
      <c r="D169" s="105" t="n"/>
      <c r="E169" s="106" t="n"/>
      <c r="F169" s="105" t="n"/>
      <c r="G169" s="106" t="n"/>
      <c r="H169" s="106" t="n"/>
      <c r="I169" s="95" t="n"/>
      <c r="J169" s="44" t="n"/>
      <c r="K169" s="44" t="n"/>
      <c r="L169" s="96" t="n"/>
      <c r="M169" s="97" t="n"/>
      <c r="N169" s="96" t="n"/>
      <c r="O169" s="96" t="n"/>
      <c r="P169" s="96" t="n"/>
      <c r="Q169" s="34" t="n"/>
      <c r="R169" s="94" t="n"/>
      <c r="S169" s="34" t="n"/>
      <c r="T169" s="34" t="n"/>
      <c r="U169" s="34" t="n"/>
      <c r="V169" s="34" t="n"/>
      <c r="W169" s="34" t="n"/>
    </row>
    <row r="170" ht="18.75" customHeight="1">
      <c r="A170" s="34" t="n"/>
      <c r="B170" s="94" t="n"/>
      <c r="C170" s="34" t="n"/>
      <c r="D170" s="105" t="n"/>
      <c r="E170" s="106" t="n"/>
      <c r="F170" s="105" t="n"/>
      <c r="G170" s="106" t="n"/>
      <c r="H170" s="106" t="n"/>
      <c r="I170" s="95" t="n"/>
      <c r="J170" s="44" t="n"/>
      <c r="K170" s="44" t="n"/>
      <c r="L170" s="96" t="n"/>
      <c r="M170" s="97" t="n"/>
      <c r="N170" s="96" t="n"/>
      <c r="O170" s="96" t="n"/>
      <c r="P170" s="96" t="n"/>
      <c r="Q170" s="34" t="n"/>
      <c r="R170" s="94" t="n"/>
      <c r="S170" s="34" t="n"/>
      <c r="T170" s="34" t="n"/>
      <c r="U170" s="34" t="n"/>
      <c r="V170" s="34" t="n"/>
      <c r="W170" s="34" t="n"/>
    </row>
    <row r="171" ht="18.75" customHeight="1">
      <c r="A171" s="34" t="n"/>
      <c r="B171" s="94" t="n"/>
      <c r="C171" s="34" t="n"/>
      <c r="D171" s="105" t="n"/>
      <c r="E171" s="106" t="n"/>
      <c r="F171" s="105" t="n"/>
      <c r="G171" s="106" t="n"/>
      <c r="H171" s="106" t="n"/>
      <c r="I171" s="95" t="n"/>
      <c r="J171" s="44" t="n"/>
      <c r="K171" s="44" t="n"/>
      <c r="L171" s="96" t="n"/>
      <c r="M171" s="97" t="n"/>
      <c r="N171" s="96" t="n"/>
      <c r="O171" s="96" t="n"/>
      <c r="P171" s="96" t="n"/>
      <c r="Q171" s="34" t="n"/>
      <c r="R171" s="94" t="n"/>
      <c r="S171" s="34" t="n"/>
      <c r="T171" s="34" t="n"/>
      <c r="U171" s="34" t="n"/>
      <c r="V171" s="34" t="n"/>
      <c r="W171" s="34" t="n"/>
    </row>
    <row r="172" ht="18.75" customHeight="1">
      <c r="A172" s="34" t="n"/>
      <c r="B172" s="94" t="n"/>
      <c r="C172" s="34" t="n"/>
      <c r="D172" s="105" t="n"/>
      <c r="E172" s="106" t="n"/>
      <c r="F172" s="105" t="n"/>
      <c r="G172" s="106" t="n"/>
      <c r="H172" s="106" t="n"/>
      <c r="I172" s="95" t="n"/>
      <c r="J172" s="44" t="n"/>
      <c r="K172" s="44" t="n"/>
      <c r="L172" s="96" t="n"/>
      <c r="M172" s="97" t="n"/>
      <c r="N172" s="96" t="n"/>
      <c r="O172" s="96" t="n"/>
      <c r="P172" s="96" t="n"/>
      <c r="Q172" s="34" t="n"/>
      <c r="R172" s="94" t="n"/>
      <c r="S172" s="34" t="n"/>
      <c r="T172" s="34" t="n"/>
      <c r="U172" s="34" t="n"/>
      <c r="V172" s="34" t="n"/>
      <c r="W172" s="34" t="n"/>
    </row>
    <row r="173" ht="18.75" customHeight="1">
      <c r="A173" s="34" t="n"/>
      <c r="B173" s="94" t="n"/>
      <c r="C173" s="34" t="n"/>
      <c r="D173" s="105" t="n"/>
      <c r="E173" s="106" t="n"/>
      <c r="F173" s="105" t="n"/>
      <c r="G173" s="106" t="n"/>
      <c r="H173" s="106" t="n"/>
      <c r="I173" s="95" t="n"/>
      <c r="J173" s="44" t="n"/>
      <c r="K173" s="44" t="n"/>
      <c r="L173" s="96" t="n"/>
      <c r="M173" s="97" t="n"/>
      <c r="N173" s="96" t="n"/>
      <c r="O173" s="96" t="n"/>
      <c r="P173" s="96" t="n"/>
      <c r="Q173" s="34" t="n"/>
      <c r="R173" s="94" t="n"/>
      <c r="S173" s="34" t="n"/>
      <c r="T173" s="34" t="n"/>
      <c r="U173" s="34" t="n"/>
      <c r="V173" s="34" t="n"/>
      <c r="W173" s="34" t="n"/>
    </row>
    <row r="174" ht="18.75" customHeight="1">
      <c r="A174" s="34" t="n"/>
      <c r="B174" s="94" t="n"/>
      <c r="C174" s="34" t="n"/>
      <c r="D174" s="105" t="n"/>
      <c r="E174" s="106" t="n"/>
      <c r="F174" s="105" t="n"/>
      <c r="G174" s="106" t="n"/>
      <c r="H174" s="106" t="n"/>
      <c r="I174" s="95" t="n"/>
      <c r="J174" s="44" t="n"/>
      <c r="K174" s="44" t="n"/>
      <c r="L174" s="96" t="n"/>
      <c r="M174" s="97" t="n"/>
      <c r="N174" s="96" t="n"/>
      <c r="O174" s="96" t="n"/>
      <c r="P174" s="96" t="n"/>
      <c r="Q174" s="34" t="n"/>
      <c r="R174" s="94" t="n"/>
      <c r="S174" s="34" t="n"/>
      <c r="T174" s="34" t="n"/>
      <c r="U174" s="34" t="n"/>
      <c r="V174" s="34" t="n"/>
      <c r="W174" s="34" t="n"/>
    </row>
    <row r="175" ht="18.75" customHeight="1">
      <c r="A175" s="34" t="n"/>
      <c r="B175" s="94" t="n"/>
      <c r="C175" s="34" t="n"/>
      <c r="D175" s="105" t="n"/>
      <c r="E175" s="106" t="n"/>
      <c r="F175" s="105" t="n"/>
      <c r="G175" s="106" t="n"/>
      <c r="H175" s="106" t="n"/>
      <c r="I175" s="95" t="n"/>
      <c r="J175" s="44" t="n"/>
      <c r="K175" s="44" t="n"/>
      <c r="L175" s="96" t="n"/>
      <c r="M175" s="97" t="n"/>
      <c r="N175" s="96" t="n"/>
      <c r="O175" s="96" t="n"/>
      <c r="P175" s="96" t="n"/>
      <c r="Q175" s="34" t="n"/>
      <c r="R175" s="94" t="n"/>
      <c r="S175" s="34" t="n"/>
      <c r="T175" s="34" t="n"/>
      <c r="U175" s="34" t="n"/>
      <c r="V175" s="34" t="n"/>
      <c r="W175" s="34" t="n"/>
    </row>
    <row r="176" ht="18.75" customHeight="1">
      <c r="A176" s="34" t="n"/>
      <c r="B176" s="94" t="n"/>
      <c r="C176" s="34" t="n"/>
      <c r="D176" s="105" t="n"/>
      <c r="E176" s="106" t="n"/>
      <c r="F176" s="105" t="n"/>
      <c r="G176" s="106" t="n"/>
      <c r="H176" s="106" t="n"/>
      <c r="I176" s="95" t="n"/>
      <c r="J176" s="44" t="n"/>
      <c r="K176" s="44" t="n"/>
      <c r="L176" s="96" t="n"/>
      <c r="M176" s="97" t="n"/>
      <c r="N176" s="96" t="n"/>
      <c r="O176" s="96" t="n"/>
      <c r="P176" s="96" t="n"/>
      <c r="Q176" s="34" t="n"/>
      <c r="R176" s="94" t="n"/>
      <c r="S176" s="34" t="n"/>
      <c r="T176" s="34" t="n"/>
      <c r="U176" s="34" t="n"/>
      <c r="V176" s="34" t="n"/>
      <c r="W176" s="34" t="n"/>
    </row>
    <row r="177" ht="18.75" customHeight="1">
      <c r="A177" s="34" t="n"/>
      <c r="B177" s="94" t="n"/>
      <c r="C177" s="34" t="n"/>
      <c r="D177" s="105" t="n"/>
      <c r="E177" s="106" t="n"/>
      <c r="F177" s="105" t="n"/>
      <c r="G177" s="106" t="n"/>
      <c r="H177" s="106" t="n"/>
      <c r="I177" s="95" t="n"/>
      <c r="J177" s="44" t="n"/>
      <c r="K177" s="44" t="n"/>
      <c r="L177" s="96" t="n"/>
      <c r="M177" s="97" t="n"/>
      <c r="N177" s="96" t="n"/>
      <c r="O177" s="96" t="n"/>
      <c r="P177" s="96" t="n"/>
      <c r="Q177" s="34" t="n"/>
      <c r="R177" s="94" t="n"/>
      <c r="S177" s="34" t="n"/>
      <c r="T177" s="34" t="n"/>
      <c r="U177" s="34" t="n"/>
      <c r="V177" s="34" t="n"/>
      <c r="W177" s="34" t="n"/>
    </row>
    <row r="178" ht="18.75" customHeight="1">
      <c r="A178" s="34" t="n"/>
      <c r="B178" s="94" t="n"/>
      <c r="C178" s="34" t="n"/>
      <c r="D178" s="105" t="n"/>
      <c r="E178" s="106" t="n"/>
      <c r="F178" s="105" t="n"/>
      <c r="G178" s="106" t="n"/>
      <c r="H178" s="106" t="n"/>
      <c r="I178" s="95" t="n"/>
      <c r="J178" s="44" t="n"/>
      <c r="K178" s="44" t="n"/>
      <c r="L178" s="96" t="n"/>
      <c r="M178" s="97" t="n"/>
      <c r="N178" s="96" t="n"/>
      <c r="O178" s="96" t="n"/>
      <c r="P178" s="96" t="n"/>
      <c r="Q178" s="34" t="n"/>
      <c r="R178" s="94" t="n"/>
      <c r="S178" s="34" t="n"/>
      <c r="T178" s="34" t="n"/>
      <c r="U178" s="34" t="n"/>
      <c r="V178" s="34" t="n"/>
      <c r="W178" s="34" t="n"/>
    </row>
    <row r="179" ht="18.75" customHeight="1">
      <c r="A179" s="34" t="n"/>
      <c r="B179" s="94" t="n"/>
      <c r="C179" s="34" t="n"/>
      <c r="D179" s="105" t="n"/>
      <c r="E179" s="106" t="n"/>
      <c r="F179" s="105" t="n"/>
      <c r="G179" s="106" t="n"/>
      <c r="H179" s="106" t="n"/>
      <c r="I179" s="95" t="n"/>
      <c r="J179" s="44" t="n"/>
      <c r="K179" s="44" t="n"/>
      <c r="L179" s="96" t="n"/>
      <c r="M179" s="97" t="n"/>
      <c r="N179" s="96" t="n"/>
      <c r="O179" s="96" t="n"/>
      <c r="P179" s="96" t="n"/>
      <c r="Q179" s="34" t="n"/>
      <c r="R179" s="94" t="n"/>
      <c r="S179" s="34" t="n"/>
      <c r="T179" s="34" t="n"/>
      <c r="U179" s="34" t="n"/>
      <c r="V179" s="34" t="n"/>
      <c r="W179" s="34" t="n"/>
    </row>
    <row r="180" ht="18.75" customHeight="1">
      <c r="A180" s="34" t="n"/>
      <c r="B180" s="94" t="n"/>
      <c r="C180" s="34" t="n"/>
      <c r="D180" s="105" t="n"/>
      <c r="E180" s="106" t="n"/>
      <c r="F180" s="105" t="n"/>
      <c r="G180" s="106" t="n"/>
      <c r="H180" s="106" t="n"/>
      <c r="I180" s="95" t="n"/>
      <c r="J180" s="44" t="n"/>
      <c r="K180" s="44" t="n"/>
      <c r="L180" s="96" t="n"/>
      <c r="M180" s="97" t="n"/>
      <c r="N180" s="96" t="n"/>
      <c r="O180" s="96" t="n"/>
      <c r="P180" s="96" t="n"/>
      <c r="Q180" s="34" t="n"/>
      <c r="R180" s="94" t="n"/>
      <c r="S180" s="34" t="n"/>
      <c r="T180" s="34" t="n"/>
      <c r="U180" s="34" t="n"/>
      <c r="V180" s="34" t="n"/>
      <c r="W180" s="34" t="n"/>
    </row>
    <row r="181" ht="18.75" customHeight="1">
      <c r="A181" s="34" t="n"/>
      <c r="B181" s="94" t="n"/>
      <c r="C181" s="34" t="n"/>
      <c r="D181" s="105" t="n"/>
      <c r="E181" s="106" t="n"/>
      <c r="F181" s="105" t="n"/>
      <c r="G181" s="106" t="n"/>
      <c r="H181" s="106" t="n"/>
      <c r="I181" s="95" t="n"/>
      <c r="J181" s="44" t="n"/>
      <c r="K181" s="44" t="n"/>
      <c r="L181" s="96" t="n"/>
      <c r="M181" s="97" t="n"/>
      <c r="N181" s="96" t="n"/>
      <c r="O181" s="96" t="n"/>
      <c r="P181" s="96" t="n"/>
      <c r="Q181" s="34" t="n"/>
      <c r="R181" s="94" t="n"/>
      <c r="S181" s="34" t="n"/>
      <c r="T181" s="34" t="n"/>
      <c r="U181" s="34" t="n"/>
      <c r="V181" s="34" t="n"/>
      <c r="W181" s="34" t="n"/>
    </row>
    <row r="182" ht="18.75" customHeight="1">
      <c r="A182" s="34" t="n"/>
      <c r="B182" s="94" t="n"/>
      <c r="C182" s="34" t="n"/>
      <c r="D182" s="105" t="n"/>
      <c r="E182" s="106" t="n"/>
      <c r="F182" s="105" t="n"/>
      <c r="G182" s="106" t="n"/>
      <c r="H182" s="106" t="n"/>
      <c r="I182" s="95" t="n"/>
      <c r="J182" s="44" t="n"/>
      <c r="K182" s="44" t="n"/>
      <c r="L182" s="96" t="n"/>
      <c r="M182" s="97" t="n"/>
      <c r="N182" s="96" t="n"/>
      <c r="O182" s="96" t="n"/>
      <c r="P182" s="96" t="n"/>
      <c r="Q182" s="34" t="n"/>
      <c r="R182" s="94" t="n"/>
      <c r="S182" s="34" t="n"/>
      <c r="T182" s="34" t="n"/>
      <c r="U182" s="34" t="n"/>
      <c r="V182" s="34" t="n"/>
      <c r="W182" s="34" t="n"/>
    </row>
    <row r="183" ht="18.75" customHeight="1">
      <c r="A183" s="34" t="n"/>
      <c r="B183" s="94" t="n"/>
      <c r="C183" s="34" t="n"/>
      <c r="D183" s="105" t="n"/>
      <c r="E183" s="106" t="n"/>
      <c r="F183" s="105" t="n"/>
      <c r="G183" s="106" t="n"/>
      <c r="H183" s="106" t="n"/>
      <c r="I183" s="95" t="n"/>
      <c r="J183" s="44" t="n"/>
      <c r="K183" s="44" t="n"/>
      <c r="L183" s="96" t="n"/>
      <c r="M183" s="97" t="n"/>
      <c r="N183" s="96" t="n"/>
      <c r="O183" s="96" t="n"/>
      <c r="P183" s="96" t="n"/>
      <c r="Q183" s="34" t="n"/>
      <c r="R183" s="94" t="n"/>
      <c r="S183" s="34" t="n"/>
      <c r="T183" s="34" t="n"/>
      <c r="U183" s="34" t="n"/>
      <c r="V183" s="34" t="n"/>
      <c r="W183" s="34" t="n"/>
    </row>
    <row r="184" ht="18.75" customHeight="1">
      <c r="A184" s="34" t="n"/>
      <c r="B184" s="94" t="n"/>
      <c r="C184" s="34" t="n"/>
      <c r="D184" s="105" t="n"/>
      <c r="E184" s="106" t="n"/>
      <c r="F184" s="105" t="n"/>
      <c r="G184" s="106" t="n"/>
      <c r="H184" s="106" t="n"/>
      <c r="I184" s="95" t="n"/>
      <c r="J184" s="44" t="n"/>
      <c r="K184" s="44" t="n"/>
      <c r="L184" s="96" t="n"/>
      <c r="M184" s="97" t="n"/>
      <c r="N184" s="96" t="n"/>
      <c r="O184" s="96" t="n"/>
      <c r="P184" s="96" t="n"/>
      <c r="Q184" s="34" t="n"/>
      <c r="R184" s="94" t="n"/>
      <c r="S184" s="34" t="n"/>
      <c r="T184" s="34" t="n"/>
      <c r="U184" s="34" t="n"/>
      <c r="V184" s="34" t="n"/>
      <c r="W184" s="34" t="n"/>
    </row>
    <row r="185" ht="18.75" customHeight="1">
      <c r="A185" s="34" t="n"/>
      <c r="B185" s="94" t="n"/>
      <c r="C185" s="34" t="n"/>
      <c r="D185" s="105" t="n"/>
      <c r="E185" s="106" t="n"/>
      <c r="F185" s="105" t="n"/>
      <c r="G185" s="106" t="n"/>
      <c r="H185" s="106" t="n"/>
      <c r="I185" s="95" t="n"/>
      <c r="J185" s="44" t="n"/>
      <c r="K185" s="44" t="n"/>
      <c r="L185" s="96" t="n"/>
      <c r="M185" s="97" t="n"/>
      <c r="N185" s="96" t="n"/>
      <c r="O185" s="96" t="n"/>
      <c r="P185" s="96" t="n"/>
      <c r="Q185" s="34" t="n"/>
      <c r="R185" s="94" t="n"/>
      <c r="S185" s="34" t="n"/>
      <c r="T185" s="34" t="n"/>
      <c r="U185" s="34" t="n"/>
      <c r="V185" s="34" t="n"/>
      <c r="W185" s="34" t="n"/>
    </row>
    <row r="186" ht="18.75" customHeight="1">
      <c r="A186" s="34" t="n"/>
      <c r="B186" s="94" t="n"/>
      <c r="C186" s="34" t="n"/>
      <c r="D186" s="105" t="n"/>
      <c r="E186" s="106" t="n"/>
      <c r="F186" s="105" t="n"/>
      <c r="G186" s="106" t="n"/>
      <c r="H186" s="106" t="n"/>
      <c r="I186" s="95" t="n"/>
      <c r="J186" s="44" t="n"/>
      <c r="K186" s="44" t="n"/>
      <c r="L186" s="96" t="n"/>
      <c r="M186" s="97" t="n"/>
      <c r="N186" s="96" t="n"/>
      <c r="O186" s="96" t="n"/>
      <c r="P186" s="96" t="n"/>
      <c r="Q186" s="34" t="n"/>
      <c r="R186" s="94" t="n"/>
      <c r="S186" s="34" t="n"/>
      <c r="T186" s="34" t="n"/>
      <c r="U186" s="34" t="n"/>
      <c r="V186" s="34" t="n"/>
      <c r="W186" s="34" t="n"/>
    </row>
    <row r="187" ht="18.75" customHeight="1">
      <c r="A187" s="34" t="n"/>
      <c r="B187" s="94" t="n"/>
      <c r="C187" s="34" t="n"/>
      <c r="D187" s="105" t="n"/>
      <c r="E187" s="106" t="n"/>
      <c r="F187" s="105" t="n"/>
      <c r="G187" s="106" t="n"/>
      <c r="H187" s="106" t="n"/>
      <c r="I187" s="95" t="n"/>
      <c r="J187" s="44" t="n"/>
      <c r="K187" s="44" t="n"/>
      <c r="L187" s="96" t="n"/>
      <c r="M187" s="97" t="n"/>
      <c r="N187" s="96" t="n"/>
      <c r="O187" s="96" t="n"/>
      <c r="P187" s="96" t="n"/>
      <c r="Q187" s="34" t="n"/>
      <c r="R187" s="94" t="n"/>
      <c r="S187" s="34" t="n"/>
      <c r="T187" s="34" t="n"/>
      <c r="U187" s="34" t="n"/>
      <c r="V187" s="34" t="n"/>
      <c r="W187" s="34" t="n"/>
    </row>
    <row r="188" ht="18.75" customHeight="1">
      <c r="A188" s="34" t="n"/>
      <c r="B188" s="94" t="n"/>
      <c r="C188" s="34" t="n"/>
      <c r="D188" s="105" t="n"/>
      <c r="E188" s="106" t="n"/>
      <c r="F188" s="105" t="n"/>
      <c r="G188" s="106" t="n"/>
      <c r="H188" s="106" t="n"/>
      <c r="I188" s="95" t="n"/>
      <c r="J188" s="44" t="n"/>
      <c r="K188" s="44" t="n"/>
      <c r="L188" s="96" t="n"/>
      <c r="M188" s="97" t="n"/>
      <c r="N188" s="96" t="n"/>
      <c r="O188" s="96" t="n"/>
      <c r="P188" s="96" t="n"/>
      <c r="Q188" s="34" t="n"/>
      <c r="R188" s="94" t="n"/>
      <c r="S188" s="34" t="n"/>
      <c r="T188" s="34" t="n"/>
      <c r="U188" s="34" t="n"/>
      <c r="V188" s="34" t="n"/>
      <c r="W188" s="34" t="n"/>
    </row>
    <row r="189" ht="18.75" customHeight="1">
      <c r="A189" s="34" t="n"/>
      <c r="B189" s="94" t="n"/>
      <c r="C189" s="34" t="n"/>
      <c r="D189" s="105" t="n"/>
      <c r="E189" s="106" t="n"/>
      <c r="F189" s="105" t="n"/>
      <c r="G189" s="106" t="n"/>
      <c r="H189" s="106" t="n"/>
      <c r="I189" s="95" t="n"/>
      <c r="J189" s="44" t="n"/>
      <c r="K189" s="44" t="n"/>
      <c r="L189" s="96" t="n"/>
      <c r="M189" s="97" t="n"/>
      <c r="N189" s="96" t="n"/>
      <c r="O189" s="96" t="n"/>
      <c r="P189" s="96" t="n"/>
      <c r="Q189" s="34" t="n"/>
      <c r="R189" s="94" t="n"/>
      <c r="S189" s="34" t="n"/>
      <c r="T189" s="34" t="n"/>
      <c r="U189" s="34" t="n"/>
      <c r="V189" s="34" t="n"/>
      <c r="W189" s="34" t="n"/>
    </row>
    <row r="190" ht="18.75" customHeight="1">
      <c r="A190" s="34" t="n"/>
      <c r="B190" s="94" t="n"/>
      <c r="C190" s="34" t="n"/>
      <c r="D190" s="105" t="n"/>
      <c r="E190" s="106" t="n"/>
      <c r="F190" s="105" t="n"/>
      <c r="G190" s="106" t="n"/>
      <c r="H190" s="106" t="n"/>
      <c r="I190" s="95" t="n"/>
      <c r="J190" s="44" t="n"/>
      <c r="K190" s="44" t="n"/>
      <c r="L190" s="96" t="n"/>
      <c r="M190" s="97" t="n"/>
      <c r="N190" s="96" t="n"/>
      <c r="O190" s="96" t="n"/>
      <c r="P190" s="96" t="n"/>
      <c r="Q190" s="34" t="n"/>
      <c r="R190" s="94" t="n"/>
      <c r="S190" s="34" t="n"/>
      <c r="T190" s="34" t="n"/>
      <c r="U190" s="34" t="n"/>
      <c r="V190" s="34" t="n"/>
      <c r="W190" s="34" t="n"/>
    </row>
    <row r="191" ht="18.75" customHeight="1">
      <c r="A191" s="34" t="n"/>
      <c r="B191" s="94" t="n"/>
      <c r="C191" s="34" t="n"/>
      <c r="D191" s="105" t="n"/>
      <c r="E191" s="106" t="n"/>
      <c r="F191" s="105" t="n"/>
      <c r="G191" s="106" t="n"/>
      <c r="H191" s="106" t="n"/>
      <c r="I191" s="95" t="n"/>
      <c r="J191" s="44" t="n"/>
      <c r="K191" s="44" t="n"/>
      <c r="L191" s="96" t="n"/>
      <c r="M191" s="97" t="n"/>
      <c r="N191" s="96" t="n"/>
      <c r="O191" s="96" t="n"/>
      <c r="P191" s="96" t="n"/>
      <c r="Q191" s="34" t="n"/>
      <c r="R191" s="94" t="n"/>
      <c r="S191" s="34" t="n"/>
      <c r="T191" s="34" t="n"/>
      <c r="U191" s="34" t="n"/>
      <c r="V191" s="34" t="n"/>
      <c r="W191" s="34" t="n"/>
    </row>
    <row r="192" ht="18.75" customHeight="1">
      <c r="A192" s="34" t="n"/>
      <c r="B192" s="94" t="n"/>
      <c r="C192" s="34" t="n"/>
      <c r="D192" s="105" t="n"/>
      <c r="E192" s="106" t="n"/>
      <c r="F192" s="105" t="n"/>
      <c r="G192" s="106" t="n"/>
      <c r="H192" s="106" t="n"/>
      <c r="I192" s="95" t="n"/>
      <c r="J192" s="44" t="n"/>
      <c r="K192" s="44" t="n"/>
      <c r="L192" s="96" t="n"/>
      <c r="M192" s="97" t="n"/>
      <c r="N192" s="96" t="n"/>
      <c r="O192" s="96" t="n"/>
      <c r="P192" s="96" t="n"/>
      <c r="Q192" s="34" t="n"/>
      <c r="R192" s="94" t="n"/>
      <c r="S192" s="34" t="n"/>
      <c r="T192" s="34" t="n"/>
      <c r="U192" s="34" t="n"/>
      <c r="V192" s="34" t="n"/>
      <c r="W192" s="34" t="n"/>
    </row>
    <row r="193" ht="18.75" customHeight="1">
      <c r="A193" s="34" t="n"/>
      <c r="B193" s="94" t="n"/>
      <c r="C193" s="34" t="n"/>
      <c r="D193" s="105" t="n"/>
      <c r="E193" s="106" t="n"/>
      <c r="F193" s="105" t="n"/>
      <c r="G193" s="106" t="n"/>
      <c r="H193" s="106" t="n"/>
      <c r="I193" s="95" t="n"/>
      <c r="J193" s="44" t="n"/>
      <c r="K193" s="44" t="n"/>
      <c r="L193" s="96" t="n"/>
      <c r="M193" s="97" t="n"/>
      <c r="N193" s="96" t="n"/>
      <c r="O193" s="96" t="n"/>
      <c r="P193" s="96" t="n"/>
      <c r="Q193" s="34" t="n"/>
      <c r="R193" s="94" t="n"/>
      <c r="S193" s="34" t="n"/>
      <c r="T193" s="34" t="n"/>
      <c r="U193" s="34" t="n"/>
      <c r="V193" s="34" t="n"/>
      <c r="W193" s="34" t="n"/>
    </row>
    <row r="194" ht="18.75" customHeight="1">
      <c r="A194" s="34" t="n"/>
      <c r="B194" s="94" t="n"/>
      <c r="C194" s="34" t="n"/>
      <c r="D194" s="105" t="n"/>
      <c r="E194" s="106" t="n"/>
      <c r="F194" s="105" t="n"/>
      <c r="G194" s="106" t="n"/>
      <c r="H194" s="106" t="n"/>
      <c r="I194" s="95" t="n"/>
      <c r="J194" s="44" t="n"/>
      <c r="K194" s="44" t="n"/>
      <c r="L194" s="96" t="n"/>
      <c r="M194" s="97" t="n"/>
      <c r="N194" s="96" t="n"/>
      <c r="O194" s="96" t="n"/>
      <c r="P194" s="96" t="n"/>
      <c r="Q194" s="34" t="n"/>
      <c r="R194" s="94" t="n"/>
      <c r="S194" s="34" t="n"/>
      <c r="T194" s="34" t="n"/>
      <c r="U194" s="34" t="n"/>
      <c r="V194" s="34" t="n"/>
      <c r="W194" s="34" t="n"/>
    </row>
    <row r="195" ht="18.75" customHeight="1">
      <c r="A195" s="34" t="n"/>
      <c r="B195" s="94" t="n"/>
      <c r="C195" s="34" t="n"/>
      <c r="D195" s="105" t="n"/>
      <c r="E195" s="106" t="n"/>
      <c r="F195" s="105" t="n"/>
      <c r="G195" s="106" t="n"/>
      <c r="H195" s="106" t="n"/>
      <c r="I195" s="95" t="n"/>
      <c r="J195" s="44" t="n"/>
      <c r="K195" s="44" t="n"/>
      <c r="L195" s="96" t="n"/>
      <c r="M195" s="97" t="n"/>
      <c r="N195" s="96" t="n"/>
      <c r="O195" s="96" t="n"/>
      <c r="P195" s="96" t="n"/>
      <c r="Q195" s="34" t="n"/>
      <c r="R195" s="94" t="n"/>
      <c r="S195" s="34" t="n"/>
      <c r="T195" s="34" t="n"/>
      <c r="U195" s="34" t="n"/>
      <c r="V195" s="34" t="n"/>
      <c r="W195" s="34" t="n"/>
    </row>
    <row r="196" ht="18.75" customHeight="1">
      <c r="A196" s="34" t="n"/>
      <c r="B196" s="94" t="n"/>
      <c r="C196" s="34" t="n"/>
      <c r="D196" s="105" t="n"/>
      <c r="E196" s="106" t="n"/>
      <c r="F196" s="105" t="n"/>
      <c r="G196" s="106" t="n"/>
      <c r="H196" s="106" t="n"/>
      <c r="I196" s="95" t="n"/>
      <c r="J196" s="44" t="n"/>
      <c r="K196" s="44" t="n"/>
      <c r="L196" s="96" t="n"/>
      <c r="M196" s="97" t="n"/>
      <c r="N196" s="96" t="n"/>
      <c r="O196" s="96" t="n"/>
      <c r="P196" s="96" t="n"/>
      <c r="Q196" s="34" t="n"/>
      <c r="R196" s="94" t="n"/>
      <c r="S196" s="34" t="n"/>
      <c r="T196" s="34" t="n"/>
      <c r="U196" s="34" t="n"/>
      <c r="V196" s="34" t="n"/>
      <c r="W196" s="34" t="n"/>
    </row>
    <row r="197" ht="18.75" customHeight="1">
      <c r="A197" s="34" t="n"/>
      <c r="B197" s="94" t="n"/>
      <c r="C197" s="34" t="n"/>
      <c r="D197" s="105" t="n"/>
      <c r="E197" s="106" t="n"/>
      <c r="F197" s="105" t="n"/>
      <c r="G197" s="106" t="n"/>
      <c r="H197" s="106" t="n"/>
      <c r="I197" s="95" t="n"/>
      <c r="J197" s="44" t="n"/>
      <c r="K197" s="44" t="n"/>
      <c r="L197" s="96" t="n"/>
      <c r="M197" s="97" t="n"/>
      <c r="N197" s="96" t="n"/>
      <c r="O197" s="96" t="n"/>
      <c r="P197" s="96" t="n"/>
      <c r="Q197" s="34" t="n"/>
      <c r="R197" s="94" t="n"/>
      <c r="S197" s="34" t="n"/>
      <c r="T197" s="34" t="n"/>
      <c r="U197" s="34" t="n"/>
      <c r="V197" s="34" t="n"/>
      <c r="W197" s="3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P132"/>
  <sheetViews>
    <sheetView workbookViewId="0">
      <selection activeCell="A1" sqref="A1"/>
    </sheetView>
  </sheetViews>
  <sheetFormatPr baseColWidth="8" defaultRowHeight="15"/>
  <cols>
    <col width="12.57642857142857" bestFit="1" customWidth="1" style="34" min="1" max="1"/>
    <col width="11.71928571428571" bestFit="1" customWidth="1" style="35" min="2" max="2"/>
    <col width="10.57642857142857" bestFit="1" customWidth="1" style="36" min="3" max="3"/>
    <col width="10.57642857142857" bestFit="1" customWidth="1" style="37" min="4" max="4"/>
    <col width="11.71928571428571" bestFit="1" customWidth="1" style="38" min="5" max="5"/>
    <col width="10.57642857142857" bestFit="1" customWidth="1" style="39" min="6" max="6"/>
    <col width="10.57642857142857" bestFit="1" customWidth="1" style="37" min="7" max="7"/>
    <col width="10.57642857142857" bestFit="1" customWidth="1" style="37" min="8" max="8"/>
    <col width="10.57642857142857" bestFit="1" customWidth="1" style="35" min="9" max="9"/>
    <col width="10.57642857142857" bestFit="1" customWidth="1" style="36" min="10" max="10"/>
    <col width="10.57642857142857" bestFit="1" customWidth="1" style="37" min="11" max="11"/>
    <col width="10.57642857142857" bestFit="1" customWidth="1" style="37" min="12" max="12"/>
    <col width="13.57642857142857" bestFit="1" customWidth="1" style="34" min="13" max="13"/>
    <col width="13.57642857142857" bestFit="1" customWidth="1" style="34" min="14" max="14"/>
    <col width="9.719285714285713" bestFit="1" customWidth="1" style="34" min="15" max="15"/>
    <col width="13.57642857142857" bestFit="1" customWidth="1" style="34" min="16" max="16"/>
  </cols>
  <sheetData>
    <row r="1" ht="18.75" customHeight="1">
      <c r="A1" s="34" t="inlineStr">
        <is>
          <t>Comprar para diminuir o preço médio</t>
        </is>
      </c>
      <c r="B1" s="35" t="n"/>
      <c r="C1" s="36" t="n"/>
      <c r="D1" s="37" t="n"/>
      <c r="E1" s="5" t="inlineStr">
        <is>
          <t>Já tenho</t>
        </is>
      </c>
      <c r="F1" s="39" t="n"/>
      <c r="G1" s="7" t="inlineStr">
        <is>
          <t>Projeção de compra</t>
        </is>
      </c>
      <c r="H1" s="7" t="n"/>
      <c r="I1" s="35" t="n"/>
      <c r="J1" s="8" t="inlineStr">
        <is>
          <t>Fórmulas</t>
        </is>
      </c>
      <c r="K1" s="37" t="n"/>
      <c r="L1" s="37" t="n"/>
      <c r="M1" s="34" t="n"/>
      <c r="N1" s="34" t="n"/>
      <c r="O1" s="34" t="n"/>
      <c r="P1" s="34" t="n"/>
    </row>
    <row r="2" ht="18.75" customHeight="1">
      <c r="A2" s="34" t="n"/>
      <c r="B2" s="35" t="n"/>
      <c r="C2" s="36" t="n"/>
      <c r="D2" s="37" t="n"/>
      <c r="E2" s="38" t="n"/>
      <c r="F2" s="39" t="n"/>
      <c r="G2" s="37" t="n"/>
      <c r="H2" s="37" t="n"/>
      <c r="I2" s="35" t="n"/>
      <c r="J2" s="36" t="n"/>
      <c r="K2" s="37" t="n"/>
      <c r="L2" s="37" t="n"/>
      <c r="M2" s="34" t="n"/>
      <c r="N2" s="34" t="n"/>
      <c r="O2" s="34" t="n"/>
      <c r="P2" s="34" t="n"/>
    </row>
    <row r="3" ht="30" customHeight="1">
      <c r="A3" s="10" t="inlineStr">
        <is>
          <t xml:space="preserve">Ação </t>
        </is>
      </c>
      <c r="B3" s="11" t="inlineStr">
        <is>
          <t>Quantidade atual</t>
        </is>
      </c>
      <c r="C3" s="12" t="inlineStr">
        <is>
          <t>Valor médio</t>
        </is>
      </c>
      <c r="D3" s="13" t="inlineStr">
        <is>
          <t>Valor comprado</t>
        </is>
      </c>
      <c r="E3" s="11" t="inlineStr">
        <is>
          <t>Quantidade à comprar</t>
        </is>
      </c>
      <c r="F3" s="12" t="inlineStr">
        <is>
          <t>Valor unitário</t>
        </is>
      </c>
      <c r="G3" s="14" t="inlineStr">
        <is>
          <t>Valor compra</t>
        </is>
      </c>
      <c r="H3" s="14" t="inlineStr">
        <is>
          <t>Total gasto</t>
        </is>
      </c>
      <c r="I3" s="15" t="inlineStr">
        <is>
          <t>Total ações</t>
        </is>
      </c>
      <c r="J3" s="16" t="inlineStr">
        <is>
          <t>Novo preço médio</t>
        </is>
      </c>
      <c r="K3" s="14" t="inlineStr">
        <is>
          <t>Valor venda total</t>
        </is>
      </c>
      <c r="L3" s="14" t="inlineStr">
        <is>
          <t>Diferença final</t>
        </is>
      </c>
      <c r="M3" s="17" t="n"/>
      <c r="N3" s="17" t="n"/>
      <c r="O3" s="17" t="n"/>
      <c r="P3" s="34" t="n"/>
    </row>
    <row r="4" ht="18.75" customHeight="1">
      <c r="A4" s="18" t="inlineStr">
        <is>
          <t>VALE3</t>
        </is>
      </c>
      <c r="B4" s="19" t="n">
        <v>300</v>
      </c>
      <c r="C4" s="20" t="n">
        <v>90.47</v>
      </c>
      <c r="D4" s="21">
        <f>B4*C4</f>
        <v/>
      </c>
      <c r="E4" s="19" t="n">
        <v>300</v>
      </c>
      <c r="F4" s="20" t="n">
        <v>56.9</v>
      </c>
      <c r="G4" s="21">
        <f>E4*F4</f>
        <v/>
      </c>
      <c r="H4" s="21">
        <f>D4+G4</f>
        <v/>
      </c>
      <c r="I4" s="22">
        <f>B4+E4</f>
        <v/>
      </c>
      <c r="J4" s="23">
        <f>H4/I4</f>
        <v/>
      </c>
      <c r="K4" s="21">
        <f>I4*J4</f>
        <v/>
      </c>
      <c r="L4" s="21">
        <f>K4-H4</f>
        <v/>
      </c>
      <c r="M4" s="24" t="n"/>
      <c r="N4" s="24" t="n"/>
      <c r="O4" s="24" t="n"/>
      <c r="P4" s="24" t="n"/>
    </row>
    <row r="5" ht="18.75" customHeight="1">
      <c r="A5" s="18" t="inlineStr">
        <is>
          <t>VALE3</t>
        </is>
      </c>
      <c r="B5" s="19">
        <f>I4</f>
        <v/>
      </c>
      <c r="C5" s="23">
        <f>J4</f>
        <v/>
      </c>
      <c r="D5" s="21">
        <f>B5*C5</f>
        <v/>
      </c>
      <c r="E5" s="19" t="n">
        <v>100</v>
      </c>
      <c r="F5" s="20" t="n">
        <v>56.66</v>
      </c>
      <c r="G5" s="21">
        <f>E5*F5</f>
        <v/>
      </c>
      <c r="H5" s="21">
        <f>D5+G5</f>
        <v/>
      </c>
      <c r="I5" s="22">
        <f>B5+E5</f>
        <v/>
      </c>
      <c r="J5" s="23">
        <f>H5/I5</f>
        <v/>
      </c>
      <c r="K5" s="21">
        <f>I5*J5</f>
        <v/>
      </c>
      <c r="L5" s="21">
        <f>K5-H5</f>
        <v/>
      </c>
      <c r="M5" s="24" t="n"/>
      <c r="N5" s="24" t="n"/>
      <c r="O5" s="24" t="n"/>
      <c r="P5" s="24" t="n"/>
    </row>
    <row r="6" ht="18.75" customHeight="1">
      <c r="A6" s="18" t="inlineStr">
        <is>
          <t>VALE3</t>
        </is>
      </c>
      <c r="B6" s="19">
        <f>I5</f>
        <v/>
      </c>
      <c r="C6" s="23">
        <f>J5</f>
        <v/>
      </c>
      <c r="D6" s="21">
        <f>B6*C6</f>
        <v/>
      </c>
      <c r="E6" s="19" t="n">
        <v>300</v>
      </c>
      <c r="F6" s="20" t="n">
        <v>56.61</v>
      </c>
      <c r="G6" s="21">
        <f>E6*F6</f>
        <v/>
      </c>
      <c r="H6" s="21">
        <f>D6+G6</f>
        <v/>
      </c>
      <c r="I6" s="22">
        <f>B6+E6</f>
        <v/>
      </c>
      <c r="J6" s="23">
        <f>H6/I6</f>
        <v/>
      </c>
      <c r="K6" s="21">
        <f>I6*J6</f>
        <v/>
      </c>
      <c r="L6" s="21">
        <f>K6-H6</f>
        <v/>
      </c>
      <c r="M6" s="24" t="n"/>
      <c r="N6" s="24" t="n"/>
      <c r="O6" s="24" t="n"/>
      <c r="P6" s="24" t="n"/>
    </row>
    <row r="7" ht="18.75" customHeight="1">
      <c r="A7" s="18" t="inlineStr">
        <is>
          <t>VALE3</t>
        </is>
      </c>
      <c r="B7" s="19">
        <f>I6</f>
        <v/>
      </c>
      <c r="C7" s="23">
        <f>J6</f>
        <v/>
      </c>
      <c r="D7" s="21">
        <f>B7*C7</f>
        <v/>
      </c>
      <c r="E7" s="25" t="n">
        <v>1000</v>
      </c>
      <c r="F7" s="26" t="n"/>
      <c r="G7" s="21">
        <f>E7*F7</f>
        <v/>
      </c>
      <c r="H7" s="21">
        <f>D7+G7</f>
        <v/>
      </c>
      <c r="I7" s="22">
        <f>B7+E7</f>
        <v/>
      </c>
      <c r="J7" s="23">
        <f>H7/I7</f>
        <v/>
      </c>
      <c r="K7" s="21">
        <f>I7*J7</f>
        <v/>
      </c>
      <c r="L7" s="21">
        <f>K7-H7</f>
        <v/>
      </c>
      <c r="M7" s="24" t="n"/>
      <c r="N7" s="24" t="n"/>
      <c r="O7" s="24" t="n"/>
      <c r="P7" s="24" t="n"/>
    </row>
    <row r="8" ht="18.75" customHeight="1">
      <c r="A8" s="27" t="inlineStr">
        <is>
          <t>VALE3</t>
        </is>
      </c>
      <c r="B8" s="25">
        <f>I7</f>
        <v/>
      </c>
      <c r="C8" s="23">
        <f>J7</f>
        <v/>
      </c>
      <c r="D8" s="21">
        <f>B8*C8</f>
        <v/>
      </c>
      <c r="E8" s="25" t="n"/>
      <c r="F8" s="26" t="n"/>
      <c r="G8" s="21">
        <f>E8*F8</f>
        <v/>
      </c>
      <c r="H8" s="21">
        <f>D8+G8</f>
        <v/>
      </c>
      <c r="I8" s="22">
        <f>B8+E8</f>
        <v/>
      </c>
      <c r="J8" s="23">
        <f>H8/I8</f>
        <v/>
      </c>
      <c r="K8" s="21">
        <f>I8*J8</f>
        <v/>
      </c>
      <c r="L8" s="21">
        <f>K8-H8</f>
        <v/>
      </c>
      <c r="M8" s="24" t="n"/>
      <c r="N8" s="24" t="n"/>
      <c r="O8" s="24" t="n"/>
      <c r="P8" s="24" t="n"/>
    </row>
    <row r="9" ht="18.75" customHeight="1">
      <c r="A9" s="27" t="n"/>
      <c r="B9" s="25">
        <f>I8</f>
        <v/>
      </c>
      <c r="C9" s="23">
        <f>J8</f>
        <v/>
      </c>
      <c r="D9" s="21">
        <f>B9*C9</f>
        <v/>
      </c>
      <c r="E9" s="25" t="n"/>
      <c r="F9" s="26" t="n"/>
      <c r="G9" s="21">
        <f>E9*F9</f>
        <v/>
      </c>
      <c r="H9" s="21">
        <f>D9+G9</f>
        <v/>
      </c>
      <c r="I9" s="22">
        <f>B9+E9</f>
        <v/>
      </c>
      <c r="J9" s="23">
        <f>H9/I9</f>
        <v/>
      </c>
      <c r="K9" s="21">
        <f>I9*J9</f>
        <v/>
      </c>
      <c r="L9" s="21">
        <f>K9-H9</f>
        <v/>
      </c>
      <c r="M9" s="24" t="n"/>
      <c r="N9" s="24" t="n"/>
      <c r="O9" s="24" t="n"/>
      <c r="P9" s="24" t="n"/>
    </row>
    <row r="10" ht="18.75" customHeight="1">
      <c r="A10" s="27" t="n"/>
      <c r="B10" s="25">
        <f>I9</f>
        <v/>
      </c>
      <c r="C10" s="23">
        <f>J9</f>
        <v/>
      </c>
      <c r="D10" s="21">
        <f>B10*C10</f>
        <v/>
      </c>
      <c r="E10" s="25" t="n"/>
      <c r="F10" s="26" t="n"/>
      <c r="G10" s="21">
        <f>E10*F10</f>
        <v/>
      </c>
      <c r="H10" s="21">
        <f>D10+G10</f>
        <v/>
      </c>
      <c r="I10" s="22">
        <f>B10+E10</f>
        <v/>
      </c>
      <c r="J10" s="23">
        <f>H10/I10</f>
        <v/>
      </c>
      <c r="K10" s="21">
        <f>I10*J10</f>
        <v/>
      </c>
      <c r="L10" s="21">
        <f>K10-H10</f>
        <v/>
      </c>
      <c r="M10" s="24" t="n"/>
      <c r="N10" s="24" t="n"/>
      <c r="O10" s="24" t="n"/>
      <c r="P10" s="24" t="n"/>
    </row>
    <row r="11" ht="18.75" customHeight="1">
      <c r="A11" s="27" t="n"/>
      <c r="B11" s="25">
        <f>I10</f>
        <v/>
      </c>
      <c r="C11" s="23">
        <f>J10</f>
        <v/>
      </c>
      <c r="D11" s="21">
        <f>B11*C11</f>
        <v/>
      </c>
      <c r="E11" s="25" t="n"/>
      <c r="F11" s="26" t="n"/>
      <c r="G11" s="21">
        <f>E11*F11</f>
        <v/>
      </c>
      <c r="H11" s="21">
        <f>D11+G11</f>
        <v/>
      </c>
      <c r="I11" s="22">
        <f>B11+E11</f>
        <v/>
      </c>
      <c r="J11" s="23">
        <f>H11/I11</f>
        <v/>
      </c>
      <c r="K11" s="21">
        <f>I11*J11</f>
        <v/>
      </c>
      <c r="L11" s="21">
        <f>K11-H11</f>
        <v/>
      </c>
      <c r="M11" s="24" t="n"/>
      <c r="N11" s="24" t="n"/>
      <c r="O11" s="24" t="n"/>
      <c r="P11" s="24" t="n"/>
    </row>
    <row r="12" ht="18.75" customHeight="1">
      <c r="A12" s="28" t="n"/>
      <c r="B12" s="29" t="n"/>
      <c r="C12" s="30" t="n"/>
      <c r="D12" s="31" t="n"/>
      <c r="E12" s="29" t="n"/>
      <c r="F12" s="30" t="n"/>
      <c r="G12" s="31" t="n"/>
      <c r="H12" s="31" t="n"/>
      <c r="I12" s="29" t="n"/>
      <c r="J12" s="30" t="n"/>
      <c r="K12" s="31" t="n"/>
      <c r="L12" s="31" t="n"/>
      <c r="M12" s="34" t="n"/>
      <c r="N12" s="34" t="n"/>
      <c r="O12" s="34" t="n"/>
      <c r="P12" s="34" t="n"/>
    </row>
    <row r="13" ht="18.75" customHeight="1">
      <c r="A13" s="18" t="inlineStr">
        <is>
          <t>PETR4</t>
        </is>
      </c>
      <c r="B13" s="19" t="n">
        <v>1000</v>
      </c>
      <c r="C13" s="20" t="n">
        <v>30.65</v>
      </c>
      <c r="D13" s="21">
        <f>B13*C13</f>
        <v/>
      </c>
      <c r="E13" s="19" t="n">
        <v>800</v>
      </c>
      <c r="F13" s="20" t="n">
        <v>30.31</v>
      </c>
      <c r="G13" s="21">
        <f>E13*F13</f>
        <v/>
      </c>
      <c r="H13" s="21">
        <f>D13+G13</f>
        <v/>
      </c>
      <c r="I13" s="22">
        <f>B13+E13</f>
        <v/>
      </c>
      <c r="J13" s="23">
        <f>H13/I13</f>
        <v/>
      </c>
      <c r="K13" s="21">
        <f>I13*J13</f>
        <v/>
      </c>
      <c r="L13" s="21">
        <f>K13-H13</f>
        <v/>
      </c>
      <c r="M13" s="34" t="n"/>
      <c r="N13" s="34" t="n"/>
      <c r="O13" s="34" t="n"/>
      <c r="P13" s="34" t="n"/>
    </row>
    <row r="14" ht="18.75" customHeight="1">
      <c r="A14" s="18" t="inlineStr">
        <is>
          <t>PETR4</t>
        </is>
      </c>
      <c r="B14" s="19">
        <f>I13</f>
        <v/>
      </c>
      <c r="C14" s="23">
        <f>J13</f>
        <v/>
      </c>
      <c r="D14" s="21">
        <f>B14*C14</f>
        <v/>
      </c>
      <c r="E14" s="19" t="n">
        <v>200</v>
      </c>
      <c r="F14" s="20" t="n">
        <v>30.03</v>
      </c>
      <c r="G14" s="21">
        <f>E14*F14</f>
        <v/>
      </c>
      <c r="H14" s="21">
        <f>D14+G14</f>
        <v/>
      </c>
      <c r="I14" s="22">
        <f>B14+E14</f>
        <v/>
      </c>
      <c r="J14" s="23">
        <f>H14/I14</f>
        <v/>
      </c>
      <c r="K14" s="21">
        <f>I14*J14</f>
        <v/>
      </c>
      <c r="L14" s="21">
        <f>K14-H14</f>
        <v/>
      </c>
      <c r="M14" s="34" t="n"/>
      <c r="N14" s="34" t="n"/>
      <c r="O14" s="34" t="n"/>
      <c r="P14" s="34" t="n"/>
    </row>
    <row r="15" ht="18.75" customHeight="1">
      <c r="A15" s="18" t="inlineStr">
        <is>
          <t>PETR4</t>
        </is>
      </c>
      <c r="B15" s="19">
        <f>I14</f>
        <v/>
      </c>
      <c r="C15" s="23">
        <f>J14</f>
        <v/>
      </c>
      <c r="D15" s="21">
        <f>B15*C15</f>
        <v/>
      </c>
      <c r="E15" s="19" t="n">
        <v>1000</v>
      </c>
      <c r="F15" s="20" t="n">
        <v>30.01</v>
      </c>
      <c r="G15" s="21">
        <f>E15*F15</f>
        <v/>
      </c>
      <c r="H15" s="21">
        <f>D15+G15</f>
        <v/>
      </c>
      <c r="I15" s="22">
        <f>B15+E15</f>
        <v/>
      </c>
      <c r="J15" s="23">
        <f>H15/I15</f>
        <v/>
      </c>
      <c r="K15" s="21">
        <f>I15*J15</f>
        <v/>
      </c>
      <c r="L15" s="21">
        <f>K15-H15</f>
        <v/>
      </c>
      <c r="M15" s="34" t="n"/>
      <c r="N15" s="34" t="n"/>
      <c r="O15" s="34" t="n"/>
      <c r="P15" s="34" t="n"/>
    </row>
    <row r="16" ht="18.75" customHeight="1">
      <c r="A16" s="18" t="inlineStr">
        <is>
          <t>PETR4</t>
        </is>
      </c>
      <c r="B16" s="19">
        <f>I15</f>
        <v/>
      </c>
      <c r="C16" s="23">
        <f>J15</f>
        <v/>
      </c>
      <c r="D16" s="21">
        <f>B16*C16</f>
        <v/>
      </c>
      <c r="E16" s="19" t="n">
        <v>1000</v>
      </c>
      <c r="F16" s="20" t="n">
        <v>29.85</v>
      </c>
      <c r="G16" s="21">
        <f>E16*F16</f>
        <v/>
      </c>
      <c r="H16" s="21">
        <f>D16+G16</f>
        <v/>
      </c>
      <c r="I16" s="22">
        <f>B16+E16</f>
        <v/>
      </c>
      <c r="J16" s="23">
        <f>H16/I16</f>
        <v/>
      </c>
      <c r="K16" s="21">
        <f>I16*J16</f>
        <v/>
      </c>
      <c r="L16" s="21">
        <f>K16-H16</f>
        <v/>
      </c>
      <c r="M16" s="34" t="n"/>
      <c r="N16" s="34" t="n"/>
      <c r="O16" s="34" t="n"/>
      <c r="P16" s="34" t="n"/>
    </row>
    <row r="17" ht="18.75" customHeight="1">
      <c r="A17" s="18" t="inlineStr">
        <is>
          <t>PETR4</t>
        </is>
      </c>
      <c r="B17" s="19">
        <f>I16</f>
        <v/>
      </c>
      <c r="C17" s="23">
        <f>J16</f>
        <v/>
      </c>
      <c r="D17" s="21">
        <f>B17*C17</f>
        <v/>
      </c>
      <c r="E17" s="19" t="n">
        <v>1000</v>
      </c>
      <c r="F17" s="20" t="n">
        <v>29.5</v>
      </c>
      <c r="G17" s="21">
        <f>E17*F17</f>
        <v/>
      </c>
      <c r="H17" s="21">
        <f>D17+G17</f>
        <v/>
      </c>
      <c r="I17" s="22">
        <f>B17+E17</f>
        <v/>
      </c>
      <c r="J17" s="23">
        <f>H17/I17</f>
        <v/>
      </c>
      <c r="K17" s="21">
        <f>I17*J17</f>
        <v/>
      </c>
      <c r="L17" s="21">
        <f>K17-H17</f>
        <v/>
      </c>
      <c r="M17" s="34" t="n"/>
      <c r="N17" s="34" t="n"/>
      <c r="O17" s="34" t="n"/>
      <c r="P17" s="34" t="n"/>
    </row>
    <row r="18" ht="18.75" customHeight="1">
      <c r="A18" s="18" t="inlineStr">
        <is>
          <t>PETR4</t>
        </is>
      </c>
      <c r="B18" s="19">
        <f>I17</f>
        <v/>
      </c>
      <c r="C18" s="23">
        <f>J17</f>
        <v/>
      </c>
      <c r="D18" s="21">
        <f>B18*C18</f>
        <v/>
      </c>
      <c r="E18" s="25" t="n"/>
      <c r="F18" s="26" t="n"/>
      <c r="G18" s="21">
        <f>E18*F18</f>
        <v/>
      </c>
      <c r="H18" s="21">
        <f>D18+G18</f>
        <v/>
      </c>
      <c r="I18" s="22">
        <f>B18+E18</f>
        <v/>
      </c>
      <c r="J18" s="23">
        <f>H18/I18</f>
        <v/>
      </c>
      <c r="K18" s="21">
        <f>I18*J18</f>
        <v/>
      </c>
      <c r="L18" s="21">
        <f>K18-H18</f>
        <v/>
      </c>
      <c r="M18" s="34" t="n"/>
      <c r="N18" s="34" t="n"/>
      <c r="O18" s="34" t="n"/>
      <c r="P18" s="34" t="n"/>
    </row>
    <row r="19" ht="18.75" customHeight="1">
      <c r="A19" s="27" t="n"/>
      <c r="B19" s="25">
        <f>I17</f>
        <v/>
      </c>
      <c r="C19" s="23">
        <f>J16</f>
        <v/>
      </c>
      <c r="D19" s="21">
        <f>B19*C19</f>
        <v/>
      </c>
      <c r="E19" s="25" t="n"/>
      <c r="F19" s="26" t="n"/>
      <c r="G19" s="21">
        <f>E19*F19</f>
        <v/>
      </c>
      <c r="H19" s="21">
        <f>D19+G19</f>
        <v/>
      </c>
      <c r="I19" s="22">
        <f>B19+E19</f>
        <v/>
      </c>
      <c r="J19" s="23">
        <f>H19/I19</f>
        <v/>
      </c>
      <c r="K19" s="21">
        <f>I19*J19</f>
        <v/>
      </c>
      <c r="L19" s="21">
        <f>K19-H19</f>
        <v/>
      </c>
      <c r="M19" s="34" t="n"/>
      <c r="N19" s="34" t="n"/>
      <c r="O19" s="34" t="n"/>
      <c r="P19" s="34" t="n"/>
    </row>
    <row r="20" ht="18.75" customHeight="1">
      <c r="A20" s="27" t="n"/>
      <c r="B20" s="25">
        <f>I18</f>
        <v/>
      </c>
      <c r="C20" s="23">
        <f>J17</f>
        <v/>
      </c>
      <c r="D20" s="21">
        <f>B20*C20</f>
        <v/>
      </c>
      <c r="E20" s="25" t="n"/>
      <c r="F20" s="26" t="n"/>
      <c r="G20" s="21">
        <f>E20*F20</f>
        <v/>
      </c>
      <c r="H20" s="21">
        <f>D20+G20</f>
        <v/>
      </c>
      <c r="I20" s="22">
        <f>B20+E20</f>
        <v/>
      </c>
      <c r="J20" s="23">
        <f>H20/I20</f>
        <v/>
      </c>
      <c r="K20" s="21">
        <f>I20*J20</f>
        <v/>
      </c>
      <c r="L20" s="21">
        <f>K20-H20</f>
        <v/>
      </c>
      <c r="M20" s="34" t="n"/>
      <c r="N20" s="34" t="n"/>
      <c r="O20" s="34" t="n"/>
      <c r="P20" s="34" t="n"/>
    </row>
    <row r="21" ht="18.75" customHeight="1">
      <c r="A21" s="27" t="n"/>
      <c r="B21" s="25">
        <f>I20</f>
        <v/>
      </c>
      <c r="C21" s="23">
        <f>J18</f>
        <v/>
      </c>
      <c r="D21" s="21">
        <f>B21*C21</f>
        <v/>
      </c>
      <c r="E21" s="25" t="n"/>
      <c r="F21" s="26" t="n"/>
      <c r="G21" s="21">
        <f>E21*F21</f>
        <v/>
      </c>
      <c r="H21" s="21">
        <f>D21+G21</f>
        <v/>
      </c>
      <c r="I21" s="22">
        <f>B21+E21</f>
        <v/>
      </c>
      <c r="J21" s="23">
        <f>H21/I21</f>
        <v/>
      </c>
      <c r="K21" s="21">
        <f>I21*J21</f>
        <v/>
      </c>
      <c r="L21" s="21">
        <f>K21-H21</f>
        <v/>
      </c>
      <c r="M21" s="34" t="n"/>
      <c r="N21" s="34" t="n"/>
      <c r="O21" s="34" t="n"/>
      <c r="P21" s="34" t="n"/>
    </row>
    <row r="22" ht="18.75" customHeight="1">
      <c r="A22" s="34" t="n"/>
      <c r="B22" s="35" t="n"/>
      <c r="C22" s="36" t="n"/>
      <c r="D22" s="37" t="n"/>
      <c r="E22" s="38" t="n"/>
      <c r="F22" s="39" t="n"/>
      <c r="G22" s="37" t="n"/>
      <c r="H22" s="37" t="n"/>
      <c r="I22" s="35" t="n"/>
      <c r="J22" s="36" t="n"/>
      <c r="K22" s="37" t="n"/>
      <c r="L22" s="37" t="n"/>
      <c r="M22" s="34" t="n"/>
      <c r="N22" s="34" t="n"/>
      <c r="O22" s="34" t="n"/>
      <c r="P22" s="34" t="n"/>
    </row>
    <row r="23" ht="18.75" customHeight="1">
      <c r="A23" s="18" t="inlineStr">
        <is>
          <t>BBAS3</t>
        </is>
      </c>
      <c r="B23" s="19" t="n">
        <v>1000</v>
      </c>
      <c r="C23" s="20" t="n">
        <v>25.11</v>
      </c>
      <c r="D23" s="21">
        <f>B23*C23</f>
        <v/>
      </c>
      <c r="E23" s="25" t="n">
        <v>1000</v>
      </c>
      <c r="F23" s="26" t="n">
        <v>25.03</v>
      </c>
      <c r="G23" s="21">
        <f>E23*F23</f>
        <v/>
      </c>
      <c r="H23" s="21">
        <f>D23+G23</f>
        <v/>
      </c>
      <c r="I23" s="22">
        <f>B23+E23</f>
        <v/>
      </c>
      <c r="J23" s="23">
        <f>H23/I23</f>
        <v/>
      </c>
      <c r="K23" s="21">
        <f>I23*J23</f>
        <v/>
      </c>
      <c r="L23" s="21">
        <f>K23-H23</f>
        <v/>
      </c>
      <c r="M23" s="34" t="n"/>
      <c r="N23" s="34" t="n"/>
      <c r="O23" s="34" t="n"/>
      <c r="P23" s="34" t="n"/>
    </row>
    <row r="24" ht="18.75" customHeight="1">
      <c r="A24" s="18" t="inlineStr">
        <is>
          <t>BBAS3</t>
        </is>
      </c>
      <c r="B24" s="19">
        <f>I23</f>
        <v/>
      </c>
      <c r="C24" s="23">
        <f>J23</f>
        <v/>
      </c>
      <c r="D24" s="21">
        <f>B24*C24</f>
        <v/>
      </c>
      <c r="E24" s="25" t="n">
        <v>1000</v>
      </c>
      <c r="F24" s="26" t="n">
        <v>23.71</v>
      </c>
      <c r="G24" s="21">
        <f>E24*F24</f>
        <v/>
      </c>
      <c r="H24" s="21">
        <f>D24+G24</f>
        <v/>
      </c>
      <c r="I24" s="22">
        <f>B24+E24</f>
        <v/>
      </c>
      <c r="J24" s="23">
        <f>H24/I24</f>
        <v/>
      </c>
      <c r="K24" s="21">
        <f>I24*J24</f>
        <v/>
      </c>
      <c r="L24" s="21">
        <f>K24-H24</f>
        <v/>
      </c>
      <c r="M24" s="34" t="n"/>
      <c r="N24" s="34" t="n"/>
      <c r="O24" s="34" t="n"/>
      <c r="P24" s="34" t="n"/>
    </row>
    <row r="25" ht="18.75" customHeight="1">
      <c r="A25" s="18" t="inlineStr">
        <is>
          <t>BBAS3</t>
        </is>
      </c>
      <c r="B25" s="19">
        <f>I24</f>
        <v/>
      </c>
      <c r="C25" s="23">
        <f>J24</f>
        <v/>
      </c>
      <c r="D25" s="21">
        <f>B25*C25</f>
        <v/>
      </c>
      <c r="E25" s="25" t="n">
        <v>1000</v>
      </c>
      <c r="F25" s="26" t="n">
        <v>22.61</v>
      </c>
      <c r="G25" s="21">
        <f>E25*F25</f>
        <v/>
      </c>
      <c r="H25" s="21">
        <f>D25+G25</f>
        <v/>
      </c>
      <c r="I25" s="22">
        <f>B25+E25</f>
        <v/>
      </c>
      <c r="J25" s="23">
        <f>H25/I25</f>
        <v/>
      </c>
      <c r="K25" s="21">
        <f>I25*J25</f>
        <v/>
      </c>
      <c r="L25" s="21">
        <f>K25-H25</f>
        <v/>
      </c>
      <c r="M25" s="34" t="n"/>
      <c r="N25" s="34" t="n"/>
      <c r="O25" s="34" t="n"/>
      <c r="P25" s="34" t="n"/>
    </row>
    <row r="26" ht="18.75" customHeight="1">
      <c r="A26" s="18" t="inlineStr">
        <is>
          <t>BBAS3</t>
        </is>
      </c>
      <c r="B26" s="19">
        <f>I25</f>
        <v/>
      </c>
      <c r="C26" s="23">
        <f>J25</f>
        <v/>
      </c>
      <c r="D26" s="21">
        <f>B26*C26</f>
        <v/>
      </c>
      <c r="E26" s="25" t="n">
        <v>1000</v>
      </c>
      <c r="F26" s="26" t="n">
        <v>21.52</v>
      </c>
      <c r="G26" s="21">
        <f>E26*F26</f>
        <v/>
      </c>
      <c r="H26" s="21">
        <f>D26+G26</f>
        <v/>
      </c>
      <c r="I26" s="22">
        <f>B26+E26</f>
        <v/>
      </c>
      <c r="J26" s="23">
        <f>H26/I26</f>
        <v/>
      </c>
      <c r="K26" s="21">
        <f>I26*J26</f>
        <v/>
      </c>
      <c r="L26" s="21">
        <f>K26-H26</f>
        <v/>
      </c>
      <c r="M26" s="34" t="n"/>
      <c r="N26" s="34" t="n"/>
      <c r="O26" s="34" t="n"/>
      <c r="P26" s="34" t="n"/>
    </row>
    <row r="27" ht="18.75" customHeight="1">
      <c r="A27" s="18" t="inlineStr">
        <is>
          <t>BBAS3</t>
        </is>
      </c>
      <c r="B27" s="19">
        <f>I26</f>
        <v/>
      </c>
      <c r="C27" s="23">
        <f>J26</f>
        <v/>
      </c>
      <c r="D27" s="21">
        <f>B27*C27</f>
        <v/>
      </c>
      <c r="E27" s="25" t="n"/>
      <c r="F27" s="26" t="n"/>
      <c r="G27" s="21">
        <f>E27*F27</f>
        <v/>
      </c>
      <c r="H27" s="21">
        <f>D27+G27</f>
        <v/>
      </c>
      <c r="I27" s="22">
        <f>B27+E27</f>
        <v/>
      </c>
      <c r="J27" s="23">
        <f>H27/I27</f>
        <v/>
      </c>
      <c r="K27" s="21">
        <f>I27*J27</f>
        <v/>
      </c>
      <c r="L27" s="21">
        <f>K27-H27</f>
        <v/>
      </c>
      <c r="M27" s="34" t="n"/>
      <c r="N27" s="34" t="n"/>
      <c r="O27" s="34" t="n"/>
      <c r="P27" s="34" t="n"/>
    </row>
    <row r="28" ht="18.75" customHeight="1">
      <c r="A28" s="27" t="n"/>
      <c r="B28" s="25">
        <f>I27</f>
        <v/>
      </c>
      <c r="C28" s="23">
        <f>J27</f>
        <v/>
      </c>
      <c r="D28" s="21">
        <f>B28*C28</f>
        <v/>
      </c>
      <c r="E28" s="25" t="n"/>
      <c r="F28" s="26" t="n"/>
      <c r="G28" s="21">
        <f>E28*F28</f>
        <v/>
      </c>
      <c r="H28" s="21">
        <f>D28+G28</f>
        <v/>
      </c>
      <c r="I28" s="22">
        <f>B28+E28</f>
        <v/>
      </c>
      <c r="J28" s="23">
        <f>H28/I28</f>
        <v/>
      </c>
      <c r="K28" s="21">
        <f>I28*J28</f>
        <v/>
      </c>
      <c r="L28" s="21">
        <f>K28-H28</f>
        <v/>
      </c>
      <c r="M28" s="34" t="n"/>
      <c r="N28" s="34" t="n"/>
      <c r="O28" s="34" t="n"/>
      <c r="P28" s="34" t="n"/>
    </row>
    <row r="29" ht="18.75" customHeight="1">
      <c r="A29" s="27" t="n"/>
      <c r="B29" s="25">
        <f>I28</f>
        <v/>
      </c>
      <c r="C29" s="23">
        <f>J27</f>
        <v/>
      </c>
      <c r="D29" s="21">
        <f>B29*C29</f>
        <v/>
      </c>
      <c r="E29" s="25" t="n"/>
      <c r="F29" s="26" t="n"/>
      <c r="G29" s="21">
        <f>E29*F29</f>
        <v/>
      </c>
      <c r="H29" s="21">
        <f>D29+G29</f>
        <v/>
      </c>
      <c r="I29" s="22">
        <f>B29+E29</f>
        <v/>
      </c>
      <c r="J29" s="23">
        <f>H29/I29</f>
        <v/>
      </c>
      <c r="K29" s="21">
        <f>I29*J29</f>
        <v/>
      </c>
      <c r="L29" s="21">
        <f>K29-H29</f>
        <v/>
      </c>
      <c r="M29" s="34" t="n"/>
      <c r="N29" s="34" t="n"/>
      <c r="O29" s="34" t="n"/>
      <c r="P29" s="34" t="n"/>
    </row>
    <row r="30" ht="18.75" customHeight="1">
      <c r="A30" s="27" t="n"/>
      <c r="B30" s="25">
        <f>I29</f>
        <v/>
      </c>
      <c r="C30" s="23">
        <f>J28</f>
        <v/>
      </c>
      <c r="D30" s="21">
        <f>B30*C30</f>
        <v/>
      </c>
      <c r="E30" s="25" t="n"/>
      <c r="F30" s="26" t="n"/>
      <c r="G30" s="21">
        <f>E30*F30</f>
        <v/>
      </c>
      <c r="H30" s="21">
        <f>D30+G30</f>
        <v/>
      </c>
      <c r="I30" s="22">
        <f>B30+E30</f>
        <v/>
      </c>
      <c r="J30" s="23">
        <f>H30/I30</f>
        <v/>
      </c>
      <c r="K30" s="21">
        <f>I30*J30</f>
        <v/>
      </c>
      <c r="L30" s="21">
        <f>K30-H30</f>
        <v/>
      </c>
      <c r="M30" s="34" t="n"/>
      <c r="N30" s="34" t="n"/>
      <c r="O30" s="34" t="n"/>
      <c r="P30" s="34" t="n"/>
    </row>
    <row r="31" ht="18.75" customHeight="1">
      <c r="A31" s="34" t="n"/>
      <c r="B31" s="35" t="n"/>
      <c r="C31" s="36" t="n"/>
      <c r="D31" s="37" t="n"/>
      <c r="E31" s="38" t="n"/>
      <c r="F31" s="39" t="n"/>
      <c r="G31" s="37" t="n"/>
      <c r="H31" s="37" t="n"/>
      <c r="I31" s="35" t="n"/>
      <c r="J31" s="36" t="n"/>
      <c r="K31" s="37" t="n"/>
      <c r="L31" s="37" t="n"/>
      <c r="M31" s="34" t="n"/>
      <c r="N31" s="34" t="n"/>
      <c r="O31" s="34" t="n"/>
      <c r="P31" s="34" t="n"/>
    </row>
    <row r="32" ht="18.75" customHeight="1">
      <c r="A32" s="18" t="inlineStr">
        <is>
          <t>JALL3</t>
        </is>
      </c>
      <c r="B32" s="19" t="n">
        <v>1000</v>
      </c>
      <c r="C32" s="20" t="n">
        <v>5.91</v>
      </c>
      <c r="D32" s="21">
        <f>B32*C32</f>
        <v/>
      </c>
      <c r="E32" s="25" t="n">
        <v>1000</v>
      </c>
      <c r="F32" s="26" t="n">
        <v>3.51</v>
      </c>
      <c r="G32" s="21">
        <f>E32*F32</f>
        <v/>
      </c>
      <c r="H32" s="21">
        <f>D32+G32</f>
        <v/>
      </c>
      <c r="I32" s="22">
        <f>B32+E32</f>
        <v/>
      </c>
      <c r="J32" s="23">
        <f>H32/I32</f>
        <v/>
      </c>
      <c r="K32" s="21">
        <f>I32*J32</f>
        <v/>
      </c>
      <c r="L32" s="21">
        <f>K32-H32</f>
        <v/>
      </c>
      <c r="M32" s="34" t="n"/>
      <c r="N32" s="34" t="n"/>
      <c r="O32" s="34" t="n"/>
      <c r="P32" s="34" t="n"/>
    </row>
    <row r="33" ht="18.75" customHeight="1">
      <c r="A33" s="27" t="n"/>
      <c r="B33" s="25">
        <f>I32</f>
        <v/>
      </c>
      <c r="C33" s="23">
        <f>J32</f>
        <v/>
      </c>
      <c r="D33" s="21">
        <f>B33*C33</f>
        <v/>
      </c>
      <c r="E33" s="25" t="n">
        <v>1000</v>
      </c>
      <c r="F33" s="26" t="n">
        <v>3.51</v>
      </c>
      <c r="G33" s="21">
        <f>E33*F33</f>
        <v/>
      </c>
      <c r="H33" s="21">
        <f>D33+G33</f>
        <v/>
      </c>
      <c r="I33" s="22">
        <f>B33+E33</f>
        <v/>
      </c>
      <c r="J33" s="23">
        <f>H33/I33</f>
        <v/>
      </c>
      <c r="K33" s="21">
        <f>I33*J33</f>
        <v/>
      </c>
      <c r="L33" s="21">
        <f>K33-H33</f>
        <v/>
      </c>
      <c r="M33" s="34" t="n"/>
      <c r="N33" s="34" t="n"/>
      <c r="O33" s="34" t="n"/>
      <c r="P33" s="34" t="n"/>
    </row>
    <row r="34" ht="18.75" customHeight="1">
      <c r="A34" s="27" t="n"/>
      <c r="B34" s="25">
        <f>I33</f>
        <v/>
      </c>
      <c r="C34" s="23">
        <f>J33</f>
        <v/>
      </c>
      <c r="D34" s="21">
        <f>B34*C34</f>
        <v/>
      </c>
      <c r="E34" s="25" t="n"/>
      <c r="F34" s="26" t="n"/>
      <c r="G34" s="21">
        <f>E34*F34</f>
        <v/>
      </c>
      <c r="H34" s="21">
        <f>D34+G34</f>
        <v/>
      </c>
      <c r="I34" s="22">
        <f>B34+E34</f>
        <v/>
      </c>
      <c r="J34" s="23">
        <f>H34/I34</f>
        <v/>
      </c>
      <c r="K34" s="21">
        <f>I34*J34</f>
        <v/>
      </c>
      <c r="L34" s="21">
        <f>K34-H34</f>
        <v/>
      </c>
      <c r="M34" s="34" t="n"/>
      <c r="N34" s="34" t="n"/>
      <c r="O34" s="34" t="n"/>
      <c r="P34" s="34" t="n"/>
    </row>
    <row r="35" ht="18.75" customHeight="1">
      <c r="A35" s="27" t="n"/>
      <c r="B35" s="25">
        <f>I34</f>
        <v/>
      </c>
      <c r="C35" s="23">
        <f>J34</f>
        <v/>
      </c>
      <c r="D35" s="21">
        <f>B35*C35</f>
        <v/>
      </c>
      <c r="E35" s="25" t="n"/>
      <c r="F35" s="26" t="n"/>
      <c r="G35" s="21">
        <f>E35*F35</f>
        <v/>
      </c>
      <c r="H35" s="21">
        <f>D35+G35</f>
        <v/>
      </c>
      <c r="I35" s="22">
        <f>B35+E35</f>
        <v/>
      </c>
      <c r="J35" s="23">
        <f>H35/I35</f>
        <v/>
      </c>
      <c r="K35" s="21">
        <f>I35*J35</f>
        <v/>
      </c>
      <c r="L35" s="21">
        <f>K35-H35</f>
        <v/>
      </c>
      <c r="M35" s="34" t="n"/>
      <c r="N35" s="34" t="n"/>
      <c r="O35" s="34" t="n"/>
      <c r="P35" s="34" t="n"/>
    </row>
    <row r="36" ht="18.75" customHeight="1">
      <c r="A36" s="27" t="n"/>
      <c r="B36" s="25">
        <f>I35</f>
        <v/>
      </c>
      <c r="C36" s="23">
        <f>J35</f>
        <v/>
      </c>
      <c r="D36" s="21">
        <f>B36*C36</f>
        <v/>
      </c>
      <c r="E36" s="25" t="n"/>
      <c r="F36" s="26" t="n"/>
      <c r="G36" s="21">
        <f>E36*F36</f>
        <v/>
      </c>
      <c r="H36" s="21">
        <f>D36+G36</f>
        <v/>
      </c>
      <c r="I36" s="22">
        <f>B36+E36</f>
        <v/>
      </c>
      <c r="J36" s="23">
        <f>H36/I36</f>
        <v/>
      </c>
      <c r="K36" s="21">
        <f>I36*J36</f>
        <v/>
      </c>
      <c r="L36" s="21">
        <f>K36-H36</f>
        <v/>
      </c>
      <c r="M36" s="34" t="n"/>
      <c r="N36" s="34" t="n"/>
      <c r="O36" s="34" t="n"/>
      <c r="P36" s="34" t="n"/>
    </row>
    <row r="37" ht="18.75" customHeight="1">
      <c r="A37" s="27" t="n"/>
      <c r="B37" s="25">
        <f>I36</f>
        <v/>
      </c>
      <c r="C37" s="23">
        <f>J36</f>
        <v/>
      </c>
      <c r="D37" s="21">
        <f>B37*C37</f>
        <v/>
      </c>
      <c r="E37" s="25" t="n"/>
      <c r="F37" s="26" t="n"/>
      <c r="G37" s="21">
        <f>E37*F37</f>
        <v/>
      </c>
      <c r="H37" s="21">
        <f>D37+G37</f>
        <v/>
      </c>
      <c r="I37" s="22">
        <f>B37+E37</f>
        <v/>
      </c>
      <c r="J37" s="23">
        <f>H37/I37</f>
        <v/>
      </c>
      <c r="K37" s="21">
        <f>I37*J37</f>
        <v/>
      </c>
      <c r="L37" s="21">
        <f>K37-H37</f>
        <v/>
      </c>
      <c r="M37" s="34" t="n"/>
      <c r="N37" s="34" t="n"/>
      <c r="O37" s="34" t="n"/>
      <c r="P37" s="34" t="n"/>
    </row>
    <row r="38" ht="18.75" customHeight="1">
      <c r="A38" s="27" t="n"/>
      <c r="B38" s="25">
        <f>I37</f>
        <v/>
      </c>
      <c r="C38" s="23">
        <f>J36</f>
        <v/>
      </c>
      <c r="D38" s="21">
        <f>B38*C38</f>
        <v/>
      </c>
      <c r="E38" s="25" t="n"/>
      <c r="F38" s="26" t="n"/>
      <c r="G38" s="21">
        <f>E38*F38</f>
        <v/>
      </c>
      <c r="H38" s="21">
        <f>D38+G38</f>
        <v/>
      </c>
      <c r="I38" s="22">
        <f>B38+E38</f>
        <v/>
      </c>
      <c r="J38" s="23">
        <f>H38/I38</f>
        <v/>
      </c>
      <c r="K38" s="21">
        <f>I38*J38</f>
        <v/>
      </c>
      <c r="L38" s="21">
        <f>K38-H38</f>
        <v/>
      </c>
      <c r="M38" s="34" t="n"/>
      <c r="N38" s="34" t="n"/>
      <c r="O38" s="34" t="n"/>
      <c r="P38" s="34" t="n"/>
    </row>
    <row r="39" ht="18.75" customHeight="1">
      <c r="A39" s="27" t="n"/>
      <c r="B39" s="25">
        <f>I38</f>
        <v/>
      </c>
      <c r="C39" s="23">
        <f>J37</f>
        <v/>
      </c>
      <c r="D39" s="21">
        <f>B39*C39</f>
        <v/>
      </c>
      <c r="E39" s="25" t="n"/>
      <c r="F39" s="26" t="n"/>
      <c r="G39" s="21">
        <f>E39*F39</f>
        <v/>
      </c>
      <c r="H39" s="21">
        <f>D39+G39</f>
        <v/>
      </c>
      <c r="I39" s="22">
        <f>B39+E39</f>
        <v/>
      </c>
      <c r="J39" s="23">
        <f>H39/I39</f>
        <v/>
      </c>
      <c r="K39" s="21">
        <f>I39*J39</f>
        <v/>
      </c>
      <c r="L39" s="21">
        <f>K39-H39</f>
        <v/>
      </c>
      <c r="M39" s="34" t="n"/>
      <c r="N39" s="34" t="n"/>
      <c r="O39" s="34" t="n"/>
      <c r="P39" s="34" t="n"/>
    </row>
    <row r="40" ht="18.75" customHeight="1">
      <c r="A40" s="28" t="n"/>
      <c r="B40" s="29" t="n"/>
      <c r="C40" s="32" t="n"/>
      <c r="D40" s="33" t="n"/>
      <c r="E40" s="29" t="n"/>
      <c r="F40" s="32" t="n"/>
      <c r="G40" s="33" t="n"/>
      <c r="H40" s="33" t="n"/>
      <c r="I40" s="29" t="n"/>
      <c r="J40" s="32" t="n"/>
      <c r="K40" s="33" t="n"/>
      <c r="L40" s="33" t="n"/>
      <c r="M40" s="34" t="n"/>
      <c r="N40" s="34" t="n"/>
      <c r="O40" s="34" t="n"/>
      <c r="P40" s="34" t="n"/>
    </row>
    <row r="41" ht="18.75" customHeight="1">
      <c r="A41" s="18" t="inlineStr">
        <is>
          <t>GFSA3</t>
        </is>
      </c>
      <c r="B41" s="19" t="n">
        <v>2000</v>
      </c>
      <c r="C41" s="20" t="n">
        <v>6.43</v>
      </c>
      <c r="D41" s="21">
        <f>B41*C41</f>
        <v/>
      </c>
      <c r="E41" s="25" t="n">
        <v>2000</v>
      </c>
      <c r="F41" s="26" t="n">
        <v>1.25</v>
      </c>
      <c r="G41" s="21">
        <f>E41*F41</f>
        <v/>
      </c>
      <c r="H41" s="21">
        <f>D41+G41</f>
        <v/>
      </c>
      <c r="I41" s="22">
        <f>B41+E41</f>
        <v/>
      </c>
      <c r="J41" s="23">
        <f>H41/I41</f>
        <v/>
      </c>
      <c r="K41" s="21">
        <f>I41*J41</f>
        <v/>
      </c>
      <c r="L41" s="21">
        <f>K41-H41</f>
        <v/>
      </c>
      <c r="M41" s="34" t="n"/>
      <c r="N41" s="34" t="n"/>
      <c r="O41" s="34" t="n"/>
      <c r="P41" s="34" t="n"/>
    </row>
    <row r="42" ht="18.75" customHeight="1">
      <c r="A42" s="27" t="n"/>
      <c r="B42" s="25">
        <f>I41</f>
        <v/>
      </c>
      <c r="C42" s="23">
        <f>J41</f>
        <v/>
      </c>
      <c r="D42" s="21">
        <f>B42*C42</f>
        <v/>
      </c>
      <c r="E42" s="25" t="n">
        <v>2000</v>
      </c>
      <c r="F42" s="26" t="n">
        <v>1.25</v>
      </c>
      <c r="G42" s="21">
        <f>E42*F42</f>
        <v/>
      </c>
      <c r="H42" s="21">
        <f>D42+G42</f>
        <v/>
      </c>
      <c r="I42" s="22">
        <f>B42+E42</f>
        <v/>
      </c>
      <c r="J42" s="23">
        <f>H42/I42</f>
        <v/>
      </c>
      <c r="K42" s="21">
        <f>I42*J42</f>
        <v/>
      </c>
      <c r="L42" s="21">
        <f>K42-H42</f>
        <v/>
      </c>
      <c r="M42" s="34" t="n"/>
      <c r="N42" s="34" t="n"/>
      <c r="O42" s="34" t="n"/>
      <c r="P42" s="34" t="n"/>
    </row>
    <row r="43" ht="18.75" customHeight="1">
      <c r="A43" s="27" t="n"/>
      <c r="B43" s="25">
        <f>I42</f>
        <v/>
      </c>
      <c r="C43" s="23">
        <f>J42</f>
        <v/>
      </c>
      <c r="D43" s="21">
        <f>B43*C43</f>
        <v/>
      </c>
      <c r="E43" s="25" t="n">
        <v>2000</v>
      </c>
      <c r="F43" s="26" t="n">
        <v>1.25</v>
      </c>
      <c r="G43" s="21">
        <f>E43*F43</f>
        <v/>
      </c>
      <c r="H43" s="21">
        <f>D43+G43</f>
        <v/>
      </c>
      <c r="I43" s="22">
        <f>B43+E43</f>
        <v/>
      </c>
      <c r="J43" s="23">
        <f>H43/I43</f>
        <v/>
      </c>
      <c r="K43" s="21">
        <f>I43*J43</f>
        <v/>
      </c>
      <c r="L43" s="21">
        <f>K43-H43</f>
        <v/>
      </c>
      <c r="M43" s="34" t="n"/>
      <c r="N43" s="34" t="n"/>
      <c r="O43" s="34" t="n"/>
      <c r="P43" s="34" t="n"/>
    </row>
    <row r="44" ht="18.75" customHeight="1">
      <c r="A44" s="27" t="n"/>
      <c r="B44" s="25">
        <f>I43</f>
        <v/>
      </c>
      <c r="C44" s="23">
        <f>J43</f>
        <v/>
      </c>
      <c r="D44" s="21">
        <f>B44*C44</f>
        <v/>
      </c>
      <c r="E44" s="25" t="n">
        <v>2000</v>
      </c>
      <c r="F44" s="26" t="n">
        <v>1.25</v>
      </c>
      <c r="G44" s="21">
        <f>E44*F44</f>
        <v/>
      </c>
      <c r="H44" s="21">
        <f>D44+G44</f>
        <v/>
      </c>
      <c r="I44" s="22">
        <f>B44+E44</f>
        <v/>
      </c>
      <c r="J44" s="23">
        <f>H44/I44</f>
        <v/>
      </c>
      <c r="K44" s="21">
        <f>I44*J44</f>
        <v/>
      </c>
      <c r="L44" s="21">
        <f>K44-H44</f>
        <v/>
      </c>
      <c r="M44" s="34" t="n"/>
      <c r="N44" s="34" t="n"/>
      <c r="O44" s="34" t="n"/>
      <c r="P44" s="34" t="n"/>
    </row>
    <row r="45" ht="18.75" customHeight="1">
      <c r="A45" s="27" t="n"/>
      <c r="B45" s="25">
        <f>I44</f>
        <v/>
      </c>
      <c r="C45" s="23">
        <f>J44</f>
        <v/>
      </c>
      <c r="D45" s="21">
        <f>B45*C45</f>
        <v/>
      </c>
      <c r="E45" s="25" t="n">
        <v>2000</v>
      </c>
      <c r="F45" s="26" t="n">
        <v>1.25</v>
      </c>
      <c r="G45" s="21">
        <f>E45*F45</f>
        <v/>
      </c>
      <c r="H45" s="21">
        <f>D45+G45</f>
        <v/>
      </c>
      <c r="I45" s="22">
        <f>B45+E45</f>
        <v/>
      </c>
      <c r="J45" s="23">
        <f>H45/I45</f>
        <v/>
      </c>
      <c r="K45" s="21">
        <f>I45*J45</f>
        <v/>
      </c>
      <c r="L45" s="21">
        <f>K45-H45</f>
        <v/>
      </c>
      <c r="M45" s="34" t="n"/>
      <c r="N45" s="34" t="n"/>
      <c r="O45" s="34" t="n"/>
      <c r="P45" s="34" t="n"/>
    </row>
    <row r="46" ht="18.75" customHeight="1">
      <c r="A46" s="27" t="n"/>
      <c r="B46" s="25">
        <f>I45</f>
        <v/>
      </c>
      <c r="C46" s="23">
        <f>J45</f>
        <v/>
      </c>
      <c r="D46" s="21">
        <f>B46*C46</f>
        <v/>
      </c>
      <c r="E46" s="25" t="n">
        <v>2000</v>
      </c>
      <c r="F46" s="26" t="n">
        <v>1.25</v>
      </c>
      <c r="G46" s="21">
        <f>E46*F46</f>
        <v/>
      </c>
      <c r="H46" s="21">
        <f>D46+G46</f>
        <v/>
      </c>
      <c r="I46" s="22">
        <f>B46+E46</f>
        <v/>
      </c>
      <c r="J46" s="23">
        <f>H46/I46</f>
        <v/>
      </c>
      <c r="K46" s="21">
        <f>I46*J46</f>
        <v/>
      </c>
      <c r="L46" s="21">
        <f>K46-H46</f>
        <v/>
      </c>
      <c r="M46" s="34" t="n"/>
      <c r="N46" s="34" t="n"/>
      <c r="O46" s="34" t="n"/>
      <c r="P46" s="34" t="n"/>
    </row>
    <row r="47" ht="18.75" customHeight="1">
      <c r="A47" s="27" t="n"/>
      <c r="B47" s="25">
        <f>I46</f>
        <v/>
      </c>
      <c r="C47" s="23">
        <f>J46</f>
        <v/>
      </c>
      <c r="D47" s="21">
        <f>B47*C47</f>
        <v/>
      </c>
      <c r="E47" s="25" t="n">
        <v>2000</v>
      </c>
      <c r="F47" s="26" t="n">
        <v>1.25</v>
      </c>
      <c r="G47" s="21">
        <f>E47*F47</f>
        <v/>
      </c>
      <c r="H47" s="21">
        <f>D47+G47</f>
        <v/>
      </c>
      <c r="I47" s="22">
        <f>B47+E47</f>
        <v/>
      </c>
      <c r="J47" s="23">
        <f>H47/I47</f>
        <v/>
      </c>
      <c r="K47" s="21">
        <f>I47*J47</f>
        <v/>
      </c>
      <c r="L47" s="21">
        <f>K47-H47</f>
        <v/>
      </c>
      <c r="M47" s="34" t="n"/>
      <c r="N47" s="34" t="n"/>
      <c r="O47" s="34" t="n"/>
      <c r="P47" s="34" t="n"/>
    </row>
    <row r="48" ht="18.75" customHeight="1">
      <c r="A48" s="27" t="n"/>
      <c r="B48" s="25">
        <f>I47</f>
        <v/>
      </c>
      <c r="C48" s="23">
        <f>J47</f>
        <v/>
      </c>
      <c r="D48" s="21">
        <f>B48*C48</f>
        <v/>
      </c>
      <c r="E48" s="25" t="n">
        <v>2000</v>
      </c>
      <c r="F48" s="26" t="n">
        <v>1.25</v>
      </c>
      <c r="G48" s="21">
        <f>E48*F48</f>
        <v/>
      </c>
      <c r="H48" s="21">
        <f>D48+G48</f>
        <v/>
      </c>
      <c r="I48" s="22">
        <f>B48+E48</f>
        <v/>
      </c>
      <c r="J48" s="23">
        <f>H48/I48</f>
        <v/>
      </c>
      <c r="K48" s="21">
        <f>I48*J48</f>
        <v/>
      </c>
      <c r="L48" s="21">
        <f>K48-H48</f>
        <v/>
      </c>
      <c r="M48" s="34" t="n"/>
      <c r="N48" s="34" t="n"/>
      <c r="O48" s="34" t="n"/>
      <c r="P48" s="34" t="n"/>
    </row>
    <row r="49" ht="18.75" customHeight="1">
      <c r="A49" s="27" t="n"/>
      <c r="B49" s="25">
        <f>I48</f>
        <v/>
      </c>
      <c r="C49" s="23">
        <f>J48</f>
        <v/>
      </c>
      <c r="D49" s="21">
        <f>B49*C49</f>
        <v/>
      </c>
      <c r="E49" s="25" t="n">
        <v>2000</v>
      </c>
      <c r="F49" s="26" t="n">
        <v>1.25</v>
      </c>
      <c r="G49" s="21">
        <f>E49*F49</f>
        <v/>
      </c>
      <c r="H49" s="21">
        <f>D49+G49</f>
        <v/>
      </c>
      <c r="I49" s="22">
        <f>B49+E49</f>
        <v/>
      </c>
      <c r="J49" s="23">
        <f>H49/I49</f>
        <v/>
      </c>
      <c r="K49" s="21">
        <f>I49*J49</f>
        <v/>
      </c>
      <c r="L49" s="21">
        <f>K49-H49</f>
        <v/>
      </c>
      <c r="M49" s="34" t="n"/>
      <c r="N49" s="34" t="n"/>
      <c r="O49" s="34" t="n"/>
      <c r="P49" s="34" t="n"/>
    </row>
    <row r="50" ht="18.75" customHeight="1">
      <c r="A50" s="27" t="n"/>
      <c r="B50" s="25">
        <f>I49</f>
        <v/>
      </c>
      <c r="C50" s="23">
        <f>J49</f>
        <v/>
      </c>
      <c r="D50" s="21">
        <f>B50*C50</f>
        <v/>
      </c>
      <c r="E50" s="25" t="n">
        <v>2000</v>
      </c>
      <c r="F50" s="26" t="n">
        <v>1.25</v>
      </c>
      <c r="G50" s="21">
        <f>E50*F50</f>
        <v/>
      </c>
      <c r="H50" s="21">
        <f>D50+G50</f>
        <v/>
      </c>
      <c r="I50" s="22">
        <f>B50+E50</f>
        <v/>
      </c>
      <c r="J50" s="23">
        <f>H50/I50</f>
        <v/>
      </c>
      <c r="K50" s="21">
        <f>I50*J50</f>
        <v/>
      </c>
      <c r="L50" s="21">
        <f>K50-H50</f>
        <v/>
      </c>
      <c r="M50" s="34" t="n"/>
      <c r="N50" s="34" t="n"/>
      <c r="O50" s="34" t="n"/>
      <c r="P50" s="34" t="n"/>
    </row>
    <row r="51" ht="18.75" customHeight="1">
      <c r="A51" s="28" t="n"/>
      <c r="B51" s="29" t="n"/>
      <c r="C51" s="32" t="n"/>
      <c r="D51" s="33" t="n"/>
      <c r="E51" s="29" t="n"/>
      <c r="F51" s="32" t="n"/>
      <c r="G51" s="33" t="n"/>
      <c r="H51" s="33" t="n"/>
      <c r="I51" s="29" t="n"/>
      <c r="J51" s="32" t="n"/>
      <c r="K51" s="33" t="n"/>
      <c r="L51" s="33" t="n"/>
      <c r="M51" s="34" t="n"/>
      <c r="N51" s="34" t="n"/>
      <c r="O51" s="34" t="n"/>
      <c r="P51" s="34" t="n"/>
    </row>
    <row r="52" ht="18.75" customHeight="1">
      <c r="A52" s="18" t="inlineStr">
        <is>
          <t>AMOB3</t>
        </is>
      </c>
      <c r="B52" s="19" t="n">
        <v>1151</v>
      </c>
      <c r="C52" s="20" t="n">
        <v>0.8100000000000001</v>
      </c>
      <c r="D52" s="21">
        <f>B52*C52</f>
        <v/>
      </c>
      <c r="E52" s="25" t="n">
        <v>49</v>
      </c>
      <c r="F52" s="26" t="n">
        <v>0.26</v>
      </c>
      <c r="G52" s="21">
        <f>E52*F52</f>
        <v/>
      </c>
      <c r="H52" s="21">
        <f>D52+G52</f>
        <v/>
      </c>
      <c r="I52" s="22">
        <f>B52+E52</f>
        <v/>
      </c>
      <c r="J52" s="23">
        <f>H52/I52</f>
        <v/>
      </c>
      <c r="K52" s="21">
        <f>I52*J52</f>
        <v/>
      </c>
      <c r="L52" s="21">
        <f>K52-H52</f>
        <v/>
      </c>
      <c r="M52" s="34" t="n"/>
      <c r="N52" s="34" t="n"/>
      <c r="O52" s="34" t="n"/>
      <c r="P52" s="34" t="n"/>
    </row>
    <row r="53" ht="18.75" customHeight="1">
      <c r="A53" s="18" t="inlineStr">
        <is>
          <t>AMOB3</t>
        </is>
      </c>
      <c r="B53" s="19">
        <f>I52</f>
        <v/>
      </c>
      <c r="C53" s="23">
        <f>J52</f>
        <v/>
      </c>
      <c r="D53" s="21">
        <f>B53*C53</f>
        <v/>
      </c>
      <c r="E53" s="25" t="n">
        <v>300</v>
      </c>
      <c r="F53" s="26" t="n">
        <v>0.25</v>
      </c>
      <c r="G53" s="21">
        <f>E53*F53</f>
        <v/>
      </c>
      <c r="H53" s="21">
        <f>D53+G53</f>
        <v/>
      </c>
      <c r="I53" s="22">
        <f>B53+E53</f>
        <v/>
      </c>
      <c r="J53" s="23">
        <f>H53/I53</f>
        <v/>
      </c>
      <c r="K53" s="21">
        <f>I53*J53</f>
        <v/>
      </c>
      <c r="L53" s="21">
        <f>K53-H53</f>
        <v/>
      </c>
      <c r="M53" s="34" t="n"/>
      <c r="N53" s="34" t="n"/>
      <c r="O53" s="34" t="n"/>
      <c r="P53" s="34" t="n"/>
    </row>
    <row r="54" ht="18.75" customHeight="1">
      <c r="A54" s="18" t="inlineStr">
        <is>
          <t>AMOB3</t>
        </is>
      </c>
      <c r="B54" s="19">
        <f>I53</f>
        <v/>
      </c>
      <c r="C54" s="23">
        <f>J53</f>
        <v/>
      </c>
      <c r="D54" s="21">
        <f>B54*C54</f>
        <v/>
      </c>
      <c r="E54" s="25" t="n">
        <v>3500</v>
      </c>
      <c r="F54" s="26" t="n">
        <v>0.25</v>
      </c>
      <c r="G54" s="21">
        <f>E54*F54</f>
        <v/>
      </c>
      <c r="H54" s="21">
        <f>D54+G54</f>
        <v/>
      </c>
      <c r="I54" s="22">
        <f>B54+E54</f>
        <v/>
      </c>
      <c r="J54" s="23">
        <f>H54/I54</f>
        <v/>
      </c>
      <c r="K54" s="21">
        <f>I54*J54</f>
        <v/>
      </c>
      <c r="L54" s="21">
        <f>K54-H54</f>
        <v/>
      </c>
      <c r="M54" s="34" t="n"/>
      <c r="N54" s="34" t="n"/>
      <c r="O54" s="34" t="n"/>
      <c r="P54" s="34" t="n"/>
    </row>
    <row r="55" ht="18.75" customHeight="1">
      <c r="A55" s="18" t="inlineStr">
        <is>
          <t>AMOB3</t>
        </is>
      </c>
      <c r="B55" s="19">
        <f>I54</f>
        <v/>
      </c>
      <c r="C55" s="23">
        <f>J54</f>
        <v/>
      </c>
      <c r="D55" s="21">
        <f>B55*C55</f>
        <v/>
      </c>
      <c r="E55" s="25" t="n"/>
      <c r="F55" s="26" t="n"/>
      <c r="G55" s="21">
        <f>E55*F55</f>
        <v/>
      </c>
      <c r="H55" s="21">
        <f>D55+G55</f>
        <v/>
      </c>
      <c r="I55" s="22">
        <f>B55+E55</f>
        <v/>
      </c>
      <c r="J55" s="23">
        <f>H55/I55</f>
        <v/>
      </c>
      <c r="K55" s="21">
        <f>I55*J55</f>
        <v/>
      </c>
      <c r="L55" s="21">
        <f>K55-H55</f>
        <v/>
      </c>
      <c r="M55" s="34" t="n"/>
      <c r="N55" s="34" t="n"/>
      <c r="O55" s="34" t="n"/>
      <c r="P55" s="34" t="n"/>
    </row>
    <row r="56" ht="18.75" customHeight="1">
      <c r="A56" s="27" t="n"/>
      <c r="B56" s="25">
        <f>I55</f>
        <v/>
      </c>
      <c r="C56" s="23">
        <f>J55</f>
        <v/>
      </c>
      <c r="D56" s="21">
        <f>B56*C56</f>
        <v/>
      </c>
      <c r="E56" s="25" t="n"/>
      <c r="F56" s="26" t="n"/>
      <c r="G56" s="21">
        <f>E56*F56</f>
        <v/>
      </c>
      <c r="H56" s="21">
        <f>D56+G56</f>
        <v/>
      </c>
      <c r="I56" s="22">
        <f>B56+E56</f>
        <v/>
      </c>
      <c r="J56" s="23">
        <f>H56/I56</f>
        <v/>
      </c>
      <c r="K56" s="21">
        <f>I56*J56</f>
        <v/>
      </c>
      <c r="L56" s="21">
        <f>K56-H56</f>
        <v/>
      </c>
      <c r="M56" s="34" t="n"/>
      <c r="N56" s="34" t="n"/>
      <c r="O56" s="34" t="n"/>
      <c r="P56" s="34" t="n"/>
    </row>
    <row r="57" ht="18.75" customHeight="1">
      <c r="A57" s="27" t="n"/>
      <c r="B57" s="25">
        <f>I56</f>
        <v/>
      </c>
      <c r="C57" s="23">
        <f>J56</f>
        <v/>
      </c>
      <c r="D57" s="21">
        <f>B57*C57</f>
        <v/>
      </c>
      <c r="E57" s="25" t="n"/>
      <c r="F57" s="26" t="n"/>
      <c r="G57" s="21">
        <f>E57*F57</f>
        <v/>
      </c>
      <c r="H57" s="21">
        <f>D57+G57</f>
        <v/>
      </c>
      <c r="I57" s="22">
        <f>B57+E57</f>
        <v/>
      </c>
      <c r="J57" s="23">
        <f>H57/I57</f>
        <v/>
      </c>
      <c r="K57" s="21">
        <f>I57*J57</f>
        <v/>
      </c>
      <c r="L57" s="21">
        <f>K57-H57</f>
        <v/>
      </c>
      <c r="M57" s="34" t="n"/>
      <c r="N57" s="34" t="n"/>
      <c r="O57" s="34" t="n"/>
      <c r="P57" s="34" t="n"/>
    </row>
    <row r="58" ht="18.75" customHeight="1">
      <c r="A58" s="27" t="n"/>
      <c r="B58" s="25">
        <f>I57</f>
        <v/>
      </c>
      <c r="C58" s="23">
        <f>J56</f>
        <v/>
      </c>
      <c r="D58" s="21">
        <f>B58*C58</f>
        <v/>
      </c>
      <c r="E58" s="25" t="n"/>
      <c r="F58" s="26" t="n"/>
      <c r="G58" s="21">
        <f>E58*F58</f>
        <v/>
      </c>
      <c r="H58" s="21">
        <f>D58+G58</f>
        <v/>
      </c>
      <c r="I58" s="22">
        <f>B58+E58</f>
        <v/>
      </c>
      <c r="J58" s="23">
        <f>H58/I58</f>
        <v/>
      </c>
      <c r="K58" s="21">
        <f>I58*J58</f>
        <v/>
      </c>
      <c r="L58" s="21">
        <f>K58-H58</f>
        <v/>
      </c>
      <c r="M58" s="34" t="n"/>
      <c r="N58" s="34" t="n"/>
      <c r="O58" s="34" t="n"/>
      <c r="P58" s="34" t="n"/>
    </row>
    <row r="59" ht="18.75" customHeight="1">
      <c r="A59" s="27" t="n"/>
      <c r="B59" s="25">
        <f>I58</f>
        <v/>
      </c>
      <c r="C59" s="23">
        <f>J57</f>
        <v/>
      </c>
      <c r="D59" s="21">
        <f>B59*C59</f>
        <v/>
      </c>
      <c r="E59" s="25" t="n"/>
      <c r="F59" s="26" t="n"/>
      <c r="G59" s="21">
        <f>E59*F59</f>
        <v/>
      </c>
      <c r="H59" s="21">
        <f>D59+G59</f>
        <v/>
      </c>
      <c r="I59" s="22">
        <f>B59+E59</f>
        <v/>
      </c>
      <c r="J59" s="23">
        <f>H59/I59</f>
        <v/>
      </c>
      <c r="K59" s="21">
        <f>I59*J59</f>
        <v/>
      </c>
      <c r="L59" s="21">
        <f>K59-H59</f>
        <v/>
      </c>
      <c r="M59" s="34" t="n"/>
      <c r="N59" s="34" t="n"/>
      <c r="O59" s="34" t="n"/>
      <c r="P59" s="34" t="n"/>
    </row>
    <row r="60" ht="18.75" customHeight="1">
      <c r="A60" s="34" t="n"/>
      <c r="B60" s="35" t="n"/>
      <c r="C60" s="36" t="n"/>
      <c r="D60" s="37" t="n"/>
      <c r="E60" s="38" t="n"/>
      <c r="F60" s="39" t="n"/>
      <c r="G60" s="37" t="n"/>
      <c r="H60" s="37" t="n"/>
      <c r="I60" s="35" t="n"/>
      <c r="J60" s="36" t="n"/>
      <c r="K60" s="37" t="n"/>
      <c r="L60" s="37" t="n"/>
      <c r="M60" s="34" t="n"/>
      <c r="N60" s="34" t="n"/>
      <c r="O60" s="34" t="n"/>
      <c r="P60" s="34" t="n"/>
    </row>
    <row r="61" ht="18.75" customHeight="1">
      <c r="A61" s="18" t="inlineStr">
        <is>
          <t>RADL3</t>
        </is>
      </c>
      <c r="B61" s="19" t="n">
        <v>1000</v>
      </c>
      <c r="C61" s="20" t="n">
        <v>14.89</v>
      </c>
      <c r="D61" s="21">
        <f>B61*C61</f>
        <v/>
      </c>
      <c r="E61" s="25" t="n">
        <v>1000</v>
      </c>
      <c r="F61" s="26" t="n">
        <v>13.71</v>
      </c>
      <c r="G61" s="21">
        <f>E61*F61</f>
        <v/>
      </c>
      <c r="H61" s="21">
        <f>D61+G61</f>
        <v/>
      </c>
      <c r="I61" s="22">
        <f>B61+E61</f>
        <v/>
      </c>
      <c r="J61" s="23">
        <f>H61/I61</f>
        <v/>
      </c>
      <c r="K61" s="21">
        <f>I61*J61</f>
        <v/>
      </c>
      <c r="L61" s="21">
        <f>K61-H61</f>
        <v/>
      </c>
      <c r="M61" s="34" t="n"/>
      <c r="N61" s="34" t="n"/>
      <c r="O61" s="34" t="n"/>
      <c r="P61" s="34" t="n"/>
    </row>
    <row r="62" ht="18.75" customHeight="1">
      <c r="A62" s="27" t="n"/>
      <c r="B62" s="25">
        <f>I61</f>
        <v/>
      </c>
      <c r="C62" s="23">
        <f>J61</f>
        <v/>
      </c>
      <c r="D62" s="21">
        <f>B62*C62</f>
        <v/>
      </c>
      <c r="E62" s="25" t="n"/>
      <c r="F62" s="26" t="n"/>
      <c r="G62" s="21">
        <f>E62*F62</f>
        <v/>
      </c>
      <c r="H62" s="21">
        <f>D62+G62</f>
        <v/>
      </c>
      <c r="I62" s="22">
        <f>B62+E62</f>
        <v/>
      </c>
      <c r="J62" s="23">
        <f>H62/I62</f>
        <v/>
      </c>
      <c r="K62" s="21">
        <f>I62*J62</f>
        <v/>
      </c>
      <c r="L62" s="21">
        <f>K62-H62</f>
        <v/>
      </c>
      <c r="M62" s="34" t="n"/>
      <c r="N62" s="34" t="n"/>
      <c r="O62" s="34" t="n"/>
      <c r="P62" s="34" t="n"/>
    </row>
    <row r="63" ht="18.75" customHeight="1">
      <c r="A63" s="27" t="n"/>
      <c r="B63" s="25">
        <f>I62</f>
        <v/>
      </c>
      <c r="C63" s="23">
        <f>J62</f>
        <v/>
      </c>
      <c r="D63" s="21">
        <f>B63*C63</f>
        <v/>
      </c>
      <c r="E63" s="25" t="n"/>
      <c r="F63" s="26" t="n"/>
      <c r="G63" s="21">
        <f>E63*F63</f>
        <v/>
      </c>
      <c r="H63" s="21">
        <f>D63+G63</f>
        <v/>
      </c>
      <c r="I63" s="22">
        <f>B63+E63</f>
        <v/>
      </c>
      <c r="J63" s="23">
        <f>H63/I63</f>
        <v/>
      </c>
      <c r="K63" s="21">
        <f>I63*J63</f>
        <v/>
      </c>
      <c r="L63" s="21">
        <f>K63-H63</f>
        <v/>
      </c>
      <c r="M63" s="34" t="n"/>
      <c r="N63" s="34" t="n"/>
      <c r="O63" s="34" t="n"/>
      <c r="P63" s="34" t="n"/>
    </row>
    <row r="64" ht="18.75" customHeight="1">
      <c r="A64" s="27" t="n"/>
      <c r="B64" s="25">
        <f>I63</f>
        <v/>
      </c>
      <c r="C64" s="23">
        <f>J63</f>
        <v/>
      </c>
      <c r="D64" s="21">
        <f>B64*C64</f>
        <v/>
      </c>
      <c r="E64" s="25" t="n"/>
      <c r="F64" s="26" t="n"/>
      <c r="G64" s="21">
        <f>E64*F64</f>
        <v/>
      </c>
      <c r="H64" s="21">
        <f>D64+G64</f>
        <v/>
      </c>
      <c r="I64" s="22">
        <f>B64+E64</f>
        <v/>
      </c>
      <c r="J64" s="23">
        <f>H64/I64</f>
        <v/>
      </c>
      <c r="K64" s="21">
        <f>I64*J64</f>
        <v/>
      </c>
      <c r="L64" s="21">
        <f>K64-H64</f>
        <v/>
      </c>
      <c r="M64" s="34" t="n"/>
      <c r="N64" s="34" t="n"/>
      <c r="O64" s="34" t="n"/>
      <c r="P64" s="34" t="n"/>
    </row>
    <row r="65" ht="18.75" customHeight="1">
      <c r="A65" s="27" t="n"/>
      <c r="B65" s="25">
        <f>I64</f>
        <v/>
      </c>
      <c r="C65" s="23">
        <f>J64</f>
        <v/>
      </c>
      <c r="D65" s="21">
        <f>B65*C65</f>
        <v/>
      </c>
      <c r="E65" s="25" t="n"/>
      <c r="F65" s="26" t="n"/>
      <c r="G65" s="21">
        <f>E65*F65</f>
        <v/>
      </c>
      <c r="H65" s="21">
        <f>D65+G65</f>
        <v/>
      </c>
      <c r="I65" s="22">
        <f>B65+E65</f>
        <v/>
      </c>
      <c r="J65" s="23">
        <f>H65/I65</f>
        <v/>
      </c>
      <c r="K65" s="21">
        <f>I65*J65</f>
        <v/>
      </c>
      <c r="L65" s="21">
        <f>K65-H65</f>
        <v/>
      </c>
      <c r="M65" s="34" t="n"/>
      <c r="N65" s="34" t="n"/>
      <c r="O65" s="34" t="n"/>
      <c r="P65" s="34" t="n"/>
    </row>
    <row r="66" ht="18.75" customHeight="1">
      <c r="A66" s="27" t="n"/>
      <c r="B66" s="25">
        <f>I65</f>
        <v/>
      </c>
      <c r="C66" s="23">
        <f>J65</f>
        <v/>
      </c>
      <c r="D66" s="21">
        <f>B66*C66</f>
        <v/>
      </c>
      <c r="E66" s="25" t="n"/>
      <c r="F66" s="26" t="n"/>
      <c r="G66" s="21">
        <f>E66*F66</f>
        <v/>
      </c>
      <c r="H66" s="21">
        <f>D66+G66</f>
        <v/>
      </c>
      <c r="I66" s="22">
        <f>B66+E66</f>
        <v/>
      </c>
      <c r="J66" s="23">
        <f>H66/I66</f>
        <v/>
      </c>
      <c r="K66" s="21">
        <f>I66*J66</f>
        <v/>
      </c>
      <c r="L66" s="21">
        <f>K66-H66</f>
        <v/>
      </c>
      <c r="M66" s="34" t="n"/>
      <c r="N66" s="34" t="n"/>
      <c r="O66" s="34" t="n"/>
      <c r="P66" s="34" t="n"/>
    </row>
    <row r="67" ht="18.75" customHeight="1">
      <c r="A67" s="27" t="n"/>
      <c r="B67" s="25">
        <f>I66</f>
        <v/>
      </c>
      <c r="C67" s="23">
        <f>J65</f>
        <v/>
      </c>
      <c r="D67" s="21">
        <f>B67*C67</f>
        <v/>
      </c>
      <c r="E67" s="25" t="n"/>
      <c r="F67" s="26" t="n"/>
      <c r="G67" s="21">
        <f>E67*F67</f>
        <v/>
      </c>
      <c r="H67" s="21">
        <f>D67+G67</f>
        <v/>
      </c>
      <c r="I67" s="22">
        <f>B67+E67</f>
        <v/>
      </c>
      <c r="J67" s="23">
        <f>H67/I67</f>
        <v/>
      </c>
      <c r="K67" s="21">
        <f>I67*J67</f>
        <v/>
      </c>
      <c r="L67" s="21">
        <f>K67-H67</f>
        <v/>
      </c>
      <c r="M67" s="34" t="n"/>
      <c r="N67" s="34" t="n"/>
      <c r="O67" s="34" t="n"/>
      <c r="P67" s="34" t="n"/>
    </row>
    <row r="68" ht="18.75" customHeight="1">
      <c r="A68" s="27" t="n"/>
      <c r="B68" s="25">
        <f>I67</f>
        <v/>
      </c>
      <c r="C68" s="23">
        <f>J66</f>
        <v/>
      </c>
      <c r="D68" s="21">
        <f>B68*C68</f>
        <v/>
      </c>
      <c r="E68" s="25" t="n"/>
      <c r="F68" s="26" t="n"/>
      <c r="G68" s="21">
        <f>E68*F68</f>
        <v/>
      </c>
      <c r="H68" s="21">
        <f>D68+G68</f>
        <v/>
      </c>
      <c r="I68" s="22">
        <f>B68+E68</f>
        <v/>
      </c>
      <c r="J68" s="23">
        <f>H68/I68</f>
        <v/>
      </c>
      <c r="K68" s="21">
        <f>I68*J68</f>
        <v/>
      </c>
      <c r="L68" s="21">
        <f>K68-H68</f>
        <v/>
      </c>
      <c r="M68" s="34" t="n"/>
      <c r="N68" s="34" t="n"/>
      <c r="O68" s="34" t="n"/>
      <c r="P68" s="34" t="n"/>
    </row>
    <row r="69" ht="18.75" customHeight="1">
      <c r="A69" s="34" t="n"/>
      <c r="B69" s="35" t="n"/>
      <c r="C69" s="36" t="n"/>
      <c r="D69" s="37" t="n"/>
      <c r="E69" s="38" t="n"/>
      <c r="F69" s="39" t="n"/>
      <c r="G69" s="37" t="n"/>
      <c r="H69" s="37" t="n"/>
      <c r="I69" s="35" t="n"/>
      <c r="J69" s="36" t="n"/>
      <c r="K69" s="37" t="n"/>
      <c r="L69" s="37" t="n"/>
      <c r="M69" s="34" t="n"/>
      <c r="N69" s="34" t="n"/>
      <c r="O69" s="34" t="n"/>
      <c r="P69" s="34" t="n"/>
    </row>
    <row r="70" ht="18.75" customHeight="1">
      <c r="A70" s="18" t="inlineStr">
        <is>
          <t>VAMO3</t>
        </is>
      </c>
      <c r="B70" s="19" t="n">
        <v>1000</v>
      </c>
      <c r="C70" s="20" t="n">
        <v>6.92</v>
      </c>
      <c r="D70" s="21">
        <f>B70*C70</f>
        <v/>
      </c>
      <c r="E70" s="25" t="n">
        <v>1000</v>
      </c>
      <c r="F70" s="26" t="n">
        <v>3.71</v>
      </c>
      <c r="G70" s="21">
        <f>E70*F70</f>
        <v/>
      </c>
      <c r="H70" s="21">
        <f>D70+G70</f>
        <v/>
      </c>
      <c r="I70" s="22">
        <f>B70+E70</f>
        <v/>
      </c>
      <c r="J70" s="23">
        <f>H70/I70</f>
        <v/>
      </c>
      <c r="K70" s="21">
        <f>I70*J70</f>
        <v/>
      </c>
      <c r="L70" s="21">
        <f>K70-H70</f>
        <v/>
      </c>
      <c r="M70" s="34" t="n"/>
      <c r="N70" s="34" t="n"/>
      <c r="O70" s="34" t="n"/>
      <c r="P70" s="34" t="n"/>
    </row>
    <row r="71" ht="18.75" customHeight="1">
      <c r="A71" s="27" t="n"/>
      <c r="B71" s="25">
        <f>I70</f>
        <v/>
      </c>
      <c r="C71" s="23">
        <f>J70</f>
        <v/>
      </c>
      <c r="D71" s="21">
        <f>B71*C71</f>
        <v/>
      </c>
      <c r="E71" s="25" t="n">
        <v>1000</v>
      </c>
      <c r="F71" s="26" t="n">
        <v>3.8</v>
      </c>
      <c r="G71" s="21">
        <f>E71*F71</f>
        <v/>
      </c>
      <c r="H71" s="21">
        <f>D71+G71</f>
        <v/>
      </c>
      <c r="I71" s="22">
        <f>B71+E71</f>
        <v/>
      </c>
      <c r="J71" s="23">
        <f>H71/I71</f>
        <v/>
      </c>
      <c r="K71" s="21">
        <f>I71*J71</f>
        <v/>
      </c>
      <c r="L71" s="21">
        <f>K71-H71</f>
        <v/>
      </c>
      <c r="M71" s="34" t="n"/>
      <c r="N71" s="34" t="n"/>
      <c r="O71" s="34" t="n"/>
      <c r="P71" s="34" t="n"/>
    </row>
    <row r="72" ht="18.75" customHeight="1">
      <c r="A72" s="27" t="n"/>
      <c r="B72" s="25">
        <f>I71</f>
        <v/>
      </c>
      <c r="C72" s="23">
        <f>J71</f>
        <v/>
      </c>
      <c r="D72" s="21">
        <f>B72*C72</f>
        <v/>
      </c>
      <c r="E72" s="25" t="n">
        <v>1000</v>
      </c>
      <c r="F72" s="26" t="n">
        <v>3.8</v>
      </c>
      <c r="G72" s="21">
        <f>E72*F72</f>
        <v/>
      </c>
      <c r="H72" s="21">
        <f>D72+G72</f>
        <v/>
      </c>
      <c r="I72" s="22">
        <f>B72+E72</f>
        <v/>
      </c>
      <c r="J72" s="23">
        <f>H72/I72</f>
        <v/>
      </c>
      <c r="K72" s="21">
        <f>I72*J72</f>
        <v/>
      </c>
      <c r="L72" s="21">
        <f>K72-H72</f>
        <v/>
      </c>
      <c r="M72" s="34" t="n"/>
      <c r="N72" s="34" t="n"/>
      <c r="O72" s="34" t="n"/>
      <c r="P72" s="34" t="n"/>
    </row>
    <row r="73" ht="18.75" customHeight="1">
      <c r="A73" s="27" t="n"/>
      <c r="B73" s="25">
        <f>I72</f>
        <v/>
      </c>
      <c r="C73" s="23">
        <f>J72</f>
        <v/>
      </c>
      <c r="D73" s="21">
        <f>B73*C73</f>
        <v/>
      </c>
      <c r="E73" s="25" t="n"/>
      <c r="F73" s="26" t="n"/>
      <c r="G73" s="21">
        <f>E73*F73</f>
        <v/>
      </c>
      <c r="H73" s="21">
        <f>D73+G73</f>
        <v/>
      </c>
      <c r="I73" s="22">
        <f>B73+E73</f>
        <v/>
      </c>
      <c r="J73" s="23">
        <f>H73/I73</f>
        <v/>
      </c>
      <c r="K73" s="21">
        <f>I73*J73</f>
        <v/>
      </c>
      <c r="L73" s="21">
        <f>K73-H73</f>
        <v/>
      </c>
      <c r="M73" s="34" t="n"/>
      <c r="N73" s="34" t="n"/>
      <c r="O73" s="34" t="n"/>
      <c r="P73" s="34" t="n"/>
    </row>
    <row r="74" ht="18.75" customHeight="1">
      <c r="A74" s="27" t="n"/>
      <c r="B74" s="25">
        <f>I73</f>
        <v/>
      </c>
      <c r="C74" s="23">
        <f>J73</f>
        <v/>
      </c>
      <c r="D74" s="21">
        <f>B74*C74</f>
        <v/>
      </c>
      <c r="E74" s="25" t="n"/>
      <c r="F74" s="26" t="n"/>
      <c r="G74" s="21">
        <f>E74*F74</f>
        <v/>
      </c>
      <c r="H74" s="21">
        <f>D74+G74</f>
        <v/>
      </c>
      <c r="I74" s="22">
        <f>B74+E74</f>
        <v/>
      </c>
      <c r="J74" s="23">
        <f>H74/I74</f>
        <v/>
      </c>
      <c r="K74" s="21">
        <f>I74*J74</f>
        <v/>
      </c>
      <c r="L74" s="21">
        <f>K74-H74</f>
        <v/>
      </c>
      <c r="M74" s="34" t="n"/>
      <c r="N74" s="34" t="n"/>
      <c r="O74" s="34" t="n"/>
      <c r="P74" s="34" t="n"/>
    </row>
    <row r="75" ht="18.75" customHeight="1">
      <c r="A75" s="27" t="n"/>
      <c r="B75" s="25">
        <f>I74</f>
        <v/>
      </c>
      <c r="C75" s="23">
        <f>J74</f>
        <v/>
      </c>
      <c r="D75" s="21">
        <f>B75*C75</f>
        <v/>
      </c>
      <c r="E75" s="25" t="n"/>
      <c r="F75" s="26" t="n"/>
      <c r="G75" s="21">
        <f>E75*F75</f>
        <v/>
      </c>
      <c r="H75" s="21">
        <f>D75+G75</f>
        <v/>
      </c>
      <c r="I75" s="22">
        <f>B75+E75</f>
        <v/>
      </c>
      <c r="J75" s="23">
        <f>H75/I75</f>
        <v/>
      </c>
      <c r="K75" s="21">
        <f>I75*J75</f>
        <v/>
      </c>
      <c r="L75" s="21">
        <f>K75-H75</f>
        <v/>
      </c>
      <c r="M75" s="34" t="n"/>
      <c r="N75" s="34" t="n"/>
      <c r="O75" s="34" t="n"/>
      <c r="P75" s="34" t="n"/>
    </row>
    <row r="76" ht="18.75" customHeight="1">
      <c r="A76" s="27" t="n"/>
      <c r="B76" s="25">
        <f>I75</f>
        <v/>
      </c>
      <c r="C76" s="23">
        <f>J74</f>
        <v/>
      </c>
      <c r="D76" s="21">
        <f>B76*C76</f>
        <v/>
      </c>
      <c r="E76" s="25" t="n"/>
      <c r="F76" s="26" t="n"/>
      <c r="G76" s="21">
        <f>E76*F76</f>
        <v/>
      </c>
      <c r="H76" s="21">
        <f>D76+G76</f>
        <v/>
      </c>
      <c r="I76" s="22">
        <f>B76+E76</f>
        <v/>
      </c>
      <c r="J76" s="23">
        <f>H76/I76</f>
        <v/>
      </c>
      <c r="K76" s="21">
        <f>I76*J76</f>
        <v/>
      </c>
      <c r="L76" s="21">
        <f>K76-H76</f>
        <v/>
      </c>
      <c r="M76" s="34" t="n"/>
      <c r="N76" s="34" t="n"/>
      <c r="O76" s="34" t="n"/>
      <c r="P76" s="34" t="n"/>
    </row>
    <row r="77" ht="18.75" customHeight="1">
      <c r="A77" s="27" t="n"/>
      <c r="B77" s="25">
        <f>I76</f>
        <v/>
      </c>
      <c r="C77" s="23">
        <f>J75</f>
        <v/>
      </c>
      <c r="D77" s="21">
        <f>B77*C77</f>
        <v/>
      </c>
      <c r="E77" s="25" t="n"/>
      <c r="F77" s="26" t="n"/>
      <c r="G77" s="21">
        <f>E77*F77</f>
        <v/>
      </c>
      <c r="H77" s="21">
        <f>D77+G77</f>
        <v/>
      </c>
      <c r="I77" s="22">
        <f>B77+E77</f>
        <v/>
      </c>
      <c r="J77" s="23">
        <f>H77/I77</f>
        <v/>
      </c>
      <c r="K77" s="21">
        <f>I77*J77</f>
        <v/>
      </c>
      <c r="L77" s="21">
        <f>K77-H77</f>
        <v/>
      </c>
      <c r="M77" s="34" t="n"/>
      <c r="N77" s="34" t="n"/>
      <c r="O77" s="34" t="n"/>
      <c r="P77" s="34" t="n"/>
    </row>
    <row r="78" ht="18.75" customHeight="1">
      <c r="A78" s="34" t="n"/>
      <c r="B78" s="35" t="n"/>
      <c r="C78" s="36" t="n"/>
      <c r="D78" s="37" t="n"/>
      <c r="E78" s="38" t="n"/>
      <c r="F78" s="39" t="n"/>
      <c r="G78" s="37" t="n"/>
      <c r="H78" s="37" t="n"/>
      <c r="I78" s="35" t="n"/>
      <c r="J78" s="36" t="n"/>
      <c r="K78" s="37" t="n"/>
      <c r="L78" s="37" t="n"/>
      <c r="M78" s="34" t="n"/>
      <c r="N78" s="34" t="n"/>
      <c r="O78" s="34" t="n"/>
      <c r="P78" s="34" t="n"/>
    </row>
    <row r="79" ht="18.75" customHeight="1">
      <c r="A79" s="34" t="n"/>
      <c r="B79" s="35" t="n"/>
      <c r="C79" s="36" t="n"/>
      <c r="D79" s="37" t="n"/>
      <c r="E79" s="38" t="n"/>
      <c r="F79" s="39" t="n"/>
      <c r="G79" s="37" t="n"/>
      <c r="H79" s="37" t="n"/>
      <c r="I79" s="35" t="n"/>
      <c r="J79" s="36" t="n"/>
      <c r="K79" s="37" t="n"/>
      <c r="L79" s="37" t="n"/>
      <c r="M79" s="34" t="n"/>
      <c r="N79" s="34" t="n"/>
      <c r="O79" s="34" t="n"/>
      <c r="P79" s="34" t="n"/>
    </row>
    <row r="80" ht="18.75" customHeight="1">
      <c r="A80" s="18" t="inlineStr">
        <is>
          <t>WEGE3</t>
        </is>
      </c>
      <c r="B80" s="19" t="n">
        <v>1000</v>
      </c>
      <c r="C80" s="20" t="n">
        <v>41.75</v>
      </c>
      <c r="D80" s="21">
        <f>B80*C80</f>
        <v/>
      </c>
      <c r="E80" s="25" t="n">
        <v>1000</v>
      </c>
      <c r="F80" s="26" t="n">
        <v>39.36</v>
      </c>
      <c r="G80" s="21">
        <f>E80*F80</f>
        <v/>
      </c>
      <c r="H80" s="21">
        <f>D80+G80</f>
        <v/>
      </c>
      <c r="I80" s="22">
        <f>B80+E80</f>
        <v/>
      </c>
      <c r="J80" s="23">
        <f>H80/I80</f>
        <v/>
      </c>
      <c r="K80" s="21">
        <f>I80*J80</f>
        <v/>
      </c>
      <c r="L80" s="21">
        <f>K80-H80</f>
        <v/>
      </c>
      <c r="M80" s="34" t="n"/>
      <c r="N80" s="34" t="n"/>
      <c r="O80" s="34" t="n"/>
      <c r="P80" s="34" t="n"/>
    </row>
    <row r="81" ht="18.75" customHeight="1">
      <c r="A81" s="27" t="n"/>
      <c r="B81" s="25">
        <f>I80</f>
        <v/>
      </c>
      <c r="C81" s="23">
        <f>J80</f>
        <v/>
      </c>
      <c r="D81" s="21">
        <f>B81*C81</f>
        <v/>
      </c>
      <c r="E81" s="25" t="n">
        <v>1000</v>
      </c>
      <c r="F81" s="26" t="n"/>
      <c r="G81" s="21">
        <f>E81*F81</f>
        <v/>
      </c>
      <c r="H81" s="21">
        <f>D81+G81</f>
        <v/>
      </c>
      <c r="I81" s="22">
        <f>B81+E81</f>
        <v/>
      </c>
      <c r="J81" s="23">
        <f>H81/I81</f>
        <v/>
      </c>
      <c r="K81" s="21">
        <f>I81*J81</f>
        <v/>
      </c>
      <c r="L81" s="21">
        <f>K81-H81</f>
        <v/>
      </c>
      <c r="M81" s="34" t="n"/>
      <c r="N81" s="34" t="n"/>
      <c r="O81" s="34" t="n"/>
      <c r="P81" s="34" t="n"/>
    </row>
    <row r="82" ht="18.75" customHeight="1">
      <c r="A82" s="27" t="n"/>
      <c r="B82" s="25">
        <f>I81</f>
        <v/>
      </c>
      <c r="C82" s="23">
        <f>J81</f>
        <v/>
      </c>
      <c r="D82" s="21">
        <f>B82*C82</f>
        <v/>
      </c>
      <c r="E82" s="25" t="n">
        <v>1000</v>
      </c>
      <c r="F82" s="26" t="n"/>
      <c r="G82" s="21">
        <f>E82*F82</f>
        <v/>
      </c>
      <c r="H82" s="21">
        <f>D82+G82</f>
        <v/>
      </c>
      <c r="I82" s="22">
        <f>B82+E82</f>
        <v/>
      </c>
      <c r="J82" s="23">
        <f>H82/I82</f>
        <v/>
      </c>
      <c r="K82" s="21">
        <f>I82*J82</f>
        <v/>
      </c>
      <c r="L82" s="21">
        <f>K82-H82</f>
        <v/>
      </c>
      <c r="M82" s="34" t="n"/>
      <c r="N82" s="34" t="n"/>
      <c r="O82" s="34" t="n"/>
      <c r="P82" s="34" t="n"/>
    </row>
    <row r="83" ht="18.75" customHeight="1">
      <c r="A83" s="27" t="n"/>
      <c r="B83" s="25">
        <f>I82</f>
        <v/>
      </c>
      <c r="C83" s="23">
        <f>J82</f>
        <v/>
      </c>
      <c r="D83" s="21">
        <f>B83*C83</f>
        <v/>
      </c>
      <c r="E83" s="25" t="n"/>
      <c r="F83" s="26" t="n"/>
      <c r="G83" s="21">
        <f>E83*F83</f>
        <v/>
      </c>
      <c r="H83" s="21">
        <f>D83+G83</f>
        <v/>
      </c>
      <c r="I83" s="22">
        <f>B83+E83</f>
        <v/>
      </c>
      <c r="J83" s="23">
        <f>H83/I83</f>
        <v/>
      </c>
      <c r="K83" s="21">
        <f>I83*J83</f>
        <v/>
      </c>
      <c r="L83" s="21">
        <f>K83-H83</f>
        <v/>
      </c>
      <c r="M83" s="34" t="n"/>
      <c r="N83" s="34" t="n"/>
      <c r="O83" s="34" t="n"/>
      <c r="P83" s="34" t="n"/>
    </row>
    <row r="84" ht="18.75" customHeight="1">
      <c r="A84" s="27" t="n"/>
      <c r="B84" s="25">
        <f>I83</f>
        <v/>
      </c>
      <c r="C84" s="23">
        <f>J83</f>
        <v/>
      </c>
      <c r="D84" s="21">
        <f>B84*C84</f>
        <v/>
      </c>
      <c r="E84" s="25" t="n"/>
      <c r="F84" s="26" t="n"/>
      <c r="G84" s="21">
        <f>E84*F84</f>
        <v/>
      </c>
      <c r="H84" s="21">
        <f>D84+G84</f>
        <v/>
      </c>
      <c r="I84" s="22">
        <f>B84+E84</f>
        <v/>
      </c>
      <c r="J84" s="23">
        <f>H84/I84</f>
        <v/>
      </c>
      <c r="K84" s="21">
        <f>I84*J84</f>
        <v/>
      </c>
      <c r="L84" s="21">
        <f>K84-H84</f>
        <v/>
      </c>
      <c r="M84" s="34" t="n"/>
      <c r="N84" s="34" t="n"/>
      <c r="O84" s="34" t="n"/>
      <c r="P84" s="34" t="n"/>
    </row>
    <row r="85" ht="18.75" customHeight="1">
      <c r="A85" s="27" t="n"/>
      <c r="B85" s="25">
        <f>I84</f>
        <v/>
      </c>
      <c r="C85" s="23">
        <f>J84</f>
        <v/>
      </c>
      <c r="D85" s="21">
        <f>B85*C85</f>
        <v/>
      </c>
      <c r="E85" s="25" t="n"/>
      <c r="F85" s="26" t="n"/>
      <c r="G85" s="21">
        <f>E85*F85</f>
        <v/>
      </c>
      <c r="H85" s="21">
        <f>D85+G85</f>
        <v/>
      </c>
      <c r="I85" s="22">
        <f>B85+E85</f>
        <v/>
      </c>
      <c r="J85" s="23">
        <f>H85/I85</f>
        <v/>
      </c>
      <c r="K85" s="21">
        <f>I85*J85</f>
        <v/>
      </c>
      <c r="L85" s="21">
        <f>K85-H85</f>
        <v/>
      </c>
      <c r="M85" s="34" t="n"/>
      <c r="N85" s="34" t="n"/>
      <c r="O85" s="34" t="n"/>
      <c r="P85" s="34" t="n"/>
    </row>
    <row r="86" ht="18.75" customHeight="1">
      <c r="A86" s="27" t="n"/>
      <c r="B86" s="25">
        <f>I85</f>
        <v/>
      </c>
      <c r="C86" s="23">
        <f>J84</f>
        <v/>
      </c>
      <c r="D86" s="21">
        <f>B86*C86</f>
        <v/>
      </c>
      <c r="E86" s="25" t="n"/>
      <c r="F86" s="26" t="n"/>
      <c r="G86" s="21">
        <f>E86*F86</f>
        <v/>
      </c>
      <c r="H86" s="21">
        <f>D86+G86</f>
        <v/>
      </c>
      <c r="I86" s="22">
        <f>B86+E86</f>
        <v/>
      </c>
      <c r="J86" s="23">
        <f>H86/I86</f>
        <v/>
      </c>
      <c r="K86" s="21">
        <f>I86*J86</f>
        <v/>
      </c>
      <c r="L86" s="21">
        <f>K86-H86</f>
        <v/>
      </c>
      <c r="M86" s="34" t="n"/>
      <c r="N86" s="34" t="n"/>
      <c r="O86" s="34" t="n"/>
      <c r="P86" s="34" t="n"/>
    </row>
    <row r="87" ht="18.75" customHeight="1">
      <c r="A87" s="27" t="n"/>
      <c r="B87" s="25">
        <f>I86</f>
        <v/>
      </c>
      <c r="C87" s="23">
        <f>J85</f>
        <v/>
      </c>
      <c r="D87" s="21">
        <f>B87*C87</f>
        <v/>
      </c>
      <c r="E87" s="25" t="n"/>
      <c r="F87" s="26" t="n"/>
      <c r="G87" s="21">
        <f>E87*F87</f>
        <v/>
      </c>
      <c r="H87" s="21">
        <f>D87+G87</f>
        <v/>
      </c>
      <c r="I87" s="22">
        <f>B87+E87</f>
        <v/>
      </c>
      <c r="J87" s="23">
        <f>H87/I87</f>
        <v/>
      </c>
      <c r="K87" s="21">
        <f>I87*J87</f>
        <v/>
      </c>
      <c r="L87" s="21">
        <f>K87-H87</f>
        <v/>
      </c>
      <c r="M87" s="34" t="n"/>
      <c r="N87" s="34" t="n"/>
      <c r="O87" s="34" t="n"/>
      <c r="P87" s="34" t="n"/>
    </row>
    <row r="88" ht="18.75" customHeight="1">
      <c r="A88" s="34" t="n"/>
      <c r="B88" s="35" t="n"/>
      <c r="C88" s="36" t="n"/>
      <c r="D88" s="37" t="n"/>
      <c r="E88" s="38" t="n"/>
      <c r="F88" s="39" t="n"/>
      <c r="G88" s="37" t="n"/>
      <c r="H88" s="37" t="n"/>
      <c r="I88" s="35" t="n"/>
      <c r="J88" s="36" t="n"/>
      <c r="K88" s="37" t="n"/>
      <c r="L88" s="37" t="n"/>
      <c r="M88" s="34" t="n"/>
      <c r="N88" s="34" t="n"/>
      <c r="O88" s="34" t="n"/>
      <c r="P88" s="34" t="n"/>
    </row>
    <row r="89" ht="18.75" customHeight="1">
      <c r="A89" s="18" t="inlineStr">
        <is>
          <t>MLAS3</t>
        </is>
      </c>
      <c r="B89" s="19" t="n">
        <v>1000</v>
      </c>
      <c r="C89" s="20" t="n">
        <v>1.56</v>
      </c>
      <c r="D89" s="21">
        <f>B89*C89</f>
        <v/>
      </c>
      <c r="E89" s="25" t="n">
        <v>1000</v>
      </c>
      <c r="F89" s="26" t="n">
        <v>1.01</v>
      </c>
      <c r="G89" s="21">
        <f>E89*F89</f>
        <v/>
      </c>
      <c r="H89" s="21">
        <f>D89+G89</f>
        <v/>
      </c>
      <c r="I89" s="22">
        <f>B89+E89</f>
        <v/>
      </c>
      <c r="J89" s="23">
        <f>H89/I89</f>
        <v/>
      </c>
      <c r="K89" s="21">
        <f>I89*J89</f>
        <v/>
      </c>
      <c r="L89" s="21">
        <f>K89-H89</f>
        <v/>
      </c>
      <c r="M89" s="34" t="n"/>
      <c r="N89" s="34" t="n"/>
      <c r="O89" s="34" t="n"/>
      <c r="P89" s="34" t="n"/>
    </row>
    <row r="90" ht="18.75" customHeight="1">
      <c r="A90" s="27" t="n"/>
      <c r="B90" s="25">
        <f>I89</f>
        <v/>
      </c>
      <c r="C90" s="23">
        <f>J89</f>
        <v/>
      </c>
      <c r="D90" s="21">
        <f>B90*C90</f>
        <v/>
      </c>
      <c r="E90" s="25" t="n">
        <v>1000</v>
      </c>
      <c r="F90" s="26" t="n">
        <v>1.01</v>
      </c>
      <c r="G90" s="21">
        <f>E90*F90</f>
        <v/>
      </c>
      <c r="H90" s="21">
        <f>D90+G90</f>
        <v/>
      </c>
      <c r="I90" s="22">
        <f>B90+E90</f>
        <v/>
      </c>
      <c r="J90" s="23">
        <f>H90/I90</f>
        <v/>
      </c>
      <c r="K90" s="21">
        <f>I90*J90</f>
        <v/>
      </c>
      <c r="L90" s="21">
        <f>K90-H90</f>
        <v/>
      </c>
      <c r="M90" s="34" t="n"/>
      <c r="N90" s="34" t="n"/>
      <c r="O90" s="34" t="n"/>
      <c r="P90" s="34" t="n"/>
    </row>
    <row r="91" ht="18.75" customHeight="1">
      <c r="A91" s="27" t="n"/>
      <c r="B91" s="25">
        <f>I90</f>
        <v/>
      </c>
      <c r="C91" s="23">
        <f>J90</f>
        <v/>
      </c>
      <c r="D91" s="21">
        <f>B91*C91</f>
        <v/>
      </c>
      <c r="E91" s="25" t="n">
        <v>1000</v>
      </c>
      <c r="F91" s="26" t="n"/>
      <c r="G91" s="21">
        <f>E91*F91</f>
        <v/>
      </c>
      <c r="H91" s="21">
        <f>D91+G91</f>
        <v/>
      </c>
      <c r="I91" s="22">
        <f>B91+E91</f>
        <v/>
      </c>
      <c r="J91" s="23">
        <f>H91/I91</f>
        <v/>
      </c>
      <c r="K91" s="21">
        <f>I91*J91</f>
        <v/>
      </c>
      <c r="L91" s="21">
        <f>K91-H91</f>
        <v/>
      </c>
      <c r="M91" s="34" t="n"/>
      <c r="N91" s="34" t="n"/>
      <c r="O91" s="34" t="n"/>
      <c r="P91" s="34" t="n"/>
    </row>
    <row r="92" ht="18.75" customHeight="1">
      <c r="A92" s="27" t="n"/>
      <c r="B92" s="25">
        <f>I91</f>
        <v/>
      </c>
      <c r="C92" s="23">
        <f>J91</f>
        <v/>
      </c>
      <c r="D92" s="21">
        <f>B92*C92</f>
        <v/>
      </c>
      <c r="E92" s="25" t="n"/>
      <c r="F92" s="26" t="n"/>
      <c r="G92" s="21">
        <f>E92*F92</f>
        <v/>
      </c>
      <c r="H92" s="21">
        <f>D92+G92</f>
        <v/>
      </c>
      <c r="I92" s="22">
        <f>B92+E92</f>
        <v/>
      </c>
      <c r="J92" s="23">
        <f>H92/I92</f>
        <v/>
      </c>
      <c r="K92" s="21">
        <f>I92*J92</f>
        <v/>
      </c>
      <c r="L92" s="21">
        <f>K92-H92</f>
        <v/>
      </c>
      <c r="M92" s="34" t="n"/>
      <c r="N92" s="34" t="n"/>
      <c r="O92" s="34" t="n"/>
      <c r="P92" s="34" t="n"/>
    </row>
    <row r="93" ht="18.75" customHeight="1">
      <c r="A93" s="27" t="n"/>
      <c r="B93" s="25">
        <f>I92</f>
        <v/>
      </c>
      <c r="C93" s="23">
        <f>J92</f>
        <v/>
      </c>
      <c r="D93" s="21">
        <f>B93*C93</f>
        <v/>
      </c>
      <c r="E93" s="25" t="n"/>
      <c r="F93" s="26" t="n"/>
      <c r="G93" s="21">
        <f>E93*F93</f>
        <v/>
      </c>
      <c r="H93" s="21">
        <f>D93+G93</f>
        <v/>
      </c>
      <c r="I93" s="22">
        <f>B93+E93</f>
        <v/>
      </c>
      <c r="J93" s="23">
        <f>H93/I93</f>
        <v/>
      </c>
      <c r="K93" s="21">
        <f>I93*J93</f>
        <v/>
      </c>
      <c r="L93" s="21">
        <f>K93-H93</f>
        <v/>
      </c>
      <c r="M93" s="34" t="n"/>
      <c r="N93" s="34" t="n"/>
      <c r="O93" s="34" t="n"/>
      <c r="P93" s="34" t="n"/>
    </row>
    <row r="94" ht="18.75" customHeight="1">
      <c r="A94" s="27" t="n"/>
      <c r="B94" s="25">
        <f>I93</f>
        <v/>
      </c>
      <c r="C94" s="23">
        <f>J93</f>
        <v/>
      </c>
      <c r="D94" s="21">
        <f>B94*C94</f>
        <v/>
      </c>
      <c r="E94" s="25" t="n"/>
      <c r="F94" s="26" t="n"/>
      <c r="G94" s="21">
        <f>E94*F94</f>
        <v/>
      </c>
      <c r="H94" s="21">
        <f>D94+G94</f>
        <v/>
      </c>
      <c r="I94" s="22">
        <f>B94+E94</f>
        <v/>
      </c>
      <c r="J94" s="23">
        <f>H94/I94</f>
        <v/>
      </c>
      <c r="K94" s="21">
        <f>I94*J94</f>
        <v/>
      </c>
      <c r="L94" s="21">
        <f>K94-H94</f>
        <v/>
      </c>
      <c r="M94" s="34" t="n"/>
      <c r="N94" s="34" t="n"/>
      <c r="O94" s="34" t="n"/>
      <c r="P94" s="34" t="n"/>
    </row>
    <row r="95" ht="18.75" customHeight="1">
      <c r="A95" s="27" t="n"/>
      <c r="B95" s="25">
        <f>I94</f>
        <v/>
      </c>
      <c r="C95" s="23">
        <f>J93</f>
        <v/>
      </c>
      <c r="D95" s="21">
        <f>B95*C95</f>
        <v/>
      </c>
      <c r="E95" s="25" t="n"/>
      <c r="F95" s="26" t="n"/>
      <c r="G95" s="21">
        <f>E95*F95</f>
        <v/>
      </c>
      <c r="H95" s="21">
        <f>D95+G95</f>
        <v/>
      </c>
      <c r="I95" s="22">
        <f>B95+E95</f>
        <v/>
      </c>
      <c r="J95" s="23">
        <f>H95/I95</f>
        <v/>
      </c>
      <c r="K95" s="21">
        <f>I95*J95</f>
        <v/>
      </c>
      <c r="L95" s="21">
        <f>K95-H95</f>
        <v/>
      </c>
      <c r="M95" s="34" t="n"/>
      <c r="N95" s="34" t="n"/>
      <c r="O95" s="34" t="n"/>
      <c r="P95" s="34" t="n"/>
    </row>
    <row r="96" ht="18.75" customHeight="1">
      <c r="A96" s="27" t="n"/>
      <c r="B96" s="25">
        <f>I95</f>
        <v/>
      </c>
      <c r="C96" s="23">
        <f>J94</f>
        <v/>
      </c>
      <c r="D96" s="21">
        <f>B96*C96</f>
        <v/>
      </c>
      <c r="E96" s="25" t="n"/>
      <c r="F96" s="26" t="n"/>
      <c r="G96" s="21">
        <f>E96*F96</f>
        <v/>
      </c>
      <c r="H96" s="21">
        <f>D96+G96</f>
        <v/>
      </c>
      <c r="I96" s="22">
        <f>B96+E96</f>
        <v/>
      </c>
      <c r="J96" s="23">
        <f>H96/I96</f>
        <v/>
      </c>
      <c r="K96" s="21">
        <f>I96*J96</f>
        <v/>
      </c>
      <c r="L96" s="21">
        <f>K96-H96</f>
        <v/>
      </c>
      <c r="M96" s="34" t="n"/>
      <c r="N96" s="34" t="n"/>
      <c r="O96" s="34" t="n"/>
      <c r="P96" s="34" t="n"/>
    </row>
    <row r="97" ht="18.75" customHeight="1">
      <c r="A97" s="34" t="n"/>
      <c r="B97" s="35" t="n"/>
      <c r="C97" s="36" t="n"/>
      <c r="D97" s="37" t="n"/>
      <c r="E97" s="38" t="n"/>
      <c r="F97" s="39" t="n"/>
      <c r="G97" s="37" t="n"/>
      <c r="H97" s="37" t="n"/>
      <c r="I97" s="35" t="n"/>
      <c r="J97" s="36" t="n"/>
      <c r="K97" s="37" t="n"/>
      <c r="L97" s="37" t="n"/>
      <c r="M97" s="34" t="n"/>
      <c r="N97" s="34" t="n"/>
      <c r="O97" s="34" t="n"/>
      <c r="P97" s="34" t="n"/>
    </row>
    <row r="98" ht="18.75" customHeight="1">
      <c r="A98" s="18" t="n"/>
      <c r="B98" s="19" t="n">
        <v>1000</v>
      </c>
      <c r="C98" s="20" t="n"/>
      <c r="D98" s="21">
        <f>B98*C98</f>
        <v/>
      </c>
      <c r="E98" s="25" t="n">
        <v>1000</v>
      </c>
      <c r="F98" s="26" t="n"/>
      <c r="G98" s="21">
        <f>E98*F98</f>
        <v/>
      </c>
      <c r="H98" s="21">
        <f>D98+G98</f>
        <v/>
      </c>
      <c r="I98" s="22">
        <f>B98+E98</f>
        <v/>
      </c>
      <c r="J98" s="23">
        <f>H98/I98</f>
        <v/>
      </c>
      <c r="K98" s="21">
        <f>I98*J98</f>
        <v/>
      </c>
      <c r="L98" s="21">
        <f>K98-H98</f>
        <v/>
      </c>
      <c r="M98" s="34" t="n"/>
      <c r="N98" s="34" t="n"/>
      <c r="O98" s="34" t="n"/>
      <c r="P98" s="34" t="n"/>
    </row>
    <row r="99" ht="18.75" customHeight="1">
      <c r="A99" s="27" t="n"/>
      <c r="B99" s="25">
        <f>I98</f>
        <v/>
      </c>
      <c r="C99" s="23">
        <f>J98</f>
        <v/>
      </c>
      <c r="D99" s="21">
        <f>B99*C99</f>
        <v/>
      </c>
      <c r="E99" s="25" t="n">
        <v>1000</v>
      </c>
      <c r="F99" s="26" t="n"/>
      <c r="G99" s="21">
        <f>E99*F99</f>
        <v/>
      </c>
      <c r="H99" s="21">
        <f>D99+G99</f>
        <v/>
      </c>
      <c r="I99" s="22">
        <f>B99+E99</f>
        <v/>
      </c>
      <c r="J99" s="23">
        <f>H99/I99</f>
        <v/>
      </c>
      <c r="K99" s="21">
        <f>I99*J99</f>
        <v/>
      </c>
      <c r="L99" s="21">
        <f>K99-H99</f>
        <v/>
      </c>
      <c r="M99" s="34" t="n"/>
      <c r="N99" s="34" t="n"/>
      <c r="O99" s="34" t="n"/>
      <c r="P99" s="34" t="n"/>
    </row>
    <row r="100" ht="18.75" customHeight="1">
      <c r="A100" s="27" t="n"/>
      <c r="B100" s="25">
        <f>I99</f>
        <v/>
      </c>
      <c r="C100" s="23">
        <f>J99</f>
        <v/>
      </c>
      <c r="D100" s="21">
        <f>B100*C100</f>
        <v/>
      </c>
      <c r="E100" s="25" t="n">
        <v>1000</v>
      </c>
      <c r="F100" s="26" t="n"/>
      <c r="G100" s="21">
        <f>E100*F100</f>
        <v/>
      </c>
      <c r="H100" s="21">
        <f>D100+G100</f>
        <v/>
      </c>
      <c r="I100" s="22">
        <f>B100+E100</f>
        <v/>
      </c>
      <c r="J100" s="23">
        <f>H100/I100</f>
        <v/>
      </c>
      <c r="K100" s="21">
        <f>I100*J100</f>
        <v/>
      </c>
      <c r="L100" s="21">
        <f>K100-H100</f>
        <v/>
      </c>
      <c r="M100" s="34" t="n"/>
      <c r="N100" s="34" t="n"/>
      <c r="O100" s="34" t="n"/>
      <c r="P100" s="34" t="n"/>
    </row>
    <row r="101" ht="18.75" customHeight="1">
      <c r="A101" s="27" t="n"/>
      <c r="B101" s="25">
        <f>I100</f>
        <v/>
      </c>
      <c r="C101" s="23">
        <f>J100</f>
        <v/>
      </c>
      <c r="D101" s="21">
        <f>B101*C101</f>
        <v/>
      </c>
      <c r="E101" s="25" t="n"/>
      <c r="F101" s="26" t="n"/>
      <c r="G101" s="21">
        <f>E101*F101</f>
        <v/>
      </c>
      <c r="H101" s="21">
        <f>D101+G101</f>
        <v/>
      </c>
      <c r="I101" s="22">
        <f>B101+E101</f>
        <v/>
      </c>
      <c r="J101" s="23">
        <f>H101/I101</f>
        <v/>
      </c>
      <c r="K101" s="21">
        <f>I101*J101</f>
        <v/>
      </c>
      <c r="L101" s="21">
        <f>K101-H101</f>
        <v/>
      </c>
      <c r="M101" s="34" t="n"/>
      <c r="N101" s="34" t="n"/>
      <c r="O101" s="34" t="n"/>
      <c r="P101" s="34" t="n"/>
    </row>
    <row r="102" ht="18.75" customHeight="1">
      <c r="A102" s="27" t="n"/>
      <c r="B102" s="25">
        <f>I101</f>
        <v/>
      </c>
      <c r="C102" s="23">
        <f>J101</f>
        <v/>
      </c>
      <c r="D102" s="21">
        <f>B102*C102</f>
        <v/>
      </c>
      <c r="E102" s="25" t="n"/>
      <c r="F102" s="26" t="n"/>
      <c r="G102" s="21">
        <f>E102*F102</f>
        <v/>
      </c>
      <c r="H102" s="21">
        <f>D102+G102</f>
        <v/>
      </c>
      <c r="I102" s="22">
        <f>B102+E102</f>
        <v/>
      </c>
      <c r="J102" s="23">
        <f>H102/I102</f>
        <v/>
      </c>
      <c r="K102" s="21">
        <f>I102*J102</f>
        <v/>
      </c>
      <c r="L102" s="21">
        <f>K102-H102</f>
        <v/>
      </c>
      <c r="M102" s="34" t="n"/>
      <c r="N102" s="34" t="n"/>
      <c r="O102" s="34" t="n"/>
      <c r="P102" s="34" t="n"/>
    </row>
    <row r="103" ht="18.75" customHeight="1">
      <c r="A103" s="27" t="n"/>
      <c r="B103" s="25">
        <f>I102</f>
        <v/>
      </c>
      <c r="C103" s="23">
        <f>J102</f>
        <v/>
      </c>
      <c r="D103" s="21">
        <f>B103*C103</f>
        <v/>
      </c>
      <c r="E103" s="25" t="n"/>
      <c r="F103" s="26" t="n"/>
      <c r="G103" s="21">
        <f>E103*F103</f>
        <v/>
      </c>
      <c r="H103" s="21">
        <f>D103+G103</f>
        <v/>
      </c>
      <c r="I103" s="22">
        <f>B103+E103</f>
        <v/>
      </c>
      <c r="J103" s="23">
        <f>H103/I103</f>
        <v/>
      </c>
      <c r="K103" s="21">
        <f>I103*J103</f>
        <v/>
      </c>
      <c r="L103" s="21">
        <f>K103-H103</f>
        <v/>
      </c>
      <c r="M103" s="34" t="n"/>
      <c r="N103" s="34" t="n"/>
      <c r="O103" s="34" t="n"/>
      <c r="P103" s="34" t="n"/>
    </row>
    <row r="104" ht="18.75" customHeight="1">
      <c r="A104" s="27" t="n"/>
      <c r="B104" s="25">
        <f>I103</f>
        <v/>
      </c>
      <c r="C104" s="23">
        <f>J102</f>
        <v/>
      </c>
      <c r="D104" s="21">
        <f>B104*C104</f>
        <v/>
      </c>
      <c r="E104" s="25" t="n"/>
      <c r="F104" s="26" t="n"/>
      <c r="G104" s="21">
        <f>E104*F104</f>
        <v/>
      </c>
      <c r="H104" s="21">
        <f>D104+G104</f>
        <v/>
      </c>
      <c r="I104" s="22">
        <f>B104+E104</f>
        <v/>
      </c>
      <c r="J104" s="23">
        <f>H104/I104</f>
        <v/>
      </c>
      <c r="K104" s="21">
        <f>I104*J104</f>
        <v/>
      </c>
      <c r="L104" s="21">
        <f>K104-H104</f>
        <v/>
      </c>
      <c r="M104" s="34" t="n"/>
      <c r="N104" s="34" t="n"/>
      <c r="O104" s="34" t="n"/>
      <c r="P104" s="34" t="n"/>
    </row>
    <row r="105" ht="18.75" customHeight="1">
      <c r="A105" s="27" t="n"/>
      <c r="B105" s="25">
        <f>I104</f>
        <v/>
      </c>
      <c r="C105" s="23">
        <f>J103</f>
        <v/>
      </c>
      <c r="D105" s="21">
        <f>B105*C105</f>
        <v/>
      </c>
      <c r="E105" s="25" t="n"/>
      <c r="F105" s="26" t="n"/>
      <c r="G105" s="21">
        <f>E105*F105</f>
        <v/>
      </c>
      <c r="H105" s="21">
        <f>D105+G105</f>
        <v/>
      </c>
      <c r="I105" s="22">
        <f>B105+E105</f>
        <v/>
      </c>
      <c r="J105" s="23">
        <f>H105/I105</f>
        <v/>
      </c>
      <c r="K105" s="21">
        <f>I105*J105</f>
        <v/>
      </c>
      <c r="L105" s="21">
        <f>K105-H105</f>
        <v/>
      </c>
      <c r="M105" s="34" t="n"/>
      <c r="N105" s="34" t="n"/>
      <c r="O105" s="34" t="n"/>
      <c r="P105" s="34" t="n"/>
    </row>
    <row r="106" ht="18.75" customHeight="1">
      <c r="A106" s="34" t="n"/>
      <c r="B106" s="35" t="n"/>
      <c r="C106" s="36" t="n"/>
      <c r="D106" s="37" t="n"/>
      <c r="E106" s="38" t="n"/>
      <c r="F106" s="39" t="n"/>
      <c r="G106" s="37" t="n"/>
      <c r="H106" s="37" t="n"/>
      <c r="I106" s="35" t="n"/>
      <c r="J106" s="36" t="n"/>
      <c r="K106" s="37" t="n"/>
      <c r="L106" s="37" t="n"/>
      <c r="M106" s="34" t="n"/>
      <c r="N106" s="34" t="n"/>
      <c r="O106" s="34" t="n"/>
      <c r="P106" s="34" t="n"/>
    </row>
    <row r="107" ht="18.75" customHeight="1">
      <c r="A107" s="18" t="n"/>
      <c r="B107" s="19" t="n">
        <v>1000</v>
      </c>
      <c r="C107" s="20" t="n"/>
      <c r="D107" s="21">
        <f>B107*C107</f>
        <v/>
      </c>
      <c r="E107" s="25" t="n">
        <v>1000</v>
      </c>
      <c r="F107" s="26" t="n"/>
      <c r="G107" s="21">
        <f>E107*F107</f>
        <v/>
      </c>
      <c r="H107" s="21">
        <f>D107+G107</f>
        <v/>
      </c>
      <c r="I107" s="22">
        <f>B107+E107</f>
        <v/>
      </c>
      <c r="J107" s="23">
        <f>H107/I107</f>
        <v/>
      </c>
      <c r="K107" s="21">
        <f>I107*J107</f>
        <v/>
      </c>
      <c r="L107" s="21">
        <f>K107-H107</f>
        <v/>
      </c>
      <c r="M107" s="34" t="n"/>
      <c r="N107" s="34" t="n"/>
      <c r="O107" s="34" t="n"/>
      <c r="P107" s="34" t="n"/>
    </row>
    <row r="108" ht="18.75" customHeight="1">
      <c r="A108" s="27" t="n"/>
      <c r="B108" s="25">
        <f>I107</f>
        <v/>
      </c>
      <c r="C108" s="23">
        <f>J107</f>
        <v/>
      </c>
      <c r="D108" s="21">
        <f>B108*C108</f>
        <v/>
      </c>
      <c r="E108" s="25" t="n">
        <v>1000</v>
      </c>
      <c r="F108" s="26" t="n"/>
      <c r="G108" s="21">
        <f>E108*F108</f>
        <v/>
      </c>
      <c r="H108" s="21">
        <f>D108+G108</f>
        <v/>
      </c>
      <c r="I108" s="22">
        <f>B108+E108</f>
        <v/>
      </c>
      <c r="J108" s="23">
        <f>H108/I108</f>
        <v/>
      </c>
      <c r="K108" s="21">
        <f>I108*J108</f>
        <v/>
      </c>
      <c r="L108" s="21">
        <f>K108-H108</f>
        <v/>
      </c>
      <c r="M108" s="34" t="n"/>
      <c r="N108" s="34" t="n"/>
      <c r="O108" s="34" t="n"/>
      <c r="P108" s="34" t="n"/>
    </row>
    <row r="109" ht="18.75" customHeight="1">
      <c r="A109" s="27" t="n"/>
      <c r="B109" s="25">
        <f>I108</f>
        <v/>
      </c>
      <c r="C109" s="23">
        <f>J108</f>
        <v/>
      </c>
      <c r="D109" s="21">
        <f>B109*C109</f>
        <v/>
      </c>
      <c r="E109" s="25" t="n">
        <v>1000</v>
      </c>
      <c r="F109" s="26" t="n"/>
      <c r="G109" s="21">
        <f>E109*F109</f>
        <v/>
      </c>
      <c r="H109" s="21">
        <f>D109+G109</f>
        <v/>
      </c>
      <c r="I109" s="22">
        <f>B109+E109</f>
        <v/>
      </c>
      <c r="J109" s="23">
        <f>H109/I109</f>
        <v/>
      </c>
      <c r="K109" s="21">
        <f>I109*J109</f>
        <v/>
      </c>
      <c r="L109" s="21">
        <f>K109-H109</f>
        <v/>
      </c>
      <c r="M109" s="34" t="n"/>
      <c r="N109" s="34" t="n"/>
      <c r="O109" s="34" t="n"/>
      <c r="P109" s="34" t="n"/>
    </row>
    <row r="110" ht="18.75" customHeight="1">
      <c r="A110" s="27" t="n"/>
      <c r="B110" s="25">
        <f>I109</f>
        <v/>
      </c>
      <c r="C110" s="23">
        <f>J109</f>
        <v/>
      </c>
      <c r="D110" s="21">
        <f>B110*C110</f>
        <v/>
      </c>
      <c r="E110" s="25" t="n"/>
      <c r="F110" s="26" t="n"/>
      <c r="G110" s="21">
        <f>E110*F110</f>
        <v/>
      </c>
      <c r="H110" s="21">
        <f>D110+G110</f>
        <v/>
      </c>
      <c r="I110" s="22">
        <f>B110+E110</f>
        <v/>
      </c>
      <c r="J110" s="23">
        <f>H110/I110</f>
        <v/>
      </c>
      <c r="K110" s="21">
        <f>I110*J110</f>
        <v/>
      </c>
      <c r="L110" s="21">
        <f>K110-H110</f>
        <v/>
      </c>
      <c r="M110" s="34" t="n"/>
      <c r="N110" s="34" t="n"/>
      <c r="O110" s="34" t="n"/>
      <c r="P110" s="34" t="n"/>
    </row>
    <row r="111" ht="18.75" customHeight="1">
      <c r="A111" s="27" t="n"/>
      <c r="B111" s="25">
        <f>I110</f>
        <v/>
      </c>
      <c r="C111" s="23">
        <f>J110</f>
        <v/>
      </c>
      <c r="D111" s="21">
        <f>B111*C111</f>
        <v/>
      </c>
      <c r="E111" s="25" t="n"/>
      <c r="F111" s="26" t="n"/>
      <c r="G111" s="21">
        <f>E111*F111</f>
        <v/>
      </c>
      <c r="H111" s="21">
        <f>D111+G111</f>
        <v/>
      </c>
      <c r="I111" s="22">
        <f>B111+E111</f>
        <v/>
      </c>
      <c r="J111" s="23">
        <f>H111/I111</f>
        <v/>
      </c>
      <c r="K111" s="21">
        <f>I111*J111</f>
        <v/>
      </c>
      <c r="L111" s="21">
        <f>K111-H111</f>
        <v/>
      </c>
      <c r="M111" s="34" t="n"/>
      <c r="N111" s="34" t="n"/>
      <c r="O111" s="34" t="n"/>
      <c r="P111" s="34" t="n"/>
    </row>
    <row r="112" ht="18.75" customHeight="1">
      <c r="A112" s="27" t="n"/>
      <c r="B112" s="25">
        <f>I111</f>
        <v/>
      </c>
      <c r="C112" s="23">
        <f>J111</f>
        <v/>
      </c>
      <c r="D112" s="21">
        <f>B112*C112</f>
        <v/>
      </c>
      <c r="E112" s="25" t="n"/>
      <c r="F112" s="26" t="n"/>
      <c r="G112" s="21">
        <f>E112*F112</f>
        <v/>
      </c>
      <c r="H112" s="21">
        <f>D112+G112</f>
        <v/>
      </c>
      <c r="I112" s="22">
        <f>B112+E112</f>
        <v/>
      </c>
      <c r="J112" s="23">
        <f>H112/I112</f>
        <v/>
      </c>
      <c r="K112" s="21">
        <f>I112*J112</f>
        <v/>
      </c>
      <c r="L112" s="21">
        <f>K112-H112</f>
        <v/>
      </c>
      <c r="M112" s="34" t="n"/>
      <c r="N112" s="34" t="n"/>
      <c r="O112" s="34" t="n"/>
      <c r="P112" s="34" t="n"/>
    </row>
    <row r="113" ht="18.75" customHeight="1">
      <c r="A113" s="27" t="n"/>
      <c r="B113" s="25">
        <f>I112</f>
        <v/>
      </c>
      <c r="C113" s="23">
        <f>J111</f>
        <v/>
      </c>
      <c r="D113" s="21">
        <f>B113*C113</f>
        <v/>
      </c>
      <c r="E113" s="25" t="n"/>
      <c r="F113" s="26" t="n"/>
      <c r="G113" s="21">
        <f>E113*F113</f>
        <v/>
      </c>
      <c r="H113" s="21">
        <f>D113+G113</f>
        <v/>
      </c>
      <c r="I113" s="22">
        <f>B113+E113</f>
        <v/>
      </c>
      <c r="J113" s="23">
        <f>H113/I113</f>
        <v/>
      </c>
      <c r="K113" s="21">
        <f>I113*J113</f>
        <v/>
      </c>
      <c r="L113" s="21">
        <f>K113-H113</f>
        <v/>
      </c>
      <c r="M113" s="34" t="n"/>
      <c r="N113" s="34" t="n"/>
      <c r="O113" s="34" t="n"/>
      <c r="P113" s="34" t="n"/>
    </row>
    <row r="114" ht="18.75" customHeight="1">
      <c r="A114" s="27" t="n"/>
      <c r="B114" s="25">
        <f>I113</f>
        <v/>
      </c>
      <c r="C114" s="23">
        <f>J112</f>
        <v/>
      </c>
      <c r="D114" s="21">
        <f>B114*C114</f>
        <v/>
      </c>
      <c r="E114" s="25" t="n"/>
      <c r="F114" s="26" t="n"/>
      <c r="G114" s="21">
        <f>E114*F114</f>
        <v/>
      </c>
      <c r="H114" s="21">
        <f>D114+G114</f>
        <v/>
      </c>
      <c r="I114" s="22">
        <f>B114+E114</f>
        <v/>
      </c>
      <c r="J114" s="23">
        <f>H114/I114</f>
        <v/>
      </c>
      <c r="K114" s="21">
        <f>I114*J114</f>
        <v/>
      </c>
      <c r="L114" s="21">
        <f>K114-H114</f>
        <v/>
      </c>
      <c r="M114" s="34" t="n"/>
      <c r="N114" s="34" t="n"/>
      <c r="O114" s="34" t="n"/>
      <c r="P114" s="34" t="n"/>
    </row>
    <row r="115" ht="18.75" customHeight="1">
      <c r="A115" s="34" t="n"/>
      <c r="B115" s="35" t="n"/>
      <c r="C115" s="36" t="n"/>
      <c r="D115" s="37" t="n"/>
      <c r="E115" s="38" t="n"/>
      <c r="F115" s="39" t="n"/>
      <c r="G115" s="37" t="n"/>
      <c r="H115" s="37" t="n"/>
      <c r="I115" s="35" t="n"/>
      <c r="J115" s="36" t="n"/>
      <c r="K115" s="37" t="n"/>
      <c r="L115" s="37" t="n"/>
      <c r="M115" s="34" t="n"/>
      <c r="N115" s="34" t="n"/>
      <c r="O115" s="34" t="n"/>
      <c r="P115" s="34" t="n"/>
    </row>
    <row r="116" ht="18.75" customHeight="1">
      <c r="A116" s="18" t="n"/>
      <c r="B116" s="19" t="n">
        <v>1000</v>
      </c>
      <c r="C116" s="20" t="n"/>
      <c r="D116" s="21">
        <f>B116*C116</f>
        <v/>
      </c>
      <c r="E116" s="25" t="n">
        <v>1000</v>
      </c>
      <c r="F116" s="26" t="n"/>
      <c r="G116" s="21">
        <f>E116*F116</f>
        <v/>
      </c>
      <c r="H116" s="21">
        <f>D116+G116</f>
        <v/>
      </c>
      <c r="I116" s="22">
        <f>B116+E116</f>
        <v/>
      </c>
      <c r="J116" s="23">
        <f>H116/I116</f>
        <v/>
      </c>
      <c r="K116" s="21">
        <f>I116*J116</f>
        <v/>
      </c>
      <c r="L116" s="21">
        <f>K116-H116</f>
        <v/>
      </c>
      <c r="M116" s="34" t="n"/>
      <c r="N116" s="34" t="n"/>
      <c r="O116" s="34" t="n"/>
      <c r="P116" s="34" t="n"/>
    </row>
    <row r="117" ht="18.75" customHeight="1">
      <c r="A117" s="27" t="n"/>
      <c r="B117" s="25">
        <f>I116</f>
        <v/>
      </c>
      <c r="C117" s="23">
        <f>J116</f>
        <v/>
      </c>
      <c r="D117" s="21">
        <f>B117*C117</f>
        <v/>
      </c>
      <c r="E117" s="25" t="n">
        <v>1000</v>
      </c>
      <c r="F117" s="26" t="n"/>
      <c r="G117" s="21">
        <f>E117*F117</f>
        <v/>
      </c>
      <c r="H117" s="21">
        <f>D117+G117</f>
        <v/>
      </c>
      <c r="I117" s="22">
        <f>B117+E117</f>
        <v/>
      </c>
      <c r="J117" s="23">
        <f>H117/I117</f>
        <v/>
      </c>
      <c r="K117" s="21">
        <f>I117*J117</f>
        <v/>
      </c>
      <c r="L117" s="21">
        <f>K117-H117</f>
        <v/>
      </c>
      <c r="M117" s="34" t="n"/>
      <c r="N117" s="34" t="n"/>
      <c r="O117" s="34" t="n"/>
      <c r="P117" s="34" t="n"/>
    </row>
    <row r="118" ht="18.75" customHeight="1">
      <c r="A118" s="27" t="n"/>
      <c r="B118" s="25">
        <f>I117</f>
        <v/>
      </c>
      <c r="C118" s="23">
        <f>J117</f>
        <v/>
      </c>
      <c r="D118" s="21">
        <f>B118*C118</f>
        <v/>
      </c>
      <c r="E118" s="25" t="n">
        <v>1000</v>
      </c>
      <c r="F118" s="26" t="n"/>
      <c r="G118" s="21">
        <f>E118*F118</f>
        <v/>
      </c>
      <c r="H118" s="21">
        <f>D118+G118</f>
        <v/>
      </c>
      <c r="I118" s="22">
        <f>B118+E118</f>
        <v/>
      </c>
      <c r="J118" s="23">
        <f>H118/I118</f>
        <v/>
      </c>
      <c r="K118" s="21">
        <f>I118*J118</f>
        <v/>
      </c>
      <c r="L118" s="21">
        <f>K118-H118</f>
        <v/>
      </c>
      <c r="M118" s="34" t="n"/>
      <c r="N118" s="34" t="n"/>
      <c r="O118" s="34" t="n"/>
      <c r="P118" s="34" t="n"/>
    </row>
    <row r="119" ht="18.75" customHeight="1">
      <c r="A119" s="27" t="n"/>
      <c r="B119" s="25">
        <f>I118</f>
        <v/>
      </c>
      <c r="C119" s="23">
        <f>J118</f>
        <v/>
      </c>
      <c r="D119" s="21">
        <f>B119*C119</f>
        <v/>
      </c>
      <c r="E119" s="25" t="n"/>
      <c r="F119" s="26" t="n"/>
      <c r="G119" s="21">
        <f>E119*F119</f>
        <v/>
      </c>
      <c r="H119" s="21">
        <f>D119+G119</f>
        <v/>
      </c>
      <c r="I119" s="22">
        <f>B119+E119</f>
        <v/>
      </c>
      <c r="J119" s="23">
        <f>H119/I119</f>
        <v/>
      </c>
      <c r="K119" s="21">
        <f>I119*J119</f>
        <v/>
      </c>
      <c r="L119" s="21">
        <f>K119-H119</f>
        <v/>
      </c>
      <c r="M119" s="34" t="n"/>
      <c r="N119" s="34" t="n"/>
      <c r="O119" s="34" t="n"/>
      <c r="P119" s="34" t="n"/>
    </row>
    <row r="120" ht="18.75" customHeight="1">
      <c r="A120" s="27" t="n"/>
      <c r="B120" s="25">
        <f>I119</f>
        <v/>
      </c>
      <c r="C120" s="23">
        <f>J119</f>
        <v/>
      </c>
      <c r="D120" s="21">
        <f>B120*C120</f>
        <v/>
      </c>
      <c r="E120" s="25" t="n"/>
      <c r="F120" s="26" t="n"/>
      <c r="G120" s="21">
        <f>E120*F120</f>
        <v/>
      </c>
      <c r="H120" s="21">
        <f>D120+G120</f>
        <v/>
      </c>
      <c r="I120" s="22">
        <f>B120+E120</f>
        <v/>
      </c>
      <c r="J120" s="23">
        <f>H120/I120</f>
        <v/>
      </c>
      <c r="K120" s="21">
        <f>I120*J120</f>
        <v/>
      </c>
      <c r="L120" s="21">
        <f>K120-H120</f>
        <v/>
      </c>
      <c r="M120" s="34" t="n"/>
      <c r="N120" s="34" t="n"/>
      <c r="O120" s="34" t="n"/>
      <c r="P120" s="34" t="n"/>
    </row>
    <row r="121" ht="18.75" customHeight="1">
      <c r="A121" s="27" t="n"/>
      <c r="B121" s="25">
        <f>I120</f>
        <v/>
      </c>
      <c r="C121" s="23">
        <f>J120</f>
        <v/>
      </c>
      <c r="D121" s="21">
        <f>B121*C121</f>
        <v/>
      </c>
      <c r="E121" s="25" t="n"/>
      <c r="F121" s="26" t="n"/>
      <c r="G121" s="21">
        <f>E121*F121</f>
        <v/>
      </c>
      <c r="H121" s="21">
        <f>D121+G121</f>
        <v/>
      </c>
      <c r="I121" s="22">
        <f>B121+E121</f>
        <v/>
      </c>
      <c r="J121" s="23">
        <f>H121/I121</f>
        <v/>
      </c>
      <c r="K121" s="21">
        <f>I121*J121</f>
        <v/>
      </c>
      <c r="L121" s="21">
        <f>K121-H121</f>
        <v/>
      </c>
      <c r="M121" s="34" t="n"/>
      <c r="N121" s="34" t="n"/>
      <c r="O121" s="34" t="n"/>
      <c r="P121" s="34" t="n"/>
    </row>
    <row r="122" ht="18.75" customHeight="1">
      <c r="A122" s="27" t="n"/>
      <c r="B122" s="25">
        <f>I121</f>
        <v/>
      </c>
      <c r="C122" s="23">
        <f>J120</f>
        <v/>
      </c>
      <c r="D122" s="21">
        <f>B122*C122</f>
        <v/>
      </c>
      <c r="E122" s="25" t="n"/>
      <c r="F122" s="26" t="n"/>
      <c r="G122" s="21">
        <f>E122*F122</f>
        <v/>
      </c>
      <c r="H122" s="21">
        <f>D122+G122</f>
        <v/>
      </c>
      <c r="I122" s="22">
        <f>B122+E122</f>
        <v/>
      </c>
      <c r="J122" s="23">
        <f>H122/I122</f>
        <v/>
      </c>
      <c r="K122" s="21">
        <f>I122*J122</f>
        <v/>
      </c>
      <c r="L122" s="21">
        <f>K122-H122</f>
        <v/>
      </c>
      <c r="M122" s="34" t="n"/>
      <c r="N122" s="34" t="n"/>
      <c r="O122" s="34" t="n"/>
      <c r="P122" s="34" t="n"/>
    </row>
    <row r="123" ht="18.75" customHeight="1">
      <c r="A123" s="27" t="n"/>
      <c r="B123" s="25">
        <f>I122</f>
        <v/>
      </c>
      <c r="C123" s="23">
        <f>J121</f>
        <v/>
      </c>
      <c r="D123" s="21">
        <f>B123*C123</f>
        <v/>
      </c>
      <c r="E123" s="25" t="n"/>
      <c r="F123" s="26" t="n"/>
      <c r="G123" s="21">
        <f>E123*F123</f>
        <v/>
      </c>
      <c r="H123" s="21">
        <f>D123+G123</f>
        <v/>
      </c>
      <c r="I123" s="22">
        <f>B123+E123</f>
        <v/>
      </c>
      <c r="J123" s="23">
        <f>H123/I123</f>
        <v/>
      </c>
      <c r="K123" s="21">
        <f>I123*J123</f>
        <v/>
      </c>
      <c r="L123" s="21">
        <f>K123-H123</f>
        <v/>
      </c>
      <c r="M123" s="34" t="n"/>
      <c r="N123" s="34" t="n"/>
      <c r="O123" s="34" t="n"/>
      <c r="P123" s="34" t="n"/>
    </row>
    <row r="124" ht="18.75" customHeight="1">
      <c r="A124" s="34" t="n"/>
      <c r="B124" s="35" t="n"/>
      <c r="C124" s="36" t="n"/>
      <c r="D124" s="37" t="n"/>
      <c r="E124" s="38" t="n"/>
      <c r="F124" s="39" t="n"/>
      <c r="G124" s="37" t="n"/>
      <c r="H124" s="37" t="n"/>
      <c r="I124" s="35" t="n"/>
      <c r="J124" s="36" t="n"/>
      <c r="K124" s="37" t="n"/>
      <c r="L124" s="37" t="n"/>
      <c r="M124" s="34" t="n"/>
      <c r="N124" s="34" t="n"/>
      <c r="O124" s="34" t="n"/>
      <c r="P124" s="34" t="n"/>
    </row>
    <row r="125" ht="18.75" customHeight="1">
      <c r="A125" s="18" t="n"/>
      <c r="B125" s="19" t="n">
        <v>1000</v>
      </c>
      <c r="C125" s="20" t="n"/>
      <c r="D125" s="21">
        <f>B125*C125</f>
        <v/>
      </c>
      <c r="E125" s="25" t="n">
        <v>1000</v>
      </c>
      <c r="F125" s="26" t="n"/>
      <c r="G125" s="21">
        <f>E125*F125</f>
        <v/>
      </c>
      <c r="H125" s="21">
        <f>D125+G125</f>
        <v/>
      </c>
      <c r="I125" s="22">
        <f>B125+E125</f>
        <v/>
      </c>
      <c r="J125" s="23">
        <f>H125/I125</f>
        <v/>
      </c>
      <c r="K125" s="21">
        <f>I125*J125</f>
        <v/>
      </c>
      <c r="L125" s="21">
        <f>K125-H125</f>
        <v/>
      </c>
      <c r="M125" s="34" t="n"/>
      <c r="N125" s="34" t="n"/>
      <c r="O125" s="34" t="n"/>
      <c r="P125" s="34" t="n"/>
    </row>
    <row r="126" ht="18.75" customHeight="1">
      <c r="A126" s="27" t="n"/>
      <c r="B126" s="25">
        <f>I125</f>
        <v/>
      </c>
      <c r="C126" s="23">
        <f>J125</f>
        <v/>
      </c>
      <c r="D126" s="21">
        <f>B126*C126</f>
        <v/>
      </c>
      <c r="E126" s="25" t="n">
        <v>1000</v>
      </c>
      <c r="F126" s="26" t="n"/>
      <c r="G126" s="21">
        <f>E126*F126</f>
        <v/>
      </c>
      <c r="H126" s="21">
        <f>D126+G126</f>
        <v/>
      </c>
      <c r="I126" s="22">
        <f>B126+E126</f>
        <v/>
      </c>
      <c r="J126" s="23">
        <f>H126/I126</f>
        <v/>
      </c>
      <c r="K126" s="21">
        <f>I126*J126</f>
        <v/>
      </c>
      <c r="L126" s="21">
        <f>K126-H126</f>
        <v/>
      </c>
      <c r="M126" s="34" t="n"/>
      <c r="N126" s="34" t="n"/>
      <c r="O126" s="34" t="n"/>
      <c r="P126" s="34" t="n"/>
    </row>
    <row r="127" ht="18.75" customHeight="1">
      <c r="A127" s="27" t="n"/>
      <c r="B127" s="25">
        <f>I126</f>
        <v/>
      </c>
      <c r="C127" s="23">
        <f>J126</f>
        <v/>
      </c>
      <c r="D127" s="21">
        <f>B127*C127</f>
        <v/>
      </c>
      <c r="E127" s="25" t="n">
        <v>1000</v>
      </c>
      <c r="F127" s="26" t="n"/>
      <c r="G127" s="21">
        <f>E127*F127</f>
        <v/>
      </c>
      <c r="H127" s="21">
        <f>D127+G127</f>
        <v/>
      </c>
      <c r="I127" s="22">
        <f>B127+E127</f>
        <v/>
      </c>
      <c r="J127" s="23">
        <f>H127/I127</f>
        <v/>
      </c>
      <c r="K127" s="21">
        <f>I127*J127</f>
        <v/>
      </c>
      <c r="L127" s="21">
        <f>K127-H127</f>
        <v/>
      </c>
      <c r="M127" s="34" t="n"/>
      <c r="N127" s="34" t="n"/>
      <c r="O127" s="34" t="n"/>
      <c r="P127" s="34" t="n"/>
    </row>
    <row r="128" ht="18.75" customHeight="1">
      <c r="A128" s="27" t="n"/>
      <c r="B128" s="25">
        <f>I127</f>
        <v/>
      </c>
      <c r="C128" s="23">
        <f>J127</f>
        <v/>
      </c>
      <c r="D128" s="21">
        <f>B128*C128</f>
        <v/>
      </c>
      <c r="E128" s="25" t="n"/>
      <c r="F128" s="26" t="n"/>
      <c r="G128" s="21">
        <f>E128*F128</f>
        <v/>
      </c>
      <c r="H128" s="21">
        <f>D128+G128</f>
        <v/>
      </c>
      <c r="I128" s="22">
        <f>B128+E128</f>
        <v/>
      </c>
      <c r="J128" s="23">
        <f>H128/I128</f>
        <v/>
      </c>
      <c r="K128" s="21">
        <f>I128*J128</f>
        <v/>
      </c>
      <c r="L128" s="21">
        <f>K128-H128</f>
        <v/>
      </c>
      <c r="M128" s="34" t="n"/>
      <c r="N128" s="34" t="n"/>
      <c r="O128" s="34" t="n"/>
      <c r="P128" s="34" t="n"/>
    </row>
    <row r="129" ht="18.75" customHeight="1">
      <c r="A129" s="27" t="n"/>
      <c r="B129" s="25">
        <f>I128</f>
        <v/>
      </c>
      <c r="C129" s="23">
        <f>J128</f>
        <v/>
      </c>
      <c r="D129" s="21">
        <f>B129*C129</f>
        <v/>
      </c>
      <c r="E129" s="25" t="n"/>
      <c r="F129" s="26" t="n"/>
      <c r="G129" s="21">
        <f>E129*F129</f>
        <v/>
      </c>
      <c r="H129" s="21">
        <f>D129+G129</f>
        <v/>
      </c>
      <c r="I129" s="22">
        <f>B129+E129</f>
        <v/>
      </c>
      <c r="J129" s="23">
        <f>H129/I129</f>
        <v/>
      </c>
      <c r="K129" s="21">
        <f>I129*J129</f>
        <v/>
      </c>
      <c r="L129" s="21">
        <f>K129-H129</f>
        <v/>
      </c>
      <c r="M129" s="34" t="n"/>
      <c r="N129" s="34" t="n"/>
      <c r="O129" s="34" t="n"/>
      <c r="P129" s="34" t="n"/>
    </row>
    <row r="130" ht="18.75" customHeight="1">
      <c r="A130" s="27" t="n"/>
      <c r="B130" s="25">
        <f>I129</f>
        <v/>
      </c>
      <c r="C130" s="23">
        <f>J129</f>
        <v/>
      </c>
      <c r="D130" s="21">
        <f>B130*C130</f>
        <v/>
      </c>
      <c r="E130" s="25" t="n"/>
      <c r="F130" s="26" t="n"/>
      <c r="G130" s="21">
        <f>E130*F130</f>
        <v/>
      </c>
      <c r="H130" s="21">
        <f>D130+G130</f>
        <v/>
      </c>
      <c r="I130" s="22">
        <f>B130+E130</f>
        <v/>
      </c>
      <c r="J130" s="23">
        <f>H130/I130</f>
        <v/>
      </c>
      <c r="K130" s="21">
        <f>I130*J130</f>
        <v/>
      </c>
      <c r="L130" s="21">
        <f>K130-H130</f>
        <v/>
      </c>
      <c r="M130" s="34" t="n"/>
      <c r="N130" s="34" t="n"/>
      <c r="O130" s="34" t="n"/>
      <c r="P130" s="34" t="n"/>
    </row>
    <row r="131" ht="18.75" customHeight="1">
      <c r="A131" s="27" t="n"/>
      <c r="B131" s="25">
        <f>I130</f>
        <v/>
      </c>
      <c r="C131" s="23">
        <f>J129</f>
        <v/>
      </c>
      <c r="D131" s="21">
        <f>B131*C131</f>
        <v/>
      </c>
      <c r="E131" s="25" t="n"/>
      <c r="F131" s="26" t="n"/>
      <c r="G131" s="21">
        <f>E131*F131</f>
        <v/>
      </c>
      <c r="H131" s="21">
        <f>D131+G131</f>
        <v/>
      </c>
      <c r="I131" s="22">
        <f>B131+E131</f>
        <v/>
      </c>
      <c r="J131" s="23">
        <f>H131/I131</f>
        <v/>
      </c>
      <c r="K131" s="21">
        <f>I131*J131</f>
        <v/>
      </c>
      <c r="L131" s="21">
        <f>K131-H131</f>
        <v/>
      </c>
      <c r="M131" s="34" t="n"/>
      <c r="N131" s="34" t="n"/>
      <c r="O131" s="34" t="n"/>
      <c r="P131" s="34" t="n"/>
    </row>
    <row r="132" ht="18.75" customHeight="1">
      <c r="A132" s="27" t="n"/>
      <c r="B132" s="25">
        <f>I131</f>
        <v/>
      </c>
      <c r="C132" s="23">
        <f>J130</f>
        <v/>
      </c>
      <c r="D132" s="21">
        <f>B132*C132</f>
        <v/>
      </c>
      <c r="E132" s="25" t="n"/>
      <c r="F132" s="26" t="n"/>
      <c r="G132" s="21">
        <f>E132*F132</f>
        <v/>
      </c>
      <c r="H132" s="21">
        <f>D132+G132</f>
        <v/>
      </c>
      <c r="I132" s="22">
        <f>B132+E132</f>
        <v/>
      </c>
      <c r="J132" s="23">
        <f>H132/I132</f>
        <v/>
      </c>
      <c r="K132" s="21">
        <f>I132*J132</f>
        <v/>
      </c>
      <c r="L132" s="21">
        <f>K132-H132</f>
        <v/>
      </c>
      <c r="M132" s="34" t="n"/>
      <c r="N132" s="34" t="n"/>
      <c r="O132" s="34" t="n"/>
      <c r="P132" s="34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2025-07-17T01:15:31Z</dcterms:created>
  <dcterms:modified xmlns:dcterms="http://purl.org/dc/terms/" xmlns:xsi="http://www.w3.org/2001/XMLSchema-instance" xsi:type="dcterms:W3CDTF">2025-07-17T16:58:36Z</dcterms:modified>
</cp:coreProperties>
</file>