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ukk\Documents\repos\Energy_capacity_expansion_model\data\"/>
    </mc:Choice>
  </mc:AlternateContent>
  <xr:revisionPtr revIDLastSave="0" documentId="13_ncr:9_{8B562811-AE21-48A1-BD10-D6D38AD097B7}" xr6:coauthVersionLast="45" xr6:coauthVersionMax="45" xr10:uidLastSave="{00000000-0000-0000-0000-000000000000}"/>
  <bookViews>
    <workbookView xWindow="-93" yWindow="-93" windowWidth="25786" windowHeight="13986" xr2:uid="{511509F3-CA6C-4A99-B259-97CD293BA3B7}"/>
  </bookViews>
  <sheets>
    <sheet name="Capacit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O3" i="1" l="1"/>
  <c r="O4" i="1"/>
  <c r="O5" i="1"/>
  <c r="O6" i="1"/>
  <c r="O7" i="1"/>
  <c r="G5" i="1"/>
  <c r="F5" i="1"/>
  <c r="D5" i="1"/>
  <c r="D4" i="1"/>
  <c r="D3" i="1"/>
  <c r="C6" i="1"/>
  <c r="D6" i="1"/>
  <c r="E6" i="1"/>
  <c r="H6" i="1"/>
  <c r="H7" i="1"/>
  <c r="D7" i="1"/>
  <c r="C7" i="1"/>
  <c r="E7" i="1"/>
  <c r="C5" i="1" l="1"/>
  <c r="H5" i="1"/>
</calcChain>
</file>

<file path=xl/sharedStrings.xml><?xml version="1.0" encoding="utf-8"?>
<sst xmlns="http://schemas.openxmlformats.org/spreadsheetml/2006/main" count="28" uniqueCount="20">
  <si>
    <t>PV</t>
  </si>
  <si>
    <t>WIND</t>
  </si>
  <si>
    <t>FI</t>
  </si>
  <si>
    <t>EE</t>
  </si>
  <si>
    <t>SE</t>
  </si>
  <si>
    <t>DE</t>
  </si>
  <si>
    <t>ES</t>
  </si>
  <si>
    <t>PL</t>
  </si>
  <si>
    <t>NUCLEAR</t>
  </si>
  <si>
    <t>COAL, SLOW</t>
  </si>
  <si>
    <t>GAS</t>
  </si>
  <si>
    <t>HYDRO</t>
  </si>
  <si>
    <t>RESERVE</t>
  </si>
  <si>
    <t>MORE MAX</t>
  </si>
  <si>
    <t>BIOMASS/OTHER</t>
  </si>
  <si>
    <t>hydroMinRes</t>
  </si>
  <si>
    <t>hydroMaxres</t>
  </si>
  <si>
    <t>hydroMinenvflov</t>
  </si>
  <si>
    <t>hydroMaxoveeall</t>
  </si>
  <si>
    <t>hydroresCapacity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</si>
</sst>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455F-B78B-417D-87FF-A4067B40F311}">
  <dimension ref="A1:W7"/>
  <sheetViews>
    <sheetView tabSelected="1" topLeftCell="G1" workbookViewId="0">
      <selection activeCell="P8" sqref="P8"/>
    </sheetView>
  </sheetViews>
  <sheetFormatPr defaultRowHeight="14.35" x14ac:dyDescent="0.5"/>
  <cols>
    <col min="10" max="10" width="13.29296875" customWidth="1"/>
    <col min="11" max="11" width="12.1171875" customWidth="1"/>
    <col min="12" max="12" width="24.17578125" customWidth="1"/>
    <col min="13" max="13" width="21.8203125" customWidth="1"/>
    <col min="14" max="14" width="25.87890625" customWidth="1"/>
    <col min="15" max="15" width="10.9375" customWidth="1"/>
  </cols>
  <sheetData>
    <row r="1" spans="1:23" x14ac:dyDescent="0.5">
      <c r="B1" t="s">
        <v>8</v>
      </c>
      <c r="C1" t="s">
        <v>9</v>
      </c>
      <c r="D1" t="s">
        <v>14</v>
      </c>
      <c r="E1" t="s">
        <v>10</v>
      </c>
      <c r="F1" t="s">
        <v>1</v>
      </c>
      <c r="G1" t="s">
        <v>0</v>
      </c>
      <c r="H1" t="s">
        <v>11</v>
      </c>
      <c r="I1" t="s">
        <v>12</v>
      </c>
      <c r="J1" t="s">
        <v>15</v>
      </c>
      <c r="K1" t="s">
        <v>16</v>
      </c>
      <c r="L1" t="s">
        <v>19</v>
      </c>
      <c r="M1" t="s">
        <v>17</v>
      </c>
      <c r="N1" t="s">
        <v>18</v>
      </c>
      <c r="O1" s="1" t="s">
        <v>13</v>
      </c>
      <c r="P1" t="s">
        <v>8</v>
      </c>
      <c r="Q1" t="s">
        <v>9</v>
      </c>
      <c r="R1" t="s">
        <v>14</v>
      </c>
      <c r="S1" t="s">
        <v>10</v>
      </c>
      <c r="T1" t="s">
        <v>1</v>
      </c>
      <c r="U1" t="s">
        <v>0</v>
      </c>
      <c r="V1" t="s">
        <v>11</v>
      </c>
      <c r="W1" t="s">
        <v>12</v>
      </c>
    </row>
    <row r="2" spans="1:23" x14ac:dyDescent="0.5">
      <c r="A2" t="s">
        <v>2</v>
      </c>
      <c r="B2" s="2">
        <v>2800</v>
      </c>
      <c r="C2" s="2">
        <v>3500</v>
      </c>
      <c r="D2" s="2">
        <v>2000</v>
      </c>
      <c r="E2" s="2">
        <v>700</v>
      </c>
      <c r="F2" s="2">
        <v>2000</v>
      </c>
      <c r="G2" s="2">
        <v>110</v>
      </c>
      <c r="H2" s="2">
        <v>3100</v>
      </c>
      <c r="I2" s="2">
        <v>1575</v>
      </c>
      <c r="J2" s="2">
        <v>0</v>
      </c>
      <c r="K2" s="2">
        <v>2000</v>
      </c>
      <c r="L2" s="2">
        <v>2000</v>
      </c>
      <c r="M2" s="2">
        <v>0</v>
      </c>
      <c r="N2" s="2">
        <v>3000</v>
      </c>
      <c r="O2" s="1">
        <f>SUM(B2:J2)</f>
        <v>15785</v>
      </c>
      <c r="P2">
        <v>3000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  <c r="W2">
        <v>100000</v>
      </c>
    </row>
    <row r="3" spans="1:23" x14ac:dyDescent="0.5">
      <c r="A3" t="s">
        <v>3</v>
      </c>
      <c r="B3" s="2">
        <v>0</v>
      </c>
      <c r="C3" s="2">
        <v>2351</v>
      </c>
      <c r="D3" s="2">
        <f>86+19</f>
        <v>105</v>
      </c>
      <c r="E3" s="2">
        <v>160</v>
      </c>
      <c r="F3" s="2">
        <v>340</v>
      </c>
      <c r="G3" s="2">
        <v>11</v>
      </c>
      <c r="H3" s="2">
        <v>8</v>
      </c>
      <c r="I3" s="2">
        <v>250</v>
      </c>
      <c r="J3" s="2">
        <v>0</v>
      </c>
      <c r="K3" s="2">
        <v>2000</v>
      </c>
      <c r="L3" s="2">
        <v>2000</v>
      </c>
      <c r="M3" s="2">
        <v>0</v>
      </c>
      <c r="N3" s="2">
        <v>3000</v>
      </c>
      <c r="O3" s="1">
        <f>SUM(B3:I3)</f>
        <v>3225</v>
      </c>
      <c r="P3">
        <v>0</v>
      </c>
      <c r="Q3">
        <v>100000</v>
      </c>
      <c r="R3">
        <v>100000</v>
      </c>
      <c r="S3">
        <v>100000</v>
      </c>
      <c r="T3">
        <v>100000</v>
      </c>
      <c r="U3">
        <v>100000</v>
      </c>
      <c r="V3">
        <v>100000</v>
      </c>
      <c r="W3">
        <v>100000</v>
      </c>
    </row>
    <row r="4" spans="1:23" x14ac:dyDescent="0.5">
      <c r="A4" t="s">
        <v>4</v>
      </c>
      <c r="B4" s="2">
        <v>9139</v>
      </c>
      <c r="C4" s="2">
        <v>5613</v>
      </c>
      <c r="D4" s="2">
        <f>3145+445</f>
        <v>3590</v>
      </c>
      <c r="E4">
        <v>0</v>
      </c>
      <c r="F4" s="2">
        <v>6691</v>
      </c>
      <c r="G4" s="2">
        <v>411</v>
      </c>
      <c r="H4" s="2">
        <v>16909</v>
      </c>
      <c r="I4" s="2">
        <v>705</v>
      </c>
      <c r="J4" s="2">
        <v>0</v>
      </c>
      <c r="K4" s="2">
        <v>4000</v>
      </c>
      <c r="L4" s="2">
        <v>2000</v>
      </c>
      <c r="M4" s="2">
        <v>0</v>
      </c>
      <c r="N4" s="2">
        <v>4000</v>
      </c>
      <c r="O4" s="1">
        <f>SUM(B4:I4)</f>
        <v>43058</v>
      </c>
      <c r="P4">
        <v>3000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  <c r="W4">
        <v>100000</v>
      </c>
    </row>
    <row r="5" spans="1:23" x14ac:dyDescent="0.5">
      <c r="A5" t="s">
        <v>5</v>
      </c>
      <c r="B5" s="2">
        <v>9509</v>
      </c>
      <c r="C5" s="2">
        <f>17163+19674+4402+34355</f>
        <v>75594</v>
      </c>
      <c r="D5" s="3">
        <f>4370+3192+1104</f>
        <v>8666</v>
      </c>
      <c r="E5">
        <v>0</v>
      </c>
      <c r="F5" s="2">
        <f>49011+3309+6392</f>
        <v>58712</v>
      </c>
      <c r="G5" s="2">
        <f>32411+11949</f>
        <v>44360</v>
      </c>
      <c r="H5" s="2">
        <f>3101+995+1512+630+4007</f>
        <v>10245</v>
      </c>
      <c r="I5">
        <v>2000</v>
      </c>
      <c r="J5" s="2">
        <v>0</v>
      </c>
      <c r="K5" s="2">
        <v>6000</v>
      </c>
      <c r="L5" s="2">
        <v>2000</v>
      </c>
      <c r="M5" s="2">
        <v>0</v>
      </c>
      <c r="N5" s="2">
        <v>5000</v>
      </c>
      <c r="O5" s="1">
        <f>SUM(B5:I5)</f>
        <v>209086</v>
      </c>
      <c r="P5">
        <v>3000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100000</v>
      </c>
    </row>
    <row r="6" spans="1:23" x14ac:dyDescent="0.5">
      <c r="A6" t="s">
        <v>6</v>
      </c>
      <c r="B6" s="2">
        <v>7117</v>
      </c>
      <c r="C6" s="2">
        <f>8362+14048+1965+20073</f>
        <v>44448</v>
      </c>
      <c r="D6" s="2">
        <f>619+10</f>
        <v>629</v>
      </c>
      <c r="E6" s="2">
        <f>35+197</f>
        <v>232</v>
      </c>
      <c r="F6" s="2">
        <v>25704</v>
      </c>
      <c r="G6" s="2">
        <v>7011</v>
      </c>
      <c r="H6" s="2">
        <f>3240+1740+3011+240+12143</f>
        <v>20374</v>
      </c>
      <c r="I6">
        <v>2000</v>
      </c>
      <c r="J6" s="2">
        <v>0</v>
      </c>
      <c r="K6" s="2">
        <v>2000</v>
      </c>
      <c r="L6" s="2">
        <v>2000</v>
      </c>
      <c r="M6" s="2">
        <v>0</v>
      </c>
      <c r="N6" s="2">
        <v>3000</v>
      </c>
      <c r="O6" s="1">
        <f>SUM(B6:I6)</f>
        <v>107515</v>
      </c>
      <c r="P6">
        <v>3000</v>
      </c>
      <c r="Q6">
        <v>100000</v>
      </c>
      <c r="R6">
        <v>100000</v>
      </c>
      <c r="S6">
        <v>100000</v>
      </c>
      <c r="T6">
        <v>100000</v>
      </c>
      <c r="U6">
        <v>100000</v>
      </c>
      <c r="V6">
        <v>100000</v>
      </c>
      <c r="W6">
        <v>100000</v>
      </c>
    </row>
    <row r="7" spans="1:23" x14ac:dyDescent="0.5">
      <c r="A7" t="s">
        <v>7</v>
      </c>
      <c r="B7" s="2">
        <v>0</v>
      </c>
      <c r="C7" s="2">
        <f>2443+16134+7223+4795</f>
        <v>30595</v>
      </c>
      <c r="D7" s="2">
        <f>57</f>
        <v>57</v>
      </c>
      <c r="E7" s="2">
        <f>719+145</f>
        <v>864</v>
      </c>
      <c r="F7" s="2">
        <v>5766</v>
      </c>
      <c r="G7" s="2">
        <v>1830</v>
      </c>
      <c r="H7" s="2">
        <f>504+165+293+137+1256</f>
        <v>2355</v>
      </c>
      <c r="I7">
        <v>2000</v>
      </c>
      <c r="J7" s="2">
        <v>0</v>
      </c>
      <c r="K7" s="2">
        <v>2000</v>
      </c>
      <c r="L7" s="2">
        <v>2000</v>
      </c>
      <c r="M7" s="2">
        <v>0</v>
      </c>
      <c r="N7" s="2">
        <v>3000</v>
      </c>
      <c r="O7" s="1">
        <f>SUM(B7:I7)</f>
        <v>43467</v>
      </c>
      <c r="P7">
        <v>3000</v>
      </c>
      <c r="Q7">
        <v>100000</v>
      </c>
      <c r="R7">
        <v>100000</v>
      </c>
      <c r="S7">
        <v>100000</v>
      </c>
      <c r="T7">
        <v>100000</v>
      </c>
      <c r="U7">
        <v>100000</v>
      </c>
      <c r="V7">
        <v>100000</v>
      </c>
      <c r="W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Tuukka Mattlar</dc:creator>
  <cp:lastModifiedBy>Tuukka Mattlar</cp:lastModifiedBy>
  <dcterms:created xsi:type="dcterms:W3CDTF">2020-07-04T19:54:36Z</dcterms:created>
  <dcterms:modified xsi:type="dcterms:W3CDTF">2020-07-13T20:33:21Z</dcterms:modified>
</cp:coreProperties>
</file>