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50" windowWidth="22755" windowHeight="9645" activeTab="7"/>
  </bookViews>
  <sheets>
    <sheet name="before" sheetId="1" r:id="rId1"/>
    <sheet name="after" sheetId="2" r:id="rId2"/>
    <sheet name="estimated1" sheetId="3" r:id="rId3"/>
    <sheet name="estimated2" sheetId="4" r:id="rId4"/>
    <sheet name="overall" sheetId="5" r:id="rId5"/>
    <sheet name="stdDev" sheetId="6" r:id="rId6"/>
    <sheet name="estimated3" sheetId="7" r:id="rId7"/>
    <sheet name="Sheet2" sheetId="8" r:id="rId8"/>
  </sheets>
  <calcPr calcId="144525"/>
</workbook>
</file>

<file path=xl/calcChain.xml><?xml version="1.0" encoding="utf-8"?>
<calcChain xmlns="http://schemas.openxmlformats.org/spreadsheetml/2006/main">
  <c r="G5" i="6" l="1"/>
  <c r="F5" i="6"/>
  <c r="E9" i="6" l="1"/>
  <c r="D10" i="6"/>
  <c r="C10" i="6"/>
  <c r="B10" i="6"/>
  <c r="D11" i="6" l="1"/>
  <c r="C11" i="6"/>
  <c r="B11" i="6"/>
  <c r="D8" i="6"/>
  <c r="C8" i="6"/>
  <c r="B8" i="6"/>
  <c r="E5" i="6"/>
  <c r="E11" i="6" l="1"/>
  <c r="E10" i="6"/>
  <c r="E8" i="6"/>
  <c r="G53" i="5" l="1"/>
  <c r="G5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2" i="5"/>
</calcChain>
</file>

<file path=xl/sharedStrings.xml><?xml version="1.0" encoding="utf-8"?>
<sst xmlns="http://schemas.openxmlformats.org/spreadsheetml/2006/main" count="70" uniqueCount="53">
  <si>
    <t xml:space="preserve">cost/client/h </t>
  </si>
  <si>
    <t xml:space="preserve">cpuUsage </t>
  </si>
  <si>
    <t xml:space="preserve">numberOfVMs </t>
  </si>
  <si>
    <t>Wed Feb 12 18:02:04 UTC 2014</t>
  </si>
  <si>
    <t>Wed Feb 12 18:02:16 UTC 2014</t>
  </si>
  <si>
    <t>Wed Feb 12 18:02:29 UTC 2014</t>
  </si>
  <si>
    <t>Wed Feb 12 18:02:39 UTC 2014</t>
  </si>
  <si>
    <t>Wed Feb 12 18:02:55 UTC 2014</t>
  </si>
  <si>
    <t>Wed Feb 12 18:03:06 UTC 2014</t>
  </si>
  <si>
    <t>Wed Feb 12 18:03:19 UTC 2014</t>
  </si>
  <si>
    <t>Wed Feb 12 18:03:30 UTC 2014</t>
  </si>
  <si>
    <t>Wed Feb 12 18:03:40 UTC 2014</t>
  </si>
  <si>
    <t>Wed Feb 12 18:03:55 UTC 2014</t>
  </si>
  <si>
    <t>Wed Feb 12 18:04:09 UTC 2014</t>
  </si>
  <si>
    <t>Wed Feb 12 18:04:17 UTC 2014</t>
  </si>
  <si>
    <t>Wed Feb 12 18:04:30 UTC 2014</t>
  </si>
  <si>
    <t>Wed Feb 12 18:04:40 UTC 2014</t>
  </si>
  <si>
    <t>Wed Feb 12 18:04:50 UTC 2014</t>
  </si>
  <si>
    <t>Wed Feb 12 18:05:03 UTC 2014</t>
  </si>
  <si>
    <t>Wed Feb 12 18:05:15 UTC 2014</t>
  </si>
  <si>
    <t>Wed Feb 12 18:05:25 UTC 2014</t>
  </si>
  <si>
    <t>Wed Feb 12 18:05:38 UTC 2014</t>
  </si>
  <si>
    <t>Wed Feb 12 18:05:51 UTC 2014</t>
  </si>
  <si>
    <t>Wed Feb 12 18:06:02 UTC 2014</t>
  </si>
  <si>
    <t>Wed Feb 12 18:06:12 UTC 2014</t>
  </si>
  <si>
    <t>Wed Feb 12 18:06:22 UTC 2014</t>
  </si>
  <si>
    <t>Wed Feb 12 18:06:36 UTC 2014</t>
  </si>
  <si>
    <t>Wed Feb 12 18:06:43 UTC 2014</t>
  </si>
  <si>
    <t>Wed Feb 12 18:06:55 UTC 2014</t>
  </si>
  <si>
    <t>Wed Feb 12 18:07:01 UTC 2014</t>
  </si>
  <si>
    <t>Wed Feb 12 18:07:16 UTC 2014</t>
  </si>
  <si>
    <t xml:space="preserve"> cost/client/h   </t>
  </si>
  <si>
    <t xml:space="preserve"> cpuUsage   </t>
  </si>
  <si>
    <t xml:space="preserve"> numberOfVMs   </t>
  </si>
  <si>
    <t xml:space="preserve">Observed Cost/Client/h </t>
  </si>
  <si>
    <t xml:space="preserve">Estimated Cost/Client/h </t>
  </si>
  <si>
    <t xml:space="preserve">Observed CPU Usage </t>
  </si>
  <si>
    <t xml:space="preserve">Estimated CPU Usage </t>
  </si>
  <si>
    <t xml:space="preserve">Observed Number Of VMs </t>
  </si>
  <si>
    <t xml:space="preserve">Estimated Number Of VMs </t>
  </si>
  <si>
    <t>Average time for this action is</t>
  </si>
  <si>
    <t>Variance</t>
  </si>
  <si>
    <t>Std deviation</t>
  </si>
  <si>
    <t>avg</t>
  </si>
  <si>
    <t>Cluster nb = sqrt(items)+3,cutoff =0.5</t>
  </si>
  <si>
    <t>Cluster nb = sqrt(items)+3,cutoff=0.2</t>
  </si>
  <si>
    <t>cluster nb=sqrt(items)</t>
  </si>
  <si>
    <t xml:space="preserve">Action time </t>
  </si>
  <si>
    <t>mean</t>
  </si>
  <si>
    <t>variance</t>
  </si>
  <si>
    <t>std deviation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</si>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</sst>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after!$C$1</c:f>
              <c:strCache>
                <c:ptCount val="1"/>
                <c:pt idx="0">
                  <c:v>cpuUsage </c:v>
                </c:pt>
              </c:strCache>
            </c:strRef>
          </c:tx>
          <c:marker>
            <c:symbol val="none"/>
          </c:marker>
          <c:val>
            <c:numRef>
              <c:f>after!$C$2:$C$29</c:f>
              <c:numCache>
                <c:formatCode>General</c:formatCode>
                <c:ptCount val="28"/>
                <c:pt idx="0">
                  <c:v>44.65</c:v>
                </c:pt>
                <c:pt idx="1">
                  <c:v>44.65</c:v>
                </c:pt>
                <c:pt idx="2">
                  <c:v>38.65</c:v>
                </c:pt>
                <c:pt idx="3">
                  <c:v>38.65</c:v>
                </c:pt>
                <c:pt idx="4">
                  <c:v>39.200000000000003</c:v>
                </c:pt>
                <c:pt idx="5">
                  <c:v>39.200000000000003</c:v>
                </c:pt>
                <c:pt idx="6">
                  <c:v>39.200000000000003</c:v>
                </c:pt>
                <c:pt idx="7">
                  <c:v>41.7</c:v>
                </c:pt>
                <c:pt idx="8">
                  <c:v>41.7</c:v>
                </c:pt>
                <c:pt idx="9">
                  <c:v>38.35</c:v>
                </c:pt>
                <c:pt idx="10">
                  <c:v>38.35</c:v>
                </c:pt>
                <c:pt idx="11">
                  <c:v>41.7</c:v>
                </c:pt>
                <c:pt idx="12">
                  <c:v>41.7</c:v>
                </c:pt>
                <c:pt idx="13">
                  <c:v>38.799999999999997</c:v>
                </c:pt>
                <c:pt idx="14">
                  <c:v>38.799999999999997</c:v>
                </c:pt>
                <c:pt idx="15">
                  <c:v>51.55</c:v>
                </c:pt>
                <c:pt idx="16">
                  <c:v>38.65</c:v>
                </c:pt>
                <c:pt idx="17">
                  <c:v>46.75</c:v>
                </c:pt>
                <c:pt idx="18">
                  <c:v>46.75</c:v>
                </c:pt>
                <c:pt idx="19">
                  <c:v>59.9</c:v>
                </c:pt>
                <c:pt idx="20">
                  <c:v>59.9</c:v>
                </c:pt>
                <c:pt idx="21">
                  <c:v>64.05</c:v>
                </c:pt>
                <c:pt idx="22">
                  <c:v>64.05</c:v>
                </c:pt>
                <c:pt idx="23">
                  <c:v>56.15</c:v>
                </c:pt>
                <c:pt idx="24">
                  <c:v>56.15</c:v>
                </c:pt>
                <c:pt idx="25">
                  <c:v>53.5</c:v>
                </c:pt>
                <c:pt idx="26">
                  <c:v>53.5</c:v>
                </c:pt>
                <c:pt idx="27">
                  <c:v>48.4</c:v>
                </c:pt>
              </c:numCache>
            </c:numRef>
          </c:val>
          <c:smooth val="0"/>
        </c:ser>
        <c:ser>
          <c:idx val="1"/>
          <c:order val="1"/>
          <c:tx>
            <c:v>Estimated CPU usage</c:v>
          </c:tx>
          <c:marker>
            <c:symbol val="none"/>
          </c:marker>
          <c:val>
            <c:numRef>
              <c:f>estimated1!$B$2:$B$30</c:f>
              <c:numCache>
                <c:formatCode>General</c:formatCode>
                <c:ptCount val="29"/>
                <c:pt idx="0">
                  <c:v>48.12</c:v>
                </c:pt>
                <c:pt idx="1">
                  <c:v>45.86</c:v>
                </c:pt>
                <c:pt idx="2">
                  <c:v>45.86</c:v>
                </c:pt>
                <c:pt idx="3">
                  <c:v>45.758339999999997</c:v>
                </c:pt>
                <c:pt idx="4">
                  <c:v>45.335000000000001</c:v>
                </c:pt>
                <c:pt idx="5">
                  <c:v>47.65</c:v>
                </c:pt>
                <c:pt idx="6">
                  <c:v>50.183340000000001</c:v>
                </c:pt>
                <c:pt idx="7">
                  <c:v>45.853340000000003</c:v>
                </c:pt>
                <c:pt idx="8">
                  <c:v>52.193339999999999</c:v>
                </c:pt>
                <c:pt idx="9">
                  <c:v>50.408339999999903</c:v>
                </c:pt>
                <c:pt idx="10">
                  <c:v>48.018340000000002</c:v>
                </c:pt>
                <c:pt idx="11">
                  <c:v>47.8</c:v>
                </c:pt>
                <c:pt idx="12">
                  <c:v>50.104999999999997</c:v>
                </c:pt>
                <c:pt idx="13">
                  <c:v>51.739999999999903</c:v>
                </c:pt>
                <c:pt idx="14">
                  <c:v>51.65</c:v>
                </c:pt>
                <c:pt idx="15">
                  <c:v>47.76</c:v>
                </c:pt>
                <c:pt idx="16">
                  <c:v>49.28</c:v>
                </c:pt>
                <c:pt idx="17">
                  <c:v>49.11</c:v>
                </c:pt>
                <c:pt idx="18">
                  <c:v>53.5</c:v>
                </c:pt>
                <c:pt idx="19">
                  <c:v>54.614999999999903</c:v>
                </c:pt>
                <c:pt idx="20">
                  <c:v>54.604999999999997</c:v>
                </c:pt>
                <c:pt idx="21">
                  <c:v>51.234999999999999</c:v>
                </c:pt>
                <c:pt idx="22">
                  <c:v>49.655000000000001</c:v>
                </c:pt>
                <c:pt idx="23">
                  <c:v>47.464999999999897</c:v>
                </c:pt>
                <c:pt idx="24">
                  <c:v>50.819999999999901</c:v>
                </c:pt>
                <c:pt idx="25">
                  <c:v>49.769999999999897</c:v>
                </c:pt>
                <c:pt idx="26">
                  <c:v>48.694999999999901</c:v>
                </c:pt>
                <c:pt idx="27">
                  <c:v>48.254999999999903</c:v>
                </c:pt>
                <c:pt idx="28">
                  <c:v>49.094999999999999</c:v>
                </c:pt>
              </c:numCache>
            </c:numRef>
          </c:val>
          <c:smooth val="0"/>
        </c:ser>
        <c:ser>
          <c:idx val="2"/>
          <c:order val="2"/>
          <c:tx>
            <c:v>Estimated 2 CPU Usage</c:v>
          </c:tx>
          <c:marker>
            <c:symbol val="none"/>
          </c:marker>
          <c:val>
            <c:numRef>
              <c:f>estimated2!$B$2:$B$30</c:f>
              <c:numCache>
                <c:formatCode>General</c:formatCode>
                <c:ptCount val="29"/>
                <c:pt idx="0">
                  <c:v>42.880566666666603</c:v>
                </c:pt>
                <c:pt idx="1">
                  <c:v>41.4138666666666</c:v>
                </c:pt>
                <c:pt idx="2">
                  <c:v>41.4138666666666</c:v>
                </c:pt>
                <c:pt idx="3">
                  <c:v>42.133333333333297</c:v>
                </c:pt>
                <c:pt idx="4">
                  <c:v>42.133333333333297</c:v>
                </c:pt>
                <c:pt idx="5">
                  <c:v>40.711100000000002</c:v>
                </c:pt>
                <c:pt idx="6">
                  <c:v>43.283333333333303</c:v>
                </c:pt>
                <c:pt idx="7">
                  <c:v>43.283333333333303</c:v>
                </c:pt>
                <c:pt idx="8">
                  <c:v>47.516666666666602</c:v>
                </c:pt>
                <c:pt idx="9">
                  <c:v>47.511133333333298</c:v>
                </c:pt>
                <c:pt idx="10">
                  <c:v>48.627800000000001</c:v>
                </c:pt>
                <c:pt idx="11">
                  <c:v>46.1516666666666</c:v>
                </c:pt>
                <c:pt idx="12">
                  <c:v>45.185000000000002</c:v>
                </c:pt>
                <c:pt idx="13">
                  <c:v>46.543333333333301</c:v>
                </c:pt>
                <c:pt idx="14">
                  <c:v>47.926666666666598</c:v>
                </c:pt>
                <c:pt idx="15">
                  <c:v>43.626666666666601</c:v>
                </c:pt>
                <c:pt idx="16">
                  <c:v>44.816666666666599</c:v>
                </c:pt>
                <c:pt idx="17">
                  <c:v>44.816666666666599</c:v>
                </c:pt>
                <c:pt idx="18">
                  <c:v>48.576666666666597</c:v>
                </c:pt>
                <c:pt idx="19">
                  <c:v>50.435000000000002</c:v>
                </c:pt>
                <c:pt idx="20">
                  <c:v>52.024999999999999</c:v>
                </c:pt>
                <c:pt idx="21">
                  <c:v>53.158333333333303</c:v>
                </c:pt>
                <c:pt idx="22">
                  <c:v>51.218333333333298</c:v>
                </c:pt>
                <c:pt idx="23">
                  <c:v>49.784999999999997</c:v>
                </c:pt>
                <c:pt idx="24">
                  <c:v>48.9016666666666</c:v>
                </c:pt>
                <c:pt idx="25">
                  <c:v>47.1516666666666</c:v>
                </c:pt>
                <c:pt idx="26">
                  <c:v>45.451666666666597</c:v>
                </c:pt>
                <c:pt idx="27">
                  <c:v>45.558333333333302</c:v>
                </c:pt>
                <c:pt idx="28">
                  <c:v>46.9583333333333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62240"/>
        <c:axId val="90363776"/>
      </c:lineChart>
      <c:catAx>
        <c:axId val="9036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63776"/>
        <c:crosses val="autoZero"/>
        <c:auto val="1"/>
        <c:lblAlgn val="ctr"/>
        <c:lblOffset val="100"/>
        <c:noMultiLvlLbl val="0"/>
      </c:catAx>
      <c:valAx>
        <c:axId val="9036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6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after!$D$1</c:f>
              <c:strCache>
                <c:ptCount val="1"/>
                <c:pt idx="0">
                  <c:v>numberOfVMs </c:v>
                </c:pt>
              </c:strCache>
            </c:strRef>
          </c:tx>
          <c:marker>
            <c:symbol val="none"/>
          </c:marker>
          <c:val>
            <c:numRef>
              <c:f>after!$D$2:$D$29</c:f>
              <c:numCache>
                <c:formatCode>General</c:formatCode>
                <c:ptCount val="2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estimated1!$C$1</c:f>
              <c:strCache>
                <c:ptCount val="1"/>
                <c:pt idx="0">
                  <c:v>numberOfVMs </c:v>
                </c:pt>
              </c:strCache>
            </c:strRef>
          </c:tx>
          <c:marker>
            <c:symbol val="none"/>
          </c:marker>
          <c:val>
            <c:numRef>
              <c:f>estimated1!$C$2:$C$30</c:f>
              <c:numCache>
                <c:formatCode>General</c:formatCode>
                <c:ptCount val="29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88736"/>
        <c:axId val="90394624"/>
      </c:lineChart>
      <c:catAx>
        <c:axId val="903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94624"/>
        <c:crosses val="autoZero"/>
        <c:auto val="1"/>
        <c:lblAlgn val="ctr"/>
        <c:lblOffset val="100"/>
        <c:noMultiLvlLbl val="0"/>
      </c:catAx>
      <c:valAx>
        <c:axId val="9039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8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Cost/Client/h </c:v>
                </c:pt>
              </c:strCache>
            </c:strRef>
          </c:tx>
          <c:marker>
            <c:symbol val="none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overall!$A$2:$A$54</c:f>
              <c:numCache>
                <c:formatCode>General</c:formatCode>
                <c:ptCount val="53"/>
                <c:pt idx="0">
                  <c:v>2.3999999999999998E-3</c:v>
                </c:pt>
                <c:pt idx="1">
                  <c:v>2.3999999999999998E-3</c:v>
                </c:pt>
                <c:pt idx="2">
                  <c:v>2.5499999999999998E-2</c:v>
                </c:pt>
                <c:pt idx="3">
                  <c:v>2.5499999999999998E-2</c:v>
                </c:pt>
                <c:pt idx="4">
                  <c:v>3.0999999999999999E-3</c:v>
                </c:pt>
                <c:pt idx="5">
                  <c:v>3.0999999999999999E-3</c:v>
                </c:pt>
                <c:pt idx="6">
                  <c:v>3.0999999999999999E-3</c:v>
                </c:pt>
                <c:pt idx="7">
                  <c:v>3.0999999999999999E-3</c:v>
                </c:pt>
                <c:pt idx="8">
                  <c:v>3.0999999999999999E-3</c:v>
                </c:pt>
                <c:pt idx="9">
                  <c:v>3.0999999999999999E-3</c:v>
                </c:pt>
                <c:pt idx="10">
                  <c:v>5.1000000000000004E-3</c:v>
                </c:pt>
                <c:pt idx="11">
                  <c:v>5.1000000000000004E-3</c:v>
                </c:pt>
                <c:pt idx="12">
                  <c:v>1.0800000000000001E-2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2.6200000000000001E-2</c:v>
                </c:pt>
                <c:pt idx="18">
                  <c:v>2.6200000000000001E-2</c:v>
                </c:pt>
                <c:pt idx="19">
                  <c:v>0.84</c:v>
                </c:pt>
                <c:pt idx="20">
                  <c:v>0.84</c:v>
                </c:pt>
                <c:pt idx="21">
                  <c:v>0.84</c:v>
                </c:pt>
                <c:pt idx="22">
                  <c:v>0.84</c:v>
                </c:pt>
                <c:pt idx="23">
                  <c:v>0.84</c:v>
                </c:pt>
                <c:pt idx="24">
                  <c:v>0.84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0.84</c:v>
                </c:pt>
                <c:pt idx="32">
                  <c:v>0.84</c:v>
                </c:pt>
                <c:pt idx="33">
                  <c:v>0.84</c:v>
                </c:pt>
                <c:pt idx="34">
                  <c:v>0.84</c:v>
                </c:pt>
                <c:pt idx="35">
                  <c:v>0.84</c:v>
                </c:pt>
                <c:pt idx="36">
                  <c:v>2.8000000000000001E-2</c:v>
                </c:pt>
                <c:pt idx="37">
                  <c:v>2.4E-2</c:v>
                </c:pt>
                <c:pt idx="38">
                  <c:v>1.41E-2</c:v>
                </c:pt>
                <c:pt idx="39">
                  <c:v>1.41E-2</c:v>
                </c:pt>
                <c:pt idx="40">
                  <c:v>2.2000000000000001E-3</c:v>
                </c:pt>
                <c:pt idx="41">
                  <c:v>2.2000000000000001E-3</c:v>
                </c:pt>
                <c:pt idx="42">
                  <c:v>1.6000000000000001E-3</c:v>
                </c:pt>
                <c:pt idx="43">
                  <c:v>1.6000000000000001E-3</c:v>
                </c:pt>
                <c:pt idx="44">
                  <c:v>2.4799999999999999E-2</c:v>
                </c:pt>
                <c:pt idx="45">
                  <c:v>2.4799999999999999E-2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3.3999999999999998E-3</c:v>
                </c:pt>
                <c:pt idx="49">
                  <c:v>3.3999999999999998E-3</c:v>
                </c:pt>
                <c:pt idx="50">
                  <c:v>3.8999999999999998E-3</c:v>
                </c:pt>
                <c:pt idx="51">
                  <c:v>2.3999999999999998E-3</c:v>
                </c:pt>
                <c:pt idx="52">
                  <c:v>2.3999999999999998E-3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Estimated Cost/Client/h </c:v>
                </c:pt>
              </c:strCache>
            </c:strRef>
          </c:tx>
          <c:marker>
            <c:symbol val="none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overall!$B$2:$B$54</c:f>
              <c:numCache>
                <c:formatCode>General</c:formatCode>
                <c:ptCount val="53"/>
                <c:pt idx="0">
                  <c:v>2.3999999999999998E-3</c:v>
                </c:pt>
                <c:pt idx="1">
                  <c:v>2.3999999999999998E-3</c:v>
                </c:pt>
                <c:pt idx="2">
                  <c:v>2.5499999999999998E-2</c:v>
                </c:pt>
                <c:pt idx="3">
                  <c:v>2.5499999999999998E-2</c:v>
                </c:pt>
                <c:pt idx="4">
                  <c:v>3.0999999999999999E-3</c:v>
                </c:pt>
                <c:pt idx="5">
                  <c:v>3.0999999999999999E-3</c:v>
                </c:pt>
                <c:pt idx="6">
                  <c:v>3.0999999999999999E-3</c:v>
                </c:pt>
                <c:pt idx="7">
                  <c:v>3.0999999999999999E-3</c:v>
                </c:pt>
                <c:pt idx="8">
                  <c:v>3.0999999999999999E-3</c:v>
                </c:pt>
                <c:pt idx="9">
                  <c:v>3.0999999999999999E-3</c:v>
                </c:pt>
                <c:pt idx="10">
                  <c:v>5.1000000000000004E-3</c:v>
                </c:pt>
                <c:pt idx="11">
                  <c:v>5.1000000000000004E-3</c:v>
                </c:pt>
                <c:pt idx="12">
                  <c:v>1.0800000000000001E-2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2.6200000000000001E-2</c:v>
                </c:pt>
                <c:pt idx="18">
                  <c:v>2.6200000000000001E-2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0.60186666666666599</c:v>
                </c:pt>
                <c:pt idx="24">
                  <c:v>0.60186666666666599</c:v>
                </c:pt>
                <c:pt idx="25">
                  <c:v>0.64843333333333297</c:v>
                </c:pt>
                <c:pt idx="26">
                  <c:v>0.64843333333333297</c:v>
                </c:pt>
                <c:pt idx="27">
                  <c:v>0.64843333333333297</c:v>
                </c:pt>
                <c:pt idx="28">
                  <c:v>0.96</c:v>
                </c:pt>
                <c:pt idx="29">
                  <c:v>0.96</c:v>
                </c:pt>
                <c:pt idx="30">
                  <c:v>0.60309999999999997</c:v>
                </c:pt>
                <c:pt idx="31">
                  <c:v>0.28603333333333297</c:v>
                </c:pt>
                <c:pt idx="32">
                  <c:v>0.31006666666666599</c:v>
                </c:pt>
                <c:pt idx="33">
                  <c:v>0.31006666666666599</c:v>
                </c:pt>
                <c:pt idx="34">
                  <c:v>0.64456666666666595</c:v>
                </c:pt>
                <c:pt idx="35">
                  <c:v>0.37333333333333302</c:v>
                </c:pt>
                <c:pt idx="36">
                  <c:v>0.372</c:v>
                </c:pt>
                <c:pt idx="37">
                  <c:v>0.36680000000000001</c:v>
                </c:pt>
                <c:pt idx="38">
                  <c:v>1.4233333333333299E-2</c:v>
                </c:pt>
                <c:pt idx="39">
                  <c:v>8.9999999999999993E-3</c:v>
                </c:pt>
                <c:pt idx="40">
                  <c:v>2.6666666666666601E-3</c:v>
                </c:pt>
                <c:pt idx="41">
                  <c:v>2.46666666666666E-3</c:v>
                </c:pt>
                <c:pt idx="42">
                  <c:v>4.0000000000000001E-3</c:v>
                </c:pt>
                <c:pt idx="43">
                  <c:v>1.2699999999999999E-2</c:v>
                </c:pt>
                <c:pt idx="44">
                  <c:v>1.24666666666666E-2</c:v>
                </c:pt>
                <c:pt idx="45">
                  <c:v>5.5333333333333302E-3</c:v>
                </c:pt>
                <c:pt idx="46">
                  <c:v>6.9666666666666601E-3</c:v>
                </c:pt>
                <c:pt idx="47">
                  <c:v>6.7666666666666604E-3</c:v>
                </c:pt>
                <c:pt idx="48">
                  <c:v>4.13333333333333E-3</c:v>
                </c:pt>
                <c:pt idx="49">
                  <c:v>4.2999999999999896E-3</c:v>
                </c:pt>
                <c:pt idx="50">
                  <c:v>3.9333333333333304E-3</c:v>
                </c:pt>
                <c:pt idx="51">
                  <c:v>3.9333333333333304E-3</c:v>
                </c:pt>
                <c:pt idx="52">
                  <c:v>7.1933333333333294E-2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83520"/>
        <c:axId val="91085440"/>
      </c:lineChart>
      <c:catAx>
        <c:axId val="9108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085440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91085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Cost/Client/h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0835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CPU Usage </c:v>
                </c:pt>
              </c:strCache>
            </c:strRef>
          </c:tx>
          <c:marker>
            <c:symbol val="none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overall!$C$2:$C$54</c:f>
              <c:numCache>
                <c:formatCode>General</c:formatCode>
                <c:ptCount val="53"/>
                <c:pt idx="0">
                  <c:v>47.75</c:v>
                </c:pt>
                <c:pt idx="1">
                  <c:v>47.75</c:v>
                </c:pt>
                <c:pt idx="2">
                  <c:v>50.25</c:v>
                </c:pt>
                <c:pt idx="3">
                  <c:v>50.25</c:v>
                </c:pt>
                <c:pt idx="4">
                  <c:v>49.774999999999999</c:v>
                </c:pt>
                <c:pt idx="5">
                  <c:v>49.774999999999999</c:v>
                </c:pt>
                <c:pt idx="6">
                  <c:v>49.774999999999999</c:v>
                </c:pt>
                <c:pt idx="7">
                  <c:v>46.35</c:v>
                </c:pt>
                <c:pt idx="8">
                  <c:v>46.35</c:v>
                </c:pt>
                <c:pt idx="9">
                  <c:v>46.35</c:v>
                </c:pt>
                <c:pt idx="10">
                  <c:v>49.85</c:v>
                </c:pt>
                <c:pt idx="11">
                  <c:v>49.85</c:v>
                </c:pt>
                <c:pt idx="12">
                  <c:v>54.3</c:v>
                </c:pt>
                <c:pt idx="13">
                  <c:v>51.9</c:v>
                </c:pt>
                <c:pt idx="14">
                  <c:v>51.9</c:v>
                </c:pt>
                <c:pt idx="15">
                  <c:v>51.9</c:v>
                </c:pt>
                <c:pt idx="16">
                  <c:v>51.9</c:v>
                </c:pt>
                <c:pt idx="17">
                  <c:v>46.125</c:v>
                </c:pt>
                <c:pt idx="18">
                  <c:v>46.125</c:v>
                </c:pt>
                <c:pt idx="19">
                  <c:v>44.65</c:v>
                </c:pt>
                <c:pt idx="20">
                  <c:v>44.65</c:v>
                </c:pt>
                <c:pt idx="21">
                  <c:v>38.65</c:v>
                </c:pt>
                <c:pt idx="22">
                  <c:v>38.65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41.7</c:v>
                </c:pt>
                <c:pt idx="27">
                  <c:v>41.7</c:v>
                </c:pt>
                <c:pt idx="28">
                  <c:v>38.35</c:v>
                </c:pt>
                <c:pt idx="29">
                  <c:v>38.35</c:v>
                </c:pt>
                <c:pt idx="30">
                  <c:v>41.7</c:v>
                </c:pt>
                <c:pt idx="31">
                  <c:v>41.7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51.55</c:v>
                </c:pt>
                <c:pt idx="35">
                  <c:v>38.65</c:v>
                </c:pt>
                <c:pt idx="36">
                  <c:v>46.75</c:v>
                </c:pt>
                <c:pt idx="37">
                  <c:v>46.75</c:v>
                </c:pt>
                <c:pt idx="38">
                  <c:v>59.9</c:v>
                </c:pt>
                <c:pt idx="39">
                  <c:v>59.9</c:v>
                </c:pt>
                <c:pt idx="40">
                  <c:v>64.05</c:v>
                </c:pt>
                <c:pt idx="41">
                  <c:v>64.05</c:v>
                </c:pt>
                <c:pt idx="42">
                  <c:v>56.15</c:v>
                </c:pt>
                <c:pt idx="43">
                  <c:v>56.15</c:v>
                </c:pt>
                <c:pt idx="44">
                  <c:v>53.5</c:v>
                </c:pt>
                <c:pt idx="45">
                  <c:v>53.5</c:v>
                </c:pt>
                <c:pt idx="46">
                  <c:v>48.4</c:v>
                </c:pt>
                <c:pt idx="47">
                  <c:v>48.4</c:v>
                </c:pt>
                <c:pt idx="48">
                  <c:v>52.6</c:v>
                </c:pt>
                <c:pt idx="49">
                  <c:v>52.6</c:v>
                </c:pt>
                <c:pt idx="50">
                  <c:v>55.5</c:v>
                </c:pt>
                <c:pt idx="51">
                  <c:v>55.15</c:v>
                </c:pt>
                <c:pt idx="52">
                  <c:v>55.15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CPU Usage </c:v>
                </c:pt>
              </c:strCache>
            </c:strRef>
          </c:tx>
          <c:marker>
            <c:symbol val="none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overall!$D$2:$D$54</c:f>
              <c:numCache>
                <c:formatCode>General</c:formatCode>
                <c:ptCount val="53"/>
                <c:pt idx="0">
                  <c:v>47.75</c:v>
                </c:pt>
                <c:pt idx="1">
                  <c:v>47.75</c:v>
                </c:pt>
                <c:pt idx="2">
                  <c:v>50.25</c:v>
                </c:pt>
                <c:pt idx="3">
                  <c:v>50.25</c:v>
                </c:pt>
                <c:pt idx="4">
                  <c:v>49.774999999999999</c:v>
                </c:pt>
                <c:pt idx="5">
                  <c:v>49.774999999999999</c:v>
                </c:pt>
                <c:pt idx="6">
                  <c:v>49.774999999999999</c:v>
                </c:pt>
                <c:pt idx="7">
                  <c:v>46.35</c:v>
                </c:pt>
                <c:pt idx="8">
                  <c:v>46.35</c:v>
                </c:pt>
                <c:pt idx="9">
                  <c:v>46.35</c:v>
                </c:pt>
                <c:pt idx="10">
                  <c:v>49.85</c:v>
                </c:pt>
                <c:pt idx="11">
                  <c:v>49.85</c:v>
                </c:pt>
                <c:pt idx="12">
                  <c:v>54.3</c:v>
                </c:pt>
                <c:pt idx="13">
                  <c:v>51.9</c:v>
                </c:pt>
                <c:pt idx="14">
                  <c:v>51.9</c:v>
                </c:pt>
                <c:pt idx="15">
                  <c:v>51.9</c:v>
                </c:pt>
                <c:pt idx="16">
                  <c:v>51.9</c:v>
                </c:pt>
                <c:pt idx="17">
                  <c:v>46.125</c:v>
                </c:pt>
                <c:pt idx="18">
                  <c:v>46.125</c:v>
                </c:pt>
                <c:pt idx="19">
                  <c:v>48.12</c:v>
                </c:pt>
                <c:pt idx="20">
                  <c:v>45.86</c:v>
                </c:pt>
                <c:pt idx="21">
                  <c:v>45.86</c:v>
                </c:pt>
                <c:pt idx="22">
                  <c:v>45.758339999999997</c:v>
                </c:pt>
                <c:pt idx="23">
                  <c:v>45.335000000000001</c:v>
                </c:pt>
                <c:pt idx="24">
                  <c:v>47.65</c:v>
                </c:pt>
                <c:pt idx="25">
                  <c:v>50.183340000000001</c:v>
                </c:pt>
                <c:pt idx="26">
                  <c:v>45.853340000000003</c:v>
                </c:pt>
                <c:pt idx="27">
                  <c:v>52.193339999999999</c:v>
                </c:pt>
                <c:pt idx="28">
                  <c:v>50.408339999999903</c:v>
                </c:pt>
                <c:pt idx="29">
                  <c:v>48.018340000000002</c:v>
                </c:pt>
                <c:pt idx="30">
                  <c:v>47.8</c:v>
                </c:pt>
                <c:pt idx="31">
                  <c:v>50.104999999999997</c:v>
                </c:pt>
                <c:pt idx="32">
                  <c:v>51.739999999999903</c:v>
                </c:pt>
                <c:pt idx="33">
                  <c:v>51.65</c:v>
                </c:pt>
                <c:pt idx="34">
                  <c:v>47.76</c:v>
                </c:pt>
                <c:pt idx="35">
                  <c:v>49.28</c:v>
                </c:pt>
                <c:pt idx="36">
                  <c:v>49.11</c:v>
                </c:pt>
                <c:pt idx="37">
                  <c:v>53.5</c:v>
                </c:pt>
                <c:pt idx="38">
                  <c:v>54.614999999999903</c:v>
                </c:pt>
                <c:pt idx="39">
                  <c:v>54.604999999999997</c:v>
                </c:pt>
                <c:pt idx="40">
                  <c:v>51.234999999999999</c:v>
                </c:pt>
                <c:pt idx="41">
                  <c:v>49.655000000000001</c:v>
                </c:pt>
                <c:pt idx="42">
                  <c:v>47.464999999999897</c:v>
                </c:pt>
                <c:pt idx="43">
                  <c:v>50.819999999999901</c:v>
                </c:pt>
                <c:pt idx="44">
                  <c:v>49.769999999999897</c:v>
                </c:pt>
                <c:pt idx="45">
                  <c:v>48.694999999999901</c:v>
                </c:pt>
                <c:pt idx="46">
                  <c:v>48.254999999999903</c:v>
                </c:pt>
                <c:pt idx="47">
                  <c:v>49.094999999999999</c:v>
                </c:pt>
                <c:pt idx="48">
                  <c:v>52.19</c:v>
                </c:pt>
                <c:pt idx="49">
                  <c:v>52.77</c:v>
                </c:pt>
                <c:pt idx="50">
                  <c:v>53.39</c:v>
                </c:pt>
                <c:pt idx="51">
                  <c:v>54.129999999999903</c:v>
                </c:pt>
                <c:pt idx="52">
                  <c:v>54.519999999999897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39456"/>
        <c:axId val="91141632"/>
      </c:lineChart>
      <c:catAx>
        <c:axId val="9113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14163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91141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Usage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1394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overall!$E$1</c:f>
              <c:strCache>
                <c:ptCount val="1"/>
                <c:pt idx="0">
                  <c:v>Observed Number Of VMs </c:v>
                </c:pt>
              </c:strCache>
            </c:strRef>
          </c:tx>
          <c:marker>
            <c:symbol val="none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overall!$E$2:$E$54</c:f>
              <c:numCache>
                <c:formatCode>General</c:formatCode>
                <c:ptCount val="5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overall!$G$1</c:f>
              <c:strCache>
                <c:ptCount val="1"/>
                <c:pt idx="0">
                  <c:v>Estimated Number Of VMs </c:v>
                </c:pt>
              </c:strCache>
            </c:strRef>
          </c:tx>
          <c:marker>
            <c:symbol val="none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overall!$G$2:$G$54</c:f>
              <c:numCache>
                <c:formatCode>General</c:formatCode>
                <c:ptCount val="5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12704"/>
        <c:axId val="94335360"/>
      </c:lineChart>
      <c:catAx>
        <c:axId val="9431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335360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94335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VMs (#)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312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37137385772258E-2"/>
          <c:y val="3.1663562911426253E-2"/>
          <c:w val="0.89555772311127879"/>
          <c:h val="0.78693121476920891"/>
        </c:manualLayout>
      </c:layout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CPU Usage </c:v>
                </c:pt>
              </c:strCache>
            </c:strRef>
          </c:tx>
          <c:spPr>
            <a:ln>
              <a:prstDash val="sysDot"/>
            </a:ln>
          </c:spPr>
          <c:marker>
            <c:symbol val="triangle"/>
            <c:size val="5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overall!$C$2:$C$54</c:f>
              <c:numCache>
                <c:formatCode>General</c:formatCode>
                <c:ptCount val="53"/>
                <c:pt idx="0">
                  <c:v>47.75</c:v>
                </c:pt>
                <c:pt idx="1">
                  <c:v>47.75</c:v>
                </c:pt>
                <c:pt idx="2">
                  <c:v>50.25</c:v>
                </c:pt>
                <c:pt idx="3">
                  <c:v>50.25</c:v>
                </c:pt>
                <c:pt idx="4">
                  <c:v>49.774999999999999</c:v>
                </c:pt>
                <c:pt idx="5">
                  <c:v>49.774999999999999</c:v>
                </c:pt>
                <c:pt idx="6">
                  <c:v>49.774999999999999</c:v>
                </c:pt>
                <c:pt idx="7">
                  <c:v>46.35</c:v>
                </c:pt>
                <c:pt idx="8">
                  <c:v>46.35</c:v>
                </c:pt>
                <c:pt idx="9">
                  <c:v>46.35</c:v>
                </c:pt>
                <c:pt idx="10">
                  <c:v>49.85</c:v>
                </c:pt>
                <c:pt idx="11">
                  <c:v>49.85</c:v>
                </c:pt>
                <c:pt idx="12">
                  <c:v>54.3</c:v>
                </c:pt>
                <c:pt idx="13">
                  <c:v>51.9</c:v>
                </c:pt>
                <c:pt idx="14">
                  <c:v>51.9</c:v>
                </c:pt>
                <c:pt idx="15">
                  <c:v>51.9</c:v>
                </c:pt>
                <c:pt idx="16">
                  <c:v>51.9</c:v>
                </c:pt>
                <c:pt idx="17">
                  <c:v>46.125</c:v>
                </c:pt>
                <c:pt idx="18">
                  <c:v>46.125</c:v>
                </c:pt>
                <c:pt idx="19">
                  <c:v>44.65</c:v>
                </c:pt>
                <c:pt idx="20">
                  <c:v>44.65</c:v>
                </c:pt>
                <c:pt idx="21">
                  <c:v>38.65</c:v>
                </c:pt>
                <c:pt idx="22">
                  <c:v>38.65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41.7</c:v>
                </c:pt>
                <c:pt idx="27">
                  <c:v>41.7</c:v>
                </c:pt>
                <c:pt idx="28">
                  <c:v>38.35</c:v>
                </c:pt>
                <c:pt idx="29">
                  <c:v>38.35</c:v>
                </c:pt>
                <c:pt idx="30">
                  <c:v>41.7</c:v>
                </c:pt>
                <c:pt idx="31">
                  <c:v>41.7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51.55</c:v>
                </c:pt>
                <c:pt idx="35">
                  <c:v>38.65</c:v>
                </c:pt>
                <c:pt idx="36">
                  <c:v>46.75</c:v>
                </c:pt>
                <c:pt idx="37">
                  <c:v>46.75</c:v>
                </c:pt>
                <c:pt idx="38">
                  <c:v>59.9</c:v>
                </c:pt>
                <c:pt idx="39">
                  <c:v>59.9</c:v>
                </c:pt>
                <c:pt idx="40">
                  <c:v>64.05</c:v>
                </c:pt>
                <c:pt idx="41">
                  <c:v>64.05</c:v>
                </c:pt>
                <c:pt idx="42">
                  <c:v>56.15</c:v>
                </c:pt>
                <c:pt idx="43">
                  <c:v>56.15</c:v>
                </c:pt>
                <c:pt idx="44">
                  <c:v>53.5</c:v>
                </c:pt>
                <c:pt idx="45">
                  <c:v>53.5</c:v>
                </c:pt>
                <c:pt idx="46">
                  <c:v>48.4</c:v>
                </c:pt>
                <c:pt idx="47">
                  <c:v>48.4</c:v>
                </c:pt>
                <c:pt idx="48">
                  <c:v>52.6</c:v>
                </c:pt>
                <c:pt idx="49">
                  <c:v>52.6</c:v>
                </c:pt>
                <c:pt idx="50">
                  <c:v>55.5</c:v>
                </c:pt>
                <c:pt idx="51">
                  <c:v>55.15</c:v>
                </c:pt>
                <c:pt idx="52">
                  <c:v>55.15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CPU Usage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overall!$D$2:$D$54</c:f>
              <c:numCache>
                <c:formatCode>General</c:formatCode>
                <c:ptCount val="53"/>
                <c:pt idx="0">
                  <c:v>47.75</c:v>
                </c:pt>
                <c:pt idx="1">
                  <c:v>47.75</c:v>
                </c:pt>
                <c:pt idx="2">
                  <c:v>50.25</c:v>
                </c:pt>
                <c:pt idx="3">
                  <c:v>50.25</c:v>
                </c:pt>
                <c:pt idx="4">
                  <c:v>49.774999999999999</c:v>
                </c:pt>
                <c:pt idx="5">
                  <c:v>49.774999999999999</c:v>
                </c:pt>
                <c:pt idx="6">
                  <c:v>49.774999999999999</c:v>
                </c:pt>
                <c:pt idx="7">
                  <c:v>46.35</c:v>
                </c:pt>
                <c:pt idx="8">
                  <c:v>46.35</c:v>
                </c:pt>
                <c:pt idx="9">
                  <c:v>46.35</c:v>
                </c:pt>
                <c:pt idx="10">
                  <c:v>49.85</c:v>
                </c:pt>
                <c:pt idx="11">
                  <c:v>49.85</c:v>
                </c:pt>
                <c:pt idx="12">
                  <c:v>54.3</c:v>
                </c:pt>
                <c:pt idx="13">
                  <c:v>51.9</c:v>
                </c:pt>
                <c:pt idx="14">
                  <c:v>51.9</c:v>
                </c:pt>
                <c:pt idx="15">
                  <c:v>51.9</c:v>
                </c:pt>
                <c:pt idx="16">
                  <c:v>51.9</c:v>
                </c:pt>
                <c:pt idx="17">
                  <c:v>46.125</c:v>
                </c:pt>
                <c:pt idx="18">
                  <c:v>46.125</c:v>
                </c:pt>
                <c:pt idx="19">
                  <c:v>48.12</c:v>
                </c:pt>
                <c:pt idx="20">
                  <c:v>45.86</c:v>
                </c:pt>
                <c:pt idx="21">
                  <c:v>45.86</c:v>
                </c:pt>
                <c:pt idx="22">
                  <c:v>45.758339999999997</c:v>
                </c:pt>
                <c:pt idx="23">
                  <c:v>45.335000000000001</c:v>
                </c:pt>
                <c:pt idx="24">
                  <c:v>47.65</c:v>
                </c:pt>
                <c:pt idx="25">
                  <c:v>50.183340000000001</c:v>
                </c:pt>
                <c:pt idx="26">
                  <c:v>45.853340000000003</c:v>
                </c:pt>
                <c:pt idx="27">
                  <c:v>52.193339999999999</c:v>
                </c:pt>
                <c:pt idx="28">
                  <c:v>50.408339999999903</c:v>
                </c:pt>
                <c:pt idx="29">
                  <c:v>48.018340000000002</c:v>
                </c:pt>
                <c:pt idx="30">
                  <c:v>47.8</c:v>
                </c:pt>
                <c:pt idx="31">
                  <c:v>50.104999999999997</c:v>
                </c:pt>
                <c:pt idx="32">
                  <c:v>51.739999999999903</c:v>
                </c:pt>
                <c:pt idx="33">
                  <c:v>51.65</c:v>
                </c:pt>
                <c:pt idx="34">
                  <c:v>47.76</c:v>
                </c:pt>
                <c:pt idx="35">
                  <c:v>49.28</c:v>
                </c:pt>
                <c:pt idx="36">
                  <c:v>49.11</c:v>
                </c:pt>
                <c:pt idx="37">
                  <c:v>53.5</c:v>
                </c:pt>
                <c:pt idx="38">
                  <c:v>54.614999999999903</c:v>
                </c:pt>
                <c:pt idx="39">
                  <c:v>54.604999999999997</c:v>
                </c:pt>
                <c:pt idx="40">
                  <c:v>51.234999999999999</c:v>
                </c:pt>
                <c:pt idx="41">
                  <c:v>49.655000000000001</c:v>
                </c:pt>
                <c:pt idx="42">
                  <c:v>47.464999999999897</c:v>
                </c:pt>
                <c:pt idx="43">
                  <c:v>50.819999999999901</c:v>
                </c:pt>
                <c:pt idx="44">
                  <c:v>49.769999999999897</c:v>
                </c:pt>
                <c:pt idx="45">
                  <c:v>48.694999999999901</c:v>
                </c:pt>
                <c:pt idx="46">
                  <c:v>48.254999999999903</c:v>
                </c:pt>
                <c:pt idx="47">
                  <c:v>49.094999999999999</c:v>
                </c:pt>
                <c:pt idx="48">
                  <c:v>52.19</c:v>
                </c:pt>
                <c:pt idx="49">
                  <c:v>52.77</c:v>
                </c:pt>
                <c:pt idx="50">
                  <c:v>53.39</c:v>
                </c:pt>
                <c:pt idx="51">
                  <c:v>54.129999999999903</c:v>
                </c:pt>
                <c:pt idx="52">
                  <c:v>54.519999999999897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64000"/>
        <c:axId val="94103040"/>
      </c:lineChart>
      <c:catAx>
        <c:axId val="9406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46684865179631269"/>
              <c:y val="0.877083605577777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103040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9410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CPU Usage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06400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Cost/Client/h </c:v>
                </c:pt>
              </c:strCache>
            </c:strRef>
          </c:tx>
          <c:spPr>
            <a:ln>
              <a:prstDash val="sysDot"/>
            </a:ln>
          </c:spPr>
          <c:marker>
            <c:symbol val="triangle"/>
            <c:size val="5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overall!$A$2:$A$54</c:f>
              <c:numCache>
                <c:formatCode>General</c:formatCode>
                <c:ptCount val="53"/>
                <c:pt idx="0">
                  <c:v>2.3999999999999998E-3</c:v>
                </c:pt>
                <c:pt idx="1">
                  <c:v>2.3999999999999998E-3</c:v>
                </c:pt>
                <c:pt idx="2">
                  <c:v>2.5499999999999998E-2</c:v>
                </c:pt>
                <c:pt idx="3">
                  <c:v>2.5499999999999998E-2</c:v>
                </c:pt>
                <c:pt idx="4">
                  <c:v>3.0999999999999999E-3</c:v>
                </c:pt>
                <c:pt idx="5">
                  <c:v>3.0999999999999999E-3</c:v>
                </c:pt>
                <c:pt idx="6">
                  <c:v>3.0999999999999999E-3</c:v>
                </c:pt>
                <c:pt idx="7">
                  <c:v>3.0999999999999999E-3</c:v>
                </c:pt>
                <c:pt idx="8">
                  <c:v>3.0999999999999999E-3</c:v>
                </c:pt>
                <c:pt idx="9">
                  <c:v>3.0999999999999999E-3</c:v>
                </c:pt>
                <c:pt idx="10">
                  <c:v>5.1000000000000004E-3</c:v>
                </c:pt>
                <c:pt idx="11">
                  <c:v>5.1000000000000004E-3</c:v>
                </c:pt>
                <c:pt idx="12">
                  <c:v>1.0800000000000001E-2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2.6200000000000001E-2</c:v>
                </c:pt>
                <c:pt idx="18">
                  <c:v>2.6200000000000001E-2</c:v>
                </c:pt>
                <c:pt idx="19">
                  <c:v>0.84</c:v>
                </c:pt>
                <c:pt idx="20">
                  <c:v>0.84</c:v>
                </c:pt>
                <c:pt idx="21">
                  <c:v>0.84</c:v>
                </c:pt>
                <c:pt idx="22">
                  <c:v>0.84</c:v>
                </c:pt>
                <c:pt idx="23">
                  <c:v>0.84</c:v>
                </c:pt>
                <c:pt idx="24">
                  <c:v>0.84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0.84</c:v>
                </c:pt>
                <c:pt idx="32">
                  <c:v>0.84</c:v>
                </c:pt>
                <c:pt idx="33">
                  <c:v>0.84</c:v>
                </c:pt>
                <c:pt idx="34">
                  <c:v>0.84</c:v>
                </c:pt>
                <c:pt idx="35">
                  <c:v>0.84</c:v>
                </c:pt>
                <c:pt idx="36">
                  <c:v>2.8000000000000001E-2</c:v>
                </c:pt>
                <c:pt idx="37">
                  <c:v>2.4E-2</c:v>
                </c:pt>
                <c:pt idx="38">
                  <c:v>1.41E-2</c:v>
                </c:pt>
                <c:pt idx="39">
                  <c:v>1.41E-2</c:v>
                </c:pt>
                <c:pt idx="40">
                  <c:v>2.2000000000000001E-3</c:v>
                </c:pt>
                <c:pt idx="41">
                  <c:v>2.2000000000000001E-3</c:v>
                </c:pt>
                <c:pt idx="42">
                  <c:v>1.6000000000000001E-3</c:v>
                </c:pt>
                <c:pt idx="43">
                  <c:v>1.6000000000000001E-3</c:v>
                </c:pt>
                <c:pt idx="44">
                  <c:v>2.4799999999999999E-2</c:v>
                </c:pt>
                <c:pt idx="45">
                  <c:v>2.4799999999999999E-2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3.3999999999999998E-3</c:v>
                </c:pt>
                <c:pt idx="49">
                  <c:v>3.3999999999999998E-3</c:v>
                </c:pt>
                <c:pt idx="50">
                  <c:v>3.8999999999999998E-3</c:v>
                </c:pt>
                <c:pt idx="51">
                  <c:v>2.3999999999999998E-3</c:v>
                </c:pt>
                <c:pt idx="52">
                  <c:v>2.3999999999999998E-3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Estimated Cost/Client/h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overall!$B$2:$B$54</c:f>
              <c:numCache>
                <c:formatCode>General</c:formatCode>
                <c:ptCount val="53"/>
                <c:pt idx="0">
                  <c:v>2.3999999999999998E-3</c:v>
                </c:pt>
                <c:pt idx="1">
                  <c:v>2.3999999999999998E-3</c:v>
                </c:pt>
                <c:pt idx="2">
                  <c:v>2.5499999999999998E-2</c:v>
                </c:pt>
                <c:pt idx="3">
                  <c:v>2.5499999999999998E-2</c:v>
                </c:pt>
                <c:pt idx="4">
                  <c:v>3.0999999999999999E-3</c:v>
                </c:pt>
                <c:pt idx="5">
                  <c:v>3.0999999999999999E-3</c:v>
                </c:pt>
                <c:pt idx="6">
                  <c:v>3.0999999999999999E-3</c:v>
                </c:pt>
                <c:pt idx="7">
                  <c:v>3.0999999999999999E-3</c:v>
                </c:pt>
                <c:pt idx="8">
                  <c:v>3.0999999999999999E-3</c:v>
                </c:pt>
                <c:pt idx="9">
                  <c:v>3.0999999999999999E-3</c:v>
                </c:pt>
                <c:pt idx="10">
                  <c:v>5.1000000000000004E-3</c:v>
                </c:pt>
                <c:pt idx="11">
                  <c:v>5.1000000000000004E-3</c:v>
                </c:pt>
                <c:pt idx="12">
                  <c:v>1.0800000000000001E-2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2.6200000000000001E-2</c:v>
                </c:pt>
                <c:pt idx="18">
                  <c:v>2.6200000000000001E-2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0.60186666666666599</c:v>
                </c:pt>
                <c:pt idx="24">
                  <c:v>0.60186666666666599</c:v>
                </c:pt>
                <c:pt idx="25">
                  <c:v>0.64843333333333297</c:v>
                </c:pt>
                <c:pt idx="26">
                  <c:v>0.64843333333333297</c:v>
                </c:pt>
                <c:pt idx="27">
                  <c:v>0.64843333333333297</c:v>
                </c:pt>
                <c:pt idx="28">
                  <c:v>0.96</c:v>
                </c:pt>
                <c:pt idx="29">
                  <c:v>0.96</c:v>
                </c:pt>
                <c:pt idx="30">
                  <c:v>0.60309999999999997</c:v>
                </c:pt>
                <c:pt idx="31">
                  <c:v>0.28603333333333297</c:v>
                </c:pt>
                <c:pt idx="32">
                  <c:v>0.31006666666666599</c:v>
                </c:pt>
                <c:pt idx="33">
                  <c:v>0.31006666666666599</c:v>
                </c:pt>
                <c:pt idx="34">
                  <c:v>0.64456666666666595</c:v>
                </c:pt>
                <c:pt idx="35">
                  <c:v>0.37333333333333302</c:v>
                </c:pt>
                <c:pt idx="36">
                  <c:v>0.372</c:v>
                </c:pt>
                <c:pt idx="37">
                  <c:v>0.36680000000000001</c:v>
                </c:pt>
                <c:pt idx="38">
                  <c:v>1.4233333333333299E-2</c:v>
                </c:pt>
                <c:pt idx="39">
                  <c:v>8.9999999999999993E-3</c:v>
                </c:pt>
                <c:pt idx="40">
                  <c:v>2.6666666666666601E-3</c:v>
                </c:pt>
                <c:pt idx="41">
                  <c:v>2.46666666666666E-3</c:v>
                </c:pt>
                <c:pt idx="42">
                  <c:v>4.0000000000000001E-3</c:v>
                </c:pt>
                <c:pt idx="43">
                  <c:v>1.2699999999999999E-2</c:v>
                </c:pt>
                <c:pt idx="44">
                  <c:v>1.24666666666666E-2</c:v>
                </c:pt>
                <c:pt idx="45">
                  <c:v>5.5333333333333302E-3</c:v>
                </c:pt>
                <c:pt idx="46">
                  <c:v>6.9666666666666601E-3</c:v>
                </c:pt>
                <c:pt idx="47">
                  <c:v>6.7666666666666604E-3</c:v>
                </c:pt>
                <c:pt idx="48">
                  <c:v>4.13333333333333E-3</c:v>
                </c:pt>
                <c:pt idx="49">
                  <c:v>4.2999999999999896E-3</c:v>
                </c:pt>
                <c:pt idx="50">
                  <c:v>3.9333333333333304E-3</c:v>
                </c:pt>
                <c:pt idx="51">
                  <c:v>3.9333333333333304E-3</c:v>
                </c:pt>
                <c:pt idx="52">
                  <c:v>7.1933333333333294E-2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19200"/>
        <c:axId val="112421120"/>
      </c:lineChart>
      <c:catAx>
        <c:axId val="11241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421120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12421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Cost/Client/h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41920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overall!$E$1</c:f>
              <c:strCache>
                <c:ptCount val="1"/>
                <c:pt idx="0">
                  <c:v>Observed Number Of VMs </c:v>
                </c:pt>
              </c:strCache>
            </c:strRef>
          </c:tx>
          <c:spPr>
            <a:ln>
              <a:prstDash val="sysDot"/>
            </a:ln>
          </c:spPr>
          <c:marker>
            <c:symbol val="triangle"/>
            <c:size val="5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overall!$E$2:$E$54</c:f>
              <c:numCache>
                <c:formatCode>General</c:formatCode>
                <c:ptCount val="5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overall!$G$1</c:f>
              <c:strCache>
                <c:ptCount val="1"/>
                <c:pt idx="0">
                  <c:v>Estimated Number Of VMs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overall!$G$2:$G$54</c:f>
              <c:numCache>
                <c:formatCode>General</c:formatCode>
                <c:ptCount val="5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35424"/>
        <c:axId val="42937344"/>
      </c:lineChart>
      <c:catAx>
        <c:axId val="4293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37344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42937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VMs (#)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3542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38100</xdr:rowOff>
    </xdr:from>
    <xdr:to>
      <xdr:col>13</xdr:col>
      <xdr:colOff>533400</xdr:colOff>
      <xdr:row>19</xdr:row>
      <xdr:rowOff>114300</xdr:rowOff>
    </xdr:to>
    <xdr:graphicFrame macro="">
      <xdr:nvGraphicFramePr>
        <xdr:cNvPr id="20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4</xdr:row>
      <xdr:rowOff>76200</xdr:rowOff>
    </xdr:from>
    <xdr:to>
      <xdr:col>22</xdr:col>
      <xdr:colOff>361950</xdr:colOff>
      <xdr:row>18</xdr:row>
      <xdr:rowOff>152400</xdr:rowOff>
    </xdr:to>
    <xdr:graphicFrame macro="">
      <xdr:nvGraphicFramePr>
        <xdr:cNvPr id="205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5</xdr:row>
      <xdr:rowOff>100012</xdr:rowOff>
    </xdr:from>
    <xdr:to>
      <xdr:col>19</xdr:col>
      <xdr:colOff>152400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22</xdr:row>
      <xdr:rowOff>42862</xdr:rowOff>
    </xdr:from>
    <xdr:to>
      <xdr:col>14</xdr:col>
      <xdr:colOff>161925</xdr:colOff>
      <xdr:row>36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4</xdr:row>
      <xdr:rowOff>4762</xdr:rowOff>
    </xdr:from>
    <xdr:to>
      <xdr:col>11</xdr:col>
      <xdr:colOff>323850</xdr:colOff>
      <xdr:row>18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133350</xdr:colOff>
      <xdr:row>9</xdr:row>
      <xdr:rowOff>142875</xdr:rowOff>
    </xdr:from>
    <xdr:to>
      <xdr:col>31</xdr:col>
      <xdr:colOff>85724</xdr:colOff>
      <xdr:row>35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123825</xdr:colOff>
      <xdr:row>22</xdr:row>
      <xdr:rowOff>161925</xdr:rowOff>
    </xdr:from>
    <xdr:to>
      <xdr:col>30</xdr:col>
      <xdr:colOff>123825</xdr:colOff>
      <xdr:row>48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0</xdr:row>
      <xdr:rowOff>0</xdr:rowOff>
    </xdr:from>
    <xdr:to>
      <xdr:col>13</xdr:col>
      <xdr:colOff>533400</xdr:colOff>
      <xdr:row>25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" sqref="A2:C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2.3999999999999998E-3</v>
      </c>
      <c r="B2">
        <v>47.75</v>
      </c>
      <c r="C2">
        <v>7</v>
      </c>
    </row>
    <row r="3" spans="1:3" x14ac:dyDescent="0.25">
      <c r="A3">
        <v>2.3999999999999998E-3</v>
      </c>
      <c r="B3">
        <v>47.75</v>
      </c>
      <c r="C3">
        <v>7</v>
      </c>
    </row>
    <row r="4" spans="1:3" x14ac:dyDescent="0.25">
      <c r="A4">
        <v>2.5499999999999998E-2</v>
      </c>
      <c r="B4">
        <v>50.25</v>
      </c>
      <c r="C4">
        <v>7</v>
      </c>
    </row>
    <row r="5" spans="1:3" x14ac:dyDescent="0.25">
      <c r="A5">
        <v>2.5499999999999998E-2</v>
      </c>
      <c r="B5">
        <v>50.25</v>
      </c>
      <c r="C5">
        <v>7</v>
      </c>
    </row>
    <row r="6" spans="1:3" x14ac:dyDescent="0.25">
      <c r="A6">
        <v>3.0999999999999999E-3</v>
      </c>
      <c r="B6">
        <v>49.774999999999999</v>
      </c>
      <c r="C6">
        <v>7</v>
      </c>
    </row>
    <row r="7" spans="1:3" x14ac:dyDescent="0.25">
      <c r="A7">
        <v>3.0999999999999999E-3</v>
      </c>
      <c r="B7">
        <v>49.774999999999999</v>
      </c>
      <c r="C7">
        <v>7</v>
      </c>
    </row>
    <row r="8" spans="1:3" x14ac:dyDescent="0.25">
      <c r="A8">
        <v>3.0999999999999999E-3</v>
      </c>
      <c r="B8">
        <v>49.774999999999999</v>
      </c>
      <c r="C8">
        <v>7</v>
      </c>
    </row>
    <row r="9" spans="1:3" x14ac:dyDescent="0.25">
      <c r="A9">
        <v>3.0999999999999999E-3</v>
      </c>
      <c r="B9">
        <v>46.35</v>
      </c>
      <c r="C9">
        <v>7</v>
      </c>
    </row>
    <row r="10" spans="1:3" x14ac:dyDescent="0.25">
      <c r="A10">
        <v>3.0999999999999999E-3</v>
      </c>
      <c r="B10">
        <v>46.35</v>
      </c>
      <c r="C10">
        <v>7</v>
      </c>
    </row>
    <row r="11" spans="1:3" x14ac:dyDescent="0.25">
      <c r="A11">
        <v>3.0999999999999999E-3</v>
      </c>
      <c r="B11">
        <v>46.35</v>
      </c>
      <c r="C11">
        <v>7</v>
      </c>
    </row>
    <row r="12" spans="1:3" x14ac:dyDescent="0.25">
      <c r="A12">
        <v>5.1000000000000004E-3</v>
      </c>
      <c r="B12">
        <v>49.85</v>
      </c>
      <c r="C12">
        <v>7</v>
      </c>
    </row>
    <row r="13" spans="1:3" x14ac:dyDescent="0.25">
      <c r="A13">
        <v>5.1000000000000004E-3</v>
      </c>
      <c r="B13">
        <v>49.85</v>
      </c>
      <c r="C13">
        <v>7</v>
      </c>
    </row>
    <row r="14" spans="1:3" x14ac:dyDescent="0.25">
      <c r="A14">
        <v>1.0800000000000001E-2</v>
      </c>
      <c r="B14">
        <v>54.3</v>
      </c>
      <c r="C14">
        <v>7</v>
      </c>
    </row>
    <row r="15" spans="1:3" x14ac:dyDescent="0.25">
      <c r="A15">
        <v>6.0000000000000001E-3</v>
      </c>
      <c r="B15">
        <v>51.9</v>
      </c>
      <c r="C15">
        <v>7</v>
      </c>
    </row>
    <row r="16" spans="1:3" x14ac:dyDescent="0.25">
      <c r="A16">
        <v>6.0000000000000001E-3</v>
      </c>
      <c r="B16">
        <v>51.9</v>
      </c>
      <c r="C16">
        <v>7</v>
      </c>
    </row>
    <row r="17" spans="1:3" x14ac:dyDescent="0.25">
      <c r="A17">
        <v>6.0000000000000001E-3</v>
      </c>
      <c r="B17">
        <v>51.9</v>
      </c>
      <c r="C17">
        <v>7</v>
      </c>
    </row>
    <row r="18" spans="1:3" x14ac:dyDescent="0.25">
      <c r="A18">
        <v>6.0000000000000001E-3</v>
      </c>
      <c r="B18">
        <v>51.9</v>
      </c>
      <c r="C18">
        <v>7</v>
      </c>
    </row>
    <row r="19" spans="1:3" x14ac:dyDescent="0.25">
      <c r="A19">
        <v>2.6200000000000001E-2</v>
      </c>
      <c r="B19">
        <v>46.125</v>
      </c>
      <c r="C19">
        <v>7</v>
      </c>
    </row>
    <row r="20" spans="1:3" x14ac:dyDescent="0.25">
      <c r="A20">
        <v>2.6200000000000001E-2</v>
      </c>
      <c r="B20">
        <v>46.125</v>
      </c>
      <c r="C20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B2" sqref="B2:D43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0.84</v>
      </c>
      <c r="C2">
        <v>44.65</v>
      </c>
      <c r="D2">
        <v>7</v>
      </c>
    </row>
    <row r="3" spans="1:4" x14ac:dyDescent="0.25">
      <c r="A3" t="s">
        <v>4</v>
      </c>
      <c r="B3">
        <v>0.84</v>
      </c>
      <c r="C3">
        <v>44.65</v>
      </c>
      <c r="D3">
        <v>7</v>
      </c>
    </row>
    <row r="4" spans="1:4" x14ac:dyDescent="0.25">
      <c r="A4" t="s">
        <v>5</v>
      </c>
      <c r="B4">
        <v>0.84</v>
      </c>
      <c r="C4">
        <v>38.65</v>
      </c>
      <c r="D4">
        <v>7</v>
      </c>
    </row>
    <row r="5" spans="1:4" x14ac:dyDescent="0.25">
      <c r="A5" t="s">
        <v>6</v>
      </c>
      <c r="B5">
        <v>0.84</v>
      </c>
      <c r="C5">
        <v>38.65</v>
      </c>
      <c r="D5">
        <v>7</v>
      </c>
    </row>
    <row r="6" spans="1:4" x14ac:dyDescent="0.25">
      <c r="A6" t="s">
        <v>7</v>
      </c>
      <c r="B6">
        <v>0.84</v>
      </c>
      <c r="C6">
        <v>39.200000000000003</v>
      </c>
      <c r="D6">
        <v>7</v>
      </c>
    </row>
    <row r="7" spans="1:4" x14ac:dyDescent="0.25">
      <c r="A7" t="s">
        <v>8</v>
      </c>
      <c r="B7">
        <v>0.84</v>
      </c>
      <c r="C7">
        <v>39.200000000000003</v>
      </c>
      <c r="D7">
        <v>7</v>
      </c>
    </row>
    <row r="8" spans="1:4" x14ac:dyDescent="0.25">
      <c r="A8" t="s">
        <v>9</v>
      </c>
      <c r="B8">
        <v>0.84</v>
      </c>
      <c r="C8">
        <v>39.200000000000003</v>
      </c>
      <c r="D8">
        <v>7</v>
      </c>
    </row>
    <row r="9" spans="1:4" x14ac:dyDescent="0.25">
      <c r="A9" t="s">
        <v>10</v>
      </c>
      <c r="B9">
        <v>0.84</v>
      </c>
      <c r="C9">
        <v>41.7</v>
      </c>
      <c r="D9">
        <v>7</v>
      </c>
    </row>
    <row r="10" spans="1:4" x14ac:dyDescent="0.25">
      <c r="A10" t="s">
        <v>11</v>
      </c>
      <c r="B10">
        <v>0.84</v>
      </c>
      <c r="C10">
        <v>41.7</v>
      </c>
      <c r="D10">
        <v>7</v>
      </c>
    </row>
    <row r="11" spans="1:4" x14ac:dyDescent="0.25">
      <c r="A11" t="s">
        <v>12</v>
      </c>
      <c r="B11">
        <v>0.84</v>
      </c>
      <c r="C11">
        <v>38.35</v>
      </c>
      <c r="D11">
        <v>7</v>
      </c>
    </row>
    <row r="12" spans="1:4" x14ac:dyDescent="0.25">
      <c r="A12" t="s">
        <v>13</v>
      </c>
      <c r="B12">
        <v>0.84</v>
      </c>
      <c r="C12">
        <v>38.35</v>
      </c>
      <c r="D12">
        <v>7</v>
      </c>
    </row>
    <row r="13" spans="1:4" x14ac:dyDescent="0.25">
      <c r="A13" t="s">
        <v>14</v>
      </c>
      <c r="B13">
        <v>0.84</v>
      </c>
      <c r="C13">
        <v>41.7</v>
      </c>
      <c r="D13">
        <v>7</v>
      </c>
    </row>
    <row r="14" spans="1:4" x14ac:dyDescent="0.25">
      <c r="A14" t="s">
        <v>15</v>
      </c>
      <c r="B14">
        <v>0.84</v>
      </c>
      <c r="C14">
        <v>41.7</v>
      </c>
      <c r="D14">
        <v>7</v>
      </c>
    </row>
    <row r="15" spans="1:4" x14ac:dyDescent="0.25">
      <c r="A15" t="s">
        <v>16</v>
      </c>
      <c r="B15">
        <v>0.84</v>
      </c>
      <c r="C15">
        <v>38.799999999999997</v>
      </c>
      <c r="D15">
        <v>7</v>
      </c>
    </row>
    <row r="16" spans="1:4" x14ac:dyDescent="0.25">
      <c r="A16" t="s">
        <v>17</v>
      </c>
      <c r="B16">
        <v>0.84</v>
      </c>
      <c r="C16">
        <v>38.799999999999997</v>
      </c>
      <c r="D16">
        <v>7</v>
      </c>
    </row>
    <row r="17" spans="1:4" x14ac:dyDescent="0.25">
      <c r="A17" t="s">
        <v>18</v>
      </c>
      <c r="B17">
        <v>0.84</v>
      </c>
      <c r="C17">
        <v>51.55</v>
      </c>
      <c r="D17">
        <v>7</v>
      </c>
    </row>
    <row r="18" spans="1:4" x14ac:dyDescent="0.25">
      <c r="A18" t="s">
        <v>19</v>
      </c>
      <c r="B18">
        <v>0.84</v>
      </c>
      <c r="C18">
        <v>38.65</v>
      </c>
      <c r="D18">
        <v>7</v>
      </c>
    </row>
    <row r="19" spans="1:4" x14ac:dyDescent="0.25">
      <c r="A19" t="s">
        <v>20</v>
      </c>
      <c r="B19">
        <v>2.8000000000000001E-2</v>
      </c>
      <c r="C19">
        <v>46.75</v>
      </c>
      <c r="D19">
        <v>7</v>
      </c>
    </row>
    <row r="20" spans="1:4" x14ac:dyDescent="0.25">
      <c r="A20" t="s">
        <v>21</v>
      </c>
      <c r="B20">
        <v>2.4E-2</v>
      </c>
      <c r="C20">
        <v>46.75</v>
      </c>
      <c r="D20">
        <v>6</v>
      </c>
    </row>
    <row r="21" spans="1:4" x14ac:dyDescent="0.25">
      <c r="A21" t="s">
        <v>22</v>
      </c>
      <c r="B21">
        <v>1.41E-2</v>
      </c>
      <c r="C21">
        <v>59.9</v>
      </c>
      <c r="D21">
        <v>6</v>
      </c>
    </row>
    <row r="22" spans="1:4" x14ac:dyDescent="0.25">
      <c r="A22" t="s">
        <v>23</v>
      </c>
      <c r="B22">
        <v>1.41E-2</v>
      </c>
      <c r="C22">
        <v>59.9</v>
      </c>
      <c r="D22">
        <v>6</v>
      </c>
    </row>
    <row r="23" spans="1:4" x14ac:dyDescent="0.25">
      <c r="A23" t="s">
        <v>24</v>
      </c>
      <c r="B23">
        <v>2.2000000000000001E-3</v>
      </c>
      <c r="C23">
        <v>64.05</v>
      </c>
      <c r="D23">
        <v>6</v>
      </c>
    </row>
    <row r="24" spans="1:4" x14ac:dyDescent="0.25">
      <c r="A24" t="s">
        <v>25</v>
      </c>
      <c r="B24">
        <v>2.2000000000000001E-3</v>
      </c>
      <c r="C24">
        <v>64.05</v>
      </c>
      <c r="D24">
        <v>6</v>
      </c>
    </row>
    <row r="25" spans="1:4" x14ac:dyDescent="0.25">
      <c r="A25" t="s">
        <v>26</v>
      </c>
      <c r="B25">
        <v>1.6000000000000001E-3</v>
      </c>
      <c r="C25">
        <v>56.15</v>
      </c>
      <c r="D25">
        <v>6</v>
      </c>
    </row>
    <row r="26" spans="1:4" x14ac:dyDescent="0.25">
      <c r="A26" t="s">
        <v>27</v>
      </c>
      <c r="B26">
        <v>1.6000000000000001E-3</v>
      </c>
      <c r="C26">
        <v>56.15</v>
      </c>
      <c r="D26">
        <v>6</v>
      </c>
    </row>
    <row r="27" spans="1:4" x14ac:dyDescent="0.25">
      <c r="A27" t="s">
        <v>28</v>
      </c>
      <c r="B27">
        <v>2.4799999999999999E-2</v>
      </c>
      <c r="C27">
        <v>53.5</v>
      </c>
      <c r="D27">
        <v>6</v>
      </c>
    </row>
    <row r="28" spans="1:4" x14ac:dyDescent="0.25">
      <c r="A28" t="s">
        <v>29</v>
      </c>
      <c r="B28">
        <v>2.4799999999999999E-2</v>
      </c>
      <c r="C28">
        <v>53.5</v>
      </c>
      <c r="D28">
        <v>6</v>
      </c>
    </row>
    <row r="29" spans="1:4" x14ac:dyDescent="0.25">
      <c r="A29" t="s">
        <v>30</v>
      </c>
      <c r="B29">
        <v>4.0000000000000001E-3</v>
      </c>
      <c r="C29">
        <v>48.4</v>
      </c>
      <c r="D29">
        <v>6</v>
      </c>
    </row>
    <row r="30" spans="1:4" x14ac:dyDescent="0.25">
      <c r="B30">
        <v>4.0000000000000001E-3</v>
      </c>
      <c r="C30">
        <v>48.4</v>
      </c>
      <c r="D30">
        <v>6</v>
      </c>
    </row>
    <row r="31" spans="1:4" x14ac:dyDescent="0.25">
      <c r="B31">
        <v>3.3999999999999998E-3</v>
      </c>
      <c r="C31">
        <v>52.6</v>
      </c>
      <c r="D31">
        <v>6</v>
      </c>
    </row>
    <row r="32" spans="1:4" x14ac:dyDescent="0.25">
      <c r="B32">
        <v>3.3999999999999998E-3</v>
      </c>
      <c r="C32">
        <v>52.6</v>
      </c>
      <c r="D32">
        <v>6</v>
      </c>
    </row>
    <row r="33" spans="2:4" x14ac:dyDescent="0.25">
      <c r="B33">
        <v>3.8999999999999998E-3</v>
      </c>
      <c r="C33">
        <v>55.5</v>
      </c>
      <c r="D33">
        <v>6</v>
      </c>
    </row>
    <row r="34" spans="2:4" x14ac:dyDescent="0.25">
      <c r="B34">
        <v>2.3999999999999998E-3</v>
      </c>
      <c r="C34">
        <v>55.15</v>
      </c>
      <c r="D34">
        <v>6</v>
      </c>
    </row>
    <row r="35" spans="2:4" x14ac:dyDescent="0.25">
      <c r="B35">
        <v>2.3999999999999998E-3</v>
      </c>
      <c r="C35">
        <v>55.15</v>
      </c>
      <c r="D35">
        <v>6</v>
      </c>
    </row>
    <row r="36" spans="2:4" x14ac:dyDescent="0.25">
      <c r="B36">
        <v>1.6000000000000001E-3</v>
      </c>
      <c r="C36">
        <v>57.25</v>
      </c>
      <c r="D36">
        <v>6</v>
      </c>
    </row>
    <row r="37" spans="2:4" x14ac:dyDescent="0.25">
      <c r="B37">
        <v>3.2000000000000002E-3</v>
      </c>
      <c r="C37">
        <v>56.75</v>
      </c>
      <c r="D37">
        <v>6</v>
      </c>
    </row>
    <row r="38" spans="2:4" x14ac:dyDescent="0.25">
      <c r="B38">
        <v>3.2000000000000002E-3</v>
      </c>
      <c r="C38">
        <v>56.75</v>
      </c>
      <c r="D38">
        <v>6</v>
      </c>
    </row>
    <row r="39" spans="2:4" x14ac:dyDescent="0.25">
      <c r="B39">
        <v>3.2000000000000002E-3</v>
      </c>
      <c r="C39">
        <v>56.75</v>
      </c>
      <c r="D39">
        <v>6</v>
      </c>
    </row>
    <row r="40" spans="2:4" x14ac:dyDescent="0.25">
      <c r="B40">
        <v>3.2000000000000002E-3</v>
      </c>
      <c r="C40">
        <v>56.75</v>
      </c>
      <c r="D40">
        <v>6</v>
      </c>
    </row>
    <row r="41" spans="2:4" x14ac:dyDescent="0.25">
      <c r="B41">
        <v>4.7000000000000002E-3</v>
      </c>
      <c r="C41">
        <v>51.15</v>
      </c>
      <c r="D41">
        <v>6</v>
      </c>
    </row>
    <row r="42" spans="2:4" x14ac:dyDescent="0.25">
      <c r="B42">
        <v>4.7000000000000002E-3</v>
      </c>
      <c r="C42">
        <v>51.15</v>
      </c>
      <c r="D42">
        <v>6</v>
      </c>
    </row>
    <row r="43" spans="2:4" x14ac:dyDescent="0.25">
      <c r="B43">
        <v>2.4799999999999999E-2</v>
      </c>
      <c r="C43">
        <v>51.7</v>
      </c>
      <c r="D43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E15" sqref="E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0.48049999999999998</v>
      </c>
      <c r="B2">
        <v>48.12</v>
      </c>
      <c r="C2">
        <v>6.5</v>
      </c>
    </row>
    <row r="3" spans="1:3" x14ac:dyDescent="0.25">
      <c r="A3">
        <v>0.68994999999999995</v>
      </c>
      <c r="B3">
        <v>45.86</v>
      </c>
      <c r="C3">
        <v>6.5</v>
      </c>
    </row>
    <row r="4" spans="1:3" x14ac:dyDescent="0.25">
      <c r="A4">
        <v>0.68994999999999995</v>
      </c>
      <c r="B4">
        <v>45.86</v>
      </c>
      <c r="C4">
        <v>6.5</v>
      </c>
    </row>
    <row r="5" spans="1:3" x14ac:dyDescent="0.25">
      <c r="A5">
        <v>0.68994999999999995</v>
      </c>
      <c r="B5">
        <v>45.758339999999997</v>
      </c>
      <c r="C5">
        <v>6.5</v>
      </c>
    </row>
    <row r="6" spans="1:3" x14ac:dyDescent="0.25">
      <c r="A6">
        <v>0.42135</v>
      </c>
      <c r="B6">
        <v>45.335000000000001</v>
      </c>
      <c r="C6">
        <v>6.5</v>
      </c>
    </row>
    <row r="7" spans="1:3" x14ac:dyDescent="0.25">
      <c r="A7">
        <v>0.42135</v>
      </c>
      <c r="B7">
        <v>47.65</v>
      </c>
      <c r="C7">
        <v>6.5</v>
      </c>
    </row>
    <row r="8" spans="1:3" x14ac:dyDescent="0.25">
      <c r="A8">
        <v>0.45627499999999999</v>
      </c>
      <c r="B8">
        <v>50.183340000000001</v>
      </c>
      <c r="C8">
        <v>6.5</v>
      </c>
    </row>
    <row r="9" spans="1:3" x14ac:dyDescent="0.25">
      <c r="A9">
        <v>0.24742500000000001</v>
      </c>
      <c r="B9">
        <v>45.853340000000003</v>
      </c>
      <c r="C9">
        <v>6.5</v>
      </c>
    </row>
    <row r="10" spans="1:3" x14ac:dyDescent="0.25">
      <c r="A10">
        <v>0.26027499999999998</v>
      </c>
      <c r="B10">
        <v>52.193339999999999</v>
      </c>
      <c r="C10">
        <v>6.5</v>
      </c>
    </row>
    <row r="11" spans="1:3" x14ac:dyDescent="0.25">
      <c r="A11">
        <v>0.49395</v>
      </c>
      <c r="B11">
        <v>50.408339999999903</v>
      </c>
      <c r="C11">
        <v>6.5</v>
      </c>
    </row>
    <row r="12" spans="1:3" x14ac:dyDescent="0.25">
      <c r="A12">
        <v>0.68994999999999995</v>
      </c>
      <c r="B12">
        <v>48.018340000000002</v>
      </c>
      <c r="C12">
        <v>6.5</v>
      </c>
    </row>
    <row r="13" spans="1:3" x14ac:dyDescent="0.25">
      <c r="A13">
        <v>0.42227499999999901</v>
      </c>
      <c r="B13">
        <v>47.8</v>
      </c>
      <c r="C13">
        <v>6.5</v>
      </c>
    </row>
    <row r="14" spans="1:3" x14ac:dyDescent="0.25">
      <c r="A14">
        <v>0.184475</v>
      </c>
      <c r="B14">
        <v>50.104999999999997</v>
      </c>
      <c r="C14">
        <v>6.5</v>
      </c>
    </row>
    <row r="15" spans="1:3" x14ac:dyDescent="0.25">
      <c r="A15">
        <v>0.20250000000000001</v>
      </c>
      <c r="B15">
        <v>51.739999999999903</v>
      </c>
      <c r="C15">
        <v>6.5</v>
      </c>
    </row>
    <row r="16" spans="1:3" x14ac:dyDescent="0.25">
      <c r="A16">
        <v>0.20250000000000001</v>
      </c>
      <c r="B16">
        <v>51.65</v>
      </c>
      <c r="C16">
        <v>6.5</v>
      </c>
    </row>
    <row r="17" spans="1:3" x14ac:dyDescent="0.25">
      <c r="A17">
        <v>0.45337499999999997</v>
      </c>
      <c r="B17">
        <v>47.76</v>
      </c>
      <c r="C17">
        <v>6.5</v>
      </c>
    </row>
    <row r="18" spans="1:3" x14ac:dyDescent="0.25">
      <c r="A18">
        <v>0.24995000000000001</v>
      </c>
      <c r="B18">
        <v>49.28</v>
      </c>
      <c r="C18">
        <v>6.5</v>
      </c>
    </row>
    <row r="19" spans="1:3" x14ac:dyDescent="0.25">
      <c r="A19">
        <v>0.21895000000000001</v>
      </c>
      <c r="B19">
        <v>49.11</v>
      </c>
      <c r="C19">
        <v>5.5</v>
      </c>
    </row>
    <row r="20" spans="1:3" x14ac:dyDescent="0.25">
      <c r="A20">
        <v>0.21504999999999999</v>
      </c>
      <c r="B20">
        <v>53.5</v>
      </c>
      <c r="C20">
        <v>5.5</v>
      </c>
    </row>
    <row r="21" spans="1:3" x14ac:dyDescent="0.25">
      <c r="A21">
        <v>-4.9375000000000002E-2</v>
      </c>
      <c r="B21">
        <v>54.614999999999903</v>
      </c>
      <c r="C21">
        <v>5.5</v>
      </c>
    </row>
    <row r="22" spans="1:3" x14ac:dyDescent="0.25">
      <c r="A22">
        <v>-5.3299999999999903E-2</v>
      </c>
      <c r="B22">
        <v>54.604999999999997</v>
      </c>
      <c r="C22">
        <v>5.5</v>
      </c>
    </row>
    <row r="23" spans="1:3" x14ac:dyDescent="0.25">
      <c r="A23">
        <v>-5.80499999999999E-2</v>
      </c>
      <c r="B23">
        <v>51.234999999999999</v>
      </c>
      <c r="C23">
        <v>5.5</v>
      </c>
    </row>
    <row r="24" spans="1:3" x14ac:dyDescent="0.25">
      <c r="A24">
        <v>-5.8200000000000002E-2</v>
      </c>
      <c r="B24">
        <v>49.655000000000001</v>
      </c>
      <c r="C24">
        <v>5.5</v>
      </c>
    </row>
    <row r="25" spans="1:3" x14ac:dyDescent="0.25">
      <c r="A25">
        <v>-5.7049999999999899E-2</v>
      </c>
      <c r="B25">
        <v>47.464999999999897</v>
      </c>
      <c r="C25">
        <v>5.5</v>
      </c>
    </row>
    <row r="26" spans="1:3" x14ac:dyDescent="0.25">
      <c r="A26">
        <v>-5.0524999999999903E-2</v>
      </c>
      <c r="B26">
        <v>50.819999999999901</v>
      </c>
      <c r="C26">
        <v>5.5</v>
      </c>
    </row>
    <row r="27" spans="1:3" x14ac:dyDescent="0.25">
      <c r="A27">
        <v>-5.0699999999999898E-2</v>
      </c>
      <c r="B27">
        <v>49.769999999999897</v>
      </c>
      <c r="C27">
        <v>5.5</v>
      </c>
    </row>
    <row r="28" spans="1:3" x14ac:dyDescent="0.25">
      <c r="A28">
        <v>-0.23027499999999901</v>
      </c>
      <c r="B28">
        <v>48.694999999999901</v>
      </c>
      <c r="C28">
        <v>5.5</v>
      </c>
    </row>
    <row r="29" spans="1:3" x14ac:dyDescent="0.25">
      <c r="A29">
        <v>-0.22919999999999999</v>
      </c>
      <c r="B29">
        <v>48.254999999999903</v>
      </c>
      <c r="C29">
        <v>5.5</v>
      </c>
    </row>
    <row r="30" spans="1:3" x14ac:dyDescent="0.25">
      <c r="A30">
        <v>-0.22935</v>
      </c>
      <c r="B30">
        <v>49.094999999999999</v>
      </c>
      <c r="C30">
        <v>5.5</v>
      </c>
    </row>
    <row r="31" spans="1:3" x14ac:dyDescent="0.25">
      <c r="A31">
        <v>-0.23572499999999999</v>
      </c>
      <c r="B31">
        <v>52.19</v>
      </c>
      <c r="C31">
        <v>5.5</v>
      </c>
    </row>
    <row r="32" spans="1:3" x14ac:dyDescent="0.25">
      <c r="A32">
        <v>-0.235599999999999</v>
      </c>
      <c r="B32">
        <v>52.77</v>
      </c>
      <c r="C32">
        <v>5.5</v>
      </c>
    </row>
    <row r="33" spans="1:3" x14ac:dyDescent="0.25">
      <c r="A33">
        <v>-0.23522499999999999</v>
      </c>
      <c r="B33">
        <v>53.39</v>
      </c>
      <c r="C33">
        <v>5.5</v>
      </c>
    </row>
    <row r="34" spans="1:3" x14ac:dyDescent="0.25">
      <c r="A34">
        <v>-0.235374999999999</v>
      </c>
      <c r="B34">
        <v>54.129999999999903</v>
      </c>
      <c r="C34">
        <v>5.5</v>
      </c>
    </row>
    <row r="35" spans="1:3" x14ac:dyDescent="0.25">
      <c r="A35">
        <v>-0.18437499999999901</v>
      </c>
      <c r="B35">
        <v>54.519999999999897</v>
      </c>
      <c r="C35">
        <v>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sqref="A1:C1"/>
    </sheetView>
  </sheetViews>
  <sheetFormatPr defaultRowHeight="15" x14ac:dyDescent="0.25"/>
  <sheetData>
    <row r="1" spans="1:3" x14ac:dyDescent="0.25">
      <c r="A1" t="s">
        <v>31</v>
      </c>
      <c r="B1" t="s">
        <v>32</v>
      </c>
      <c r="C1" t="s">
        <v>33</v>
      </c>
    </row>
    <row r="2" spans="1:3" x14ac:dyDescent="0.25">
      <c r="A2">
        <v>1.7949250000000001</v>
      </c>
      <c r="B2">
        <v>42.880566666666603</v>
      </c>
      <c r="C2">
        <v>8.5</v>
      </c>
    </row>
    <row r="3" spans="1:3" x14ac:dyDescent="0.25">
      <c r="A3">
        <v>2.004375</v>
      </c>
      <c r="B3">
        <v>41.4138666666666</v>
      </c>
      <c r="C3">
        <v>8.5</v>
      </c>
    </row>
    <row r="4" spans="1:3" x14ac:dyDescent="0.25">
      <c r="A4">
        <v>2.004375</v>
      </c>
      <c r="B4">
        <v>41.4138666666666</v>
      </c>
      <c r="C4">
        <v>8.5</v>
      </c>
    </row>
    <row r="5" spans="1:3" x14ac:dyDescent="0.25">
      <c r="A5">
        <v>2.004375</v>
      </c>
      <c r="B5">
        <v>42.133333333333297</v>
      </c>
      <c r="C5">
        <v>8.5</v>
      </c>
    </row>
    <row r="6" spans="1:3" x14ac:dyDescent="0.25">
      <c r="A6">
        <v>1.7357750000000001</v>
      </c>
      <c r="B6">
        <v>42.133333333333297</v>
      </c>
      <c r="C6">
        <v>8.5</v>
      </c>
    </row>
    <row r="7" spans="1:3" x14ac:dyDescent="0.25">
      <c r="A7">
        <v>1.7357750000000001</v>
      </c>
      <c r="B7">
        <v>40.711100000000002</v>
      </c>
      <c r="C7">
        <v>8.5</v>
      </c>
    </row>
    <row r="8" spans="1:3" x14ac:dyDescent="0.25">
      <c r="A8">
        <v>1.7706999999999999</v>
      </c>
      <c r="B8">
        <v>43.283333333333303</v>
      </c>
      <c r="C8">
        <v>8.5</v>
      </c>
    </row>
    <row r="9" spans="1:3" x14ac:dyDescent="0.25">
      <c r="A9">
        <v>1.56185</v>
      </c>
      <c r="B9">
        <v>43.283333333333303</v>
      </c>
      <c r="C9">
        <v>8.5</v>
      </c>
    </row>
    <row r="10" spans="1:3" x14ac:dyDescent="0.25">
      <c r="A10">
        <v>1.5747</v>
      </c>
      <c r="B10">
        <v>47.516666666666602</v>
      </c>
      <c r="C10">
        <v>8.5</v>
      </c>
    </row>
    <row r="11" spans="1:3" x14ac:dyDescent="0.25">
      <c r="A11">
        <v>1.8083750000000001</v>
      </c>
      <c r="B11">
        <v>47.511133333333298</v>
      </c>
      <c r="C11">
        <v>8.5</v>
      </c>
    </row>
    <row r="12" spans="1:3" x14ac:dyDescent="0.25">
      <c r="A12">
        <v>2.004375</v>
      </c>
      <c r="B12">
        <v>48.627800000000001</v>
      </c>
      <c r="C12">
        <v>8.5</v>
      </c>
    </row>
    <row r="13" spans="1:3" x14ac:dyDescent="0.25">
      <c r="A13">
        <v>1.7366999999999999</v>
      </c>
      <c r="B13">
        <v>46.1516666666666</v>
      </c>
      <c r="C13">
        <v>8.5</v>
      </c>
    </row>
    <row r="14" spans="1:3" x14ac:dyDescent="0.25">
      <c r="A14">
        <v>1.4988999999999999</v>
      </c>
      <c r="B14">
        <v>45.185000000000002</v>
      </c>
      <c r="C14">
        <v>8.5</v>
      </c>
    </row>
    <row r="15" spans="1:3" x14ac:dyDescent="0.25">
      <c r="A15">
        <v>1.5169250000000001</v>
      </c>
      <c r="B15">
        <v>46.543333333333301</v>
      </c>
      <c r="C15">
        <v>8.5</v>
      </c>
    </row>
    <row r="16" spans="1:3" x14ac:dyDescent="0.25">
      <c r="A16">
        <v>1.5169250000000001</v>
      </c>
      <c r="B16">
        <v>47.926666666666598</v>
      </c>
      <c r="C16">
        <v>8.5</v>
      </c>
    </row>
    <row r="17" spans="1:3" x14ac:dyDescent="0.25">
      <c r="A17">
        <v>1.7678</v>
      </c>
      <c r="B17">
        <v>43.626666666666601</v>
      </c>
      <c r="C17">
        <v>8.5</v>
      </c>
    </row>
    <row r="18" spans="1:3" x14ac:dyDescent="0.25">
      <c r="A18">
        <v>1.5643750000000001</v>
      </c>
      <c r="B18">
        <v>44.816666666666599</v>
      </c>
      <c r="C18">
        <v>8.25</v>
      </c>
    </row>
    <row r="19" spans="1:3" x14ac:dyDescent="0.25">
      <c r="A19">
        <v>1.5333749999999999</v>
      </c>
      <c r="B19">
        <v>44.816666666666599</v>
      </c>
      <c r="C19">
        <v>8.25</v>
      </c>
    </row>
    <row r="20" spans="1:3" x14ac:dyDescent="0.25">
      <c r="A20">
        <v>1.5294749999999999</v>
      </c>
      <c r="B20">
        <v>48.576666666666597</v>
      </c>
      <c r="C20">
        <v>7.75</v>
      </c>
    </row>
    <row r="21" spans="1:3" x14ac:dyDescent="0.25">
      <c r="A21">
        <v>1.26505</v>
      </c>
      <c r="B21">
        <v>50.435000000000002</v>
      </c>
      <c r="C21">
        <v>7.5</v>
      </c>
    </row>
    <row r="22" spans="1:3" x14ac:dyDescent="0.25">
      <c r="A22">
        <v>1.2611250000000001</v>
      </c>
      <c r="B22">
        <v>52.024999999999999</v>
      </c>
      <c r="C22">
        <v>7.5</v>
      </c>
    </row>
    <row r="23" spans="1:3" x14ac:dyDescent="0.25">
      <c r="A23">
        <v>1.256375</v>
      </c>
      <c r="B23">
        <v>53.158333333333303</v>
      </c>
      <c r="C23">
        <v>7.5</v>
      </c>
    </row>
    <row r="24" spans="1:3" x14ac:dyDescent="0.25">
      <c r="A24">
        <v>1.2562249999999999</v>
      </c>
      <c r="B24">
        <v>51.218333333333298</v>
      </c>
      <c r="C24">
        <v>7.5</v>
      </c>
    </row>
    <row r="25" spans="1:3" x14ac:dyDescent="0.25">
      <c r="A25">
        <v>1.2573749999999999</v>
      </c>
      <c r="B25">
        <v>49.784999999999997</v>
      </c>
      <c r="C25">
        <v>7.5</v>
      </c>
    </row>
    <row r="26" spans="1:3" x14ac:dyDescent="0.25">
      <c r="A26">
        <v>1.2639</v>
      </c>
      <c r="B26">
        <v>48.9016666666666</v>
      </c>
      <c r="C26">
        <v>7.5</v>
      </c>
    </row>
    <row r="27" spans="1:3" x14ac:dyDescent="0.25">
      <c r="A27">
        <v>1.263725</v>
      </c>
      <c r="B27">
        <v>47.1516666666666</v>
      </c>
      <c r="C27">
        <v>7.5</v>
      </c>
    </row>
    <row r="28" spans="1:3" x14ac:dyDescent="0.25">
      <c r="A28">
        <v>1.0841499999999999</v>
      </c>
      <c r="B28">
        <v>45.451666666666597</v>
      </c>
      <c r="C28">
        <v>7.5</v>
      </c>
    </row>
    <row r="29" spans="1:3" x14ac:dyDescent="0.25">
      <c r="A29">
        <v>1.0852250000000001</v>
      </c>
      <c r="B29">
        <v>45.558333333333302</v>
      </c>
      <c r="C29">
        <v>7.5</v>
      </c>
    </row>
    <row r="30" spans="1:3" x14ac:dyDescent="0.25">
      <c r="A30">
        <v>1.085075</v>
      </c>
      <c r="B30">
        <v>46.9583333333333</v>
      </c>
      <c r="C30">
        <v>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1" workbookViewId="0">
      <selection activeCell="K23" sqref="K23"/>
    </sheetView>
  </sheetViews>
  <sheetFormatPr defaultRowHeight="15" x14ac:dyDescent="0.25"/>
  <sheetData>
    <row r="1" spans="1:8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39</v>
      </c>
    </row>
    <row r="2" spans="1:8" x14ac:dyDescent="0.25">
      <c r="A2" s="1">
        <v>2.3999999999999998E-3</v>
      </c>
      <c r="B2" s="1">
        <v>2.3999999999999998E-3</v>
      </c>
      <c r="C2" s="1">
        <v>47.75</v>
      </c>
      <c r="D2" s="1">
        <v>47.75</v>
      </c>
      <c r="E2" s="1">
        <v>7</v>
      </c>
      <c r="F2" s="1">
        <v>7</v>
      </c>
      <c r="G2">
        <f>ROUND(F2,0)</f>
        <v>7</v>
      </c>
      <c r="H2" s="1">
        <v>5</v>
      </c>
    </row>
    <row r="3" spans="1:8" x14ac:dyDescent="0.25">
      <c r="A3" s="1">
        <v>2.3999999999999998E-3</v>
      </c>
      <c r="B3" s="1">
        <v>2.3999999999999998E-3</v>
      </c>
      <c r="C3" s="1">
        <v>47.75</v>
      </c>
      <c r="D3" s="1">
        <v>47.75</v>
      </c>
      <c r="E3" s="1">
        <v>7</v>
      </c>
      <c r="F3" s="1">
        <v>7</v>
      </c>
      <c r="G3">
        <f t="shared" ref="G3:G54" si="0">ROUND(F3,0)</f>
        <v>7</v>
      </c>
      <c r="H3" s="1">
        <v>10</v>
      </c>
    </row>
    <row r="4" spans="1:8" x14ac:dyDescent="0.25">
      <c r="A4" s="1">
        <v>2.5499999999999998E-2</v>
      </c>
      <c r="B4" s="1">
        <v>2.5499999999999998E-2</v>
      </c>
      <c r="C4" s="1">
        <v>50.25</v>
      </c>
      <c r="D4" s="1">
        <v>50.25</v>
      </c>
      <c r="E4" s="1">
        <v>7</v>
      </c>
      <c r="F4" s="1">
        <v>7</v>
      </c>
      <c r="G4">
        <f t="shared" si="0"/>
        <v>7</v>
      </c>
      <c r="H4" s="1">
        <v>15</v>
      </c>
    </row>
    <row r="5" spans="1:8" x14ac:dyDescent="0.25">
      <c r="A5" s="1">
        <v>2.5499999999999998E-2</v>
      </c>
      <c r="B5" s="1">
        <v>2.5499999999999998E-2</v>
      </c>
      <c r="C5" s="1">
        <v>50.25</v>
      </c>
      <c r="D5" s="1">
        <v>50.25</v>
      </c>
      <c r="E5" s="1">
        <v>7</v>
      </c>
      <c r="F5" s="1">
        <v>7</v>
      </c>
      <c r="G5">
        <f t="shared" si="0"/>
        <v>7</v>
      </c>
      <c r="H5" s="1">
        <v>20</v>
      </c>
    </row>
    <row r="6" spans="1:8" x14ac:dyDescent="0.25">
      <c r="A6" s="1">
        <v>3.0999999999999999E-3</v>
      </c>
      <c r="B6" s="1">
        <v>3.0999999999999999E-3</v>
      </c>
      <c r="C6" s="1">
        <v>49.774999999999999</v>
      </c>
      <c r="D6" s="1">
        <v>49.774999999999999</v>
      </c>
      <c r="E6" s="1">
        <v>7</v>
      </c>
      <c r="F6" s="1">
        <v>7</v>
      </c>
      <c r="G6">
        <f t="shared" si="0"/>
        <v>7</v>
      </c>
      <c r="H6" s="1">
        <v>25</v>
      </c>
    </row>
    <row r="7" spans="1:8" x14ac:dyDescent="0.25">
      <c r="A7" s="1">
        <v>3.0999999999999999E-3</v>
      </c>
      <c r="B7" s="1">
        <v>3.0999999999999999E-3</v>
      </c>
      <c r="C7" s="1">
        <v>49.774999999999999</v>
      </c>
      <c r="D7" s="1">
        <v>49.774999999999999</v>
      </c>
      <c r="E7" s="1">
        <v>7</v>
      </c>
      <c r="F7" s="1">
        <v>7</v>
      </c>
      <c r="G7">
        <f t="shared" si="0"/>
        <v>7</v>
      </c>
      <c r="H7" s="1">
        <v>30</v>
      </c>
    </row>
    <row r="8" spans="1:8" x14ac:dyDescent="0.25">
      <c r="A8" s="1">
        <v>3.0999999999999999E-3</v>
      </c>
      <c r="B8" s="1">
        <v>3.0999999999999999E-3</v>
      </c>
      <c r="C8" s="1">
        <v>49.774999999999999</v>
      </c>
      <c r="D8" s="1">
        <v>49.774999999999999</v>
      </c>
      <c r="E8" s="1">
        <v>7</v>
      </c>
      <c r="F8" s="1">
        <v>7</v>
      </c>
      <c r="G8">
        <f t="shared" si="0"/>
        <v>7</v>
      </c>
      <c r="H8" s="1">
        <v>35</v>
      </c>
    </row>
    <row r="9" spans="1:8" x14ac:dyDescent="0.25">
      <c r="A9" s="1">
        <v>3.0999999999999999E-3</v>
      </c>
      <c r="B9" s="1">
        <v>3.0999999999999999E-3</v>
      </c>
      <c r="C9" s="1">
        <v>46.35</v>
      </c>
      <c r="D9" s="1">
        <v>46.35</v>
      </c>
      <c r="E9" s="1">
        <v>7</v>
      </c>
      <c r="F9" s="1">
        <v>7</v>
      </c>
      <c r="G9">
        <f t="shared" si="0"/>
        <v>7</v>
      </c>
      <c r="H9" s="1">
        <v>40</v>
      </c>
    </row>
    <row r="10" spans="1:8" x14ac:dyDescent="0.25">
      <c r="A10" s="1">
        <v>3.0999999999999999E-3</v>
      </c>
      <c r="B10" s="1">
        <v>3.0999999999999999E-3</v>
      </c>
      <c r="C10" s="1">
        <v>46.35</v>
      </c>
      <c r="D10" s="1">
        <v>46.35</v>
      </c>
      <c r="E10" s="1">
        <v>7</v>
      </c>
      <c r="F10" s="1">
        <v>7</v>
      </c>
      <c r="G10">
        <f t="shared" si="0"/>
        <v>7</v>
      </c>
      <c r="H10" s="1">
        <v>45</v>
      </c>
    </row>
    <row r="11" spans="1:8" x14ac:dyDescent="0.25">
      <c r="A11" s="1">
        <v>3.0999999999999999E-3</v>
      </c>
      <c r="B11" s="1">
        <v>3.0999999999999999E-3</v>
      </c>
      <c r="C11" s="1">
        <v>46.35</v>
      </c>
      <c r="D11" s="1">
        <v>46.35</v>
      </c>
      <c r="E11" s="1">
        <v>7</v>
      </c>
      <c r="F11" s="1">
        <v>7</v>
      </c>
      <c r="G11">
        <f t="shared" si="0"/>
        <v>7</v>
      </c>
      <c r="H11" s="1">
        <v>50</v>
      </c>
    </row>
    <row r="12" spans="1:8" x14ac:dyDescent="0.25">
      <c r="A12" s="1">
        <v>5.1000000000000004E-3</v>
      </c>
      <c r="B12" s="1">
        <v>5.1000000000000004E-3</v>
      </c>
      <c r="C12" s="1">
        <v>49.85</v>
      </c>
      <c r="D12" s="1">
        <v>49.85</v>
      </c>
      <c r="E12" s="1">
        <v>7</v>
      </c>
      <c r="F12" s="1">
        <v>7</v>
      </c>
      <c r="G12">
        <f t="shared" si="0"/>
        <v>7</v>
      </c>
      <c r="H12" s="1">
        <v>55</v>
      </c>
    </row>
    <row r="13" spans="1:8" x14ac:dyDescent="0.25">
      <c r="A13" s="1">
        <v>5.1000000000000004E-3</v>
      </c>
      <c r="B13" s="1">
        <v>5.1000000000000004E-3</v>
      </c>
      <c r="C13" s="1">
        <v>49.85</v>
      </c>
      <c r="D13" s="1">
        <v>49.85</v>
      </c>
      <c r="E13" s="1">
        <v>7</v>
      </c>
      <c r="F13" s="1">
        <v>7</v>
      </c>
      <c r="G13">
        <f t="shared" si="0"/>
        <v>7</v>
      </c>
      <c r="H13" s="1">
        <v>60</v>
      </c>
    </row>
    <row r="14" spans="1:8" x14ac:dyDescent="0.25">
      <c r="A14" s="1">
        <v>1.0800000000000001E-2</v>
      </c>
      <c r="B14" s="1">
        <v>1.0800000000000001E-2</v>
      </c>
      <c r="C14" s="1">
        <v>54.3</v>
      </c>
      <c r="D14" s="1">
        <v>54.3</v>
      </c>
      <c r="E14" s="1">
        <v>7</v>
      </c>
      <c r="F14" s="1">
        <v>7</v>
      </c>
      <c r="G14">
        <f t="shared" si="0"/>
        <v>7</v>
      </c>
      <c r="H14" s="1">
        <v>65</v>
      </c>
    </row>
    <row r="15" spans="1:8" x14ac:dyDescent="0.25">
      <c r="A15" s="1">
        <v>6.0000000000000001E-3</v>
      </c>
      <c r="B15" s="1">
        <v>6.0000000000000001E-3</v>
      </c>
      <c r="C15" s="1">
        <v>51.9</v>
      </c>
      <c r="D15" s="1">
        <v>51.9</v>
      </c>
      <c r="E15" s="1">
        <v>7</v>
      </c>
      <c r="F15" s="1">
        <v>7</v>
      </c>
      <c r="G15">
        <f t="shared" si="0"/>
        <v>7</v>
      </c>
      <c r="H15" s="1">
        <v>70</v>
      </c>
    </row>
    <row r="16" spans="1:8" x14ac:dyDescent="0.25">
      <c r="A16" s="1">
        <v>6.0000000000000001E-3</v>
      </c>
      <c r="B16" s="1">
        <v>6.0000000000000001E-3</v>
      </c>
      <c r="C16" s="1">
        <v>51.9</v>
      </c>
      <c r="D16" s="1">
        <v>51.9</v>
      </c>
      <c r="E16" s="1">
        <v>7</v>
      </c>
      <c r="F16" s="1">
        <v>7</v>
      </c>
      <c r="G16">
        <f t="shared" si="0"/>
        <v>7</v>
      </c>
      <c r="H16" s="1">
        <v>75</v>
      </c>
    </row>
    <row r="17" spans="1:8" x14ac:dyDescent="0.25">
      <c r="A17" s="1">
        <v>6.0000000000000001E-3</v>
      </c>
      <c r="B17" s="1">
        <v>6.0000000000000001E-3</v>
      </c>
      <c r="C17" s="1">
        <v>51.9</v>
      </c>
      <c r="D17" s="1">
        <v>51.9</v>
      </c>
      <c r="E17" s="1">
        <v>7</v>
      </c>
      <c r="F17" s="1">
        <v>7</v>
      </c>
      <c r="G17">
        <f t="shared" si="0"/>
        <v>7</v>
      </c>
      <c r="H17" s="1">
        <v>80</v>
      </c>
    </row>
    <row r="18" spans="1:8" x14ac:dyDescent="0.25">
      <c r="A18" s="1">
        <v>6.0000000000000001E-3</v>
      </c>
      <c r="B18" s="1">
        <v>6.0000000000000001E-3</v>
      </c>
      <c r="C18" s="1">
        <v>51.9</v>
      </c>
      <c r="D18" s="1">
        <v>51.9</v>
      </c>
      <c r="E18" s="1">
        <v>7</v>
      </c>
      <c r="F18" s="1">
        <v>7</v>
      </c>
      <c r="G18">
        <f t="shared" si="0"/>
        <v>7</v>
      </c>
      <c r="H18" s="1">
        <v>85</v>
      </c>
    </row>
    <row r="19" spans="1:8" x14ac:dyDescent="0.25">
      <c r="A19" s="1">
        <v>2.6200000000000001E-2</v>
      </c>
      <c r="B19" s="1">
        <v>2.6200000000000001E-2</v>
      </c>
      <c r="C19" s="1">
        <v>46.125</v>
      </c>
      <c r="D19" s="1">
        <v>46.125</v>
      </c>
      <c r="E19" s="1">
        <v>7</v>
      </c>
      <c r="F19" s="1">
        <v>7</v>
      </c>
      <c r="G19">
        <f t="shared" si="0"/>
        <v>7</v>
      </c>
      <c r="H19" s="1">
        <v>90</v>
      </c>
    </row>
    <row r="20" spans="1:8" x14ac:dyDescent="0.25">
      <c r="A20" s="1">
        <v>2.6200000000000001E-2</v>
      </c>
      <c r="B20" s="1">
        <v>2.6200000000000001E-2</v>
      </c>
      <c r="C20" s="1">
        <v>46.125</v>
      </c>
      <c r="D20" s="1">
        <v>46.125</v>
      </c>
      <c r="E20" s="1">
        <v>7</v>
      </c>
      <c r="F20" s="1">
        <v>7</v>
      </c>
      <c r="G20">
        <f t="shared" si="0"/>
        <v>7</v>
      </c>
      <c r="H20" s="1">
        <v>95</v>
      </c>
    </row>
    <row r="21" spans="1:8" x14ac:dyDescent="0.25">
      <c r="A21">
        <v>0.84</v>
      </c>
      <c r="B21">
        <v>0.96</v>
      </c>
      <c r="C21">
        <v>44.65</v>
      </c>
      <c r="D21">
        <v>48.12</v>
      </c>
      <c r="E21">
        <v>7</v>
      </c>
      <c r="F21">
        <v>6.5</v>
      </c>
      <c r="G21">
        <f t="shared" si="0"/>
        <v>7</v>
      </c>
      <c r="H21" s="1">
        <v>100</v>
      </c>
    </row>
    <row r="22" spans="1:8" x14ac:dyDescent="0.25">
      <c r="A22">
        <v>0.84</v>
      </c>
      <c r="B22">
        <v>0.96</v>
      </c>
      <c r="C22">
        <v>44.65</v>
      </c>
      <c r="D22">
        <v>45.86</v>
      </c>
      <c r="E22">
        <v>7</v>
      </c>
      <c r="F22">
        <v>6.5</v>
      </c>
      <c r="G22">
        <f t="shared" si="0"/>
        <v>7</v>
      </c>
      <c r="H22" s="1">
        <v>105</v>
      </c>
    </row>
    <row r="23" spans="1:8" x14ac:dyDescent="0.25">
      <c r="A23">
        <v>0.84</v>
      </c>
      <c r="B23">
        <v>0.96</v>
      </c>
      <c r="C23">
        <v>38.65</v>
      </c>
      <c r="D23">
        <v>45.86</v>
      </c>
      <c r="E23">
        <v>7</v>
      </c>
      <c r="F23">
        <v>6.5</v>
      </c>
      <c r="G23">
        <f t="shared" si="0"/>
        <v>7</v>
      </c>
      <c r="H23" s="1">
        <v>110</v>
      </c>
    </row>
    <row r="24" spans="1:8" x14ac:dyDescent="0.25">
      <c r="A24">
        <v>0.84</v>
      </c>
      <c r="B24">
        <v>0.96</v>
      </c>
      <c r="C24">
        <v>38.65</v>
      </c>
      <c r="D24">
        <v>45.758339999999997</v>
      </c>
      <c r="E24">
        <v>7</v>
      </c>
      <c r="F24">
        <v>6.5</v>
      </c>
      <c r="G24">
        <f t="shared" si="0"/>
        <v>7</v>
      </c>
      <c r="H24" s="1">
        <v>115</v>
      </c>
    </row>
    <row r="25" spans="1:8" x14ac:dyDescent="0.25">
      <c r="A25">
        <v>0.84</v>
      </c>
      <c r="B25">
        <v>0.60186666666666599</v>
      </c>
      <c r="C25">
        <v>39.200000000000003</v>
      </c>
      <c r="D25">
        <v>45.335000000000001</v>
      </c>
      <c r="E25">
        <v>7</v>
      </c>
      <c r="F25">
        <v>6.5</v>
      </c>
      <c r="G25">
        <f t="shared" si="0"/>
        <v>7</v>
      </c>
      <c r="H25" s="1">
        <v>120</v>
      </c>
    </row>
    <row r="26" spans="1:8" x14ac:dyDescent="0.25">
      <c r="A26">
        <v>0.84</v>
      </c>
      <c r="B26">
        <v>0.60186666666666599</v>
      </c>
      <c r="C26">
        <v>39.200000000000003</v>
      </c>
      <c r="D26">
        <v>47.65</v>
      </c>
      <c r="E26">
        <v>7</v>
      </c>
      <c r="F26">
        <v>6.5</v>
      </c>
      <c r="G26">
        <f t="shared" si="0"/>
        <v>7</v>
      </c>
      <c r="H26" s="1">
        <v>125</v>
      </c>
    </row>
    <row r="27" spans="1:8" x14ac:dyDescent="0.25">
      <c r="A27">
        <v>0.84</v>
      </c>
      <c r="B27">
        <v>0.64843333333333297</v>
      </c>
      <c r="C27">
        <v>39.200000000000003</v>
      </c>
      <c r="D27">
        <v>50.183340000000001</v>
      </c>
      <c r="E27">
        <v>7</v>
      </c>
      <c r="F27">
        <v>6.5</v>
      </c>
      <c r="G27">
        <f t="shared" si="0"/>
        <v>7</v>
      </c>
      <c r="H27" s="1">
        <v>130</v>
      </c>
    </row>
    <row r="28" spans="1:8" x14ac:dyDescent="0.25">
      <c r="A28">
        <v>0.84</v>
      </c>
      <c r="B28">
        <v>0.64843333333333297</v>
      </c>
      <c r="C28">
        <v>41.7</v>
      </c>
      <c r="D28">
        <v>45.853340000000003</v>
      </c>
      <c r="E28">
        <v>7</v>
      </c>
      <c r="F28">
        <v>6.5</v>
      </c>
      <c r="G28">
        <f t="shared" si="0"/>
        <v>7</v>
      </c>
      <c r="H28" s="1">
        <v>135</v>
      </c>
    </row>
    <row r="29" spans="1:8" x14ac:dyDescent="0.25">
      <c r="A29">
        <v>0.84</v>
      </c>
      <c r="B29">
        <v>0.64843333333333297</v>
      </c>
      <c r="C29">
        <v>41.7</v>
      </c>
      <c r="D29">
        <v>52.193339999999999</v>
      </c>
      <c r="E29">
        <v>7</v>
      </c>
      <c r="F29">
        <v>6.5</v>
      </c>
      <c r="G29">
        <f t="shared" si="0"/>
        <v>7</v>
      </c>
      <c r="H29" s="1">
        <v>140</v>
      </c>
    </row>
    <row r="30" spans="1:8" x14ac:dyDescent="0.25">
      <c r="A30">
        <v>0.84</v>
      </c>
      <c r="B30">
        <v>0.96</v>
      </c>
      <c r="C30">
        <v>38.35</v>
      </c>
      <c r="D30">
        <v>50.408339999999903</v>
      </c>
      <c r="E30">
        <v>7</v>
      </c>
      <c r="F30">
        <v>6.5</v>
      </c>
      <c r="G30">
        <f t="shared" si="0"/>
        <v>7</v>
      </c>
      <c r="H30" s="1">
        <v>145</v>
      </c>
    </row>
    <row r="31" spans="1:8" x14ac:dyDescent="0.25">
      <c r="A31">
        <v>0.84</v>
      </c>
      <c r="B31">
        <v>0.96</v>
      </c>
      <c r="C31">
        <v>38.35</v>
      </c>
      <c r="D31">
        <v>48.018340000000002</v>
      </c>
      <c r="E31">
        <v>7</v>
      </c>
      <c r="F31">
        <v>6.5</v>
      </c>
      <c r="G31">
        <f t="shared" si="0"/>
        <v>7</v>
      </c>
      <c r="H31" s="1">
        <v>150</v>
      </c>
    </row>
    <row r="32" spans="1:8" x14ac:dyDescent="0.25">
      <c r="A32">
        <v>0.84</v>
      </c>
      <c r="B32">
        <v>0.60309999999999997</v>
      </c>
      <c r="C32">
        <v>41.7</v>
      </c>
      <c r="D32">
        <v>47.8</v>
      </c>
      <c r="E32">
        <v>7</v>
      </c>
      <c r="F32">
        <v>6.5</v>
      </c>
      <c r="G32">
        <f t="shared" si="0"/>
        <v>7</v>
      </c>
      <c r="H32" s="1">
        <v>155</v>
      </c>
    </row>
    <row r="33" spans="1:8" x14ac:dyDescent="0.25">
      <c r="A33">
        <v>0.84</v>
      </c>
      <c r="B33">
        <v>0.28603333333333297</v>
      </c>
      <c r="C33">
        <v>41.7</v>
      </c>
      <c r="D33">
        <v>50.104999999999997</v>
      </c>
      <c r="E33">
        <v>7</v>
      </c>
      <c r="F33">
        <v>6.5</v>
      </c>
      <c r="G33">
        <f t="shared" si="0"/>
        <v>7</v>
      </c>
      <c r="H33" s="1">
        <v>160</v>
      </c>
    </row>
    <row r="34" spans="1:8" x14ac:dyDescent="0.25">
      <c r="A34">
        <v>0.84</v>
      </c>
      <c r="B34">
        <v>0.31006666666666599</v>
      </c>
      <c r="C34">
        <v>38.799999999999997</v>
      </c>
      <c r="D34">
        <v>51.739999999999903</v>
      </c>
      <c r="E34">
        <v>7</v>
      </c>
      <c r="F34">
        <v>6.5</v>
      </c>
      <c r="G34">
        <f t="shared" si="0"/>
        <v>7</v>
      </c>
      <c r="H34" s="1">
        <v>165</v>
      </c>
    </row>
    <row r="35" spans="1:8" x14ac:dyDescent="0.25">
      <c r="A35">
        <v>0.84</v>
      </c>
      <c r="B35">
        <v>0.31006666666666599</v>
      </c>
      <c r="C35">
        <v>38.799999999999997</v>
      </c>
      <c r="D35">
        <v>51.65</v>
      </c>
      <c r="E35">
        <v>7</v>
      </c>
      <c r="F35">
        <v>6.5</v>
      </c>
      <c r="G35">
        <f t="shared" si="0"/>
        <v>7</v>
      </c>
      <c r="H35" s="1">
        <v>170</v>
      </c>
    </row>
    <row r="36" spans="1:8" x14ac:dyDescent="0.25">
      <c r="A36">
        <v>0.84</v>
      </c>
      <c r="B36">
        <v>0.64456666666666595</v>
      </c>
      <c r="C36">
        <v>51.55</v>
      </c>
      <c r="D36">
        <v>47.76</v>
      </c>
      <c r="E36">
        <v>7</v>
      </c>
      <c r="F36">
        <v>6.5</v>
      </c>
      <c r="G36">
        <f t="shared" si="0"/>
        <v>7</v>
      </c>
      <c r="H36" s="1">
        <v>175</v>
      </c>
    </row>
    <row r="37" spans="1:8" x14ac:dyDescent="0.25">
      <c r="A37">
        <v>0.84</v>
      </c>
      <c r="B37">
        <v>0.37333333333333302</v>
      </c>
      <c r="C37">
        <v>38.65</v>
      </c>
      <c r="D37">
        <v>49.28</v>
      </c>
      <c r="E37">
        <v>7</v>
      </c>
      <c r="F37">
        <v>6.5</v>
      </c>
      <c r="G37">
        <f t="shared" si="0"/>
        <v>7</v>
      </c>
      <c r="H37" s="1">
        <v>180</v>
      </c>
    </row>
    <row r="38" spans="1:8" x14ac:dyDescent="0.25">
      <c r="A38">
        <v>2.8000000000000001E-2</v>
      </c>
      <c r="B38">
        <v>0.372</v>
      </c>
      <c r="C38">
        <v>46.75</v>
      </c>
      <c r="D38">
        <v>49.11</v>
      </c>
      <c r="E38">
        <v>7</v>
      </c>
      <c r="F38">
        <v>5.5</v>
      </c>
      <c r="G38">
        <f t="shared" si="0"/>
        <v>6</v>
      </c>
      <c r="H38" s="1">
        <v>185</v>
      </c>
    </row>
    <row r="39" spans="1:8" x14ac:dyDescent="0.25">
      <c r="A39">
        <v>2.4E-2</v>
      </c>
      <c r="B39">
        <v>0.36680000000000001</v>
      </c>
      <c r="C39">
        <v>46.75</v>
      </c>
      <c r="D39">
        <v>53.5</v>
      </c>
      <c r="E39">
        <v>6</v>
      </c>
      <c r="F39">
        <v>5.5</v>
      </c>
      <c r="G39">
        <f t="shared" si="0"/>
        <v>6</v>
      </c>
      <c r="H39" s="1">
        <v>190</v>
      </c>
    </row>
    <row r="40" spans="1:8" x14ac:dyDescent="0.25">
      <c r="A40">
        <v>1.41E-2</v>
      </c>
      <c r="B40">
        <v>1.4233333333333299E-2</v>
      </c>
      <c r="C40">
        <v>59.9</v>
      </c>
      <c r="D40">
        <v>54.614999999999903</v>
      </c>
      <c r="E40">
        <v>6</v>
      </c>
      <c r="F40">
        <v>5.5</v>
      </c>
      <c r="G40">
        <f t="shared" si="0"/>
        <v>6</v>
      </c>
      <c r="H40" s="1">
        <v>195</v>
      </c>
    </row>
    <row r="41" spans="1:8" x14ac:dyDescent="0.25">
      <c r="A41">
        <v>1.41E-2</v>
      </c>
      <c r="B41">
        <v>8.9999999999999993E-3</v>
      </c>
      <c r="C41">
        <v>59.9</v>
      </c>
      <c r="D41">
        <v>54.604999999999997</v>
      </c>
      <c r="E41">
        <v>6</v>
      </c>
      <c r="F41">
        <v>5.5</v>
      </c>
      <c r="G41">
        <f t="shared" si="0"/>
        <v>6</v>
      </c>
      <c r="H41" s="1">
        <v>200</v>
      </c>
    </row>
    <row r="42" spans="1:8" x14ac:dyDescent="0.25">
      <c r="A42">
        <v>2.2000000000000001E-3</v>
      </c>
      <c r="B42">
        <v>2.6666666666666601E-3</v>
      </c>
      <c r="C42">
        <v>64.05</v>
      </c>
      <c r="D42">
        <v>51.234999999999999</v>
      </c>
      <c r="E42">
        <v>6</v>
      </c>
      <c r="F42">
        <v>5.5</v>
      </c>
      <c r="G42">
        <f t="shared" si="0"/>
        <v>6</v>
      </c>
      <c r="H42" s="1">
        <v>205</v>
      </c>
    </row>
    <row r="43" spans="1:8" x14ac:dyDescent="0.25">
      <c r="A43">
        <v>2.2000000000000001E-3</v>
      </c>
      <c r="B43">
        <v>2.46666666666666E-3</v>
      </c>
      <c r="C43">
        <v>64.05</v>
      </c>
      <c r="D43">
        <v>49.655000000000001</v>
      </c>
      <c r="E43">
        <v>6</v>
      </c>
      <c r="F43">
        <v>5.5</v>
      </c>
      <c r="G43">
        <f t="shared" si="0"/>
        <v>6</v>
      </c>
      <c r="H43" s="1">
        <v>210</v>
      </c>
    </row>
    <row r="44" spans="1:8" x14ac:dyDescent="0.25">
      <c r="A44">
        <v>1.6000000000000001E-3</v>
      </c>
      <c r="B44">
        <v>4.0000000000000001E-3</v>
      </c>
      <c r="C44">
        <v>56.15</v>
      </c>
      <c r="D44">
        <v>47.464999999999897</v>
      </c>
      <c r="E44">
        <v>6</v>
      </c>
      <c r="F44">
        <v>5.5</v>
      </c>
      <c r="G44">
        <f t="shared" si="0"/>
        <v>6</v>
      </c>
      <c r="H44" s="1">
        <v>215</v>
      </c>
    </row>
    <row r="45" spans="1:8" x14ac:dyDescent="0.25">
      <c r="A45">
        <v>1.6000000000000001E-3</v>
      </c>
      <c r="B45">
        <v>1.2699999999999999E-2</v>
      </c>
      <c r="C45">
        <v>56.15</v>
      </c>
      <c r="D45">
        <v>50.819999999999901</v>
      </c>
      <c r="E45">
        <v>6</v>
      </c>
      <c r="F45">
        <v>5.5</v>
      </c>
      <c r="G45">
        <f t="shared" si="0"/>
        <v>6</v>
      </c>
      <c r="H45" s="1">
        <v>220</v>
      </c>
    </row>
    <row r="46" spans="1:8" x14ac:dyDescent="0.25">
      <c r="A46">
        <v>2.4799999999999999E-2</v>
      </c>
      <c r="B46">
        <v>1.24666666666666E-2</v>
      </c>
      <c r="C46">
        <v>53.5</v>
      </c>
      <c r="D46">
        <v>49.769999999999897</v>
      </c>
      <c r="E46">
        <v>6</v>
      </c>
      <c r="F46">
        <v>5.5</v>
      </c>
      <c r="G46">
        <f t="shared" si="0"/>
        <v>6</v>
      </c>
      <c r="H46" s="1">
        <v>225</v>
      </c>
    </row>
    <row r="47" spans="1:8" x14ac:dyDescent="0.25">
      <c r="A47">
        <v>2.4799999999999999E-2</v>
      </c>
      <c r="B47">
        <v>5.5333333333333302E-3</v>
      </c>
      <c r="C47">
        <v>53.5</v>
      </c>
      <c r="D47">
        <v>48.694999999999901</v>
      </c>
      <c r="E47">
        <v>6</v>
      </c>
      <c r="F47">
        <v>5.5</v>
      </c>
      <c r="G47">
        <f t="shared" si="0"/>
        <v>6</v>
      </c>
      <c r="H47" s="1">
        <v>230</v>
      </c>
    </row>
    <row r="48" spans="1:8" x14ac:dyDescent="0.25">
      <c r="A48">
        <v>4.0000000000000001E-3</v>
      </c>
      <c r="B48">
        <v>6.9666666666666601E-3</v>
      </c>
      <c r="C48">
        <v>48.4</v>
      </c>
      <c r="D48">
        <v>48.254999999999903</v>
      </c>
      <c r="E48">
        <v>6</v>
      </c>
      <c r="F48">
        <v>5.5</v>
      </c>
      <c r="G48">
        <f t="shared" si="0"/>
        <v>6</v>
      </c>
      <c r="H48" s="1">
        <v>235</v>
      </c>
    </row>
    <row r="49" spans="1:8" x14ac:dyDescent="0.25">
      <c r="A49">
        <v>4.0000000000000001E-3</v>
      </c>
      <c r="B49">
        <v>6.7666666666666604E-3</v>
      </c>
      <c r="C49">
        <v>48.4</v>
      </c>
      <c r="D49">
        <v>49.094999999999999</v>
      </c>
      <c r="E49">
        <v>6</v>
      </c>
      <c r="F49">
        <v>5.5</v>
      </c>
      <c r="G49">
        <f t="shared" si="0"/>
        <v>6</v>
      </c>
      <c r="H49" s="1">
        <v>240</v>
      </c>
    </row>
    <row r="50" spans="1:8" x14ac:dyDescent="0.25">
      <c r="A50">
        <v>3.3999999999999998E-3</v>
      </c>
      <c r="B50">
        <v>4.13333333333333E-3</v>
      </c>
      <c r="C50">
        <v>52.6</v>
      </c>
      <c r="D50">
        <v>52.19</v>
      </c>
      <c r="E50">
        <v>6</v>
      </c>
      <c r="F50">
        <v>5.5</v>
      </c>
      <c r="G50">
        <f t="shared" si="0"/>
        <v>6</v>
      </c>
      <c r="H50" s="1">
        <v>245</v>
      </c>
    </row>
    <row r="51" spans="1:8" x14ac:dyDescent="0.25">
      <c r="A51">
        <v>3.3999999999999998E-3</v>
      </c>
      <c r="B51">
        <v>4.2999999999999896E-3</v>
      </c>
      <c r="C51">
        <v>52.6</v>
      </c>
      <c r="D51">
        <v>52.77</v>
      </c>
      <c r="E51">
        <v>6</v>
      </c>
      <c r="F51">
        <v>5.5</v>
      </c>
      <c r="G51">
        <f t="shared" si="0"/>
        <v>6</v>
      </c>
      <c r="H51" s="1">
        <v>250</v>
      </c>
    </row>
    <row r="52" spans="1:8" x14ac:dyDescent="0.25">
      <c r="A52">
        <v>3.8999999999999998E-3</v>
      </c>
      <c r="B52">
        <v>3.9333333333333304E-3</v>
      </c>
      <c r="C52">
        <v>55.5</v>
      </c>
      <c r="D52">
        <v>53.39</v>
      </c>
      <c r="E52">
        <v>6</v>
      </c>
      <c r="F52">
        <v>5.5</v>
      </c>
      <c r="G52">
        <f t="shared" si="0"/>
        <v>6</v>
      </c>
      <c r="H52" s="1">
        <v>255</v>
      </c>
    </row>
    <row r="53" spans="1:8" x14ac:dyDescent="0.25">
      <c r="A53">
        <v>2.3999999999999998E-3</v>
      </c>
      <c r="B53">
        <v>3.9333333333333304E-3</v>
      </c>
      <c r="C53">
        <v>55.15</v>
      </c>
      <c r="D53">
        <v>54.129999999999903</v>
      </c>
      <c r="E53">
        <v>6</v>
      </c>
      <c r="F53">
        <v>5.5</v>
      </c>
      <c r="G53">
        <f>ROUND(F53,0)</f>
        <v>6</v>
      </c>
      <c r="H53" s="1">
        <v>260</v>
      </c>
    </row>
    <row r="54" spans="1:8" x14ac:dyDescent="0.25">
      <c r="A54">
        <v>2.3999999999999998E-3</v>
      </c>
      <c r="B54">
        <v>7.1933333333333294E-2</v>
      </c>
      <c r="C54">
        <v>55.15</v>
      </c>
      <c r="D54">
        <v>54.519999999999897</v>
      </c>
      <c r="E54">
        <v>6</v>
      </c>
      <c r="F54">
        <v>5.5</v>
      </c>
      <c r="G54">
        <f t="shared" si="0"/>
        <v>6</v>
      </c>
      <c r="H54" s="1">
        <v>265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32" sqref="A32"/>
    </sheetView>
  </sheetViews>
  <sheetFormatPr defaultRowHeight="15" x14ac:dyDescent="0.25"/>
  <cols>
    <col min="1" max="1" width="42.5703125" customWidth="1"/>
    <col min="2" max="3" width="29.7109375" customWidth="1"/>
  </cols>
  <sheetData>
    <row r="1" spans="1:7" x14ac:dyDescent="0.25">
      <c r="A1" t="s">
        <v>40</v>
      </c>
      <c r="B1">
        <v>16</v>
      </c>
    </row>
    <row r="4" spans="1:7" x14ac:dyDescent="0.25">
      <c r="A4" t="s">
        <v>41</v>
      </c>
      <c r="B4" t="s">
        <v>0</v>
      </c>
      <c r="C4" t="s">
        <v>1</v>
      </c>
      <c r="D4" t="s">
        <v>2</v>
      </c>
      <c r="E4" t="s">
        <v>43</v>
      </c>
      <c r="F4" t="s">
        <v>51</v>
      </c>
      <c r="G4" t="s">
        <v>52</v>
      </c>
    </row>
    <row r="5" spans="1:7" x14ac:dyDescent="0.25">
      <c r="B5">
        <v>6.6557619399199996</v>
      </c>
      <c r="C5">
        <v>0.32162731353500001</v>
      </c>
      <c r="D5">
        <v>0.249489795918</v>
      </c>
      <c r="E5">
        <f>AVERAGE(B5,C5,D5)</f>
        <v>2.408959683124333</v>
      </c>
      <c r="F5">
        <f>MAX(B5,C5,D5)</f>
        <v>6.6557619399199996</v>
      </c>
      <c r="G5">
        <f>MIN(B5,C5,D5)</f>
        <v>0.249489795918</v>
      </c>
    </row>
    <row r="7" spans="1:7" x14ac:dyDescent="0.25">
      <c r="A7" t="s">
        <v>42</v>
      </c>
      <c r="B7" t="s">
        <v>0</v>
      </c>
      <c r="C7" t="s">
        <v>1</v>
      </c>
      <c r="D7" t="s">
        <v>2</v>
      </c>
      <c r="E7" t="s">
        <v>43</v>
      </c>
    </row>
    <row r="8" spans="1:7" x14ac:dyDescent="0.25">
      <c r="A8" t="s">
        <v>46</v>
      </c>
      <c r="B8">
        <f>SQRT(B5)</f>
        <v>2.5798763419823052</v>
      </c>
      <c r="C8">
        <f>SQRT(C5)</f>
        <v>0.56712195649172326</v>
      </c>
      <c r="D8">
        <f>SQRT(D5)</f>
        <v>0.49948953534383478</v>
      </c>
      <c r="E8">
        <f>AVERAGE(B8,C8,D8)</f>
        <v>1.2154959446059543</v>
      </c>
    </row>
    <row r="9" spans="1:7" x14ac:dyDescent="0.25">
      <c r="B9">
        <v>3.86415130421</v>
      </c>
      <c r="C9">
        <v>0.19508324923600001</v>
      </c>
      <c r="D9">
        <v>9.0204081632699995E-2</v>
      </c>
      <c r="E9">
        <f>AVERAGE(B9,C9,D9)</f>
        <v>1.3831462116928999</v>
      </c>
    </row>
    <row r="10" spans="1:7" x14ac:dyDescent="0.25">
      <c r="A10" t="s">
        <v>45</v>
      </c>
      <c r="B10">
        <f>SQRT(B9)</f>
        <v>1.9657444656439962</v>
      </c>
      <c r="C10">
        <f>SQRT(C9)</f>
        <v>0.4416822944560943</v>
      </c>
      <c r="D10">
        <f>SQRT(D9)</f>
        <v>0.30033994345191584</v>
      </c>
      <c r="E10">
        <f>AVERAGE(B10,C10,D10)</f>
        <v>0.90258890118400215</v>
      </c>
    </row>
    <row r="11" spans="1:7" x14ac:dyDescent="0.25">
      <c r="A11" t="s">
        <v>44</v>
      </c>
      <c r="B11">
        <f>SQRT(29.7831376885^2/100)</f>
        <v>2.9783137688500001</v>
      </c>
      <c r="C11">
        <f>SQRT(7.08328135589^2/100)</f>
        <v>0.70832813558899999</v>
      </c>
      <c r="D11">
        <f>SQRT(3.94477179185^2/100)</f>
        <v>0.39447717918500003</v>
      </c>
      <c r="E11">
        <f>AVERAGE(B11,C11,D11)</f>
        <v>1.3603730278746669</v>
      </c>
    </row>
    <row r="14" spans="1:7" x14ac:dyDescent="0.25">
      <c r="B14" t="s">
        <v>48</v>
      </c>
      <c r="C14" t="s">
        <v>49</v>
      </c>
      <c r="D14" t="s">
        <v>50</v>
      </c>
    </row>
    <row r="15" spans="1:7" x14ac:dyDescent="0.25">
      <c r="A15" t="s">
        <v>47</v>
      </c>
      <c r="B15">
        <v>16</v>
      </c>
      <c r="C15">
        <v>1</v>
      </c>
      <c r="D1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5" workbookViewId="0">
      <selection activeCell="I27" sqref="I27"/>
    </sheetView>
  </sheetViews>
  <sheetFormatPr defaultRowHeight="15" x14ac:dyDescent="0.25"/>
  <sheetData>
    <row r="1" spans="1:3" x14ac:dyDescent="0.25">
      <c r="A1" t="s">
        <v>31</v>
      </c>
      <c r="B1" t="s">
        <v>32</v>
      </c>
      <c r="C1" t="s">
        <v>33</v>
      </c>
    </row>
    <row r="2" spans="1:3" x14ac:dyDescent="0.25">
      <c r="A2">
        <v>0.96</v>
      </c>
      <c r="B2">
        <v>45.408320000000003</v>
      </c>
      <c r="C2">
        <v>7.3333333333333304</v>
      </c>
    </row>
    <row r="3" spans="1:3" x14ac:dyDescent="0.25">
      <c r="A3">
        <v>0.96</v>
      </c>
      <c r="B3">
        <v>43.148319999999998</v>
      </c>
      <c r="C3">
        <v>7.3333333333333304</v>
      </c>
    </row>
    <row r="4" spans="1:3" x14ac:dyDescent="0.25">
      <c r="A4">
        <v>0.96</v>
      </c>
      <c r="B4">
        <v>43.148319999999998</v>
      </c>
      <c r="C4">
        <v>7.3333333333333304</v>
      </c>
    </row>
    <row r="5" spans="1:3" x14ac:dyDescent="0.25">
      <c r="A5">
        <v>0.96</v>
      </c>
      <c r="B5">
        <v>43.046659999999903</v>
      </c>
      <c r="C5">
        <v>7.3333333333333304</v>
      </c>
    </row>
    <row r="6" spans="1:3" x14ac:dyDescent="0.25">
      <c r="A6">
        <v>0.60186666666666599</v>
      </c>
      <c r="B6">
        <v>42.62332</v>
      </c>
      <c r="C6">
        <v>7.3333333333333304</v>
      </c>
    </row>
    <row r="7" spans="1:3" x14ac:dyDescent="0.25">
      <c r="A7">
        <v>0.60186666666666599</v>
      </c>
      <c r="B7">
        <v>44.938319999999997</v>
      </c>
      <c r="C7">
        <v>7.3333333333333304</v>
      </c>
    </row>
    <row r="8" spans="1:3" x14ac:dyDescent="0.25">
      <c r="A8">
        <v>0.64843333333333297</v>
      </c>
      <c r="B8">
        <v>47.47166</v>
      </c>
      <c r="C8">
        <v>7.3333333333333304</v>
      </c>
    </row>
    <row r="9" spans="1:3" x14ac:dyDescent="0.25">
      <c r="A9">
        <v>0.64843333333333297</v>
      </c>
      <c r="B9">
        <v>43.141660000000002</v>
      </c>
      <c r="C9">
        <v>7.3333333333333304</v>
      </c>
    </row>
    <row r="10" spans="1:3" x14ac:dyDescent="0.25">
      <c r="A10">
        <v>0.64843333333333297</v>
      </c>
      <c r="B10">
        <v>49.481659999999998</v>
      </c>
      <c r="C10">
        <v>7.3333333333333304</v>
      </c>
    </row>
    <row r="11" spans="1:3" x14ac:dyDescent="0.25">
      <c r="A11">
        <v>0.96</v>
      </c>
      <c r="B11">
        <v>47.696659999999902</v>
      </c>
      <c r="C11">
        <v>7.3333333333333304</v>
      </c>
    </row>
    <row r="12" spans="1:3" x14ac:dyDescent="0.25">
      <c r="A12">
        <v>0.96</v>
      </c>
      <c r="B12">
        <v>45.306660000000001</v>
      </c>
      <c r="C12">
        <v>7.3333333333333304</v>
      </c>
    </row>
    <row r="13" spans="1:3" x14ac:dyDescent="0.25">
      <c r="A13">
        <v>0.60309999999999997</v>
      </c>
      <c r="B13">
        <v>45.088319999999896</v>
      </c>
      <c r="C13">
        <v>7.3333333333333304</v>
      </c>
    </row>
    <row r="14" spans="1:3" x14ac:dyDescent="0.25">
      <c r="A14">
        <v>0.28603333333333297</v>
      </c>
      <c r="B14">
        <v>47.393320000000003</v>
      </c>
      <c r="C14">
        <v>7.3333333333333304</v>
      </c>
    </row>
    <row r="15" spans="1:3" x14ac:dyDescent="0.25">
      <c r="A15">
        <v>0.31006666666666599</v>
      </c>
      <c r="B15">
        <v>49.028319999999901</v>
      </c>
      <c r="C15">
        <v>7.3333333333333304</v>
      </c>
    </row>
    <row r="16" spans="1:3" x14ac:dyDescent="0.25">
      <c r="A16">
        <v>0.31006666666666599</v>
      </c>
      <c r="B16">
        <v>48.938319999999997</v>
      </c>
      <c r="C16">
        <v>7.3333333333333304</v>
      </c>
    </row>
    <row r="17" spans="1:3" x14ac:dyDescent="0.25">
      <c r="A17">
        <v>0.64456666666666595</v>
      </c>
      <c r="B17">
        <v>45.048319999999997</v>
      </c>
      <c r="C17">
        <v>7.3333333333333304</v>
      </c>
    </row>
    <row r="18" spans="1:3" x14ac:dyDescent="0.25">
      <c r="A18">
        <v>0.37333333333333302</v>
      </c>
      <c r="B18">
        <v>46.56832</v>
      </c>
      <c r="C18">
        <v>7</v>
      </c>
    </row>
    <row r="19" spans="1:3" x14ac:dyDescent="0.25">
      <c r="A19">
        <v>0.372</v>
      </c>
      <c r="B19">
        <v>46.398319999999998</v>
      </c>
      <c r="C19">
        <v>6.3333333333333304</v>
      </c>
    </row>
    <row r="20" spans="1:3" x14ac:dyDescent="0.25">
      <c r="A20">
        <v>0.36680000000000001</v>
      </c>
      <c r="B20">
        <v>50.788319999999999</v>
      </c>
      <c r="C20">
        <v>6.3333333333333304</v>
      </c>
    </row>
    <row r="21" spans="1:3" x14ac:dyDescent="0.25">
      <c r="A21">
        <v>1.4233333333333299E-2</v>
      </c>
      <c r="B21">
        <v>51.903319999999901</v>
      </c>
      <c r="C21">
        <v>6.3333333333333304</v>
      </c>
    </row>
    <row r="22" spans="1:3" x14ac:dyDescent="0.25">
      <c r="A22">
        <v>8.9999999999999993E-3</v>
      </c>
      <c r="B22">
        <v>51.893319999999903</v>
      </c>
      <c r="C22">
        <v>6.3333333333333304</v>
      </c>
    </row>
    <row r="23" spans="1:3" x14ac:dyDescent="0.25">
      <c r="A23">
        <v>2.6666666666666601E-3</v>
      </c>
      <c r="B23">
        <v>48.523319999999998</v>
      </c>
      <c r="C23">
        <v>6.3333333333333304</v>
      </c>
    </row>
    <row r="24" spans="1:3" x14ac:dyDescent="0.25">
      <c r="A24">
        <v>2.46666666666666E-3</v>
      </c>
      <c r="B24">
        <v>46.94332</v>
      </c>
      <c r="C24">
        <v>6.3333333333333304</v>
      </c>
    </row>
    <row r="25" spans="1:3" x14ac:dyDescent="0.25">
      <c r="A25">
        <v>4.0000000000000001E-3</v>
      </c>
      <c r="B25">
        <v>44.753319999999903</v>
      </c>
      <c r="C25">
        <v>6.3333333333333304</v>
      </c>
    </row>
    <row r="26" spans="1:3" x14ac:dyDescent="0.25">
      <c r="A26">
        <v>1.2699999999999999E-2</v>
      </c>
      <c r="B26">
        <v>48.1083199999999</v>
      </c>
      <c r="C26">
        <v>6.3333333333333304</v>
      </c>
    </row>
    <row r="27" spans="1:3" x14ac:dyDescent="0.25">
      <c r="A27">
        <v>1.24666666666666E-2</v>
      </c>
      <c r="B27">
        <v>47.058319999999902</v>
      </c>
      <c r="C27">
        <v>6.3333333333333304</v>
      </c>
    </row>
    <row r="28" spans="1:3" x14ac:dyDescent="0.25">
      <c r="A28">
        <v>5.5333333333333302E-3</v>
      </c>
      <c r="B28">
        <v>45.9833199999999</v>
      </c>
      <c r="C28">
        <v>6.3333333333333304</v>
      </c>
    </row>
    <row r="29" spans="1:3" x14ac:dyDescent="0.25">
      <c r="A29">
        <v>6.9666666666666601E-3</v>
      </c>
      <c r="B29">
        <v>45.543319999999902</v>
      </c>
      <c r="C29">
        <v>6.3333333333333304</v>
      </c>
    </row>
    <row r="30" spans="1:3" x14ac:dyDescent="0.25">
      <c r="A30">
        <v>6.7666666666666604E-3</v>
      </c>
      <c r="B30">
        <v>46.383319999999998</v>
      </c>
      <c r="C30">
        <v>6.3333333333333304</v>
      </c>
    </row>
    <row r="31" spans="1:3" x14ac:dyDescent="0.25">
      <c r="A31">
        <v>4.13333333333333E-3</v>
      </c>
      <c r="B31">
        <v>49.478319999999997</v>
      </c>
      <c r="C31">
        <v>6.3333333333333304</v>
      </c>
    </row>
    <row r="32" spans="1:3" x14ac:dyDescent="0.25">
      <c r="A32">
        <v>4.2999999999999896E-3</v>
      </c>
      <c r="B32">
        <v>50.058320000000002</v>
      </c>
      <c r="C32">
        <v>6.3333333333333304</v>
      </c>
    </row>
    <row r="33" spans="1:3" x14ac:dyDescent="0.25">
      <c r="A33">
        <v>3.9333333333333304E-3</v>
      </c>
      <c r="B33">
        <v>50.678319999999999</v>
      </c>
      <c r="C33">
        <v>6.3333333333333304</v>
      </c>
    </row>
    <row r="34" spans="1:3" x14ac:dyDescent="0.25">
      <c r="A34">
        <v>3.9333333333333304E-3</v>
      </c>
      <c r="B34">
        <v>51.418319999999902</v>
      </c>
      <c r="C34">
        <v>6.3333333333333304</v>
      </c>
    </row>
    <row r="35" spans="1:3" x14ac:dyDescent="0.25">
      <c r="A35">
        <v>7.1933333333333294E-2</v>
      </c>
      <c r="B35">
        <v>51.808319999999902</v>
      </c>
      <c r="C35">
        <v>6.3333333333333304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1" workbookViewId="0">
      <selection activeCell="P17" sqref="P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before</vt:lpstr>
      <vt:lpstr>after</vt:lpstr>
      <vt:lpstr>estimated1</vt:lpstr>
      <vt:lpstr>estimated2</vt:lpstr>
      <vt:lpstr>overall</vt:lpstr>
      <vt:lpstr>stdDev</vt:lpstr>
      <vt:lpstr>estimated3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created xsi:type="dcterms:W3CDTF">2014-02-14T13:03:12Z</dcterms:created>
  <dcterms:modified xsi:type="dcterms:W3CDTF">2014-03-04T15:58:20Z</dcterms:modified>
</cp:coreProperties>
</file>