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ới Thiệu " sheetId="1" r:id="rId4"/>
    <sheet state="visible" name="Table of Content" sheetId="2" r:id="rId5"/>
    <sheet state="visible" name="Database Design" sheetId="3" r:id="rId6"/>
    <sheet state="visible" name="Table List" sheetId="4" r:id="rId7"/>
    <sheet state="visible" name="TBL_StudentOrganization_Student" sheetId="5" r:id="rId8"/>
    <sheet state="visible" name="TBL_StudentOrganization" sheetId="6" r:id="rId9"/>
    <sheet state="visible" name="TBL_Specialized" sheetId="7" r:id="rId10"/>
    <sheet state="visible" name="TBL_Student_Class" sheetId="8" r:id="rId11"/>
    <sheet state="visible" name="TBL_Score" sheetId="9" r:id="rId12"/>
    <sheet state="visible" name="TBL_LibaryCards" sheetId="10" r:id="rId13"/>
    <sheet state="visible" name="TBL_Faculty" sheetId="11" r:id="rId14"/>
    <sheet state="visible" name="TBL_Courses_Specialized" sheetId="12" r:id="rId15"/>
    <sheet state="visible" name="TBL_Email_Students" sheetId="13" r:id="rId16"/>
    <sheet state="visible" name="TBL_Class" sheetId="14" r:id="rId17"/>
    <sheet state="visible" name="TBL_Course" sheetId="15" r:id="rId18"/>
    <sheet state="visible" name="TBL_Students" sheetId="16" r:id="rId19"/>
    <sheet state="visible" name="TBL_AccountStudents" sheetId="17" r:id="rId20"/>
  </sheets>
  <definedNames/>
  <calcPr/>
</workbook>
</file>

<file path=xl/sharedStrings.xml><?xml version="1.0" encoding="utf-8"?>
<sst xmlns="http://schemas.openxmlformats.org/spreadsheetml/2006/main" count="711" uniqueCount="169">
  <si>
    <t>Quản Lý Sinh Viên</t>
  </si>
  <si>
    <t>(Confidential)</t>
  </si>
  <si>
    <t>Phạm vi hoạt động</t>
  </si>
  <si>
    <t>Nội Bộ Trong Trường</t>
  </si>
  <si>
    <t>Chức Năng</t>
  </si>
  <si>
    <t xml:space="preserve">Quản Lý Thông tin Sinh Viên </t>
  </si>
  <si>
    <t>Bộ Phần Quản Lý</t>
  </si>
  <si>
    <t>Phòng Ban Được Giao Quản Lý</t>
  </si>
  <si>
    <t xml:space="preserve">Hạn Chế </t>
  </si>
  <si>
    <t>Chia Sẻ Thông Tin</t>
  </si>
  <si>
    <t>Phiên Bản</t>
  </si>
  <si>
    <t>1.0</t>
  </si>
  <si>
    <t>System Name</t>
  </si>
  <si>
    <t>Document</t>
  </si>
  <si>
    <t>Sheet Name</t>
  </si>
  <si>
    <t>Create date</t>
  </si>
  <si>
    <t>Creater</t>
  </si>
  <si>
    <t>Update</t>
  </si>
  <si>
    <t>Thết Kế Database</t>
  </si>
  <si>
    <t>Table of Content</t>
  </si>
  <si>
    <t>Trương Văn Tuyên</t>
  </si>
  <si>
    <t>STT</t>
  </si>
  <si>
    <t>Description</t>
  </si>
  <si>
    <t>Link</t>
  </si>
  <si>
    <t>Overview</t>
  </si>
  <si>
    <t>Database Design</t>
  </si>
  <si>
    <t>DataBase MySQL Design</t>
  </si>
  <si>
    <t>Table List</t>
  </si>
  <si>
    <t>Table List MySQL Design</t>
  </si>
  <si>
    <t>Class Diagram :</t>
  </si>
  <si>
    <t>Table Name</t>
  </si>
  <si>
    <t>Table ID</t>
  </si>
  <si>
    <t>Table Name (Physical)</t>
  </si>
  <si>
    <t>Table Name (Logic)</t>
  </si>
  <si>
    <t>TBL_Students</t>
  </si>
  <si>
    <t>Students</t>
  </si>
  <si>
    <t>Lưu Trữ Thông Tin Của Sinh Viên</t>
  </si>
  <si>
    <t>TBL_AccountStudents</t>
  </si>
  <si>
    <t>AccountStudents</t>
  </si>
  <si>
    <t>Quản Lý Tài Khoản Đăng Nhập Hệ Thống Sinh Viên Của Trường</t>
  </si>
  <si>
    <t>TBL_Class</t>
  </si>
  <si>
    <t>Class</t>
  </si>
  <si>
    <t>Danh Sách Các Lớp Học Trong Tường</t>
  </si>
  <si>
    <t>TBL_Course</t>
  </si>
  <si>
    <t>Course</t>
  </si>
  <si>
    <t xml:space="preserve">Quản Lý Các Môn Học </t>
  </si>
  <si>
    <t>TBL_Courses_Specialized</t>
  </si>
  <si>
    <t>Courses_Specialized</t>
  </si>
  <si>
    <t>Chia Các Môn Học Theo Những Chuyên Ngành Riêng</t>
  </si>
  <si>
    <t>TBL_Email_Students</t>
  </si>
  <si>
    <t>Email_Students</t>
  </si>
  <si>
    <t>Quản Lý Các Email Nhà Trường Cấp Cho Sinh Viên</t>
  </si>
  <si>
    <t>TBL_Faculty</t>
  </si>
  <si>
    <t>Faculty</t>
  </si>
  <si>
    <t>Danh Sách Các Khoa Đang Có Tại Trường</t>
  </si>
  <si>
    <t>TBL_LibaryCards</t>
  </si>
  <si>
    <t>LibaryCards</t>
  </si>
  <si>
    <t>Quản Lý Thông Tin Thẻ Thư Viện Của Sinh Viên</t>
  </si>
  <si>
    <t>TBL_Score</t>
  </si>
  <si>
    <t>Score</t>
  </si>
  <si>
    <t>Quản Lý Điểm Các Môn Học Của Từng Sinh Viên</t>
  </si>
  <si>
    <t>TBL_Specialized</t>
  </si>
  <si>
    <t>Specialized</t>
  </si>
  <si>
    <t>Quản Lý Các Chuyên Ngành Mà Trường Đào Tạo</t>
  </si>
  <si>
    <t>TBL_Student_Class</t>
  </si>
  <si>
    <t>Student_Class</t>
  </si>
  <si>
    <t>Phân Chia Sinh Viên Theo Những Lớp Học Khác Nhau</t>
  </si>
  <si>
    <t>TBL_StudentOrganization</t>
  </si>
  <si>
    <t>StudentOrganization</t>
  </si>
  <si>
    <t>Quản Lý Các Câu Lạc Bộ Có Truong Tường</t>
  </si>
  <si>
    <t>TBL_StudentOrganization_Students</t>
  </si>
  <si>
    <t>StudentOrganization_Students</t>
  </si>
  <si>
    <t>Quản Lý Thành Viên Theo Từng Câu Lạc Bộ</t>
  </si>
  <si>
    <t>System/Application Name</t>
  </si>
  <si>
    <t>Create Date</t>
  </si>
  <si>
    <t>Creator</t>
  </si>
  <si>
    <t>Update date</t>
  </si>
  <si>
    <t>Updater</t>
  </si>
  <si>
    <t>Database Dsign</t>
  </si>
  <si>
    <t>Trương  Văn Tuyên</t>
  </si>
  <si>
    <t>Table Name (Logical)</t>
  </si>
  <si>
    <t>No</t>
  </si>
  <si>
    <t>Column_Name (Physical)</t>
  </si>
  <si>
    <t>Column_Name (Logical)</t>
  </si>
  <si>
    <t>P/F Key</t>
  </si>
  <si>
    <t>Required</t>
  </si>
  <si>
    <t>Type</t>
  </si>
  <si>
    <t>Length</t>
  </si>
  <si>
    <t>Default Value</t>
  </si>
  <si>
    <t>id_Student</t>
  </si>
  <si>
    <t>F</t>
  </si>
  <si>
    <t>o</t>
  </si>
  <si>
    <t>int</t>
  </si>
  <si>
    <t>na</t>
  </si>
  <si>
    <t xml:space="preserve">Mã Sinh Viên </t>
  </si>
  <si>
    <t>id_StudentOrganization</t>
  </si>
  <si>
    <t>Mã Câu Lạc Bộ</t>
  </si>
  <si>
    <t>id</t>
  </si>
  <si>
    <t>P</t>
  </si>
  <si>
    <t>ID Của Câu Lạc Bộ</t>
  </si>
  <si>
    <t>name</t>
  </si>
  <si>
    <t>varchar</t>
  </si>
  <si>
    <t>40</t>
  </si>
  <si>
    <t>Tên Câu Lạc Bộ</t>
  </si>
  <si>
    <t>Mã Ngành</t>
  </si>
  <si>
    <t>Tên Ngành</t>
  </si>
  <si>
    <t>id_Faculty</t>
  </si>
  <si>
    <t>Liên Kết Với Khoa Quản Lý</t>
  </si>
  <si>
    <t>Mã Bản Ghi</t>
  </si>
  <si>
    <t>Id Của Sinh Viên</t>
  </si>
  <si>
    <t>id_Class</t>
  </si>
  <si>
    <t>Id Của Lớp Sinh Viên Học</t>
  </si>
  <si>
    <t>id_score</t>
  </si>
  <si>
    <t>id_student</t>
  </si>
  <si>
    <t>ID Của Sinh Viên</t>
  </si>
  <si>
    <t>id_course</t>
  </si>
  <si>
    <t xml:space="preserve">ID Môn Học </t>
  </si>
  <si>
    <t>score</t>
  </si>
  <si>
    <t xml:space="preserve">Số Điểm Sinh Viên Đạt Được </t>
  </si>
  <si>
    <t>id_card</t>
  </si>
  <si>
    <t>Mã Thẻ Thư Viện</t>
  </si>
  <si>
    <t>ID Sinh Viên Sở Hữu Thẻ</t>
  </si>
  <si>
    <t>expiryDate</t>
  </si>
  <si>
    <t>date</t>
  </si>
  <si>
    <t>Ngày HếtHạn Của Thẻ</t>
  </si>
  <si>
    <t>Mã Khoa</t>
  </si>
  <si>
    <t>Varchar</t>
  </si>
  <si>
    <t>Tên Khoa</t>
  </si>
  <si>
    <t>id_Couses</t>
  </si>
  <si>
    <t>Mã Môn Học</t>
  </si>
  <si>
    <t xml:space="preserve">id_Specialized </t>
  </si>
  <si>
    <t>Mã Chuyên Ngành</t>
  </si>
  <si>
    <t>Mã Của Bản Ghi</t>
  </si>
  <si>
    <t>email</t>
  </si>
  <si>
    <t>Tên Email Cấp Cho Sinh Viên</t>
  </si>
  <si>
    <t>passwors</t>
  </si>
  <si>
    <t>16</t>
  </si>
  <si>
    <t>Mật Khẩu Của Email Được Cấp</t>
  </si>
  <si>
    <t>Liên Kết Với Sinh Viên</t>
  </si>
  <si>
    <t>Mã Của Lớp</t>
  </si>
  <si>
    <t>Tên Lớp</t>
  </si>
  <si>
    <t>id_Specialized</t>
  </si>
  <si>
    <t>Liên Kết Với Chuyên Ngành Của TRường</t>
  </si>
  <si>
    <t>30</t>
  </si>
  <si>
    <t>Tên Môn Học</t>
  </si>
  <si>
    <t>Mã Sinh Viên Do Nhà Trường Cấp</t>
  </si>
  <si>
    <t>text</t>
  </si>
  <si>
    <t>Lưu Trữ Tên Sinh Viên</t>
  </si>
  <si>
    <t>birthday</t>
  </si>
  <si>
    <t>Lưu Trữ  Ngày Sinh Sinh Viên</t>
  </si>
  <si>
    <t>age</t>
  </si>
  <si>
    <t>Lưu Trữ Tuổi Sinh Viên</t>
  </si>
  <si>
    <t>gender</t>
  </si>
  <si>
    <t>Lưu Trữ Giới Tính Sinh Viên</t>
  </si>
  <si>
    <t>phone</t>
  </si>
  <si>
    <t>11</t>
  </si>
  <si>
    <t>Lưu Trữ Số Điện Thoại Sinh Viên</t>
  </si>
  <si>
    <t>address</t>
  </si>
  <si>
    <t>50</t>
  </si>
  <si>
    <t>Lưu Trữ Địa Chỉ Sinh Viên</t>
  </si>
  <si>
    <t>100</t>
  </si>
  <si>
    <t>Lưu Trữ Email Cá Nhân Của Sinh Viên</t>
  </si>
  <si>
    <t>Mã Riêng Của Từng Bản Ghi</t>
  </si>
  <si>
    <t>Mã Vinh Viên</t>
  </si>
  <si>
    <t>username</t>
  </si>
  <si>
    <t>20</t>
  </si>
  <si>
    <t>Tên Đăng Nhập</t>
  </si>
  <si>
    <t>passwords</t>
  </si>
  <si>
    <t>Mật Khẩu Đăng Nhập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</si>
</sst>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/mm/dd"/>
  </numFmts>
  <fonts count="36">
    <font>
      <sz val="10.0"/>
      <color rgb="FF000000"/>
      <name val="Arial"/>
      <scheme val="minor"/>
    </font>
    <font>
      <b/>
      <sz val="36.0"/>
      <color theme="1"/>
      <name val="&quot;Times New Roman&quot;"/>
    </font>
    <font/>
    <font>
      <sz val="11.0"/>
      <color theme="1"/>
      <name val="Calibri"/>
    </font>
    <font>
      <b/>
      <sz val="14.0"/>
      <color theme="1"/>
      <name val="&quot;Times New Roman&quot;"/>
    </font>
    <font>
      <sz val="14.0"/>
      <color theme="1"/>
      <name val="&quot;Times New Roman&quot;"/>
    </font>
    <font>
      <sz val="14.0"/>
      <color theme="1"/>
      <name val="Calibri"/>
    </font>
    <font>
      <strike/>
      <color theme="1"/>
      <name val="Arial"/>
      <scheme val="minor"/>
    </font>
    <font>
      <sz val="16.0"/>
      <color theme="1"/>
      <name val="Calibri"/>
    </font>
    <font>
      <sz val="14.0"/>
      <color theme="1"/>
      <name val="Arial"/>
      <scheme val="minor"/>
    </font>
    <font>
      <sz val="15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i/>
      <sz val="12.0"/>
      <color theme="1"/>
      <name val="Arial"/>
      <scheme val="minor"/>
    </font>
    <font>
      <b/>
      <color theme="1"/>
      <name val="Arial"/>
      <scheme val="minor"/>
    </font>
    <font>
      <b/>
      <u/>
      <sz val="12.0"/>
      <color rgb="FF0000FF"/>
    </font>
    <font>
      <i/>
      <sz val="12.0"/>
      <color rgb="FF000000"/>
      <name val="Arial"/>
    </font>
    <font>
      <sz val="12.0"/>
      <color rgb="FF000000"/>
      <name val="Arial"/>
    </font>
    <font>
      <i/>
      <color theme="1"/>
      <name val="Arial"/>
      <scheme val="minor"/>
    </font>
    <font>
      <u/>
      <color rgb="FF0000FF"/>
    </font>
    <font>
      <color rgb="FF000000"/>
      <name val="Arial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FFFFFF"/>
      <name val="Arial"/>
    </font>
    <font>
      <i/>
      <sz val="11.0"/>
      <color theme="1"/>
      <name val="Arial"/>
    </font>
    <font>
      <color rgb="FFFFFFFF"/>
      <name val="Arial"/>
    </font>
    <font>
      <i/>
      <color theme="1"/>
      <name val="Arial"/>
    </font>
    <font>
      <b/>
      <color rgb="FFFFFFFF"/>
      <name val="Arial"/>
    </font>
    <font>
      <sz val="12.0"/>
      <color theme="1"/>
      <name val="Calibri"/>
    </font>
    <font>
      <sz val="12.0"/>
      <color theme="1"/>
      <name val="Arial"/>
    </font>
    <font>
      <b/>
      <sz val="10.0"/>
      <color rgb="FFFFFFFF"/>
      <name val="Arial"/>
    </font>
    <font>
      <sz val="10.0"/>
      <color theme="1"/>
      <name val="Calibri"/>
    </font>
    <font>
      <sz val="10.0"/>
      <color theme="1"/>
      <name val="Arial"/>
    </font>
    <font>
      <sz val="10.0"/>
      <color rgb="FFFFFFFF"/>
      <name val="Arial"/>
    </font>
    <font>
      <i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3" fontId="4" numFmtId="0" xfId="0" applyAlignment="1" applyBorder="1" applyFill="1" applyFont="1">
      <alignment horizontal="center" shrinkToFit="0" wrapText="1"/>
    </xf>
    <xf borderId="4" fillId="0" fontId="3" numFmtId="0" xfId="0" applyBorder="1" applyFont="1"/>
    <xf borderId="5" fillId="0" fontId="5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4" fillId="0" fontId="6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0" fillId="0" fontId="7" numFmtId="0" xfId="0" applyFont="1"/>
    <xf borderId="1" fillId="4" fontId="8" numFmtId="0" xfId="0" applyAlignment="1" applyBorder="1" applyFill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1" fillId="4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1" numFmtId="164" xfId="0" applyAlignment="1" applyBorder="1" applyFont="1" applyNumberFormat="1">
      <alignment horizontal="center" readingOrder="0"/>
    </xf>
    <xf borderId="4" fillId="5" fontId="12" numFmtId="0" xfId="0" applyAlignment="1" applyBorder="1" applyFill="1" applyFont="1">
      <alignment horizontal="center" readingOrder="0"/>
    </xf>
    <xf borderId="1" fillId="5" fontId="12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4" fillId="6" fontId="17" numFmtId="0" xfId="0" applyAlignment="1" applyBorder="1" applyFill="1" applyFont="1">
      <alignment horizontal="center" readingOrder="0"/>
    </xf>
    <xf borderId="7" fillId="6" fontId="18" numFmtId="0" xfId="0" applyAlignment="1" applyBorder="1" applyFont="1">
      <alignment horizontal="center" readingOrder="0"/>
    </xf>
    <xf borderId="7" fillId="0" fontId="2" numFmtId="0" xfId="0" applyBorder="1" applyFont="1"/>
    <xf borderId="6" fillId="0" fontId="2" numFmtId="0" xfId="0" applyBorder="1" applyFont="1"/>
    <xf borderId="0" fillId="0" fontId="13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7" fontId="9" numFmtId="0" xfId="0" applyAlignment="1" applyFill="1" applyFont="1">
      <alignment horizontal="left" readingOrder="0"/>
    </xf>
    <xf borderId="4" fillId="0" fontId="13" numFmtId="0" xfId="0" applyBorder="1" applyFont="1"/>
    <xf borderId="4" fillId="8" fontId="11" numFmtId="0" xfId="0" applyAlignment="1" applyBorder="1" applyFill="1" applyFont="1">
      <alignment horizontal="center" readingOrder="0"/>
    </xf>
    <xf borderId="1" fillId="8" fontId="11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/>
    </xf>
    <xf borderId="7" fillId="6" fontId="21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1" fillId="9" fontId="22" numFmtId="49" xfId="0" applyAlignment="1" applyBorder="1" applyFill="1" applyFont="1" applyNumberFormat="1">
      <alignment horizontal="center"/>
    </xf>
    <xf borderId="3" fillId="9" fontId="22" numFmtId="49" xfId="0" applyAlignment="1" applyBorder="1" applyFont="1" applyNumberFormat="1">
      <alignment horizontal="center"/>
    </xf>
    <xf borderId="0" fillId="0" fontId="3" numFmtId="49" xfId="0" applyFont="1" applyNumberFormat="1"/>
    <xf borderId="8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23" numFmtId="0" xfId="0" applyAlignment="1" applyBorder="1" applyFont="1">
      <alignment horizontal="center"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49" xfId="0" applyAlignment="1" applyBorder="1" applyFont="1" applyNumberFormat="1">
      <alignment horizontal="center" readingOrder="0"/>
    </xf>
    <xf borderId="7" fillId="0" fontId="3" numFmtId="49" xfId="0" applyBorder="1" applyFont="1" applyNumberFormat="1"/>
    <xf borderId="7" fillId="0" fontId="3" numFmtId="0" xfId="0" applyBorder="1" applyFont="1"/>
    <xf borderId="8" fillId="10" fontId="24" numFmtId="49" xfId="0" applyAlignment="1" applyBorder="1" applyFill="1" applyFont="1" applyNumberFormat="1">
      <alignment horizontal="center"/>
    </xf>
    <xf borderId="6" fillId="6" fontId="25" numFmtId="49" xfId="0" applyAlignment="1" applyBorder="1" applyFont="1" applyNumberFormat="1">
      <alignment horizontal="center" readingOrder="0"/>
    </xf>
    <xf borderId="7" fillId="10" fontId="24" numFmtId="49" xfId="0" applyAlignment="1" applyBorder="1" applyFont="1" applyNumberFormat="1">
      <alignment horizontal="center"/>
    </xf>
    <xf borderId="7" fillId="0" fontId="25" numFmtId="49" xfId="0" applyAlignment="1" applyBorder="1" applyFont="1" applyNumberFormat="1">
      <alignment horizontal="center" readingOrder="0"/>
    </xf>
    <xf borderId="0" fillId="6" fontId="3" numFmtId="49" xfId="0" applyAlignment="1" applyFont="1" applyNumberFormat="1">
      <alignment vertical="bottom"/>
    </xf>
    <xf borderId="7" fillId="6" fontId="3" numFmtId="49" xfId="0" applyBorder="1" applyFont="1" applyNumberFormat="1"/>
    <xf borderId="4" fillId="11" fontId="26" numFmtId="49" xfId="0" applyAlignment="1" applyBorder="1" applyFill="1" applyFont="1" applyNumberFormat="1">
      <alignment horizontal="center" shrinkToFit="0" wrapText="1"/>
    </xf>
    <xf borderId="4" fillId="6" fontId="27" numFmtId="0" xfId="0" applyAlignment="1" applyBorder="1" applyFont="1">
      <alignment horizontal="center"/>
    </xf>
    <xf borderId="4" fillId="6" fontId="27" numFmtId="49" xfId="0" applyAlignment="1" applyBorder="1" applyFont="1" applyNumberFormat="1">
      <alignment horizontal="center" readingOrder="0" shrinkToFit="0" wrapText="1"/>
    </xf>
    <xf borderId="4" fillId="6" fontId="3" numFmtId="49" xfId="0" applyAlignment="1" applyBorder="1" applyFont="1" applyNumberFormat="1">
      <alignment horizontal="center" readingOrder="0"/>
    </xf>
    <xf borderId="4" fillId="6" fontId="3" numFmtId="49" xfId="0" applyAlignment="1" applyBorder="1" applyFont="1" applyNumberFormat="1">
      <alignment horizontal="center"/>
    </xf>
    <xf borderId="0" fillId="6" fontId="27" numFmtId="0" xfId="0" applyAlignment="1" applyFont="1">
      <alignment horizontal="center"/>
    </xf>
    <xf borderId="0" fillId="6" fontId="27" numFmtId="49" xfId="0" applyAlignment="1" applyFont="1" applyNumberFormat="1">
      <alignment readingOrder="0" shrinkToFit="0" wrapText="1"/>
    </xf>
    <xf borderId="0" fillId="6" fontId="3" numFmtId="49" xfId="0" applyFont="1" applyNumberFormat="1"/>
    <xf borderId="0" fillId="6" fontId="3" numFmtId="49" xfId="0" applyAlignment="1" applyFont="1" applyNumberFormat="1">
      <alignment readingOrder="0"/>
    </xf>
    <xf borderId="0" fillId="6" fontId="27" numFmtId="49" xfId="0" applyAlignment="1" applyFont="1" applyNumberFormat="1">
      <alignment shrinkToFit="0" wrapText="1"/>
    </xf>
    <xf borderId="1" fillId="9" fontId="28" numFmtId="49" xfId="0" applyAlignment="1" applyBorder="1" applyFont="1" applyNumberFormat="1">
      <alignment horizontal="center"/>
    </xf>
    <xf borderId="3" fillId="9" fontId="28" numFmtId="49" xfId="0" applyAlignment="1" applyBorder="1" applyFont="1" applyNumberFormat="1">
      <alignment horizontal="center"/>
    </xf>
    <xf borderId="8" fillId="0" fontId="29" numFmtId="0" xfId="0" applyAlignment="1" applyBorder="1" applyFont="1">
      <alignment horizontal="center" readingOrder="0"/>
    </xf>
    <xf borderId="6" fillId="0" fontId="29" numFmtId="0" xfId="0" applyAlignment="1" applyBorder="1" applyFont="1">
      <alignment horizontal="center" readingOrder="0"/>
    </xf>
    <xf borderId="6" fillId="0" fontId="30" numFmtId="0" xfId="0" applyAlignment="1" applyBorder="1" applyFont="1">
      <alignment horizontal="center" readingOrder="0"/>
    </xf>
    <xf borderId="6" fillId="0" fontId="29" numFmtId="165" xfId="0" applyAlignment="1" applyBorder="1" applyFont="1" applyNumberFormat="1">
      <alignment horizontal="center" readingOrder="0"/>
    </xf>
    <xf borderId="6" fillId="0" fontId="29" numFmtId="49" xfId="0" applyAlignment="1" applyBorder="1" applyFont="1" applyNumberFormat="1">
      <alignment horizontal="center" readingOrder="0"/>
    </xf>
    <xf borderId="4" fillId="0" fontId="13" numFmtId="0" xfId="0" applyAlignment="1" applyBorder="1" applyFont="1">
      <alignment horizontal="center"/>
    </xf>
    <xf borderId="1" fillId="9" fontId="31" numFmtId="49" xfId="0" applyAlignment="1" applyBorder="1" applyFont="1" applyNumberFormat="1">
      <alignment horizontal="center"/>
    </xf>
    <xf borderId="3" fillId="9" fontId="31" numFmtId="49" xfId="0" applyAlignment="1" applyBorder="1" applyFont="1" applyNumberFormat="1">
      <alignment horizontal="center"/>
    </xf>
    <xf borderId="8" fillId="0" fontId="32" numFmtId="0" xfId="0" applyAlignment="1" applyBorder="1" applyFont="1">
      <alignment horizontal="center" readingOrder="0"/>
    </xf>
    <xf borderId="6" fillId="0" fontId="32" numFmtId="0" xfId="0" applyAlignment="1" applyBorder="1" applyFont="1">
      <alignment horizontal="center" readingOrder="0"/>
    </xf>
    <xf borderId="6" fillId="0" fontId="33" numFmtId="0" xfId="0" applyAlignment="1" applyBorder="1" applyFont="1">
      <alignment horizontal="center" readingOrder="0"/>
    </xf>
    <xf borderId="6" fillId="0" fontId="32" numFmtId="165" xfId="0" applyAlignment="1" applyBorder="1" applyFont="1" applyNumberFormat="1">
      <alignment horizontal="center" readingOrder="0"/>
    </xf>
    <xf borderId="6" fillId="0" fontId="32" numFmtId="49" xfId="0" applyAlignment="1" applyBorder="1" applyFont="1" applyNumberFormat="1">
      <alignment horizontal="center" readingOrder="0"/>
    </xf>
    <xf borderId="6" fillId="0" fontId="25" numFmtId="49" xfId="0" applyAlignment="1" applyBorder="1" applyFont="1" applyNumberFormat="1">
      <alignment horizontal="center" readingOrder="0"/>
    </xf>
    <xf borderId="4" fillId="6" fontId="27" numFmtId="0" xfId="0" applyAlignment="1" applyBorder="1" applyFont="1">
      <alignment horizontal="center" readingOrder="0"/>
    </xf>
    <xf borderId="5" fillId="11" fontId="26" numFmtId="49" xfId="0" applyAlignment="1" applyBorder="1" applyFont="1" applyNumberFormat="1">
      <alignment horizontal="center" shrinkToFit="0" wrapText="1"/>
    </xf>
    <xf borderId="6" fillId="11" fontId="26" numFmtId="49" xfId="0" applyAlignment="1" applyBorder="1" applyFont="1" applyNumberFormat="1">
      <alignment shrinkToFit="0" wrapText="1"/>
    </xf>
    <xf borderId="6" fillId="11" fontId="26" numFmtId="49" xfId="0" applyAlignment="1" applyBorder="1" applyFont="1" applyNumberFormat="1">
      <alignment horizontal="center" shrinkToFit="0" wrapText="1"/>
    </xf>
    <xf borderId="8" fillId="10" fontId="34" numFmtId="49" xfId="0" applyAlignment="1" applyBorder="1" applyFont="1" applyNumberFormat="1">
      <alignment horizontal="center"/>
    </xf>
    <xf borderId="6" fillId="0" fontId="35" numFmtId="49" xfId="0" applyAlignment="1" applyBorder="1" applyFont="1" applyNumberFormat="1">
      <alignment horizontal="center" readingOrder="0"/>
    </xf>
    <xf borderId="7" fillId="10" fontId="34" numFmtId="49" xfId="0" applyAlignment="1" applyBorder="1" applyFont="1" applyNumberFormat="1">
      <alignment horizontal="center"/>
    </xf>
    <xf borderId="7" fillId="0" fontId="35" numFmtId="49" xfId="0" applyAlignment="1" applyBorder="1" applyFont="1" applyNumberFormat="1">
      <alignment horizontal="center" readingOrder="0"/>
    </xf>
    <xf borderId="5" fillId="6" fontId="27" numFmtId="0" xfId="0" applyAlignment="1" applyBorder="1" applyFont="1">
      <alignment horizontal="center"/>
    </xf>
    <xf borderId="6" fillId="6" fontId="27" numFmtId="49" xfId="0" applyAlignment="1" applyBorder="1" applyFont="1" applyNumberFormat="1">
      <alignment readingOrder="0" shrinkToFit="0" wrapText="1"/>
    </xf>
    <xf borderId="6" fillId="6" fontId="3" numFmtId="49" xfId="0" applyAlignment="1" applyBorder="1" applyFont="1" applyNumberFormat="1">
      <alignment readingOrder="0"/>
    </xf>
    <xf borderId="6" fillId="6" fontId="3" numFmtId="49" xfId="0" applyBorder="1" applyFont="1" applyNumberFormat="1"/>
    <xf borderId="6" fillId="6" fontId="27" numFmtId="49" xfId="0" applyAlignment="1" applyBorder="1" applyFont="1" applyNumberFormat="1">
      <alignment shrinkToFit="0" wrapText="1"/>
    </xf>
    <xf borderId="4" fillId="6" fontId="27" numFmtId="49" xfId="0" applyAlignment="1" applyBorder="1" applyFont="1" applyNumberFormat="1">
      <alignment readingOrder="0" shrinkToFit="0" wrapText="1"/>
    </xf>
    <xf borderId="4" fillId="6" fontId="3" numFmtId="49" xfId="0" applyBorder="1" applyFont="1" applyNumberFormat="1"/>
    <xf borderId="4" fillId="6" fontId="3" numFmtId="49" xfId="0" applyAlignment="1" applyBorder="1" applyFont="1" applyNumberFormat="1">
      <alignment readingOrder="0"/>
    </xf>
    <xf borderId="1" fillId="0" fontId="29" numFmtId="0" xfId="0" applyAlignment="1" applyBorder="1" applyFont="1">
      <alignment horizontal="center" readingOrder="0"/>
    </xf>
    <xf borderId="4" fillId="0" fontId="29" numFmtId="0" xfId="0" applyAlignment="1" applyBorder="1" applyFont="1">
      <alignment horizontal="center" readingOrder="0"/>
    </xf>
    <xf borderId="4" fillId="6" fontId="21" numFmtId="0" xfId="0" applyAlignment="1" applyBorder="1" applyFont="1">
      <alignment horizontal="center" readingOrder="0"/>
    </xf>
    <xf borderId="4" fillId="0" fontId="29" numFmtId="165" xfId="0" applyAlignment="1" applyBorder="1" applyFont="1" applyNumberFormat="1">
      <alignment horizontal="center" readingOrder="0"/>
    </xf>
    <xf borderId="4" fillId="0" fontId="29" numFmtId="49" xfId="0" applyAlignment="1" applyBorder="1" applyFont="1" applyNumberFormat="1">
      <alignment horizontal="center" readingOrder="0"/>
    </xf>
    <xf borderId="6" fillId="6" fontId="27" numFmtId="49" xfId="0" applyAlignment="1" applyBorder="1" applyFont="1" applyNumberFormat="1">
      <alignment horizontal="center" readingOrder="0" shrinkToFit="0" wrapText="1"/>
    </xf>
    <xf borderId="6" fillId="6" fontId="3" numFmtId="49" xfId="0" applyAlignment="1" applyBorder="1" applyFont="1" applyNumberFormat="1">
      <alignment horizontal="center" readingOrder="0"/>
    </xf>
    <xf borderId="6" fillId="6" fontId="3" numFmtId="4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9</xdr:row>
      <xdr:rowOff>-209550</xdr:rowOff>
    </xdr:from>
    <xdr:ext cx="10553700" cy="791527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.5"/>
    <col customWidth="1" min="3" max="3" width="4.38"/>
    <col customWidth="1" min="4" max="4" width="2.88"/>
    <col customWidth="1" min="6" max="6" width="48.88"/>
    <col customWidth="1" min="7" max="7" width="23.63"/>
  </cols>
  <sheetData>
    <row r="5">
      <c r="F5" s="1" t="s">
        <v>0</v>
      </c>
      <c r="G5" s="2"/>
      <c r="H5" s="3"/>
      <c r="I5" s="4"/>
    </row>
    <row r="6">
      <c r="F6" s="4"/>
      <c r="G6" s="4"/>
      <c r="H6" s="4"/>
      <c r="I6" s="4"/>
    </row>
    <row r="7">
      <c r="F7" s="5" t="s">
        <v>1</v>
      </c>
      <c r="G7" s="6"/>
      <c r="H7" s="6"/>
      <c r="I7" s="4"/>
    </row>
    <row r="8">
      <c r="F8" s="7" t="s">
        <v>2</v>
      </c>
      <c r="G8" s="8" t="s">
        <v>3</v>
      </c>
      <c r="H8" s="9"/>
      <c r="I8" s="4"/>
    </row>
    <row r="9">
      <c r="F9" s="7" t="s">
        <v>4</v>
      </c>
      <c r="G9" s="8" t="s">
        <v>5</v>
      </c>
      <c r="H9" s="9"/>
      <c r="I9" s="4"/>
    </row>
    <row r="10">
      <c r="F10" s="7" t="s">
        <v>6</v>
      </c>
      <c r="G10" s="8" t="s">
        <v>7</v>
      </c>
      <c r="H10" s="9"/>
      <c r="I10" s="4"/>
    </row>
    <row r="11">
      <c r="F11" s="7" t="s">
        <v>8</v>
      </c>
      <c r="G11" s="8" t="s">
        <v>9</v>
      </c>
      <c r="H11" s="9"/>
      <c r="I11" s="4"/>
    </row>
    <row r="12">
      <c r="F12" s="10" t="s">
        <v>10</v>
      </c>
      <c r="G12" s="11" t="s">
        <v>11</v>
      </c>
      <c r="H12" s="12"/>
      <c r="I12" s="4"/>
    </row>
    <row r="13">
      <c r="F13" s="13"/>
      <c r="G13" s="13"/>
      <c r="H13" s="13"/>
      <c r="I13" s="13"/>
    </row>
  </sheetData>
  <mergeCells count="1">
    <mergeCell ref="F5:H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21.25"/>
    <col customWidth="1" min="6" max="6" width="19.25"/>
    <col customWidth="1" min="7" max="7" width="16.0"/>
    <col customWidth="1" min="8" max="8" width="28.5"/>
  </cols>
  <sheetData>
    <row r="1">
      <c r="A1" s="40" t="s">
        <v>73</v>
      </c>
      <c r="B1" s="3"/>
      <c r="C1" s="41" t="s">
        <v>13</v>
      </c>
      <c r="D1" s="41" t="s">
        <v>14</v>
      </c>
      <c r="E1" s="41" t="s">
        <v>74</v>
      </c>
      <c r="F1" s="41" t="s">
        <v>75</v>
      </c>
      <c r="G1" s="41" t="s">
        <v>76</v>
      </c>
      <c r="H1" s="41" t="s">
        <v>77</v>
      </c>
      <c r="I1" s="42"/>
    </row>
    <row r="2">
      <c r="A2" s="43" t="s">
        <v>0</v>
      </c>
      <c r="B2" s="29"/>
      <c r="C2" s="44" t="s">
        <v>78</v>
      </c>
      <c r="D2" s="45" t="s">
        <v>55</v>
      </c>
      <c r="E2" s="46">
        <v>45244.0</v>
      </c>
      <c r="F2" s="47" t="s">
        <v>79</v>
      </c>
      <c r="G2" s="46">
        <v>45244.0</v>
      </c>
      <c r="H2" s="47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56</v>
      </c>
      <c r="D4" s="52" t="s">
        <v>80</v>
      </c>
      <c r="E4" s="29"/>
      <c r="F4" s="53" t="s">
        <v>56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>
      <c r="A8" s="57">
        <v>1.0</v>
      </c>
      <c r="B8" s="58" t="s">
        <v>119</v>
      </c>
      <c r="C8" s="58" t="s">
        <v>119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120</v>
      </c>
      <c r="I8" s="60"/>
    </row>
    <row r="9">
      <c r="A9" s="57">
        <v>2.0</v>
      </c>
      <c r="B9" s="58" t="s">
        <v>89</v>
      </c>
      <c r="C9" s="58" t="s">
        <v>89</v>
      </c>
      <c r="D9" s="59" t="s">
        <v>90</v>
      </c>
      <c r="E9" s="59" t="s">
        <v>91</v>
      </c>
      <c r="F9" s="59" t="s">
        <v>92</v>
      </c>
      <c r="G9" s="59" t="s">
        <v>93</v>
      </c>
      <c r="H9" s="59" t="s">
        <v>121</v>
      </c>
      <c r="I9" s="60"/>
    </row>
    <row r="10">
      <c r="A10" s="57">
        <v>3.0</v>
      </c>
      <c r="B10" s="58" t="s">
        <v>122</v>
      </c>
      <c r="C10" s="58" t="s">
        <v>122</v>
      </c>
      <c r="D10" s="60"/>
      <c r="E10" s="59" t="s">
        <v>91</v>
      </c>
      <c r="F10" s="59" t="s">
        <v>123</v>
      </c>
      <c r="G10" s="59" t="s">
        <v>93</v>
      </c>
      <c r="H10" s="59" t="s">
        <v>124</v>
      </c>
      <c r="I10" s="60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8.25"/>
    <col customWidth="1" min="4" max="4" width="15.75"/>
    <col customWidth="1" min="5" max="5" width="16.13"/>
    <col customWidth="1" min="6" max="7" width="17.13"/>
    <col customWidth="1" min="8" max="8" width="18.75"/>
  </cols>
  <sheetData>
    <row r="1">
      <c r="A1" s="74" t="s">
        <v>73</v>
      </c>
      <c r="B1" s="3"/>
      <c r="C1" s="75" t="s">
        <v>13</v>
      </c>
      <c r="D1" s="75" t="s">
        <v>14</v>
      </c>
      <c r="E1" s="75" t="s">
        <v>74</v>
      </c>
      <c r="F1" s="75" t="s">
        <v>75</v>
      </c>
      <c r="G1" s="75" t="s">
        <v>76</v>
      </c>
      <c r="H1" s="75" t="s">
        <v>77</v>
      </c>
      <c r="I1" s="42"/>
    </row>
    <row r="2">
      <c r="A2" s="76" t="s">
        <v>0</v>
      </c>
      <c r="B2" s="29"/>
      <c r="C2" s="77" t="s">
        <v>78</v>
      </c>
      <c r="D2" s="78" t="s">
        <v>52</v>
      </c>
      <c r="E2" s="79">
        <v>45244.0</v>
      </c>
      <c r="F2" s="80" t="s">
        <v>79</v>
      </c>
      <c r="G2" s="79">
        <v>45244.0</v>
      </c>
      <c r="H2" s="80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53</v>
      </c>
      <c r="D4" s="52" t="s">
        <v>80</v>
      </c>
      <c r="E4" s="29"/>
      <c r="F4" s="53" t="s">
        <v>53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>
      <c r="A8" s="57">
        <v>1.0</v>
      </c>
      <c r="B8" s="58" t="s">
        <v>97</v>
      </c>
      <c r="C8" s="58" t="s">
        <v>97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125</v>
      </c>
      <c r="I8" s="60"/>
    </row>
    <row r="9">
      <c r="A9" s="57">
        <v>2.0</v>
      </c>
      <c r="B9" s="58" t="s">
        <v>100</v>
      </c>
      <c r="C9" s="58" t="s">
        <v>100</v>
      </c>
      <c r="D9" s="60"/>
      <c r="E9" s="59" t="s">
        <v>91</v>
      </c>
      <c r="F9" s="59" t="s">
        <v>126</v>
      </c>
      <c r="G9" s="59" t="s">
        <v>102</v>
      </c>
      <c r="H9" s="59" t="s">
        <v>127</v>
      </c>
      <c r="I9" s="60"/>
    </row>
    <row r="10">
      <c r="A10" s="61"/>
      <c r="B10" s="62"/>
      <c r="C10" s="62"/>
      <c r="D10" s="63"/>
      <c r="E10" s="64"/>
      <c r="F10" s="64"/>
      <c r="G10" s="64"/>
      <c r="H10" s="64"/>
      <c r="I10" s="63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2.75"/>
    <col customWidth="1" min="3" max="3" width="17.63"/>
    <col customWidth="1" min="4" max="4" width="22.5"/>
    <col customWidth="1" min="5" max="5" width="16.88"/>
    <col customWidth="1" min="6" max="6" width="18.5"/>
    <col customWidth="1" min="7" max="7" width="17.75"/>
    <col customWidth="1" min="8" max="8" width="17.88"/>
  </cols>
  <sheetData>
    <row r="1">
      <c r="A1" s="74" t="s">
        <v>73</v>
      </c>
      <c r="B1" s="3"/>
      <c r="C1" s="75" t="s">
        <v>13</v>
      </c>
      <c r="D1" s="75" t="s">
        <v>14</v>
      </c>
      <c r="E1" s="75" t="s">
        <v>74</v>
      </c>
      <c r="F1" s="75" t="s">
        <v>75</v>
      </c>
      <c r="G1" s="75" t="s">
        <v>76</v>
      </c>
      <c r="H1" s="75" t="s">
        <v>77</v>
      </c>
      <c r="I1" s="42"/>
    </row>
    <row r="2">
      <c r="A2" s="76" t="s">
        <v>0</v>
      </c>
      <c r="B2" s="29"/>
      <c r="C2" s="77" t="s">
        <v>78</v>
      </c>
      <c r="D2" s="78" t="s">
        <v>46</v>
      </c>
      <c r="E2" s="79">
        <v>45244.0</v>
      </c>
      <c r="F2" s="80" t="s">
        <v>79</v>
      </c>
      <c r="G2" s="79">
        <v>45244.0</v>
      </c>
      <c r="H2" s="80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81" t="s">
        <v>35</v>
      </c>
      <c r="D4" s="52" t="s">
        <v>80</v>
      </c>
      <c r="E4" s="29"/>
      <c r="F4" s="53" t="s">
        <v>35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>
      <c r="A8" s="57">
        <v>1.0</v>
      </c>
      <c r="B8" s="58" t="s">
        <v>128</v>
      </c>
      <c r="C8" s="58" t="s">
        <v>128</v>
      </c>
      <c r="D8" s="59" t="s">
        <v>90</v>
      </c>
      <c r="E8" s="59" t="s">
        <v>91</v>
      </c>
      <c r="F8" s="59" t="s">
        <v>92</v>
      </c>
      <c r="G8" s="59" t="s">
        <v>93</v>
      </c>
      <c r="H8" s="59" t="s">
        <v>129</v>
      </c>
      <c r="I8" s="60"/>
    </row>
    <row r="9">
      <c r="A9" s="57">
        <v>2.0</v>
      </c>
      <c r="B9" s="58" t="s">
        <v>130</v>
      </c>
      <c r="C9" s="58" t="s">
        <v>130</v>
      </c>
      <c r="D9" s="59" t="s">
        <v>90</v>
      </c>
      <c r="E9" s="59" t="s">
        <v>91</v>
      </c>
      <c r="F9" s="59" t="s">
        <v>92</v>
      </c>
      <c r="G9" s="59" t="s">
        <v>93</v>
      </c>
      <c r="H9" s="59" t="s">
        <v>131</v>
      </c>
      <c r="I9" s="60"/>
    </row>
    <row r="10">
      <c r="A10" s="61"/>
      <c r="B10" s="62"/>
      <c r="C10" s="62"/>
      <c r="D10" s="63"/>
      <c r="E10" s="64"/>
      <c r="F10" s="64"/>
      <c r="G10" s="64"/>
      <c r="H10" s="64"/>
      <c r="I10" s="63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5.88"/>
    <col customWidth="1" min="4" max="4" width="18.88"/>
    <col customWidth="1" min="5" max="5" width="15.5"/>
    <col customWidth="1" min="6" max="6" width="16.5"/>
    <col customWidth="1" min="8" max="8" width="24.38"/>
  </cols>
  <sheetData>
    <row r="1">
      <c r="A1" s="66" t="s">
        <v>73</v>
      </c>
      <c r="B1" s="3"/>
      <c r="C1" s="67" t="s">
        <v>13</v>
      </c>
      <c r="D1" s="67" t="s">
        <v>14</v>
      </c>
      <c r="E1" s="67" t="s">
        <v>74</v>
      </c>
      <c r="F1" s="67" t="s">
        <v>75</v>
      </c>
      <c r="G1" s="67" t="s">
        <v>76</v>
      </c>
      <c r="H1" s="67" t="s">
        <v>77</v>
      </c>
      <c r="I1" s="42"/>
    </row>
    <row r="2">
      <c r="A2" s="76" t="s">
        <v>0</v>
      </c>
      <c r="B2" s="29"/>
      <c r="C2" s="77" t="s">
        <v>78</v>
      </c>
      <c r="D2" s="78" t="s">
        <v>49</v>
      </c>
      <c r="E2" s="79">
        <v>45244.0</v>
      </c>
      <c r="F2" s="80" t="s">
        <v>79</v>
      </c>
      <c r="G2" s="79">
        <v>45244.0</v>
      </c>
      <c r="H2" s="80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81" t="s">
        <v>50</v>
      </c>
      <c r="D4" s="52" t="s">
        <v>80</v>
      </c>
      <c r="E4" s="29"/>
      <c r="F4" s="53" t="s">
        <v>50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>
      <c r="A8" s="57">
        <v>1.0</v>
      </c>
      <c r="B8" s="58" t="s">
        <v>97</v>
      </c>
      <c r="C8" s="58" t="s">
        <v>97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132</v>
      </c>
      <c r="I8" s="60"/>
    </row>
    <row r="9">
      <c r="A9" s="57">
        <v>2.0</v>
      </c>
      <c r="B9" s="58" t="s">
        <v>133</v>
      </c>
      <c r="C9" s="58" t="s">
        <v>133</v>
      </c>
      <c r="D9" s="60"/>
      <c r="E9" s="59" t="s">
        <v>91</v>
      </c>
      <c r="F9" s="59" t="s">
        <v>101</v>
      </c>
      <c r="G9" s="59" t="s">
        <v>102</v>
      </c>
      <c r="H9" s="59" t="s">
        <v>134</v>
      </c>
      <c r="I9" s="60"/>
    </row>
    <row r="10">
      <c r="A10" s="57">
        <v>3.0</v>
      </c>
      <c r="B10" s="58" t="s">
        <v>135</v>
      </c>
      <c r="C10" s="58" t="s">
        <v>135</v>
      </c>
      <c r="D10" s="60"/>
      <c r="E10" s="59" t="s">
        <v>91</v>
      </c>
      <c r="F10" s="59" t="s">
        <v>101</v>
      </c>
      <c r="G10" s="59" t="s">
        <v>136</v>
      </c>
      <c r="H10" s="59" t="s">
        <v>137</v>
      </c>
      <c r="I10" s="60"/>
    </row>
    <row r="11">
      <c r="A11" s="82">
        <v>4.0</v>
      </c>
      <c r="B11" s="58" t="s">
        <v>113</v>
      </c>
      <c r="C11" s="58" t="s">
        <v>113</v>
      </c>
      <c r="D11" s="59" t="s">
        <v>90</v>
      </c>
      <c r="E11" s="59" t="s">
        <v>91</v>
      </c>
      <c r="F11" s="59" t="s">
        <v>92</v>
      </c>
      <c r="G11" s="59" t="s">
        <v>93</v>
      </c>
      <c r="H11" s="59" t="s">
        <v>138</v>
      </c>
      <c r="I11" s="60"/>
    </row>
    <row r="12">
      <c r="A12" s="61"/>
      <c r="B12" s="62"/>
      <c r="C12" s="62"/>
      <c r="D12" s="63"/>
      <c r="E12" s="64"/>
      <c r="F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4.5"/>
    <col customWidth="1" min="3" max="3" width="22.5"/>
    <col customWidth="1" min="4" max="4" width="21.88"/>
    <col customWidth="1" min="5" max="5" width="18.88"/>
    <col customWidth="1" min="6" max="6" width="23.0"/>
    <col customWidth="1" min="7" max="7" width="20.0"/>
    <col customWidth="1" min="8" max="8" width="24.5"/>
  </cols>
  <sheetData>
    <row r="1">
      <c r="A1" s="40" t="s">
        <v>73</v>
      </c>
      <c r="B1" s="3"/>
      <c r="C1" s="41" t="s">
        <v>13</v>
      </c>
      <c r="D1" s="41" t="s">
        <v>14</v>
      </c>
      <c r="E1" s="41" t="s">
        <v>74</v>
      </c>
      <c r="F1" s="41" t="s">
        <v>75</v>
      </c>
      <c r="G1" s="41" t="s">
        <v>76</v>
      </c>
      <c r="H1" s="41" t="s">
        <v>77</v>
      </c>
      <c r="I1" s="42"/>
    </row>
    <row r="2">
      <c r="A2" s="43" t="s">
        <v>0</v>
      </c>
      <c r="B2" s="29"/>
      <c r="C2" s="44" t="s">
        <v>78</v>
      </c>
      <c r="D2" s="45" t="s">
        <v>40</v>
      </c>
      <c r="E2" s="46">
        <v>45244.0</v>
      </c>
      <c r="F2" s="47" t="s">
        <v>79</v>
      </c>
      <c r="G2" s="46">
        <v>45244.0</v>
      </c>
      <c r="H2" s="47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41</v>
      </c>
      <c r="D4" s="52" t="s">
        <v>80</v>
      </c>
      <c r="E4" s="29"/>
      <c r="F4" s="53" t="s">
        <v>41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83" t="s">
        <v>81</v>
      </c>
      <c r="B7" s="84" t="s">
        <v>82</v>
      </c>
      <c r="C7" s="84" t="s">
        <v>83</v>
      </c>
      <c r="D7" s="85" t="s">
        <v>84</v>
      </c>
      <c r="E7" s="85" t="s">
        <v>85</v>
      </c>
      <c r="F7" s="85" t="s">
        <v>86</v>
      </c>
      <c r="G7" s="85" t="s">
        <v>87</v>
      </c>
      <c r="H7" s="85" t="s">
        <v>22</v>
      </c>
      <c r="I7" s="85" t="s">
        <v>88</v>
      </c>
    </row>
    <row r="8">
      <c r="A8" s="57">
        <v>1.0</v>
      </c>
      <c r="B8" s="58" t="s">
        <v>97</v>
      </c>
      <c r="C8" s="58" t="s">
        <v>97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139</v>
      </c>
      <c r="I8" s="60"/>
    </row>
    <row r="9">
      <c r="A9" s="57">
        <v>2.0</v>
      </c>
      <c r="B9" s="58" t="s">
        <v>100</v>
      </c>
      <c r="C9" s="58" t="s">
        <v>100</v>
      </c>
      <c r="D9" s="60"/>
      <c r="E9" s="59" t="s">
        <v>91</v>
      </c>
      <c r="F9" s="59" t="s">
        <v>101</v>
      </c>
      <c r="G9" s="59" t="s">
        <v>93</v>
      </c>
      <c r="H9" s="59" t="s">
        <v>140</v>
      </c>
      <c r="I9" s="60"/>
    </row>
    <row r="10">
      <c r="A10" s="57">
        <v>3.0</v>
      </c>
      <c r="B10" s="58" t="s">
        <v>141</v>
      </c>
      <c r="C10" s="58" t="s">
        <v>141</v>
      </c>
      <c r="D10" s="59" t="s">
        <v>90</v>
      </c>
      <c r="E10" s="59" t="s">
        <v>91</v>
      </c>
      <c r="F10" s="59" t="s">
        <v>92</v>
      </c>
      <c r="G10" s="59" t="s">
        <v>93</v>
      </c>
      <c r="H10" s="59" t="s">
        <v>142</v>
      </c>
      <c r="I10" s="60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0.63"/>
    <col customWidth="1" min="3" max="3" width="16.25"/>
    <col customWidth="1" min="4" max="4" width="18.25"/>
    <col customWidth="1" min="5" max="5" width="19.5"/>
    <col customWidth="1" min="6" max="6" width="22.63"/>
    <col customWidth="1" min="7" max="7" width="18.75"/>
    <col customWidth="1" min="8" max="8" width="22.38"/>
  </cols>
  <sheetData>
    <row r="1">
      <c r="A1" s="74" t="s">
        <v>73</v>
      </c>
      <c r="B1" s="3"/>
      <c r="C1" s="75" t="s">
        <v>13</v>
      </c>
      <c r="D1" s="75" t="s">
        <v>14</v>
      </c>
      <c r="E1" s="75" t="s">
        <v>74</v>
      </c>
      <c r="F1" s="75" t="s">
        <v>75</v>
      </c>
      <c r="G1" s="75" t="s">
        <v>76</v>
      </c>
      <c r="H1" s="75" t="s">
        <v>77</v>
      </c>
      <c r="I1" s="42"/>
    </row>
    <row r="2">
      <c r="A2" s="76" t="s">
        <v>0</v>
      </c>
      <c r="B2" s="29"/>
      <c r="C2" s="77" t="s">
        <v>78</v>
      </c>
      <c r="D2" s="78" t="s">
        <v>43</v>
      </c>
      <c r="E2" s="79">
        <v>45244.0</v>
      </c>
      <c r="F2" s="80" t="s">
        <v>79</v>
      </c>
      <c r="G2" s="79">
        <v>45244.0</v>
      </c>
      <c r="H2" s="80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86" t="s">
        <v>32</v>
      </c>
      <c r="B4" s="29"/>
      <c r="C4" s="87" t="s">
        <v>44</v>
      </c>
      <c r="D4" s="88" t="s">
        <v>80</v>
      </c>
      <c r="E4" s="29"/>
      <c r="F4" s="89" t="s">
        <v>44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63"/>
      <c r="B6" s="63"/>
      <c r="C6" s="63"/>
      <c r="D6" s="63"/>
      <c r="E6" s="63"/>
      <c r="F6" s="63"/>
      <c r="G6" s="63"/>
      <c r="H6" s="63"/>
      <c r="I6" s="63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>
      <c r="A8" s="57">
        <v>1.0</v>
      </c>
      <c r="B8" s="58" t="s">
        <v>97</v>
      </c>
      <c r="C8" s="58" t="s">
        <v>97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129</v>
      </c>
      <c r="I8" s="60"/>
    </row>
    <row r="9">
      <c r="A9" s="57">
        <v>2.0</v>
      </c>
      <c r="B9" s="58" t="s">
        <v>100</v>
      </c>
      <c r="C9" s="58" t="s">
        <v>100</v>
      </c>
      <c r="D9" s="60"/>
      <c r="E9" s="59" t="s">
        <v>91</v>
      </c>
      <c r="F9" s="59" t="s">
        <v>101</v>
      </c>
      <c r="G9" s="59" t="s">
        <v>143</v>
      </c>
      <c r="H9" s="59" t="s">
        <v>144</v>
      </c>
      <c r="I9" s="60"/>
    </row>
    <row r="10">
      <c r="A10" s="61"/>
      <c r="B10" s="62"/>
      <c r="C10" s="62"/>
      <c r="D10" s="63"/>
      <c r="E10" s="64"/>
      <c r="F10" s="64"/>
      <c r="G10" s="64"/>
      <c r="H10" s="64"/>
      <c r="I10" s="63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21.13"/>
    <col customWidth="1" min="4" max="4" width="21.88"/>
    <col customWidth="1" min="5" max="5" width="22.13"/>
    <col customWidth="1" min="6" max="6" width="21.63"/>
    <col customWidth="1" min="7" max="7" width="21.25"/>
    <col customWidth="1" min="8" max="8" width="29.13"/>
  </cols>
  <sheetData>
    <row r="1" ht="20.25" customHeight="1">
      <c r="A1" s="66" t="s">
        <v>73</v>
      </c>
      <c r="B1" s="3"/>
      <c r="C1" s="67" t="s">
        <v>13</v>
      </c>
      <c r="D1" s="67" t="s">
        <v>14</v>
      </c>
      <c r="E1" s="67" t="s">
        <v>74</v>
      </c>
      <c r="F1" s="67" t="s">
        <v>75</v>
      </c>
      <c r="G1" s="67" t="s">
        <v>76</v>
      </c>
      <c r="H1" s="67" t="s">
        <v>77</v>
      </c>
      <c r="I1" s="42"/>
    </row>
    <row r="2" ht="24.0" customHeight="1">
      <c r="A2" s="68" t="s">
        <v>0</v>
      </c>
      <c r="B2" s="29"/>
      <c r="C2" s="69" t="s">
        <v>78</v>
      </c>
      <c r="D2" s="70" t="s">
        <v>34</v>
      </c>
      <c r="E2" s="71">
        <v>45244.0</v>
      </c>
      <c r="F2" s="72" t="s">
        <v>79</v>
      </c>
      <c r="G2" s="71">
        <v>45244.0</v>
      </c>
      <c r="H2" s="72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 ht="23.25" customHeight="1">
      <c r="A4" s="50" t="s">
        <v>32</v>
      </c>
      <c r="B4" s="29"/>
      <c r="C4" s="51" t="s">
        <v>35</v>
      </c>
      <c r="D4" s="52" t="s">
        <v>80</v>
      </c>
      <c r="E4" s="29"/>
      <c r="F4" s="53" t="s">
        <v>35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83" t="s">
        <v>81</v>
      </c>
      <c r="B7" s="84" t="s">
        <v>82</v>
      </c>
      <c r="C7" s="84" t="s">
        <v>83</v>
      </c>
      <c r="D7" s="85" t="s">
        <v>84</v>
      </c>
      <c r="E7" s="85" t="s">
        <v>85</v>
      </c>
      <c r="F7" s="85" t="s">
        <v>86</v>
      </c>
      <c r="G7" s="85" t="s">
        <v>87</v>
      </c>
      <c r="H7" s="85" t="s">
        <v>22</v>
      </c>
      <c r="I7" s="85" t="s">
        <v>88</v>
      </c>
    </row>
    <row r="8">
      <c r="A8" s="90">
        <v>1.0</v>
      </c>
      <c r="B8" s="91" t="s">
        <v>97</v>
      </c>
      <c r="C8" s="91" t="s">
        <v>97</v>
      </c>
      <c r="D8" s="92" t="s">
        <v>98</v>
      </c>
      <c r="E8" s="92" t="s">
        <v>91</v>
      </c>
      <c r="F8" s="92" t="s">
        <v>92</v>
      </c>
      <c r="G8" s="92" t="s">
        <v>93</v>
      </c>
      <c r="H8" s="92" t="s">
        <v>145</v>
      </c>
      <c r="I8" s="93"/>
    </row>
    <row r="9">
      <c r="A9" s="90">
        <v>2.0</v>
      </c>
      <c r="B9" s="91" t="s">
        <v>100</v>
      </c>
      <c r="C9" s="91" t="s">
        <v>100</v>
      </c>
      <c r="D9" s="93"/>
      <c r="E9" s="92" t="s">
        <v>91</v>
      </c>
      <c r="F9" s="92" t="s">
        <v>146</v>
      </c>
      <c r="G9" s="92" t="s">
        <v>93</v>
      </c>
      <c r="H9" s="92" t="s">
        <v>147</v>
      </c>
      <c r="I9" s="93"/>
    </row>
    <row r="10">
      <c r="A10" s="90">
        <v>3.0</v>
      </c>
      <c r="B10" s="91" t="s">
        <v>148</v>
      </c>
      <c r="C10" s="91" t="s">
        <v>148</v>
      </c>
      <c r="D10" s="93"/>
      <c r="E10" s="92" t="s">
        <v>91</v>
      </c>
      <c r="F10" s="92" t="s">
        <v>123</v>
      </c>
      <c r="G10" s="92" t="s">
        <v>93</v>
      </c>
      <c r="H10" s="92" t="s">
        <v>149</v>
      </c>
      <c r="I10" s="93"/>
    </row>
    <row r="11">
      <c r="A11" s="90">
        <v>4.0</v>
      </c>
      <c r="B11" s="91" t="s">
        <v>150</v>
      </c>
      <c r="C11" s="91" t="s">
        <v>150</v>
      </c>
      <c r="D11" s="93"/>
      <c r="E11" s="92" t="s">
        <v>91</v>
      </c>
      <c r="F11" s="92" t="s">
        <v>92</v>
      </c>
      <c r="G11" s="92" t="s">
        <v>93</v>
      </c>
      <c r="H11" s="92" t="s">
        <v>151</v>
      </c>
      <c r="I11" s="93"/>
    </row>
    <row r="12">
      <c r="A12" s="90">
        <v>5.0</v>
      </c>
      <c r="B12" s="91" t="s">
        <v>152</v>
      </c>
      <c r="C12" s="91" t="s">
        <v>152</v>
      </c>
      <c r="D12" s="93"/>
      <c r="E12" s="92" t="s">
        <v>91</v>
      </c>
      <c r="F12" s="92" t="s">
        <v>146</v>
      </c>
      <c r="G12" s="92" t="s">
        <v>93</v>
      </c>
      <c r="H12" s="92" t="s">
        <v>153</v>
      </c>
      <c r="I12" s="93"/>
    </row>
    <row r="13">
      <c r="A13" s="90">
        <v>6.0</v>
      </c>
      <c r="B13" s="94" t="s">
        <v>154</v>
      </c>
      <c r="C13" s="94" t="s">
        <v>154</v>
      </c>
      <c r="D13" s="93"/>
      <c r="E13" s="92" t="s">
        <v>91</v>
      </c>
      <c r="F13" s="92" t="s">
        <v>101</v>
      </c>
      <c r="G13" s="92" t="s">
        <v>155</v>
      </c>
      <c r="H13" s="92" t="s">
        <v>156</v>
      </c>
      <c r="I13" s="93"/>
    </row>
    <row r="14">
      <c r="A14" s="90">
        <v>7.0</v>
      </c>
      <c r="B14" s="91" t="s">
        <v>157</v>
      </c>
      <c r="C14" s="91" t="s">
        <v>157</v>
      </c>
      <c r="D14" s="93"/>
      <c r="E14" s="92" t="s">
        <v>91</v>
      </c>
      <c r="F14" s="92" t="s">
        <v>101</v>
      </c>
      <c r="G14" s="92" t="s">
        <v>158</v>
      </c>
      <c r="H14" s="92" t="s">
        <v>159</v>
      </c>
      <c r="I14" s="93"/>
    </row>
    <row r="15">
      <c r="A15" s="57">
        <v>8.0</v>
      </c>
      <c r="B15" s="95" t="s">
        <v>133</v>
      </c>
      <c r="C15" s="95" t="s">
        <v>133</v>
      </c>
      <c r="D15" s="96"/>
      <c r="E15" s="92" t="s">
        <v>91</v>
      </c>
      <c r="F15" s="97" t="s">
        <v>101</v>
      </c>
      <c r="G15" s="92" t="s">
        <v>160</v>
      </c>
      <c r="H15" s="92" t="s">
        <v>161</v>
      </c>
      <c r="I15" s="96"/>
    </row>
    <row r="16">
      <c r="A16" s="61"/>
      <c r="B16" s="65"/>
      <c r="C16" s="63"/>
      <c r="D16" s="63"/>
      <c r="E16" s="63"/>
      <c r="F16" s="63"/>
      <c r="G16" s="63"/>
      <c r="H16" s="63"/>
      <c r="I16" s="63"/>
    </row>
    <row r="17">
      <c r="A17" s="61"/>
      <c r="B17" s="65"/>
      <c r="C17" s="63"/>
      <c r="D17" s="63"/>
      <c r="E17" s="63"/>
      <c r="F17" s="63"/>
      <c r="G17" s="63"/>
      <c r="H17" s="63"/>
      <c r="I17" s="63"/>
    </row>
    <row r="18">
      <c r="A18" s="61"/>
      <c r="B18" s="65"/>
      <c r="C18" s="63"/>
      <c r="D18" s="63"/>
      <c r="E18" s="63"/>
      <c r="F18" s="63"/>
      <c r="G18" s="63"/>
      <c r="H18" s="63"/>
      <c r="I18" s="63"/>
    </row>
    <row r="19">
      <c r="A19" s="61"/>
      <c r="B19" s="65"/>
      <c r="C19" s="63"/>
      <c r="D19" s="63"/>
      <c r="E19" s="63"/>
      <c r="F19" s="63"/>
      <c r="G19" s="63"/>
      <c r="H19" s="63"/>
      <c r="I19" s="63"/>
    </row>
    <row r="20">
      <c r="A20" s="61"/>
      <c r="B20" s="65"/>
      <c r="C20" s="63"/>
      <c r="D20" s="63"/>
      <c r="E20" s="63"/>
      <c r="F20" s="63"/>
      <c r="G20" s="63"/>
      <c r="H20" s="63"/>
      <c r="I20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20.13"/>
    <col customWidth="1" min="4" max="4" width="22.25"/>
    <col customWidth="1" min="5" max="5" width="17.88"/>
    <col customWidth="1" min="6" max="6" width="20.38"/>
    <col customWidth="1" min="7" max="7" width="24.0"/>
    <col customWidth="1" min="8" max="8" width="28.25"/>
  </cols>
  <sheetData>
    <row r="1">
      <c r="A1" s="66" t="s">
        <v>73</v>
      </c>
      <c r="B1" s="3"/>
      <c r="C1" s="67" t="s">
        <v>13</v>
      </c>
      <c r="D1" s="67" t="s">
        <v>14</v>
      </c>
      <c r="E1" s="67" t="s">
        <v>74</v>
      </c>
      <c r="F1" s="67" t="s">
        <v>75</v>
      </c>
      <c r="G1" s="67" t="s">
        <v>76</v>
      </c>
      <c r="H1" s="67" t="s">
        <v>77</v>
      </c>
      <c r="I1" s="42"/>
    </row>
    <row r="2">
      <c r="A2" s="98" t="s">
        <v>0</v>
      </c>
      <c r="B2" s="3"/>
      <c r="C2" s="99" t="s">
        <v>78</v>
      </c>
      <c r="D2" s="100" t="s">
        <v>37</v>
      </c>
      <c r="E2" s="101">
        <v>45244.0</v>
      </c>
      <c r="F2" s="102" t="s">
        <v>79</v>
      </c>
      <c r="G2" s="101">
        <v>45244.0</v>
      </c>
      <c r="H2" s="102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38</v>
      </c>
      <c r="D4" s="52" t="s">
        <v>80</v>
      </c>
      <c r="E4" s="29"/>
      <c r="F4" s="53" t="s">
        <v>38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83" t="s">
        <v>81</v>
      </c>
      <c r="B7" s="85" t="s">
        <v>82</v>
      </c>
      <c r="C7" s="85" t="s">
        <v>83</v>
      </c>
      <c r="D7" s="85" t="s">
        <v>84</v>
      </c>
      <c r="E7" s="85" t="s">
        <v>85</v>
      </c>
      <c r="F7" s="85" t="s">
        <v>86</v>
      </c>
      <c r="G7" s="85" t="s">
        <v>87</v>
      </c>
      <c r="H7" s="85" t="s">
        <v>22</v>
      </c>
      <c r="I7" s="85" t="s">
        <v>88</v>
      </c>
    </row>
    <row r="8">
      <c r="A8" s="90">
        <v>1.0</v>
      </c>
      <c r="B8" s="103" t="s">
        <v>97</v>
      </c>
      <c r="C8" s="103" t="s">
        <v>97</v>
      </c>
      <c r="D8" s="104" t="s">
        <v>98</v>
      </c>
      <c r="E8" s="104" t="s">
        <v>91</v>
      </c>
      <c r="F8" s="104" t="s">
        <v>92</v>
      </c>
      <c r="G8" s="104" t="s">
        <v>93</v>
      </c>
      <c r="H8" s="104" t="s">
        <v>162</v>
      </c>
      <c r="I8" s="105"/>
    </row>
    <row r="9">
      <c r="A9" s="90">
        <v>2.0</v>
      </c>
      <c r="B9" s="103" t="s">
        <v>113</v>
      </c>
      <c r="C9" s="103" t="s">
        <v>113</v>
      </c>
      <c r="D9" s="104" t="s">
        <v>90</v>
      </c>
      <c r="E9" s="104" t="s">
        <v>91</v>
      </c>
      <c r="F9" s="104" t="s">
        <v>92</v>
      </c>
      <c r="G9" s="104" t="s">
        <v>93</v>
      </c>
      <c r="H9" s="104" t="s">
        <v>163</v>
      </c>
      <c r="I9" s="105"/>
    </row>
    <row r="10">
      <c r="A10" s="90">
        <v>3.0</v>
      </c>
      <c r="B10" s="103" t="s">
        <v>164</v>
      </c>
      <c r="C10" s="103" t="s">
        <v>164</v>
      </c>
      <c r="D10" s="105"/>
      <c r="E10" s="104" t="s">
        <v>91</v>
      </c>
      <c r="F10" s="104" t="s">
        <v>101</v>
      </c>
      <c r="G10" s="104" t="s">
        <v>165</v>
      </c>
      <c r="H10" s="104" t="s">
        <v>166</v>
      </c>
      <c r="I10" s="105"/>
    </row>
    <row r="11">
      <c r="A11" s="57">
        <v>4.0</v>
      </c>
      <c r="B11" s="58" t="s">
        <v>167</v>
      </c>
      <c r="C11" s="58" t="s">
        <v>167</v>
      </c>
      <c r="D11" s="60"/>
      <c r="E11" s="59" t="s">
        <v>91</v>
      </c>
      <c r="F11" s="59" t="s">
        <v>101</v>
      </c>
      <c r="G11" s="59" t="s">
        <v>165</v>
      </c>
      <c r="H11" s="59" t="s">
        <v>168</v>
      </c>
      <c r="I11" s="60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  <row r="16">
      <c r="A16" s="61"/>
      <c r="B16" s="65"/>
      <c r="C16" s="63"/>
      <c r="D16" s="63"/>
      <c r="E16" s="63"/>
      <c r="F16" s="63"/>
      <c r="G16" s="63"/>
      <c r="H16" s="63"/>
      <c r="I16" s="63"/>
    </row>
    <row r="17">
      <c r="A17" s="61"/>
      <c r="B17" s="65"/>
      <c r="C17" s="63"/>
      <c r="D17" s="63"/>
      <c r="E17" s="63"/>
      <c r="F17" s="63"/>
      <c r="G17" s="63"/>
      <c r="H17" s="63"/>
      <c r="I17" s="63"/>
    </row>
    <row r="18">
      <c r="A18" s="61"/>
      <c r="B18" s="65"/>
      <c r="C18" s="63"/>
      <c r="D18" s="63"/>
      <c r="E18" s="63"/>
      <c r="F18" s="63"/>
      <c r="G18" s="63"/>
      <c r="H18" s="63"/>
      <c r="I18" s="63"/>
    </row>
    <row r="19">
      <c r="A19" s="61"/>
      <c r="B19" s="65"/>
      <c r="C19" s="63"/>
      <c r="D19" s="63"/>
      <c r="E19" s="63"/>
      <c r="F19" s="63"/>
      <c r="G19" s="63"/>
      <c r="H19" s="63"/>
      <c r="I19" s="63"/>
    </row>
    <row r="20">
      <c r="A20" s="61"/>
      <c r="B20" s="65"/>
      <c r="C20" s="63"/>
      <c r="D20" s="63"/>
      <c r="E20" s="63"/>
      <c r="F20" s="63"/>
      <c r="G20" s="63"/>
      <c r="H20" s="63"/>
      <c r="I20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9.13"/>
    <col customWidth="1" min="3" max="3" width="9.88"/>
  </cols>
  <sheetData>
    <row r="1" ht="25.5" customHeight="1">
      <c r="A1" s="14" t="s">
        <v>12</v>
      </c>
      <c r="B1" s="2"/>
      <c r="C1" s="3"/>
      <c r="D1" s="15" t="s">
        <v>13</v>
      </c>
      <c r="E1" s="3"/>
      <c r="F1" s="16" t="s">
        <v>14</v>
      </c>
      <c r="G1" s="2"/>
      <c r="H1" s="3"/>
      <c r="I1" s="15" t="s">
        <v>15</v>
      </c>
      <c r="J1" s="3"/>
      <c r="K1" s="15" t="s">
        <v>16</v>
      </c>
      <c r="L1" s="3"/>
      <c r="M1" s="15" t="s">
        <v>17</v>
      </c>
      <c r="N1" s="3"/>
    </row>
    <row r="2" ht="21.0" customHeight="1">
      <c r="A2" s="17" t="s">
        <v>0</v>
      </c>
      <c r="B2" s="2"/>
      <c r="C2" s="3"/>
      <c r="D2" s="17" t="s">
        <v>18</v>
      </c>
      <c r="E2" s="3"/>
      <c r="F2" s="17" t="s">
        <v>19</v>
      </c>
      <c r="G2" s="2"/>
      <c r="H2" s="3"/>
      <c r="I2" s="18">
        <v>45243.0</v>
      </c>
      <c r="J2" s="3"/>
      <c r="K2" s="17" t="s">
        <v>20</v>
      </c>
      <c r="L2" s="3"/>
      <c r="M2" s="18">
        <v>45243.0</v>
      </c>
      <c r="N2" s="3"/>
    </row>
    <row r="5" ht="23.25" customHeight="1">
      <c r="A5" s="19" t="s">
        <v>21</v>
      </c>
      <c r="B5" s="19" t="s">
        <v>14</v>
      </c>
      <c r="C5" s="20" t="s">
        <v>22</v>
      </c>
      <c r="D5" s="2"/>
      <c r="E5" s="2"/>
      <c r="F5" s="2"/>
      <c r="G5" s="2"/>
      <c r="H5" s="3"/>
      <c r="I5" s="20" t="s">
        <v>23</v>
      </c>
      <c r="J5" s="3"/>
    </row>
    <row r="6" ht="21.75" customHeight="1">
      <c r="A6" s="21">
        <v>1.0</v>
      </c>
      <c r="B6" s="22" t="s">
        <v>24</v>
      </c>
      <c r="C6" s="23"/>
      <c r="D6" s="2"/>
      <c r="E6" s="2"/>
      <c r="F6" s="2"/>
      <c r="G6" s="2"/>
      <c r="H6" s="3"/>
      <c r="I6" s="23"/>
      <c r="J6" s="3"/>
    </row>
    <row r="7" ht="25.5" customHeight="1">
      <c r="A7" s="21">
        <v>2.0</v>
      </c>
      <c r="B7" s="22" t="s">
        <v>25</v>
      </c>
      <c r="C7" s="24" t="s">
        <v>26</v>
      </c>
      <c r="D7" s="2"/>
      <c r="E7" s="2"/>
      <c r="F7" s="2"/>
      <c r="G7" s="2"/>
      <c r="H7" s="3"/>
      <c r="I7" s="25" t="str">
        <f>HYPERLINK("https://docs.google.com/spreadsheets/d/1Zi2l3fZtuPcq7Igdx2Mrgvsp8ySJJGxqeYc8dxw8cwY/edit#gid=1316557017" , "Link")</f>
        <v>Link</v>
      </c>
      <c r="J7" s="3"/>
    </row>
    <row r="8" ht="24.75" customHeight="1">
      <c r="A8" s="21">
        <v>3.0</v>
      </c>
      <c r="B8" s="26" t="s">
        <v>27</v>
      </c>
      <c r="C8" s="27" t="s">
        <v>28</v>
      </c>
      <c r="D8" s="28"/>
      <c r="E8" s="28"/>
      <c r="F8" s="28"/>
      <c r="G8" s="28"/>
      <c r="H8" s="29"/>
      <c r="I8" s="25" t="str">
        <f>HYPERLINK("https://docs.google.com/spreadsheets/d/1Zi2l3fZtuPcq7Igdx2Mrgvsp8ySJJGxqeYc8dxw8cwY/edit#gid=1770119689" , "Link")</f>
        <v>Link</v>
      </c>
      <c r="J8" s="3"/>
    </row>
    <row r="9">
      <c r="A9" s="30"/>
      <c r="B9" s="31"/>
    </row>
  </sheetData>
  <mergeCells count="20">
    <mergeCell ref="I2:J2"/>
    <mergeCell ref="K2:L2"/>
    <mergeCell ref="A1:C1"/>
    <mergeCell ref="D1:E1"/>
    <mergeCell ref="F1:H1"/>
    <mergeCell ref="I1:J1"/>
    <mergeCell ref="K1:L1"/>
    <mergeCell ref="M1:N1"/>
    <mergeCell ref="A2:C2"/>
    <mergeCell ref="M2:N2"/>
    <mergeCell ref="C7:H7"/>
    <mergeCell ref="C8:H8"/>
    <mergeCell ref="I8:J8"/>
    <mergeCell ref="D2:E2"/>
    <mergeCell ref="F2:H2"/>
    <mergeCell ref="C5:H5"/>
    <mergeCell ref="I5:J5"/>
    <mergeCell ref="C6:H6"/>
    <mergeCell ref="I6:J6"/>
    <mergeCell ref="I7:J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12</v>
      </c>
      <c r="B1" s="2"/>
      <c r="C1" s="3"/>
      <c r="D1" s="15" t="s">
        <v>13</v>
      </c>
      <c r="E1" s="3"/>
      <c r="F1" s="16" t="s">
        <v>14</v>
      </c>
      <c r="G1" s="2"/>
      <c r="H1" s="3"/>
      <c r="I1" s="15" t="s">
        <v>15</v>
      </c>
      <c r="J1" s="3"/>
      <c r="K1" s="15" t="s">
        <v>16</v>
      </c>
      <c r="L1" s="3"/>
      <c r="M1" s="15" t="s">
        <v>17</v>
      </c>
      <c r="N1" s="3"/>
    </row>
    <row r="2">
      <c r="A2" s="17" t="s">
        <v>0</v>
      </c>
      <c r="B2" s="2"/>
      <c r="C2" s="3"/>
      <c r="D2" s="17" t="s">
        <v>25</v>
      </c>
      <c r="E2" s="3"/>
      <c r="F2" s="17" t="s">
        <v>25</v>
      </c>
      <c r="G2" s="2"/>
      <c r="H2" s="3"/>
      <c r="I2" s="18">
        <v>45244.0</v>
      </c>
      <c r="J2" s="3"/>
      <c r="K2" s="17" t="s">
        <v>20</v>
      </c>
      <c r="L2" s="3"/>
      <c r="M2" s="18">
        <v>45244.0</v>
      </c>
      <c r="N2" s="3"/>
    </row>
    <row r="7" ht="28.5" customHeight="1">
      <c r="A7" s="32" t="s">
        <v>29</v>
      </c>
    </row>
    <row r="23">
      <c r="N23" s="33"/>
    </row>
  </sheetData>
  <mergeCells count="13">
    <mergeCell ref="D2:E2"/>
    <mergeCell ref="F2:H2"/>
    <mergeCell ref="A7:C7"/>
    <mergeCell ref="I2:J2"/>
    <mergeCell ref="K2:L2"/>
    <mergeCell ref="A1:C1"/>
    <mergeCell ref="D1:E1"/>
    <mergeCell ref="F1:H1"/>
    <mergeCell ref="I1:J1"/>
    <mergeCell ref="K1:L1"/>
    <mergeCell ref="M1:N1"/>
    <mergeCell ref="A2:C2"/>
    <mergeCell ref="M2:N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0"/>
    <col customWidth="1" min="3" max="3" width="14.0"/>
    <col customWidth="1" min="5" max="5" width="14.38"/>
    <col customWidth="1" min="7" max="7" width="8.88"/>
    <col customWidth="1" min="8" max="8" width="16.88"/>
    <col customWidth="1" min="10" max="10" width="20.25"/>
    <col customWidth="1" min="12" max="12" width="16.5"/>
  </cols>
  <sheetData>
    <row r="1">
      <c r="A1" s="14" t="s">
        <v>12</v>
      </c>
      <c r="B1" s="2"/>
      <c r="C1" s="3"/>
      <c r="D1" s="15" t="s">
        <v>13</v>
      </c>
      <c r="E1" s="3"/>
      <c r="F1" s="16" t="s">
        <v>14</v>
      </c>
      <c r="G1" s="2"/>
      <c r="H1" s="3"/>
      <c r="I1" s="15" t="s">
        <v>15</v>
      </c>
      <c r="J1" s="3"/>
      <c r="K1" s="15" t="s">
        <v>16</v>
      </c>
      <c r="L1" s="3"/>
      <c r="M1" s="15" t="s">
        <v>17</v>
      </c>
      <c r="N1" s="3"/>
    </row>
    <row r="2">
      <c r="A2" s="17" t="s">
        <v>0</v>
      </c>
      <c r="B2" s="2"/>
      <c r="C2" s="3"/>
      <c r="D2" s="17" t="s">
        <v>25</v>
      </c>
      <c r="E2" s="3"/>
      <c r="F2" s="17" t="s">
        <v>30</v>
      </c>
      <c r="G2" s="2"/>
      <c r="H2" s="3"/>
      <c r="I2" s="18">
        <v>45244.0</v>
      </c>
      <c r="J2" s="3"/>
      <c r="K2" s="17" t="s">
        <v>20</v>
      </c>
      <c r="L2" s="3"/>
      <c r="M2" s="18">
        <v>45244.0</v>
      </c>
      <c r="N2" s="3"/>
    </row>
    <row r="6" ht="22.5" customHeight="1">
      <c r="A6" s="34" t="s">
        <v>21</v>
      </c>
      <c r="B6" s="35" t="s">
        <v>31</v>
      </c>
      <c r="C6" s="3"/>
      <c r="D6" s="35" t="s">
        <v>32</v>
      </c>
      <c r="E6" s="3"/>
      <c r="F6" s="35" t="s">
        <v>33</v>
      </c>
      <c r="G6" s="3"/>
      <c r="H6" s="35" t="s">
        <v>22</v>
      </c>
      <c r="I6" s="2"/>
      <c r="J6" s="3"/>
      <c r="K6" s="35" t="s">
        <v>23</v>
      </c>
      <c r="L6" s="3"/>
    </row>
    <row r="7">
      <c r="A7" s="21">
        <v>1.0</v>
      </c>
      <c r="B7" s="36" t="s">
        <v>34</v>
      </c>
      <c r="C7" s="3"/>
      <c r="D7" s="36" t="s">
        <v>35</v>
      </c>
      <c r="E7" s="3"/>
      <c r="F7" s="36" t="s">
        <v>35</v>
      </c>
      <c r="G7" s="3"/>
      <c r="H7" s="36" t="s">
        <v>36</v>
      </c>
      <c r="I7" s="2"/>
      <c r="J7" s="3"/>
      <c r="K7" s="37" t="str">
        <f>HYPERLINK("https://docs.google.com/spreadsheets/d/1Zi2l3fZtuPcq7Igdx2Mrgvsp8ySJJGxqeYc8dxw8cwY/edit#gid=2044476181" ," TBL_Students")</f>
        <v> TBL_Students</v>
      </c>
      <c r="L7" s="3"/>
    </row>
    <row r="8">
      <c r="A8" s="21">
        <v>2.0</v>
      </c>
      <c r="B8" s="36" t="s">
        <v>37</v>
      </c>
      <c r="C8" s="3"/>
      <c r="D8" s="36" t="s">
        <v>38</v>
      </c>
      <c r="E8" s="3"/>
      <c r="F8" s="36" t="s">
        <v>38</v>
      </c>
      <c r="G8" s="3"/>
      <c r="H8" s="36" t="s">
        <v>39</v>
      </c>
      <c r="I8" s="2"/>
      <c r="J8" s="3"/>
      <c r="K8" s="37" t="str">
        <f>HYPERLINK("https://docs.google.com/spreadsheets/d/1Zi2l3fZtuPcq7Igdx2Mrgvsp8ySJJGxqeYc8dxw8cwY/edit#gid=867343454" ,"TBL_AccountStudents")</f>
        <v>TBL_AccountStudents</v>
      </c>
      <c r="L8" s="3"/>
    </row>
    <row r="9">
      <c r="A9" s="21">
        <v>3.0</v>
      </c>
      <c r="B9" s="36" t="s">
        <v>40</v>
      </c>
      <c r="C9" s="3"/>
      <c r="D9" s="36" t="s">
        <v>41</v>
      </c>
      <c r="E9" s="3"/>
      <c r="F9" s="36" t="s">
        <v>41</v>
      </c>
      <c r="G9" s="3"/>
      <c r="H9" s="36" t="s">
        <v>42</v>
      </c>
      <c r="I9" s="2"/>
      <c r="J9" s="3"/>
      <c r="K9" s="37" t="str">
        <f>HYPERLINK("https://docs.google.com/spreadsheets/d/1Zi2l3fZtuPcq7Igdx2Mrgvsp8ySJJGxqeYc8dxw8cwY/edit#gid=1969979463" ," TBL_Class")</f>
        <v> TBL_Class</v>
      </c>
      <c r="L9" s="3"/>
    </row>
    <row r="10">
      <c r="A10" s="21">
        <v>4.0</v>
      </c>
      <c r="B10" s="36" t="s">
        <v>43</v>
      </c>
      <c r="C10" s="3"/>
      <c r="D10" s="36" t="s">
        <v>44</v>
      </c>
      <c r="E10" s="3"/>
      <c r="F10" s="36" t="s">
        <v>44</v>
      </c>
      <c r="G10" s="3"/>
      <c r="H10" s="36" t="s">
        <v>45</v>
      </c>
      <c r="I10" s="2"/>
      <c r="J10" s="3"/>
      <c r="K10" s="37" t="str">
        <f>HYPERLINK("https://docs.google.com/spreadsheets/d/1Zi2l3fZtuPcq7Igdx2Mrgvsp8ySJJGxqeYc8dxw8cwY/edit#gid=129383299" ," TBL_Course")</f>
        <v> TBL_Course</v>
      </c>
      <c r="L10" s="3"/>
    </row>
    <row r="11">
      <c r="A11" s="21">
        <v>5.0</v>
      </c>
      <c r="B11" s="36" t="s">
        <v>46</v>
      </c>
      <c r="C11" s="3"/>
      <c r="D11" s="36" t="s">
        <v>47</v>
      </c>
      <c r="E11" s="3"/>
      <c r="F11" s="36" t="s">
        <v>47</v>
      </c>
      <c r="G11" s="3"/>
      <c r="H11" s="36" t="s">
        <v>48</v>
      </c>
      <c r="I11" s="2"/>
      <c r="J11" s="3"/>
      <c r="K11" s="37" t="str">
        <f>HYPERLINK("https://docs.google.com/spreadsheets/d/1Zi2l3fZtuPcq7Igdx2Mrgvsp8ySJJGxqeYc8dxw8cwY/edit#gid=51831318" ,"TBL_Courses_Specialized")</f>
        <v>TBL_Courses_Specialized</v>
      </c>
      <c r="L11" s="3"/>
    </row>
    <row r="12">
      <c r="A12" s="21">
        <v>6.0</v>
      </c>
      <c r="B12" s="36" t="s">
        <v>49</v>
      </c>
      <c r="C12" s="3"/>
      <c r="D12" s="36" t="s">
        <v>50</v>
      </c>
      <c r="E12" s="3"/>
      <c r="F12" s="36" t="s">
        <v>50</v>
      </c>
      <c r="G12" s="3"/>
      <c r="H12" s="36" t="s">
        <v>51</v>
      </c>
      <c r="I12" s="2"/>
      <c r="J12" s="3"/>
      <c r="K12" s="37" t="str">
        <f>HYPERLINK("https://docs.google.com/spreadsheets/d/1Zi2l3fZtuPcq7Igdx2Mrgvsp8ySJJGxqeYc8dxw8cwY/edit#gid=1449421404" ,"TBL_Email_Students")</f>
        <v>TBL_Email_Students</v>
      </c>
      <c r="L12" s="3"/>
    </row>
    <row r="13">
      <c r="A13" s="21">
        <v>7.0</v>
      </c>
      <c r="B13" s="36" t="s">
        <v>52</v>
      </c>
      <c r="C13" s="3"/>
      <c r="D13" s="36" t="s">
        <v>53</v>
      </c>
      <c r="E13" s="3"/>
      <c r="F13" s="36" t="s">
        <v>53</v>
      </c>
      <c r="G13" s="3"/>
      <c r="H13" s="36" t="s">
        <v>54</v>
      </c>
      <c r="I13" s="2"/>
      <c r="J13" s="3"/>
      <c r="K13" s="37" t="str">
        <f>HYPERLINK("https://docs.google.com/spreadsheets/d/1Zi2l3fZtuPcq7Igdx2Mrgvsp8ySJJGxqeYc8dxw8cwY/edit#gid=536369946" ,"TBL_Faculty")</f>
        <v>TBL_Faculty</v>
      </c>
      <c r="L13" s="3"/>
    </row>
    <row r="14">
      <c r="A14" s="21">
        <v>8.0</v>
      </c>
      <c r="B14" s="36" t="s">
        <v>55</v>
      </c>
      <c r="C14" s="3"/>
      <c r="D14" s="38" t="s">
        <v>56</v>
      </c>
      <c r="E14" s="29"/>
      <c r="F14" s="38" t="s">
        <v>56</v>
      </c>
      <c r="G14" s="29"/>
      <c r="H14" s="36" t="s">
        <v>57</v>
      </c>
      <c r="I14" s="2"/>
      <c r="J14" s="3"/>
      <c r="K14" s="37" t="str">
        <f>HYPERLINK("https://docs.google.com/spreadsheets/d/1Zi2l3fZtuPcq7Igdx2Mrgvsp8ySJJGxqeYc8dxw8cwY/edit#gid=1303588687" ,"TBL_LibaryCards")</f>
        <v>TBL_LibaryCards</v>
      </c>
      <c r="L14" s="3"/>
    </row>
    <row r="15">
      <c r="A15" s="21">
        <v>9.0</v>
      </c>
      <c r="B15" s="36" t="s">
        <v>58</v>
      </c>
      <c r="C15" s="3"/>
      <c r="D15" s="36" t="s">
        <v>59</v>
      </c>
      <c r="E15" s="3"/>
      <c r="F15" s="36" t="s">
        <v>59</v>
      </c>
      <c r="G15" s="3"/>
      <c r="H15" s="36" t="s">
        <v>60</v>
      </c>
      <c r="I15" s="2"/>
      <c r="J15" s="3"/>
      <c r="K15" s="37" t="str">
        <f>HYPERLINK("https://docs.google.com/spreadsheets/d/1Zi2l3fZtuPcq7Igdx2Mrgvsp8ySJJGxqeYc8dxw8cwY/edit#gid=1229397228" ,"TBL_Score")</f>
        <v>TBL_Score</v>
      </c>
      <c r="L15" s="3"/>
    </row>
    <row r="16">
      <c r="A16" s="21">
        <v>10.0</v>
      </c>
      <c r="B16" s="36" t="s">
        <v>61</v>
      </c>
      <c r="C16" s="3"/>
      <c r="D16" s="36" t="s">
        <v>62</v>
      </c>
      <c r="E16" s="3"/>
      <c r="F16" s="36" t="s">
        <v>62</v>
      </c>
      <c r="G16" s="3"/>
      <c r="H16" s="36" t="s">
        <v>63</v>
      </c>
      <c r="I16" s="2"/>
      <c r="J16" s="3"/>
      <c r="K16" s="37" t="str">
        <f>HYPERLINK("https://docs.google.com/spreadsheets/d/1Zi2l3fZtuPcq7Igdx2Mrgvsp8ySJJGxqeYc8dxw8cwY/edit#gid=849319284" ,"TBL_Specialized")</f>
        <v>TBL_Specialized</v>
      </c>
      <c r="L16" s="3"/>
    </row>
    <row r="17">
      <c r="A17" s="21">
        <v>11.0</v>
      </c>
      <c r="B17" s="36" t="s">
        <v>64</v>
      </c>
      <c r="C17" s="3"/>
      <c r="D17" s="36" t="s">
        <v>65</v>
      </c>
      <c r="E17" s="3"/>
      <c r="F17" s="36" t="s">
        <v>65</v>
      </c>
      <c r="G17" s="3"/>
      <c r="H17" s="36" t="s">
        <v>66</v>
      </c>
      <c r="I17" s="2"/>
      <c r="J17" s="3"/>
      <c r="K17" s="37" t="str">
        <f>HYPERLINK("https://docs.google.com/spreadsheets/d/1Zi2l3fZtuPcq7Igdx2Mrgvsp8ySJJGxqeYc8dxw8cwY/edit#gid=2055029318" ,"TBL_Student_Class")</f>
        <v>TBL_Student_Class</v>
      </c>
      <c r="L17" s="3"/>
    </row>
    <row r="18">
      <c r="A18" s="21">
        <v>12.0</v>
      </c>
      <c r="B18" s="36" t="s">
        <v>67</v>
      </c>
      <c r="C18" s="3"/>
      <c r="D18" s="36" t="s">
        <v>68</v>
      </c>
      <c r="E18" s="3"/>
      <c r="F18" s="36" t="s">
        <v>68</v>
      </c>
      <c r="G18" s="3"/>
      <c r="H18" s="36" t="s">
        <v>69</v>
      </c>
      <c r="I18" s="2"/>
      <c r="J18" s="3"/>
      <c r="K18" s="37" t="str">
        <f>HYPERLINK("https://docs.google.com/spreadsheets/d/1Zi2l3fZtuPcq7Igdx2Mrgvsp8ySJJGxqeYc8dxw8cwY/edit#gid=370778236" ,"TBL_StudentOrganization")</f>
        <v>TBL_StudentOrganization</v>
      </c>
      <c r="L18" s="3"/>
    </row>
    <row r="19">
      <c r="A19" s="21">
        <v>13.0</v>
      </c>
      <c r="B19" s="36" t="s">
        <v>70</v>
      </c>
      <c r="C19" s="3"/>
      <c r="D19" s="36" t="s">
        <v>71</v>
      </c>
      <c r="E19" s="3"/>
      <c r="F19" s="36" t="s">
        <v>71</v>
      </c>
      <c r="G19" s="3"/>
      <c r="H19" s="36" t="s">
        <v>72</v>
      </c>
      <c r="I19" s="2"/>
      <c r="J19" s="3"/>
      <c r="K19" s="37" t="str">
        <f>HYPERLINK("https://docs.google.com/spreadsheets/d/1Zi2l3fZtuPcq7Igdx2Mrgvsp8ySJJGxqeYc8dxw8cwY/edit#gid=1802460688" ,"TBL_StudentOrganization_Students")</f>
        <v>TBL_StudentOrganization_Students</v>
      </c>
      <c r="L19" s="3"/>
    </row>
    <row r="20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</row>
  </sheetData>
  <mergeCells count="82">
    <mergeCell ref="F12:G12"/>
    <mergeCell ref="H12:J12"/>
    <mergeCell ref="B11:C11"/>
    <mergeCell ref="D11:E11"/>
    <mergeCell ref="F11:G11"/>
    <mergeCell ref="H11:J11"/>
    <mergeCell ref="K11:L11"/>
    <mergeCell ref="D12:E12"/>
    <mergeCell ref="K12:L12"/>
    <mergeCell ref="H14:J14"/>
    <mergeCell ref="K14:L14"/>
    <mergeCell ref="B12:C12"/>
    <mergeCell ref="B13:C13"/>
    <mergeCell ref="D13:E13"/>
    <mergeCell ref="F13:G13"/>
    <mergeCell ref="H13:J13"/>
    <mergeCell ref="K13:L13"/>
    <mergeCell ref="B14:C14"/>
    <mergeCell ref="F16:G16"/>
    <mergeCell ref="H16:J16"/>
    <mergeCell ref="H17:J17"/>
    <mergeCell ref="K17:L17"/>
    <mergeCell ref="H18:J18"/>
    <mergeCell ref="K18:L18"/>
    <mergeCell ref="B15:C15"/>
    <mergeCell ref="D15:E15"/>
    <mergeCell ref="F15:G15"/>
    <mergeCell ref="H15:J15"/>
    <mergeCell ref="K15:L15"/>
    <mergeCell ref="D16:E16"/>
    <mergeCell ref="K16:L16"/>
    <mergeCell ref="B19:C19"/>
    <mergeCell ref="D19:E19"/>
    <mergeCell ref="F19:G19"/>
    <mergeCell ref="H19:J19"/>
    <mergeCell ref="K19:L19"/>
    <mergeCell ref="B16:C16"/>
    <mergeCell ref="B17:C17"/>
    <mergeCell ref="D17:E17"/>
    <mergeCell ref="F17:G17"/>
    <mergeCell ref="B18:C18"/>
    <mergeCell ref="D18:E18"/>
    <mergeCell ref="F18:G18"/>
    <mergeCell ref="I2:J2"/>
    <mergeCell ref="K2:L2"/>
    <mergeCell ref="A1:C1"/>
    <mergeCell ref="D1:E1"/>
    <mergeCell ref="F1:H1"/>
    <mergeCell ref="I1:J1"/>
    <mergeCell ref="K1:L1"/>
    <mergeCell ref="M1:N1"/>
    <mergeCell ref="A2:C2"/>
    <mergeCell ref="M2:N2"/>
    <mergeCell ref="D2:E2"/>
    <mergeCell ref="F2:H2"/>
    <mergeCell ref="B6:C6"/>
    <mergeCell ref="D6:E6"/>
    <mergeCell ref="F6:G6"/>
    <mergeCell ref="H6:J6"/>
    <mergeCell ref="K6:L6"/>
    <mergeCell ref="F8:G8"/>
    <mergeCell ref="H8:J8"/>
    <mergeCell ref="H9:J9"/>
    <mergeCell ref="K9:L9"/>
    <mergeCell ref="H10:J10"/>
    <mergeCell ref="K10:L10"/>
    <mergeCell ref="B7:C7"/>
    <mergeCell ref="D7:E7"/>
    <mergeCell ref="F7:G7"/>
    <mergeCell ref="H7:J7"/>
    <mergeCell ref="K7:L7"/>
    <mergeCell ref="D8:E8"/>
    <mergeCell ref="K8:L8"/>
    <mergeCell ref="B8:C8"/>
    <mergeCell ref="B9:C9"/>
    <mergeCell ref="D9:E9"/>
    <mergeCell ref="F9:G9"/>
    <mergeCell ref="B10:C10"/>
    <mergeCell ref="D10:E10"/>
    <mergeCell ref="F10:G10"/>
    <mergeCell ref="D14:E14"/>
    <mergeCell ref="F14:G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9.0"/>
    <col customWidth="1" min="3" max="3" width="27.38"/>
    <col customWidth="1" min="4" max="4" width="33.25"/>
    <col customWidth="1" min="6" max="6" width="19.13"/>
    <col customWidth="1" min="7" max="8" width="16.63"/>
  </cols>
  <sheetData>
    <row r="1">
      <c r="A1" s="40" t="s">
        <v>73</v>
      </c>
      <c r="B1" s="3"/>
      <c r="C1" s="41" t="s">
        <v>13</v>
      </c>
      <c r="D1" s="41" t="s">
        <v>14</v>
      </c>
      <c r="E1" s="41" t="s">
        <v>74</v>
      </c>
      <c r="F1" s="41" t="s">
        <v>75</v>
      </c>
      <c r="G1" s="41" t="s">
        <v>76</v>
      </c>
      <c r="H1" s="41" t="s">
        <v>77</v>
      </c>
      <c r="I1" s="42"/>
    </row>
    <row r="2">
      <c r="A2" s="43" t="s">
        <v>0</v>
      </c>
      <c r="B2" s="29"/>
      <c r="C2" s="44" t="s">
        <v>78</v>
      </c>
      <c r="D2" s="45" t="s">
        <v>70</v>
      </c>
      <c r="E2" s="46">
        <v>45244.0</v>
      </c>
      <c r="F2" s="47" t="s">
        <v>79</v>
      </c>
      <c r="G2" s="46">
        <v>45244.0</v>
      </c>
      <c r="H2" s="47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71</v>
      </c>
      <c r="D4" s="52" t="s">
        <v>80</v>
      </c>
      <c r="E4" s="29"/>
      <c r="F4" s="53" t="s">
        <v>71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 ht="17.25" customHeight="1">
      <c r="A8" s="57">
        <v>1.0</v>
      </c>
      <c r="B8" s="58" t="s">
        <v>89</v>
      </c>
      <c r="C8" s="58" t="s">
        <v>89</v>
      </c>
      <c r="D8" s="59" t="s">
        <v>90</v>
      </c>
      <c r="E8" s="59" t="s">
        <v>91</v>
      </c>
      <c r="F8" s="59" t="s">
        <v>92</v>
      </c>
      <c r="G8" s="59" t="s">
        <v>93</v>
      </c>
      <c r="H8" s="59" t="s">
        <v>94</v>
      </c>
      <c r="I8" s="60"/>
    </row>
    <row r="9">
      <c r="A9" s="57">
        <v>2.0</v>
      </c>
      <c r="B9" s="58" t="s">
        <v>95</v>
      </c>
      <c r="C9" s="58" t="s">
        <v>95</v>
      </c>
      <c r="D9" s="59" t="s">
        <v>90</v>
      </c>
      <c r="E9" s="59" t="s">
        <v>91</v>
      </c>
      <c r="F9" s="59" t="s">
        <v>92</v>
      </c>
      <c r="G9" s="59" t="s">
        <v>93</v>
      </c>
      <c r="H9" s="59" t="s">
        <v>96</v>
      </c>
      <c r="I9" s="60"/>
    </row>
    <row r="10">
      <c r="A10" s="61"/>
      <c r="B10" s="62"/>
      <c r="C10" s="62"/>
      <c r="D10" s="63"/>
      <c r="E10" s="64"/>
      <c r="F10" s="64"/>
      <c r="G10" s="64"/>
      <c r="H10" s="64"/>
      <c r="I10" s="63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24.63"/>
    <col customWidth="1" min="6" max="6" width="17.38"/>
    <col customWidth="1" min="7" max="7" width="15.63"/>
    <col customWidth="1" min="8" max="8" width="18.88"/>
  </cols>
  <sheetData>
    <row r="1">
      <c r="A1" s="40" t="s">
        <v>73</v>
      </c>
      <c r="B1" s="3"/>
      <c r="C1" s="41" t="s">
        <v>13</v>
      </c>
      <c r="D1" s="41" t="s">
        <v>14</v>
      </c>
      <c r="E1" s="41" t="s">
        <v>74</v>
      </c>
      <c r="F1" s="41" t="s">
        <v>75</v>
      </c>
      <c r="G1" s="41" t="s">
        <v>76</v>
      </c>
      <c r="H1" s="41" t="s">
        <v>77</v>
      </c>
      <c r="I1" s="42"/>
    </row>
    <row r="2">
      <c r="A2" s="43" t="s">
        <v>0</v>
      </c>
      <c r="B2" s="29"/>
      <c r="C2" s="44" t="s">
        <v>78</v>
      </c>
      <c r="D2" s="45" t="s">
        <v>67</v>
      </c>
      <c r="E2" s="46">
        <v>45244.0</v>
      </c>
      <c r="F2" s="47" t="s">
        <v>79</v>
      </c>
      <c r="G2" s="46">
        <v>45244.0</v>
      </c>
      <c r="H2" s="47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68</v>
      </c>
      <c r="D4" s="52" t="s">
        <v>80</v>
      </c>
      <c r="E4" s="29"/>
      <c r="F4" s="53" t="s">
        <v>68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>
      <c r="A8" s="57">
        <v>1.0</v>
      </c>
      <c r="B8" s="58" t="s">
        <v>97</v>
      </c>
      <c r="C8" s="58" t="s">
        <v>97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99</v>
      </c>
      <c r="I8" s="60"/>
    </row>
    <row r="9">
      <c r="A9" s="57">
        <v>2.0</v>
      </c>
      <c r="B9" s="58" t="s">
        <v>100</v>
      </c>
      <c r="C9" s="58" t="s">
        <v>100</v>
      </c>
      <c r="D9" s="60"/>
      <c r="E9" s="59" t="s">
        <v>91</v>
      </c>
      <c r="F9" s="59" t="s">
        <v>101</v>
      </c>
      <c r="G9" s="59" t="s">
        <v>102</v>
      </c>
      <c r="H9" s="59" t="s">
        <v>103</v>
      </c>
      <c r="I9" s="60"/>
    </row>
    <row r="10">
      <c r="A10" s="61"/>
      <c r="B10" s="62"/>
      <c r="C10" s="62"/>
      <c r="D10" s="63"/>
      <c r="E10" s="64"/>
      <c r="F10" s="64"/>
      <c r="G10" s="64"/>
      <c r="H10" s="64"/>
      <c r="I10" s="63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21.0"/>
    <col customWidth="1" min="5" max="5" width="18.38"/>
    <col customWidth="1" min="6" max="6" width="19.25"/>
    <col customWidth="1" min="7" max="7" width="17.75"/>
    <col customWidth="1" min="8" max="8" width="23.88"/>
  </cols>
  <sheetData>
    <row r="1">
      <c r="A1" s="66" t="s">
        <v>73</v>
      </c>
      <c r="B1" s="3"/>
      <c r="C1" s="67" t="s">
        <v>13</v>
      </c>
      <c r="D1" s="67" t="s">
        <v>14</v>
      </c>
      <c r="E1" s="67" t="s">
        <v>74</v>
      </c>
      <c r="F1" s="67" t="s">
        <v>75</v>
      </c>
      <c r="G1" s="67" t="s">
        <v>76</v>
      </c>
      <c r="H1" s="67" t="s">
        <v>77</v>
      </c>
      <c r="I1" s="42"/>
    </row>
    <row r="2">
      <c r="A2" s="68" t="s">
        <v>0</v>
      </c>
      <c r="B2" s="29"/>
      <c r="C2" s="69" t="s">
        <v>78</v>
      </c>
      <c r="D2" s="70" t="s">
        <v>61</v>
      </c>
      <c r="E2" s="71">
        <v>45244.0</v>
      </c>
      <c r="F2" s="72" t="s">
        <v>79</v>
      </c>
      <c r="G2" s="71">
        <v>45244.0</v>
      </c>
      <c r="H2" s="72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62</v>
      </c>
      <c r="D4" s="52" t="s">
        <v>80</v>
      </c>
      <c r="E4" s="29"/>
      <c r="F4" s="53" t="s">
        <v>62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>
      <c r="A8" s="57">
        <v>1.0</v>
      </c>
      <c r="B8" s="58" t="s">
        <v>97</v>
      </c>
      <c r="C8" s="58" t="s">
        <v>97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104</v>
      </c>
      <c r="I8" s="60"/>
    </row>
    <row r="9">
      <c r="A9" s="57">
        <v>2.0</v>
      </c>
      <c r="B9" s="58" t="s">
        <v>100</v>
      </c>
      <c r="C9" s="58" t="s">
        <v>100</v>
      </c>
      <c r="D9" s="60"/>
      <c r="E9" s="59" t="s">
        <v>91</v>
      </c>
      <c r="F9" s="59" t="s">
        <v>101</v>
      </c>
      <c r="G9" s="59" t="s">
        <v>93</v>
      </c>
      <c r="H9" s="59" t="s">
        <v>105</v>
      </c>
      <c r="I9" s="60"/>
    </row>
    <row r="10">
      <c r="A10" s="57">
        <v>3.0</v>
      </c>
      <c r="B10" s="58" t="s">
        <v>106</v>
      </c>
      <c r="C10" s="58" t="s">
        <v>106</v>
      </c>
      <c r="D10" s="59" t="s">
        <v>90</v>
      </c>
      <c r="E10" s="59" t="s">
        <v>91</v>
      </c>
      <c r="F10" s="59" t="s">
        <v>92</v>
      </c>
      <c r="G10" s="59" t="s">
        <v>93</v>
      </c>
      <c r="H10" s="59" t="s">
        <v>107</v>
      </c>
      <c r="I10" s="60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4" max="4" width="22.38"/>
    <col customWidth="1" min="5" max="5" width="18.88"/>
    <col customWidth="1" min="6" max="6" width="19.25"/>
    <col customWidth="1" min="8" max="8" width="20.0"/>
  </cols>
  <sheetData>
    <row r="1">
      <c r="A1" s="40" t="s">
        <v>73</v>
      </c>
      <c r="B1" s="3"/>
      <c r="C1" s="41" t="s">
        <v>13</v>
      </c>
      <c r="D1" s="41" t="s">
        <v>14</v>
      </c>
      <c r="E1" s="41" t="s">
        <v>74</v>
      </c>
      <c r="F1" s="41" t="s">
        <v>75</v>
      </c>
      <c r="G1" s="41" t="s">
        <v>76</v>
      </c>
      <c r="H1" s="41" t="s">
        <v>77</v>
      </c>
      <c r="I1" s="42"/>
    </row>
    <row r="2">
      <c r="A2" s="43" t="s">
        <v>0</v>
      </c>
      <c r="B2" s="29"/>
      <c r="C2" s="44" t="s">
        <v>78</v>
      </c>
      <c r="D2" s="45" t="s">
        <v>64</v>
      </c>
      <c r="E2" s="46">
        <v>45244.0</v>
      </c>
      <c r="F2" s="47" t="s">
        <v>79</v>
      </c>
      <c r="G2" s="46">
        <v>45244.0</v>
      </c>
      <c r="H2" s="47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65</v>
      </c>
      <c r="D4" s="52" t="s">
        <v>80</v>
      </c>
      <c r="E4" s="29"/>
      <c r="F4" s="53" t="s">
        <v>65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</row>
    <row r="8">
      <c r="A8" s="57">
        <v>1.0</v>
      </c>
      <c r="B8" s="58" t="s">
        <v>97</v>
      </c>
      <c r="C8" s="58" t="s">
        <v>97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108</v>
      </c>
      <c r="I8" s="60"/>
    </row>
    <row r="9">
      <c r="A9" s="57">
        <v>2.0</v>
      </c>
      <c r="B9" s="58" t="s">
        <v>89</v>
      </c>
      <c r="C9" s="58" t="s">
        <v>89</v>
      </c>
      <c r="D9" s="59" t="s">
        <v>90</v>
      </c>
      <c r="E9" s="59" t="s">
        <v>91</v>
      </c>
      <c r="F9" s="59" t="s">
        <v>92</v>
      </c>
      <c r="G9" s="59" t="s">
        <v>93</v>
      </c>
      <c r="H9" s="59" t="s">
        <v>109</v>
      </c>
      <c r="I9" s="60"/>
    </row>
    <row r="10">
      <c r="A10" s="57">
        <v>3.0</v>
      </c>
      <c r="B10" s="58" t="s">
        <v>110</v>
      </c>
      <c r="C10" s="58" t="s">
        <v>110</v>
      </c>
      <c r="D10" s="59" t="s">
        <v>90</v>
      </c>
      <c r="E10" s="59" t="s">
        <v>91</v>
      </c>
      <c r="F10" s="59" t="s">
        <v>92</v>
      </c>
      <c r="G10" s="59" t="s">
        <v>93</v>
      </c>
      <c r="H10" s="59" t="s">
        <v>111</v>
      </c>
      <c r="I10" s="60"/>
    </row>
    <row r="11">
      <c r="A11" s="61"/>
      <c r="B11" s="62"/>
      <c r="C11" s="62"/>
      <c r="D11" s="63"/>
      <c r="E11" s="64"/>
      <c r="F11" s="64"/>
      <c r="G11" s="64"/>
      <c r="H11" s="64"/>
      <c r="I11" s="6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7.13"/>
    <col customWidth="1" min="4" max="4" width="15.63"/>
    <col customWidth="1" min="6" max="6" width="15.75"/>
    <col customWidth="1" min="7" max="7" width="15.88"/>
    <col customWidth="1" min="8" max="8" width="28.13"/>
  </cols>
  <sheetData>
    <row r="1">
      <c r="A1" s="40" t="s">
        <v>73</v>
      </c>
      <c r="B1" s="3"/>
      <c r="C1" s="41" t="s">
        <v>13</v>
      </c>
      <c r="D1" s="41" t="s">
        <v>14</v>
      </c>
      <c r="E1" s="41" t="s">
        <v>74</v>
      </c>
      <c r="F1" s="41" t="s">
        <v>75</v>
      </c>
      <c r="G1" s="41" t="s">
        <v>76</v>
      </c>
      <c r="H1" s="41" t="s">
        <v>77</v>
      </c>
      <c r="I1" s="42"/>
    </row>
    <row r="2">
      <c r="A2" s="43" t="s">
        <v>0</v>
      </c>
      <c r="B2" s="29"/>
      <c r="C2" s="44" t="s">
        <v>78</v>
      </c>
      <c r="D2" s="45" t="s">
        <v>58</v>
      </c>
      <c r="E2" s="46">
        <v>45244.0</v>
      </c>
      <c r="F2" s="47" t="s">
        <v>79</v>
      </c>
      <c r="G2" s="46">
        <v>45244.0</v>
      </c>
      <c r="H2" s="47" t="s">
        <v>20</v>
      </c>
      <c r="I2" s="42"/>
    </row>
    <row r="3">
      <c r="A3" s="48"/>
      <c r="B3" s="48"/>
      <c r="C3" s="49"/>
      <c r="D3" s="48"/>
      <c r="E3" s="48"/>
      <c r="F3" s="48"/>
      <c r="G3" s="48"/>
      <c r="H3" s="4"/>
      <c r="I3" s="4"/>
    </row>
    <row r="4">
      <c r="A4" s="50" t="s">
        <v>32</v>
      </c>
      <c r="B4" s="29"/>
      <c r="C4" s="51" t="s">
        <v>59</v>
      </c>
      <c r="D4" s="52" t="s">
        <v>80</v>
      </c>
      <c r="E4" s="29"/>
      <c r="F4" s="53" t="s">
        <v>59</v>
      </c>
      <c r="G4" s="29"/>
      <c r="H4" s="4"/>
      <c r="I4" s="4"/>
    </row>
    <row r="5">
      <c r="A5" s="54"/>
      <c r="B5" s="54"/>
      <c r="C5" s="54"/>
      <c r="D5" s="54"/>
      <c r="E5" s="54"/>
      <c r="F5" s="54"/>
      <c r="G5" s="54"/>
      <c r="H5" s="54"/>
      <c r="I5" s="54"/>
    </row>
    <row r="6">
      <c r="A6" s="55"/>
      <c r="B6" s="55"/>
      <c r="C6" s="55"/>
      <c r="D6" s="55"/>
      <c r="E6" s="55"/>
      <c r="F6" s="55"/>
      <c r="G6" s="55"/>
      <c r="H6" s="55"/>
      <c r="I6" s="55"/>
    </row>
    <row r="7">
      <c r="A7" s="56" t="s">
        <v>81</v>
      </c>
      <c r="B7" s="56" t="s">
        <v>82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22</v>
      </c>
      <c r="I7" s="56" t="s">
        <v>88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57">
        <v>1.0</v>
      </c>
      <c r="B8" s="58" t="s">
        <v>112</v>
      </c>
      <c r="C8" s="58" t="s">
        <v>112</v>
      </c>
      <c r="D8" s="59" t="s">
        <v>98</v>
      </c>
      <c r="E8" s="59" t="s">
        <v>91</v>
      </c>
      <c r="F8" s="59" t="s">
        <v>92</v>
      </c>
      <c r="G8" s="59" t="s">
        <v>93</v>
      </c>
      <c r="H8" s="59" t="s">
        <v>108</v>
      </c>
      <c r="I8" s="60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57">
        <v>2.0</v>
      </c>
      <c r="B9" s="58" t="s">
        <v>113</v>
      </c>
      <c r="C9" s="58" t="s">
        <v>113</v>
      </c>
      <c r="D9" s="59" t="s">
        <v>90</v>
      </c>
      <c r="E9" s="59" t="s">
        <v>91</v>
      </c>
      <c r="F9" s="59" t="s">
        <v>92</v>
      </c>
      <c r="G9" s="59" t="s">
        <v>93</v>
      </c>
      <c r="H9" s="59" t="s">
        <v>114</v>
      </c>
      <c r="I9" s="60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57">
        <v>3.0</v>
      </c>
      <c r="B10" s="58" t="s">
        <v>115</v>
      </c>
      <c r="C10" s="58" t="s">
        <v>115</v>
      </c>
      <c r="D10" s="59" t="s">
        <v>90</v>
      </c>
      <c r="E10" s="59" t="s">
        <v>91</v>
      </c>
      <c r="F10" s="59" t="s">
        <v>92</v>
      </c>
      <c r="G10" s="59" t="s">
        <v>93</v>
      </c>
      <c r="H10" s="59" t="s">
        <v>116</v>
      </c>
      <c r="I10" s="60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57">
        <v>4.0</v>
      </c>
      <c r="B11" s="58" t="s">
        <v>117</v>
      </c>
      <c r="C11" s="58" t="s">
        <v>117</v>
      </c>
      <c r="D11" s="60"/>
      <c r="E11" s="59" t="s">
        <v>91</v>
      </c>
      <c r="F11" s="59" t="s">
        <v>92</v>
      </c>
      <c r="G11" s="59" t="s">
        <v>93</v>
      </c>
      <c r="H11" s="59" t="s">
        <v>118</v>
      </c>
      <c r="I11" s="60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61"/>
      <c r="B12" s="62"/>
      <c r="C12" s="62"/>
      <c r="D12" s="63"/>
      <c r="E12" s="64"/>
      <c r="F12" s="64"/>
      <c r="G12" s="64"/>
      <c r="H12" s="64"/>
      <c r="I12" s="63"/>
    </row>
    <row r="13">
      <c r="A13" s="61"/>
      <c r="B13" s="65"/>
      <c r="C13" s="65"/>
      <c r="D13" s="63"/>
      <c r="E13" s="64"/>
      <c r="F13" s="64"/>
      <c r="G13" s="64"/>
      <c r="H13" s="64"/>
      <c r="I13" s="63"/>
    </row>
    <row r="14">
      <c r="A14" s="61"/>
      <c r="B14" s="62"/>
      <c r="C14" s="62"/>
      <c r="D14" s="63"/>
      <c r="E14" s="64"/>
      <c r="F14" s="64"/>
      <c r="G14" s="64"/>
      <c r="H14" s="64"/>
      <c r="I14" s="63"/>
    </row>
    <row r="15">
      <c r="A15" s="61"/>
      <c r="B15" s="62"/>
      <c r="C15" s="62"/>
      <c r="D15" s="63"/>
      <c r="E15" s="64"/>
      <c r="F15" s="64"/>
      <c r="G15" s="64"/>
      <c r="H15" s="64"/>
      <c r="I15" s="63"/>
    </row>
  </sheetData>
  <mergeCells count="5">
    <mergeCell ref="A1:B1"/>
    <mergeCell ref="A2:B2"/>
    <mergeCell ref="A4:B4"/>
    <mergeCell ref="D4:E4"/>
    <mergeCell ref="F4:G4"/>
  </mergeCells>
  <drawing r:id="rId1"/>
</worksheet>
</file>