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018_v4" sheetId="1" state="visible" r:id="rId2"/>
    <sheet name="2018" sheetId="2" state="visible" r:id="rId3"/>
    <sheet name="2017" sheetId="3" state="visible" r:id="rId4"/>
    <sheet name="Sheet3" sheetId="4" state="visible" r:id="rId5"/>
    <sheet name="2017 xsections" sheetId="5" state="visible" r:id="rId6"/>
    <sheet name="2018 xsections_v4Update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<sst xmlns="http://schemas.openxmlformats.org/spreadsheetml/2006/main" count="1699" uniqueCount="492">
  <si>
    <t xml:space="preserve">Type</t>
  </si>
  <si>
    <t xml:space="preserve">Nfile</t>
  </si>
  <si>
    <t xml:space="preserve">C</t>
  </si>
  <si>
    <t xml:space="preserve">Dataset name</t>
  </si>
  <si>
    <t xml:space="preserve">STATUS</t>
  </si>
  <si>
    <t xml:space="preserve">Xsection</t>
  </si>
  <si>
    <t xml:space="preserve">Nevents</t>
  </si>
  <si>
    <t xml:space="preserve">weight</t>
  </si>
  <si>
    <t xml:space="preserve">Uncertainty</t>
  </si>
  <si>
    <t xml:space="preserve">2017Xsect</t>
  </si>
  <si>
    <t xml:space="preserve">2017Nevnt</t>
  </si>
  <si>
    <t xml:space="preserve">NeventRatio</t>
  </si>
  <si>
    <t xml:space="preserve">TT.root</t>
  </si>
  <si>
    <t xml:space="preserve">TTToHadronic</t>
  </si>
  <si>
    <t xml:space="preserve">v4</t>
  </si>
  <si>
    <t xml:space="preserve">/TTToHadronic_TuneCP5_13TeV-powheg-pythia8/RunIIAutumn18NanoAODv4-Nano14Dec2018_102X_upgrade2018_realistic_v16-v1/NANOAODSIM</t>
  </si>
  <si>
    <t xml:space="preserve">GOOD</t>
  </si>
  <si>
    <t xml:space="preserve">TTTo2L2Nu</t>
  </si>
  <si>
    <t xml:space="preserve">/TTTo2L2Nu_TuneCP5_13TeV-powheg-pythia8/RunIIAutumn18NanoAODv4-Nano14Dec2018_102X_upgrade2018_realistic_v16-v1/NANOAODSIM</t>
  </si>
  <si>
    <t xml:space="preserve">/TTToSemiLeptonic_TuneCP5_13TeV-powheg-pythia8/RunIIAutumn18NanoAODv4-Nano14Dec2018_102X_upgrade2018_realistic_v16-v1/NANOAODSIM</t>
  </si>
  <si>
    <t xml:space="preserve">ST.root</t>
  </si>
  <si>
    <t xml:space="preserve">ST_s-channel_4f
 (only leptonic)</t>
  </si>
  <si>
    <t xml:space="preserve">/ST_s-channel_4f_leptonDecays_TuneCP5_13TeV-madgraph-pythia8/RunIIAutumn18NanoAODv4-Nano14Dec2018_102X_upgrade2018_realistic_v16_ext1-v1/NANOAODSIM</t>
  </si>
  <si>
    <t xml:space="preserve">ST_t-channel_top_4f</t>
  </si>
  <si>
    <t xml:space="preserve">/ST_t-channel_top_4f_InclusiveDecays_TuneCP5_13TeV-powheg-madspin-pythia8/RunIIAutumn18NanoAODv4-Nano14Dec2018_102X_upgrade2018_realistic_v16-v1/NANOAODSIM</t>
  </si>
  <si>
    <t xml:space="preserve">ST_t-channel_antitop_4f</t>
  </si>
  <si>
    <t xml:space="preserve">/ST_t-channel_antitop_4f_InclusiveDecays_TuneCP5_13TeV-powheg-madspin-pythia8/RunIIAutumn18NanoAODv4-Nano14Dec2018_102X_upgrade2018_realistic_v16-v1/NANOAODSIM</t>
  </si>
  <si>
    <t xml:space="preserve">ST_tW_top_5f</t>
  </si>
  <si>
    <t xml:space="preserve">/ST_tW_top_5f_NoFullyHadronicDecays_TuneCP5_13TeV-powheg-pythia8/RunIIAutumn18NanoAODv4-Nano14Dec2018_102X_upgrade2018_realistic_v16_ext1-v1/NANOAODSIM</t>
  </si>
  <si>
    <t xml:space="preserve">X-section match</t>
  </si>
  <si>
    <t xml:space="preserve">ST_tW_antitop_5f</t>
  </si>
  <si>
    <t xml:space="preserve">/ST_tW_antitop_5f_NoFullyHadronicDecays_TuneCP5_13TeV-powheg-pythia8/RunIIAutumn18NanoAODv4-Nano14Dec2018_102X_upgrade2018_realistic_v16_ext1-v1/NANOAODSIM</t>
  </si>
  <si>
    <t xml:space="preserve">Multijet.root</t>
  </si>
  <si>
    <t xml:space="preserve">/QCD_HT100to200_TuneCP5_13TeV-madgraphMLM-pythia8/RunIIAutumn18NanoAODv4-Nano14Dec2018_102X_upgrade2018_realistic_v16-v1/NANOAODSIM</t>
  </si>
  <si>
    <t xml:space="preserve">/QCD_HT200to300_TuneCP5_13TeV-madgraphMLM-pythia8/RunIIAutumn18NanoAODv4-Nano14Dec2018_102X_upgrade2018_realistic_v16-v1/NANOAODSIM</t>
  </si>
  <si>
    <t xml:space="preserve">/QCD_HT300to500_TuneCP5_13TeV-madgraphMLM-pythia8/RunIIAutumn18NanoAODv4-Nano14Dec2018_102X_upgrade2018_realistic_v16-v1/NANOAODSIM</t>
  </si>
  <si>
    <t xml:space="preserve">/QCD_HT500to700_TuneCP5_13TeV-madgraphMLM-pythia8/RunIIAutumn18NanoAODv4-Nano14Dec2018_102X_upgrade2018_realistic_v16-v1/NANOAODSIM</t>
  </si>
  <si>
    <t xml:space="preserve">/QCD_HT700to1000_TuneCP5_13TeV-madgraphMLM-pythia8/RunIIAutumn18NanoAODv4-Nano14Dec2018_102X_upgrade2018_realistic_v16-v1/NANOAODSIM</t>
  </si>
  <si>
    <t xml:space="preserve">/QCD_HT1000to1500_TuneCP5_13TeV-madgraphMLM-pythia8/RunIIAutumn18NanoAODv4-Nano14Dec2018_102X_upgrade2018_realistic_v16-v1/NANOAODSIM</t>
  </si>
  <si>
    <t xml:space="preserve">/QCD_HT1500to2000_TuneCP5_13TeV-madgraphMLM-pythia8/RunIIAutumn18NanoAODv4-Nano14Dec2018_102X_upgrade2018_realistic_v16-v1/NANOAODSIM</t>
  </si>
  <si>
    <t xml:space="preserve">/QCD_HT2000toInf_TuneCP5_13TeV-madgraphMLM-pythia8/RunIIAutumn18NanoAODv4-Nano14Dec2018_102X_upgrade2018_realistic_v16-v1/NANOAODSIM</t>
  </si>
  <si>
    <t xml:space="preserve">ZJetsToQQ</t>
  </si>
  <si>
    <t xml:space="preserve">/ZJetsToQQ_HT400to600_qc19_4j_TuneCP5_13TeV-madgraphMLM-pythia8/RunIIAutumn18NanoAODv4-Nano14Dec2018_102X_upgrade2018_realistic_v16-v1/NANOAODSIM</t>
  </si>
  <si>
    <t xml:space="preserve">1270 vagy 146.1</t>
  </si>
  <si>
    <t xml:space="preserve">N/A</t>
  </si>
  <si>
    <t xml:space="preserve">/ZJetsToQQ_HT600to800_qc19_4j_TuneCP5_13TeV-madgraphMLM-pythia8/RunIIAutumn18NanoAODv4-Nano14Dec2018_102X_upgrade2018_realistic_v16-v1/NANOAODSIM</t>
  </si>
  <si>
    <t xml:space="preserve">135 vagy 34.05</t>
  </si>
  <si>
    <t xml:space="preserve">/ZJetsToQQ_HT-800toInf_qc19_4j_TuneCP5_13TeV-madgraphMLM-pythia8/RunIIAutumn18NanoAODv4-Nano14Dec2018_102X_upgrade2018_realistic_v16-v1/NANOAODSIM</t>
  </si>
  <si>
    <t xml:space="preserve">190.2 vagy 18.51</t>
  </si>
  <si>
    <t xml:space="preserve">WJetsToQQ</t>
  </si>
  <si>
    <t xml:space="preserve">/WJetsToQQ_HT400to600_qc19_3j_TuneCP5_13TeV-madgraphMLM-pythia8/RunIIAutumn18NanoAODv4-Nano14Dec2018_102X_upgrade2018_realistic_v16-v1/NANOAODSIM</t>
  </si>
  <si>
    <t xml:space="preserve">1447 vagy 314.7</t>
  </si>
  <si>
    <t xml:space="preserve">/WJetsToQQ_HT600to800_qc19_3j_TuneCP5_13TeV-madgraphMLM-pythia8/RunIIAutumn18NanoAODv4-Nano14Dec2018_102X_upgrade2018_realistic_v16-v1/NANOAODSIM</t>
  </si>
  <si>
    <t xml:space="preserve">318.8 vagy 68.62</t>
  </si>
  <si>
    <t xml:space="preserve">/WJetsToQQ_HT-800toInf_qc19_3j_TuneCP5_13TeV-madgraphMLM-pythia8/RunIIAutumn18NanoAODv4-Nano14Dec2018_102X_upgrade2018_realistic_v16-v1/NANOAODSIM</t>
  </si>
  <si>
    <t xml:space="preserve">165.4 vagy 34.78</t>
  </si>
  <si>
    <t xml:space="preserve">Well, this is to be checked</t>
  </si>
  <si>
    <t xml:space="preserve">WWTo4Q</t>
  </si>
  <si>
    <t xml:space="preserve">/WWTo4Q_NNPDF31_TuneCP5_13TeV-powheg-pythia8/RunIIAutumn18NanoAODv4-Nano14Dec2018_102X_upgrade2018_realistic_v16-v1/NANOAODSIM</t>
  </si>
  <si>
    <t xml:space="preserve">ZZTo4Q</t>
  </si>
  <si>
    <t xml:space="preserve">Not yet</t>
  </si>
  <si>
    <t xml:space="preserve">NOTinSYS</t>
  </si>
  <si>
    <t xml:space="preserve">--------------</t>
  </si>
  <si>
    <t xml:space="preserve">Wjet.root</t>
  </si>
  <si>
    <t xml:space="preserve">WJetsToLNu</t>
  </si>
  <si>
    <t xml:space="preserve">/WJetsToLNu_HT-100To200_TuneCP5_13TeV-madgraphMLM-pythia8/RunIIAutumn18NanoAODv4-Nano14Dec2018_102X_upgrade2018_realistic_v16-v1/NANOAODSIM</t>
  </si>
  <si>
    <t xml:space="preserve">/WJetsToLNu_HT-200To400_TuneCP5_13TeV-madgraphMLM-pythia8/RunIIAutumn18NanoAODv4-Nano14Dec2018_102X_upgrade2018_realistic_v16-v1/NANOAODSIM</t>
  </si>
  <si>
    <t xml:space="preserve">/WJetsToLNu_HT-400To600_TuneCP5_13TeV-madgraphMLM-pythia8/RunIIAutumn18NanoAODv4-Nano14Dec2018_102X_upgrade2018_realistic_v16-v1/NANOAODSIM</t>
  </si>
  <si>
    <t xml:space="preserve">/WJetsToLNu_HT-600To800_TuneCP5_13TeV-madgraphMLM-pythia8/RunIIAutumn18NanoAODv4-Nano14Dec2018_102X_upgrade2018_realistic_v16-v1/NANOAODSIM</t>
  </si>
  <si>
    <t xml:space="preserve">/WJetsToLNu_HT-800To1200_TuneCP5_13TeV-madgraphMLM-pythia8/RunIIAutumn18NanoAODv4-Nano14Dec2018_102X_upgrade2018_realistic_v16-v1/NANOAODSIM</t>
  </si>
  <si>
    <t xml:space="preserve">/WJetsToLNu_HT-1200To2500_TuneCP5_13TeV-madgraphMLM-pythia8/RunIIAutumn18NanoAODv4-Nano14Dec2018_102X_upgrade2018_realistic_v16-v1/NANOAODSIM</t>
  </si>
  <si>
    <t xml:space="preserve">/WJetsToLNu_HT-2500ToInf_TuneCP5_13TeV-madgraphMLM-pythia8/RunIIAutumn18NanoAODv4-Nano14Dec2018_102X_upgrade2018_realistic_v16-v1/NANOAODSIM</t>
  </si>
  <si>
    <t xml:space="preserve">ZJet.root</t>
  </si>
  <si>
    <t xml:space="preserve">ZJetsToNuNu</t>
  </si>
  <si>
    <t xml:space="preserve">/ZJetsToNuNu_HT-100To200_13TeV-madgraph/RunIIAutumn18NanoAODv4-Nano14Dec2018_102X_upgrade2018_realistic_v16-v1/NANOAODSIM</t>
  </si>
  <si>
    <t xml:space="preserve">These are tricky, the approved results sometimes match 2017 sometimes the “new” matches. I went with the “new” options</t>
  </si>
  <si>
    <t xml:space="preserve">/ZJetsToNuNu_HT-200To400_13TeV-madgraph/RunIIAutumn18NanoAODv4-Nano14Dec2018_102X_upgrade2018_realistic_v16-v1/NANOAODSIM</t>
  </si>
  <si>
    <t xml:space="preserve">/ZJetsToNuNu_HT-400To600_13TeV-madgraph/RunIIAutumn18NanoAOD-102X_upgrade2018_realistic_v15-v1/NANOAODSIM</t>
  </si>
  <si>
    <t xml:space="preserve">/ZJetsToNuNu_HT-600To800_13TeV-madgraph/RunIIAutumn18NanoAODv4-Nano14Dec2018_102X_upgrade2018_realistic_v16-v1/NANOAODSIM</t>
  </si>
  <si>
    <t xml:space="preserve">/ZJetsToNuNu_HT-800To1200_13TeV-madgraph/RunIIAutumn18NanoAODv4-Nano14Dec2018_102X_upgrade2018_realistic_v16-v1/NANOAODSIM</t>
  </si>
  <si>
    <t xml:space="preserve">/ZJetsToNuNu_HT-1200To2500_13TeV-madgraph/RunIIAutumn18NanoAODv4-Nano14Dec2018_102X_upgrade2018_realistic_v16-v1/NANOAODSIM</t>
  </si>
  <si>
    <t xml:space="preserve">/ZJetsToNuNu_HT-2500ToInf_13TeV-madgraph/RunIIAutumn18NanoAODv4-Nano14Dec2018_102X_upgrade2018_realistic_v16-v1/NANOAODSIM</t>
  </si>
  <si>
    <t xml:space="preserve">DYToLL.root</t>
  </si>
  <si>
    <t xml:space="preserve">DYJetsToLL</t>
  </si>
  <si>
    <t xml:space="preserve">/DYJetsToLL_M-4to50_HT-100to200_TuneCP5_PSweights_13TeV-madgraphMLM-pythia8/RunIIAutumn18NanoAODv4-Nano14Dec2018_102X_upgrade2018_realistic_v16-v1/NANOAODSIM</t>
  </si>
  <si>
    <t xml:space="preserve">PROD</t>
  </si>
  <si>
    <t xml:space="preserve">8846464 (RUNNING)</t>
  </si>
  <si>
    <t xml:space="preserve">/DYJetsToLL_M-4to50_HT-200to400_TuneCP5_PSweights_13TeV-madgraphMLM-pythia8/RunIIAutumn18NanoAODv4-Nano14Dec2018_102X_upgrade2018_realistic_v16-v1/NANOAODSIM</t>
  </si>
  <si>
    <t xml:space="preserve">/DYJetsToLL_M-4to50_HT-400to600_TuneCP5_PSweights_13TeV-madgraphMLM-pythia8/RunIIAutumn18NanoAODv4-Nano14Dec2018_102X_upgrade2018_realistic_v16-v1/NANOAODSIM</t>
  </si>
  <si>
    <t xml:space="preserve">/DYJetsToLL_M-4to50_HT-600toInf_TuneCP5_PSWeights_13TeV-madgraphMLM-pythia8/RunIIAutumn18NanoAODv4-Nano14Dec2018_102X_upgrade2018_realistic_v16-v1/NANOAODSIM</t>
  </si>
  <si>
    <t xml:space="preserve">/DYJetsToLL_M-50_HT-100to200_TuneCP5_PSweights_13TeV-madgraphMLM-pythia8/RunIIAutumn18NanoAODv4-Nano14Dec2018_102X_upgrade2018_realistic_v16-v1/NANOAODSIM</t>
  </si>
  <si>
    <t xml:space="preserve">/DYJetsToLL_M-50_HT-200to400_TuneCP5_PSweights_13TeV-madgraphMLM-pythia8/RunIIAutumn18NanoAODv4-Nano14Dec2018_102X_upgrade2018_realistic_v16-v1/NANOAODSIM</t>
  </si>
  <si>
    <t xml:space="preserve">/DYJetsToLL_M-50_HT-400to600_TuneCP5_PSweights_13TeV-madgraphMLM-pythia8/RunIIAutumn18NanoAODv4-Nano14Dec2018_102X_upgrade2018_realistic_v16-v1/NANOAODSIM</t>
  </si>
  <si>
    <t xml:space="preserve">/DYJetsToLL_M-50_HT-600to800_TuneCP5_PSweights_13TeV-madgraphMLM-pythia8/RunIIAutumn18NanoAODv4-Nano14Dec2018_102X_upgrade2018_realistic_v16-v1/NANOAODSIM</t>
  </si>
  <si>
    <t xml:space="preserve">/DYJetsToLL_M-50_HT-800to1200_TuneCP5_PSweights_13TeV-madgraphMLM-pythia8/RunIIAutumn18NanoAODv4-Nano14Dec2018_102X_upgrade2018_realistic_v16-v1/NANOAODSIM</t>
  </si>
  <si>
    <t xml:space="preserve">DYJetsToLL_M-50_HT-1200to2500_TuneCP5_PSweights_13TeV-madgraphMLM-pythia8</t>
  </si>
  <si>
    <t xml:space="preserve">/DYJetsToLL_M-50_HT-2500toInf_TuneCP5_PSweights_13TeV-madgraphMLM-pythia8/RunIIAutumn18NanoAODv4-Nano14Dec2018_102X_upgrade2018_realistic_v16-v1/NANOAODSIM</t>
  </si>
  <si>
    <t xml:space="preserve">GJet.root</t>
  </si>
  <si>
    <t xml:space="preserve">Gjets</t>
  </si>
  <si>
    <t xml:space="preserve">/GJets_HT-100To200_TuneCP5_13TeV-madgraphMLM-pythia8/RunIIAutumn18NanoAODv4-Nano14Dec2018_4cores5k_102X_upgrade2018_realistic_v16-v1/NANOAODSIM</t>
  </si>
  <si>
    <t xml:space="preserve">/GJets_HT-200To400_TuneCP5_13TeV-madgraphMLM-pythia8/RunIIAutumn18NanoAODv4-Nano14Dec2018_102X_upgrade2018_realistic_v16-v1/NANOAODSIM</t>
  </si>
  <si>
    <t xml:space="preserve">/GJets_HT-400To600_TuneCP5_13TeV-madgraphMLM-pythia8/RunIIAutumn18NanoAODv4-Nano14Dec2018_102X_upgrade2018_realistic_v16-v1/NANOAODSIM</t>
  </si>
  <si>
    <t xml:space="preserve">/GJets_HT-600ToInf_TuneCP5_13TeV-madgraphMLM-pythia8/RunIIAutumn18NanoAODv4-Nano14Dec2018_102X_upgrade2018_realistic_v16_ext1-v1/NANOAODSIM</t>
  </si>
  <si>
    <t xml:space="preserve">Multiboson+TTX.root</t>
  </si>
  <si>
    <t xml:space="preserve">TTWJetsToLNu</t>
  </si>
  <si>
    <t xml:space="preserve">/TTWJetsToLNu_TuneCP5_13TeV-amcatnloFXFX-madspin-pythia8/RunIIAutumn18NanoAODv4-Nano14Dec2018_102X_upgrade2018_realistic_v16_ext1-v1/NANOAODSIM</t>
  </si>
  <si>
    <t xml:space="preserve">TTWJetsToQQ</t>
  </si>
  <si>
    <t xml:space="preserve">/TTWJetsToQQ_TuneCP5_13TeV-amcatnloFXFX-madspin-pythia8/RunIIAutumn18NanoAODv4-Nano14Dec2018_102X_upgrade2018_realistic_v16-v1/NANOAODSIM</t>
  </si>
  <si>
    <t xml:space="preserve">TTZToLLNuNu</t>
  </si>
  <si>
    <t xml:space="preserve">/TTZToLLNuNu_M-10_TuneCP5_13TeV-amcatnlo-pythia8/RunIIAutumn18NanoAODv4-Nano14Dec2018_102X_upgrade2018_realistic_v16_ext1-v1/NANOAODSIM</t>
  </si>
  <si>
    <t xml:space="preserve">TTZToQQ</t>
  </si>
  <si>
    <t xml:space="preserve">/TTZToQQ_TuneCP5_13TeV-amcatnlo-pythia8/RunIIAutumn18NanoAODv4-Nano14Dec2018_102X_upgrade2018_realistic_v16-v1/NANOAODSIM</t>
  </si>
  <si>
    <t xml:space="preserve">TTGJets</t>
  </si>
  <si>
    <t xml:space="preserve">/TTGJets_TuneCP5_13TeV-amcatnloFXFX-madspin-pythia8/RunIIAutumn18NanoAODv4-Nano14Dec2018_102X_upgrade2018_realistic_v16-v1/NANOAODSIM</t>
  </si>
  <si>
    <t xml:space="preserve">TTTT</t>
  </si>
  <si>
    <t xml:space="preserve">/TTTT_TuneCP5_13TeV-amcatnlo-pythia8/RunIIAutumn18NanoAODv4-Nano14Dec2018_102X_upgrade2018_realistic_v16_ext1-v1/NANOAODSIM</t>
  </si>
  <si>
    <t xml:space="preserve">WWToLNuQQ</t>
  </si>
  <si>
    <t xml:space="preserve">/WWToLNuQQ_NNPDF31_TuneCP5_13TeV-powheg-pythia8/RunIIAutumn18NanoAODv4-Nano14Dec2018_102X_upgrade2018_realistic_v16-v1/NANOAODSIM</t>
  </si>
  <si>
    <t xml:space="preserve">WWTo2L2Nu</t>
  </si>
  <si>
    <t xml:space="preserve">/WWTo2L2Nu_NNPDF31_TuneCP5_13TeV-powheg-pythia8/RunIIAutumn18NanoAODv4-Nano14Dec2018_102X_upgrade2018_realistic_v16-v1/NANOAODSIM</t>
  </si>
  <si>
    <t xml:space="preserve">WZTo2Q2Nu</t>
  </si>
  <si>
    <t xml:space="preserve">------------</t>
  </si>
  <si>
    <t xml:space="preserve">WZTo1L1Nu2Q</t>
  </si>
  <si>
    <t xml:space="preserve">WZTo1L3Nu</t>
  </si>
  <si>
    <t xml:space="preserve">/WZTo1L3Nu_13TeV_amcatnloFXFX_madspin_pythia8/RunIIAutumn18NanoAODv4-Nano14Dec2018_102X_upgrade2018_realistic_v16-v1/NANOAODSIM</t>
  </si>
  <si>
    <t xml:space="preserve">WZTo2L2Q</t>
  </si>
  <si>
    <t xml:space="preserve">/WZTo2L2Q_13TeV_amcatnloFXFX_madspin_pythia8/RunIIAutumn18NanoAODv4-Nano14Dec2018_102X_upgrade2018_realistic_v16-v1/NANOAODSIM</t>
  </si>
  <si>
    <t xml:space="preserve">Approved is same</t>
  </si>
  <si>
    <t xml:space="preserve">WZTo3LNu</t>
  </si>
  <si>
    <t xml:space="preserve">/WZTo3LNu_TuneCP5_13TeV-amcatnloFXFX-pythia8/RunIIAutumn18NanoAODv4-Nano14Dec2018_102X_upgrade2018_realistic_v16_ext1-v1/NANOAODSIM</t>
  </si>
  <si>
    <t xml:space="preserve">ZZTo2Q2Nu</t>
  </si>
  <si>
    <t xml:space="preserve">/ZZTo2Q2Nu_TuneCP5_13TeV_amcatnloFXFX_madspin_pythia8/RunIIAutumn18NanoAODv4-Nano14Dec2018_102X_upgrade2018_realistic_v16-v1/NANOAODSIM</t>
  </si>
  <si>
    <t xml:space="preserve">ZZTo2L2Q</t>
  </si>
  <si>
    <t xml:space="preserve">/ZZTo2L2Q_13TeV_amcatnloFXFX_madspin_pythia8/RunIIAutumn18NanoAODv4-Nano14Dec2018_102X_upgrade2018_realistic_v16-v1/NANOAODSIM</t>
  </si>
  <si>
    <t xml:space="preserve">ZZTo2L2Nu</t>
  </si>
  <si>
    <t xml:space="preserve">/ZZTo2L2Nu_TuneCP5_13TeV_powheg_pythia8/RunIIAutumn18NanoAODv4-Nano14Dec2018_102X_upgrade2018_realistic_v16_ext1-v1/NANOAODSIM</t>
  </si>
  <si>
    <t xml:space="preserve">ZZTo4L</t>
  </si>
  <si>
    <t xml:space="preserve">/ZZTo4L_TuneCP5_13TeV_powheg_pythia8/RunIIAutumn18NanoAODv4-Nano14Dec2018_102X_upgrade2018_realistic_v16_ext2-v1/NANOAODSIM</t>
  </si>
  <si>
    <t xml:space="preserve">WWW</t>
  </si>
  <si>
    <t xml:space="preserve">/WWW_4F_TuneCP5_13TeV-amcatnlo-pythia8/RunIIAutumn18NanoAODv4-Nano14Dec2018_102X_upgrade2018_realistic_v16_ext1-v1/NANOAODSIM</t>
  </si>
  <si>
    <t xml:space="preserve">WWZ</t>
  </si>
  <si>
    <t xml:space="preserve">/WWZ_TuneCP5_13TeV-amcatnlo-pythia8/RunIIAutumn18NanoAODv4-Nano14Dec2018_102X_upgrade2018_realistic_v16_ext1-v1/NANOAODSIM</t>
  </si>
  <si>
    <t xml:space="preserve">WZZ</t>
  </si>
  <si>
    <t xml:space="preserve">/WZZ_TuneCP5_13TeV-amcatnlo-pythia8/RunIIAutumn18NanoAODv4-Nano14Dec2018_102X_upgrade2018_realistic_v16_ext1-v1/NANOAODSIM</t>
  </si>
  <si>
    <t xml:space="preserve">ZZZ</t>
  </si>
  <si>
    <t xml:space="preserve">/ZZZ_TuneCP5_13TeV-amcatnlo-pythia8/RunIIAutumn18NanoAODv4-Nano14Dec2018_102X_upgrade2018_realistic_v16_ext1-v1/NANOAODSIM</t>
  </si>
  <si>
    <t xml:space="preserve">What is the signal?</t>
  </si>
  <si>
    <t xml:space="preserve">SMS*</t>
  </si>
  <si>
    <t xml:space="preserve">Maybe:</t>
  </si>
  <si>
    <t xml:space="preserve">/DYJetsToLL_M-10to50_TuneCP5_13TeV-madgraphMLM-pythia8/RunIIAutumn18NanoAODv4-Nano14Dec2018_102X_upgrade2018_realistic_v16-v1/NANOAODSIM</t>
  </si>
  <si>
    <t xml:space="preserve">Mégis (Méges 23)</t>
  </si>
  <si>
    <t xml:space="preserve">Different tune: TuneCUETP8M1</t>
  </si>
  <si>
    <t xml:space="preserve">/TTToHadronic_TuneCP5_13TeV-powheg-pythia8/RunIIAutumn18NanoAOD-102X_upgrade2018_realistic_v15-v1/NANOAODSIM</t>
  </si>
  <si>
    <t xml:space="preserve">/TTTo2L2Nu_TuneCP5_13TeV-powheg-pythia8/RunIIAutumn18NanoAOD-102X_upgrade2018_realistic_v15-v1/NANOAODSIM</t>
  </si>
  <si>
    <t xml:space="preserve">TTToSemiLeptonic</t>
  </si>
  <si>
    <t xml:space="preserve">FC</t>
  </si>
  <si>
    <t xml:space="preserve">/TTToSemiLeptonic_TuneCP5_13TeV-powheg-pythia8/RunIIAutumn18NanoAOD-102X_upgrade2018_realistic_v15-v1/NANOAODSIM</t>
  </si>
  <si>
    <t xml:space="preserve">TTJets</t>
  </si>
  <si>
    <t xml:space="preserve">At 95% MiniAOD!! → /TTJets_TuneCP5_13TeV-amcatnloFXFX-pythia8</t>
  </si>
  <si>
    <t xml:space="preserve">BUT this is done:</t>
  </si>
  <si>
    <t xml:space="preserve">/TTJets_TuneCP5_13TeV-madgraphMLM-pythia8/NANOAODSIM/102X_upgrade2018_realistic_v15-v1</t>
  </si>
  <si>
    <t xml:space="preserve">/ST_t-channel_top_4f_InclusiveDecays_TuneCP5_13TeV-powheg-madspin-pythia8/RunIIAutumn18NanoAOD-102X_upgrade2018_realistic_v15-v1/NANOAODSIM</t>
  </si>
  <si>
    <t xml:space="preserve">/ST_t-channel_antitop_4f_InclusiveDecays_TuneCP5_13TeV-powheg-madspin-pythia8/RunIIAutumn18NanoAOD-102X_upgrade2018_realistic_v15-v1/NANOAODSIM</t>
  </si>
  <si>
    <t xml:space="preserve">/ST_tW_top_5f_NoFullyHadronicDecays_TuneCP5_13TeV-powheg-pythia8/RunIIAutumn18NanoAOD-102X_upgrade2018_realistic_v15_ext1-v1/NANOAODSIM</t>
  </si>
  <si>
    <t xml:space="preserve">/ST_tW_antitop_5f_NoFullyHadronicDecays_TuneCP5_13TeV-powheg-pythia8/RunIIAutumn18NanoAOD-102X_upgrade2018_realistic_v15_ext1-v1/NANOAODSIM</t>
  </si>
  <si>
    <t xml:space="preserve">HT samples</t>
  </si>
  <si>
    <t xml:space="preserve">/QCD_HT50to100_TuneCP5_13TeV-madgraphMLM-pythia8/RunIIAutumn18NanoAOD-102X_upgrade2018_realistic_v15-v1/NANOAODSIM</t>
  </si>
  <si>
    <t xml:space="preserve">/QCD_HT100to200_TuneCP5_13TeV-madgraphMLM-pythia8/RunIIAutumn18NanoAOD-102X_upgrade2018_realistic_v15-v1/NANOAODSIM</t>
  </si>
  <si>
    <t xml:space="preserve">/QCD_HT200to300_TuneCP5_13TeV-madgraphMLM-pythia8/RunIIAutumn18NanoAOD-102X_upgrade2018_realistic_v15-v1/NANOAODSIM</t>
  </si>
  <si>
    <t xml:space="preserve">/QCD_HT300to500_TuneCP5_13TeV-madgraphMLM-pythia8/RunIIAutumn18NanoAOD-102X_upgrade2018_realistic_v15-v1/NANOAODSIM</t>
  </si>
  <si>
    <t xml:space="preserve">/QCD_HT500to700_TuneCP5_13TeV-madgraphMLM-pythia8/RunIIAutumn18NanoAOD-102X_upgrade2018_realistic_v15-v1/NANOAODSIM</t>
  </si>
  <si>
    <t xml:space="preserve">/QCD_HT700to1000_TuneCP5_13TeV-madgraphMLM-pythia8/RunIIAutumn18NanoAOD-102X_upgrade2018_realistic_v15-v1/NANOAODSIM</t>
  </si>
  <si>
    <t xml:space="preserve">/QCD_HT1000to1500_TuneCP5_13TeV-madgraphMLM-pythia8/RunIIAutumn18NanoAOD-102X_upgrade2018_realistic_v15-v1/NANOAODSIM</t>
  </si>
  <si>
    <t xml:space="preserve">/QCD_HT1500to2000_TuneCP5_13TeV-madgraphMLM-pythia8/RunIIAutumn18NanoAOD-102X_upgrade2018_realistic_v15-v1/NANOAODSIM</t>
  </si>
  <si>
    <t xml:space="preserve">/QCD_HT2000toInf_TuneCP5_13TeV-madgraphMLM-pythia8/RunIIAutumn18NanoAOD-102X_upgrade2018_realistic_v15-v1/NANOAODSIM</t>
  </si>
  <si>
    <t xml:space="preserve">PT samples</t>
  </si>
  <si>
    <t xml:space="preserve">/QCD_Pt_30to50_TuneCP5_13TeV_pythia8/RunIIAutumn18NanoAOD-102X_upgrade2018_realistic_v15-v1/NANOAODSIM</t>
  </si>
  <si>
    <t xml:space="preserve">/QCD_Pt_50to80_TuneCP5_13TeV_pythia8/RunIIAutumn18NanoAOD-102X_upgrade2018_realistic_v15-v1/NANOAODSIM</t>
  </si>
  <si>
    <t xml:space="preserve">/QCD_Pt_80to120_TuneCP5_13TeV_pythia8/RunIIAutumn18NanoAOD-102X_upgrade2018_realistic_v15-v1/NANOAODSIM</t>
  </si>
  <si>
    <t xml:space="preserve">/QCD_Pt_120to170_TuneCP5_13TeV_pythia8/RunIIAutumn18NanoAOD-102X_upgrade2018_realistic_v15-v1/NANOAODSIM</t>
  </si>
  <si>
    <t xml:space="preserve">/QCD_Pt_170to300_TuneCP5_13TeV_pythia8/RunIIAutumn18NanoAOD-102X_upgrade2018_realistic_v15-v1/NANOAODSIM</t>
  </si>
  <si>
    <t xml:space="preserve">/QCD_Pt_300to470_TuneCP5_13TeV_pythia8/RunIIAutumn18NanoAOD-102X_upgrade2018_realistic_v15-v1/NANOAODSIM</t>
  </si>
  <si>
    <t xml:space="preserve">/QCD_Pt_470to600_TuneCP5_13TeV_pythia8/RunIIAutumn18NanoAOD-102X_upgrade2018_realistic_v15-v1/NANOAODSIM</t>
  </si>
  <si>
    <t xml:space="preserve">/QCD_Pt_600to800_TuneCP5_13TeV_pythia8/RunIIAutumn18NanoAOD-102X_upgrade2018_realistic_v15-v1/NANOAODSIM</t>
  </si>
  <si>
    <t xml:space="preserve">PROD: /QCD_Pt_800to1000_TuneCP5_13TeV_pythia8/RunIIAutumn18NanoAOD-102X_upgrade2018_realistic_v15-v1/NANOAODSIM </t>
  </si>
  <si>
    <t xml:space="preserve">/QCD_Pt_1000to1400_TuneCP5_13TeV_pythia8/RunIIAutumn18NanoAOD-102X_upgrade2018_realistic_v15-v1/NANOAODSIM</t>
  </si>
  <si>
    <t xml:space="preserve">/QCD_Pt_1400to1800_TuneCP5_13TeV_pythia8/RunIIAutumn18NanoAOD-102X_upgrade2018_realistic_v15-v1/NANOAODSIM</t>
  </si>
  <si>
    <t xml:space="preserve">/QCD_Pt_1800to2400_TuneCP5_13TeV_pythia8/RunIIAutumn18NanoAOD-102X_upgrade2018_realistic_v15-v1/NANOAODSIM</t>
  </si>
  <si>
    <t xml:space="preserve">/QCD_Pt_2400to3200_TuneCP5_13TeV_pythia8/RunIIAutumn18NanoAOD-102X_upgrade2018_realistic_v15-v1/NANOAODSIM</t>
  </si>
  <si>
    <t xml:space="preserve">/QCD_Pt_3200toInf_TuneCP5_13TeV_pythia8/RunIIAutumn18NanoAOD-102X_upgrade2018_realistic_v15-v1/NANOAODSIM</t>
  </si>
  <si>
    <t xml:space="preserve">/ZJetsToQQ_HT400to600_qc19_4j_TuneCP5_13TeV-madgraphMLM-pythia8/RunIIAutumn18NanoAOD-102X_upgrade2018_realistic_v15-v1/NANOAODSIM </t>
  </si>
  <si>
    <t xml:space="preserve">/ZJetsToQQ_HT600to800_qc19_4j_TuneCP5_13TeV-madgraphMLM-pythia8/RunIIAutumn18NanoAOD-102X_upgrade2018_realistic_v15-v1/NANOAODSIM</t>
  </si>
  <si>
    <t xml:space="preserve">/ZJetsToQQ_HT-800toInf_qc19_4j_TuneCP5_13TeV-madgraphMLM-pythia8/RunIIAutumn18NanoAOD-102X_upgrade2018_realistic_v15-v1/NANOAODSIM </t>
  </si>
  <si>
    <t xml:space="preserve">/WJetsToQQ_HT400to600_qc19_3j_TuneCP5_13TeV-madgraphMLM-pythia8/RunIIAutumn18NanoAOD-102X_upgrade2018_realistic_v15-v1/NANOAODSIM</t>
  </si>
  <si>
    <t xml:space="preserve">/WJetsToQQ_HT600to800_qc19_3j_TuneCP5_13TeV-madgraphMLM-pythia8/RunIIAutumn18NanoAOD-102X_upgrade2018_realistic_v15-v1/NANOAODSIM</t>
  </si>
  <si>
    <t xml:space="preserve">/WJetsToQQ_HT-800toInf_qc19_3j_TuneCP5_13TeV-madgraphMLM-pythia8/RunIIAutumn18NanoAOD-102X_upgrade2018_realistic_v15-v1/NANOAODSIM</t>
  </si>
  <si>
    <t xml:space="preserve">NO Xsect</t>
  </si>
  <si>
    <t xml:space="preserve">SOON</t>
  </si>
  <si>
    <t xml:space="preserve">/WJetsToLNu_HT-400To600_TuneCP5_13TeV-madgraphMLM-pythia8/RunIIAutumn18NanoAOD-102X_upgrade2018_realistic_v15-v1/NANOAODSIM</t>
  </si>
  <si>
    <t xml:space="preserve">/WJetsToLNu_HT-600To800_TuneCP5_13TeV-madgraphMLM-pythia8/RunIIAutumn18NanoAOD-102X_upgrade2018_realistic_v15-v1/NANOAODSIM</t>
  </si>
  <si>
    <t xml:space="preserve">/WJetsToLNu_HT-800To1200_TuneCP5_13TeV-madgraphMLM-pythia8/RunIIAutumn18NanoAOD-102X_upgrade2018_realistic_v15-v1/NANOAODSIM</t>
  </si>
  <si>
    <t xml:space="preserve">/WJetsToLNu_HT-1200To2500_TuneCP5_13TeV-madgraphMLM-pythia8/RunIIAutumn18NanoAOD-102X_upgrade2018_realistic_v15-v1/NANOAODSIM</t>
  </si>
  <si>
    <t xml:space="preserve">/WJetsToLNu_HT-2500ToInf_TuneCP5_13TeV-madgraphMLM-pythia8/RunIIAutumn18NanoAOD-102X_upgrade2018_realistic_v15-v1/NANOAODSIM</t>
  </si>
  <si>
    <t xml:space="preserve">DONE</t>
  </si>
  <si>
    <t xml:space="preserve">/ZJetsToNuNu_HT-100To200_13TeV-madgraph/RunIIAutumn18NanoAOD-102X_upgrade2018_realistic_v15-v1/NANOAODSIM</t>
  </si>
  <si>
    <t xml:space="preserve">/ZJetsToNuNu_HT-200To400_13TeV-madgraph/RunIIAutumn18NanoAOD-102X_upgrade2018_realistic_v15-v1/NANOAODSIM</t>
  </si>
  <si>
    <t xml:space="preserve">82% → https://cms-pdmv.cern.ch/pmp/historical?r=SUS-RunIIAutumn18MiniAOD-00003</t>
  </si>
  <si>
    <t xml:space="preserve">/ZJetsToNuNu_HT-600To800_13TeV-madgraph/RunIIAutumn18NanoAOD-102X_upgrade2018_realistic_v15-v1/NANOAODSIM</t>
  </si>
  <si>
    <t xml:space="preserve">/ZJetsToNuNu_HT-800To1200_13TeV-madgraph/RunIIAutumn18NanoAOD-102X_upgrade2018_realistic_v15-v1/NANOAODSIM</t>
  </si>
  <si>
    <t xml:space="preserve">/ZJetsToNuNu_HT-1200To2500_13TeV-madgraph/RunIIAutumn18NanoAOD-102X_upgrade2018_realistic_v15-v1/NANOAODSIM</t>
  </si>
  <si>
    <t xml:space="preserve">/ZJetsToNuNu_HT-2500ToInf_13TeV-madgraph/RunIIAutumn18NanoAOD-102X_upgrade2018_realistic_v15-v1/NANOAODSIM</t>
  </si>
  <si>
    <t xml:space="preserve">/DYJetsToLL_M-10to50_TuneCP5_13TeV-madgraphMLM-pythia8/RunIIAutumn18NanoAOD-102X_upgrade2018_realistic_v15-v1/NANOAODSIM</t>
  </si>
  <si>
    <t xml:space="preserve">/DYJetsToLL_M-50_HT-100to200_TuneCP5_PSweights_13TeV-madgraphMLM-pythia8/RunIIAutumn18NanoAOD-102X_upgrade2018_realistic_v15-v1/NANOAODSIM</t>
  </si>
  <si>
    <t xml:space="preserve">/DYJetsToLL_M-50_HT-400to600_TuneCP5_PSweights_13TeV-madgraphMLM-pythia8/RunIIAutumn18NanoAOD-102X_upgrade2018_realistic_v15-v3/NANOAODSIM</t>
  </si>
  <si>
    <t xml:space="preserve">/DYJetsToLL_M-50_HT-600to800_TuneCP5_PSweights_13TeV-madgraphMLM-pythia8/RunIIAutumn18NanoAOD-102X_upgrade2018_realistic_v15-v1/NANOAODSIM</t>
  </si>
  <si>
    <t xml:space="preserve">/DYJetsToLL_M-50_HT-800to1200_TuneCP5_PSweights_13TeV-madgraphMLM-pythia8/RunIIAutumn18NanoAOD-102X_upgrade2018_realistic_v15-v1/NANOAODSIM</t>
  </si>
  <si>
    <t xml:space="preserve">/DYJetsToLL_M-50_HT-2500toInf_TuneCP5_PSweights_13TeV-madgraphMLM-pythia8/RunIIAutumn18NanoAOD-102X_upgrade2018_realistic_v15-v1/NANOAODSIM</t>
  </si>
  <si>
    <t xml:space="preserve">/DYJetsToLL_M-50_TuneCP5_13TeV-amcatnloFXFX-pythia8/RunIIAutumn18NanoAOD-102X_upgrade2018_realistic_v15-v1/NANOAODSIM</t>
  </si>
  <si>
    <t xml:space="preserve">/DYJetsToLL_M-50_TuneCP5_13TeV-madgraphMLM-pythia8/RunIIAutumn18NanoAOD-102X_upgrade2018_realistic_v15-v1/NANOAODSIM</t>
  </si>
  <si>
    <t xml:space="preserve">/DYJetsToLL_M-50_Zpt-150toInf_TuneCP5_13TeV-madgraphMLM-pythia8/RunIIAutumn18NanoAOD-102X_upgrade2018_realistic_v15-v1/NANOAODSIM</t>
  </si>
  <si>
    <t xml:space="preserve">/GJets_HT-40To100_TuneCP5_13TeV-madgraphMLM-pythia8/RunIIAutumn18NanoAOD-102X_upgrade2018_realistic_v15-v1/NANOAODSIM</t>
  </si>
  <si>
    <t xml:space="preserve">/GJets_HT-100To200_TuneCP5_13TeV-madgraphMLM-pythia8/RunIIAutumn18NanoAOD-4cores5k_102X_upgrade2018_realistic_v15-v1/NANOAODSIM</t>
  </si>
  <si>
    <t xml:space="preserve">/GJets_HT-200To400_TuneCP5_13TeV-madgraphMLM-pythia8/RunIIAutumn18NanoAOD-102X_upgrade2018_realistic_v15-v1/NANOAODSIM</t>
  </si>
  <si>
    <t xml:space="preserve">/GJets_HT-400To600_TuneCP5_13TeV-madgraphMLM-pythia8/RunIIAutumn18NanoAOD-102X_upgrade2018_realistic_v15-v1/NANOAODSIM</t>
  </si>
  <si>
    <t xml:space="preserve">/GJets_HT-600ToInf_TuneCP5_13TeV-madgraphMLM-pythia8/RunIIAutumn18NanoAOD-102X_upgrade2018_realistic_v15_ext1-v1/NANOAODSIM</t>
  </si>
  <si>
    <t xml:space="preserve">/TTWJetsToQQ_TuneCP5_13TeV-amcatnloFXFX-madspin-pythia8/RunIIAutumn18NanoAOD-102X_upgrade2018_realistic_v15-v1/NANOAODSIM</t>
  </si>
  <si>
    <t xml:space="preserve">Not available yet, Mini is about to finish, 95%</t>
  </si>
  <si>
    <t xml:space="preserve">/TTGJets_TuneCP5_13TeV-amcatnloFXFX-madspin-pythia8/RunIIAutumn18NanoAOD-102X_upgrade2018_realistic_v15-v1/NANOAODSIM</t>
  </si>
  <si>
    <t xml:space="preserve">/WZTo3LNu_TuneCP5_13TeV-powheg-pythia8/RunIIAutumn18NanoAODv4-Nano14Dec2018_102X_upgrade2018_realistic_v16_ext1-v1/NANOAODSIM</t>
  </si>
  <si>
    <t xml:space="preserve">WZTo3LNu_TuneCP5_13TeV-amcatnloFXFX-pythia8</t>
  </si>
  <si>
    <t xml:space="preserve">/ZZTo2L2Nu_TuneCP5_13TeV_powheg_pythia8/RunIIAutumn18NanoAOD-102X_upgrade2018_realistic_v15_ext1-v1/NANOAODSIM</t>
  </si>
  <si>
    <t xml:space="preserve">/ZZTo4L_TuneCP5_13TeV_powheg_pythia8/RunIIAutumn18NanoAOD-102X_upgrade2018_realistic_v15_ext1-v1/NANOAODSIM</t>
  </si>
  <si>
    <t xml:space="preserve">/ZZZ_TuneCP5_13TeV-amcatnlo-pythia8/RunIIAutumn18NanoAOD-102X_upgrade2018_realistic_v15_ext1-v1/NANOAODSIM</t>
  </si>
  <si>
    <t xml:space="preserve">DYJetsToLL_M_4to50_HT-100to200</t>
  </si>
  <si>
    <t xml:space="preserve">DYJetsToLL_M_4to50_HT-200to400		</t>
  </si>
  <si>
    <t xml:space="preserve">DYJetsToLL_M_4to50_HT-400to600		</t>
  </si>
  <si>
    <t xml:space="preserve">DYJetsToLL_M_4to50_HT-600toInf</t>
  </si>
  <si>
    <t xml:space="preserve">NANOAOD</t>
  </si>
  <si>
    <t xml:space="preserve">Sample name</t>
  </si>
  <si>
    <t xml:space="preserve">Exist?</t>
  </si>
  <si>
    <t xml:space="preserve">If not, MINIAOD is exist?</t>
  </si>
  <si>
    <t xml:space="preserve">correct PU</t>
  </si>
  <si>
    <t xml:space="preserve">location</t>
  </si>
  <si>
    <t xml:space="preserve">Data</t>
  </si>
  <si>
    <t xml:space="preserve">JetHT</t>
  </si>
  <si>
    <t xml:space="preserve">o</t>
  </si>
  <si>
    <t xml:space="preserve">/*/Run2017*-31Mar2018-*/NANOAOD</t>
  </si>
  <si>
    <t xml:space="preserve">SingleElectron</t>
  </si>
  <si>
    <t xml:space="preserve">SingleMuon</t>
  </si>
  <si>
    <t xml:space="preserve">MET</t>
  </si>
  <si>
    <t xml:space="preserve">SinglePhoton</t>
  </si>
  <si>
    <t xml:space="preserve">Background samples is 12Apr2018 version</t>
  </si>
  <si>
    <t xml:space="preserve">get filelist using /*/RunIIFall17NanoAOD*new_pmx*/NANOAODSIM</t>
  </si>
  <si>
    <t xml:space="preserve">Background</t>
  </si>
  <si>
    <t xml:space="preserve">TT</t>
  </si>
  <si>
    <t xml:space="preserve">hadronic decay</t>
  </si>
  <si>
    <t xml:space="preserve">/TTToHadronic_TuneCP5_13TeV-powheg-pythia8/RunIIFall17NanoAOD-PU2017_12Apr2018_94X_mc2017_realistic_v14-v*/NANOAODSIM</t>
  </si>
  <si>
    <t xml:space="preserve">47 files, 65.9 GB bytes in total</t>
  </si>
  <si>
    <t xml:space="preserve">leptonic decay</t>
  </si>
  <si>
    <t xml:space="preserve">/TTTo2L2Nu_TuneCP5_13TeV-powheg-pythia8/RunIIFall17NanoAOD-PU2017_12Apr2018_new_pmx_94X_mc2017_realistic_v14-v1/NANOAODSIM</t>
  </si>
  <si>
    <t xml:space="preserve">16 files, 13.8 GB bytes in total</t>
  </si>
  <si>
    <t xml:space="preserve">semileptonic decay</t>
  </si>
  <si>
    <t xml:space="preserve">/TTToSemiLeptonic_TuneCP5_13TeV-powheg-pythia8/RunIIFall17NanoAOD-PU2017_12Apr2018_new_pmx_94X_mc2017_realistic_v14-v1/NANOAODSIM</t>
  </si>
  <si>
    <t xml:space="preserve">36 files, 64.7 GB bytes in total</t>
  </si>
  <si>
    <t xml:space="preserve">/TTJets_TuneCP5_13TeV-amcatnloFXFX-pythia8/RunIIFall17NanoAOD-PU2017_12Apr2018_new_pmx_94X_mc2017_realistic_v14*/NANOAODSIM</t>
  </si>
  <si>
    <t xml:space="preserve">156 files, 256.2 GB bytes in total</t>
  </si>
  <si>
    <t xml:space="preserve">ST_s-channel_4f</t>
  </si>
  <si>
    <t xml:space="preserve">only leptonic decay</t>
  </si>
  <si>
    <t xml:space="preserve">/ST_s-channel_4f_leptonDecays_TuneCP5_13TeV-amcatnlo-pythia8/RunIIFall17NanoAOD-PU2017_12Apr2018_94X_mc2017_realistic_v14-v*/NANOAODSIM</t>
  </si>
  <si>
    <t xml:space="preserve">12 files, 11.8 GB bytes in total</t>
  </si>
  <si>
    <t xml:space="preserve">/ST_t-channel_top_4f_inclusiveDecays_TuneCP5_13TeV-powhegV2-madspin-pythia8/RunIIFall17NanoAOD-PU2017_12Apr2018_new_pmx_94X_mc2017_realistic_v14-v1/NANOAODSIM</t>
  </si>
  <si>
    <t xml:space="preserve">36 files, 7.7 GB bytes in total</t>
  </si>
  <si>
    <t xml:space="preserve">/ST_t-channel_antitop_4f_inclusiveDecays_TuneCP5_13TeV-powhegV2-madspin-pythia8/RunIIFall17NanoAOD-PU2017_12Apr2018_94X_mc2017_realistic_v14-v1/NANOAODSIM</t>
  </si>
  <si>
    <t xml:space="preserve">9 files, 5.1 GB bytes in total</t>
  </si>
  <si>
    <t xml:space="preserve">ST_tW__top_5f</t>
  </si>
  <si>
    <t xml:space="preserve">/ST_tW_top_5f_NoFullyHadronicDecays_TuneCP5_13TeV-powheg-pythia8/RunIIFall17NanoAOD-PU2017_12Apr2018_new_pmx_94X_mc2017_realistic_v14-v1/NANOAODSIM</t>
  </si>
  <si>
    <t xml:space="preserve">4 files, 7.0 GB bytes in total</t>
  </si>
  <si>
    <t xml:space="preserve">ST_tW__antitop_5f</t>
  </si>
  <si>
    <t xml:space="preserve">/ST_tW_antitop_5f_NoFullyHadronicDecays_TuneCP5_13TeV-powheg-pythia8/RunIIFall17NanoAOD-PU2017_12Apr2018_new_pmx_94X_mc2017_realistic_v14-v1/NANOAODSIM</t>
  </si>
  <si>
    <t xml:space="preserve">20 files, 8.0 GB bytes in total</t>
  </si>
  <si>
    <t xml:space="preserve">QCD</t>
  </si>
  <si>
    <t xml:space="preserve">HT sample</t>
  </si>
  <si>
    <t xml:space="preserve">/QCD_HT*_TuneCP5_13TeV-madgraph-pythia8/RunIIFall17NanoAOD-PU2017_12Apr2018_94X_mc2017_realistic_v14*/NANOAODSIM</t>
  </si>
  <si>
    <t xml:space="preserve">186 files, 243.0 GB bytes in total</t>
  </si>
  <si>
    <t xml:space="preserve">Pt sample</t>
  </si>
  <si>
    <t xml:space="preserve">/QCD_Pt_*_TuneCP5_13TeV_pythia8/RunIIFall17NanoAOD-PU2017_12Apr2018_94X_mc2017_realistic_v14-v1/NANOAODSIM</t>
  </si>
  <si>
    <t xml:space="preserve">380 files, 417.9 GB bytes in total</t>
  </si>
  <si>
    <t xml:space="preserve">DYJetsToQQ</t>
  </si>
  <si>
    <t xml:space="preserve">x</t>
  </si>
  <si>
    <t xml:space="preserve">HT&gt;800, 400~600</t>
  </si>
  <si>
    <t xml:space="preserve">/ZJetsToQQ_HT-*_TuneCP5_13TeV-madgraphMLM-pythia8/RunIIFall17NanoAOD-PU2017_12Apr2018_94X_mc2017_realistic_v14-v1/NANOAODSIM</t>
  </si>
  <si>
    <t xml:space="preserve">147 files, 29.2 GB bytes in total</t>
  </si>
  <si>
    <t xml:space="preserve">/WJetsToQQ_HT*_TuneCP5_13TeV-madgraphMLM-pythia8/RunIIFall17NanoAOD-PU2017_12Apr2018_94X_mc2017_realistic_v14*/NANOAODSIM</t>
  </si>
  <si>
    <t xml:space="preserve">317 files, 63.2 GB bytes in total</t>
  </si>
  <si>
    <t xml:space="preserve">/WWToLNuQQ_NNPDF31_TuneCP5_13TeV-powheg-pythia8/RunIIFall17NanoAOD-PU2017_12Apr2018_new_pmx_94X_mc2017_realistic_v14-v1/NANOAODSIM</t>
  </si>
  <si>
    <t xml:space="preserve">2 files, 2.0 GB bytes in total</t>
  </si>
  <si>
    <t xml:space="preserve">/WJetsToLNu_HT-*_TuneCP5_13TeV-madgraphMLM-pythia8/RunIIFall17NanoAOD-PU2017_12Apr2018_94X_mc2017_realistic_v14-v*/NANOAODSIM </t>
  </si>
  <si>
    <t xml:space="preserve">1165 files, 242.6 GB bytes in total</t>
  </si>
  <si>
    <t xml:space="preserve">/ZJetsToNuNu_HT-*_13TeV-madgraph/RunIIFall17NanoAOD-PU2017_12Apr2018_94X_mc2017_realistic_v14-v1/NANOAODSIM </t>
  </si>
  <si>
    <t xml:space="preserve">99 files, 67.3 GB bytes in total</t>
  </si>
  <si>
    <t xml:space="preserve">M-4to50</t>
  </si>
  <si>
    <t xml:space="preserve">/DYJetsToLL_M-4to50_HT-*_TuneCP5_13TeV-madgraphMLM-pythia8/RunIIFall17NanoAOD-PU2017_12Apr2018_94X_mc2017_realistic_v14*/NANOAODSIM</t>
  </si>
  <si>
    <t xml:space="preserve">64 files, 27.1 GB bytes in total</t>
  </si>
  <si>
    <t xml:space="preserve">M-50</t>
  </si>
  <si>
    <t xml:space="preserve">/DYJetsToLL_M-50_HT-*_TuneCP5_13TeV-madgraphMLM-pythia8/RunIIFall17NanoAOD-PU2017_12Apr2018_94X_mc2017_realistic_v14*-v1/NANOAODSIM </t>
  </si>
  <si>
    <t xml:space="preserve">187 files, 85.5 GB bytes in total</t>
  </si>
  <si>
    <t xml:space="preserve">/GJets_HT-*_TuneCP5_13TeV-madgraphMLM-pythia8/RunIIFall17NanoAOD-PU2017_12Apr2018_94X_mc2017_realistic_v14-v*/NANOAODSIM</t>
  </si>
  <si>
    <t xml:space="preserve">38 files, 31.5 GB bytes in total</t>
  </si>
  <si>
    <t xml:space="preserve">/GJets_HT-400To600_TuneCP5_13TeV-madgraphMLM-pythia8/RunIIFall17NanoAOD-PU2017_12Apr2018_new_pmx_94X_mc2017_realistic_v14-v1/NANOAODSIM</t>
  </si>
  <si>
    <t xml:space="preserve">/TTWJetsToLNu_TuneCP5_PSweights_13TeV-amcatnloFXFX-madspin-pythia8/RunIIFall17NanoAOD-PU2017_12Apr2018_new_pmx_94X_mc2017_realistic_v14-v1/NANOAODSIM</t>
  </si>
  <si>
    <t xml:space="preserve">7 files, 9.6 GB bytes in total</t>
  </si>
  <si>
    <t xml:space="preserve">/TTWJetsToQQ_TuneCP5_13TeV-amcatnloFXFX-madspin-pythia8/RunIIFall17NanoAOD-PU2017_12Apr2018_94X_mc2017_realistic_v14-v1/NANOAODSIM</t>
  </si>
  <si>
    <t xml:space="preserve">2 files, 1.6 GB bytes in total</t>
  </si>
  <si>
    <t xml:space="preserve">/TTZToLLNuNu_M-10_TuneCP5_13TeV-amcatnlo-pythia8/RunIIFall17NanoAOD-PU2017_12Apr2018_94X_mc2017_realistic_v14-v1/NANOAODSIM</t>
  </si>
  <si>
    <t xml:space="preserve">10 files, 14.4 GB bytes in total</t>
  </si>
  <si>
    <t xml:space="preserve">/TTZToQQ_TuneCP5_13TeV-amcatnlo-pythia8/RunIIFall17NanoAOD-PU2017_12Apr2018_94X_mc2017_realistic_v14-v1/NANOAODSIM</t>
  </si>
  <si>
    <t xml:space="preserve">6 files, 1.5 GB bytes in total</t>
  </si>
  <si>
    <t xml:space="preserve">/TTGJets_TuneCP5_13TeV-amcatnloFXFX-madspin-pythia8/RunIIFall17NanoAOD-PU2017_12Apr2018_new_pmx_94X_mc2017_realistic_v14-v1/NANOAODSIM</t>
  </si>
  <si>
    <t xml:space="preserve">24 files, 25.5 GB bytes in total</t>
  </si>
  <si>
    <t xml:space="preserve">/TTTT_TuneCP5_13TeV-amcatnlo-pythia8/RunIIFall17NanoAOD-PU2017_pilot_94X_mc2017_realistic_v14-v1/NANOAODSIM</t>
  </si>
  <si>
    <t xml:space="preserve">2 files, 2.6 GB bytes in total</t>
  </si>
  <si>
    <t xml:space="preserve">19 files, 19.5 GB bytes in total</t>
  </si>
  <si>
    <t xml:space="preserve">/WWTo2L2Nu_NNPDF31_TuneCP5_13TeV-powheg-pythia8/RunIIFall17NanoAOD-PU2017_12Apr2018_94X_mc2017_realistic_v14-v1/NANOAODSIM</t>
  </si>
  <si>
    <t xml:space="preserve">7 files, 36.5 MB bytes in total</t>
  </si>
  <si>
    <t xml:space="preserve">/WZTo1L1Nu2Q_13TeV_amcatnloFXFX_madspin_pythia8/RunIIFall17NanoAOD-PU2017_12Apr2018_94X_mc2017_realistic_v14-v2/NANOAODSIM</t>
  </si>
  <si>
    <t xml:space="preserve">41 files, 22.3 GB bytes in total</t>
  </si>
  <si>
    <t xml:space="preserve">/WZTo1L3Nu_13TeV_amcatnloFXFX_madspin_pythia8_v2/RunIIFall17NanoAOD-PU2017_12Apr2018_94X_mc2017_realistic_v14-v1/NANOAODSIM</t>
  </si>
  <si>
    <t xml:space="preserve">/WZTo2L2Q_13TeV_amcatnloFXFX_madspin_pythia8/RunIIFall17NanoAOD-PU2017_12Apr2018_94X_mc2017_realistic_v14-v1/NANOAODSIM</t>
  </si>
  <si>
    <t xml:space="preserve">24 files, 32.6 GB bytes in total</t>
  </si>
  <si>
    <t xml:space="preserve">/WZTo3LNu_TuneCP5_13TeV-amcatnloFXFX-pythia8/RunIIFall17NanoAOD-PU2017_12Apr2018_new_pmx_94X_mc2017_realistic_v14-v1/NANOAODSIM</t>
  </si>
  <si>
    <t xml:space="preserve">9 files, 11.5 GB bytes in total</t>
  </si>
  <si>
    <t xml:space="preserve">/ZZTo2Q2Nu_TuneCP5_13TeV_amcatnloFXFX_madspin_pythia8/RunIIFall17NanoAOD-PU2017_12Apr2018_94X_mc2017_realistic_v14-v1/NANOAODSIM</t>
  </si>
  <si>
    <t xml:space="preserve">/ZZTo2L2Q_13TeV_amcatnloFXFX_madspin_pythia8/RunIIFall17NanoAOD-PU2017_12Apr2018_94X_mc2017_realistic_v14-v1/NANOAODSIM</t>
  </si>
  <si>
    <t xml:space="preserve">20 files, 33.2 GB bytes in total</t>
  </si>
  <si>
    <r>
      <rPr>
        <sz val="11"/>
        <color rgb="FF000000"/>
        <rFont val="Menlo"/>
        <family val="2"/>
        <charset val="1"/>
      </rPr>
      <t xml:space="preserve">/ZZTo</t>
    </r>
    <r>
      <rPr>
        <u val="single"/>
        <sz val="11"/>
        <color rgb="FF000000"/>
        <rFont val="Menlo"/>
        <family val="2"/>
        <charset val="1"/>
      </rPr>
      <t xml:space="preserve">2L2Nu_13TeV_powheg_pythia8/RunIIFall17NanoAOD-PU2017_12Apr2018_94X_mc2017_realistic_v14-v1/NANOAODSIM</t>
    </r>
  </si>
  <si>
    <t xml:space="preserve">219 files, 350.4 GB bytes in total</t>
  </si>
  <si>
    <t xml:space="preserve">/ZZTo4L_13TeV_powheg_pythia8/RunIIFall17NanoAOD-PU2017_12Apr2018_94X_mc2017_realistic_v14*-v1/NANOAODSIM</t>
  </si>
  <si>
    <t xml:space="preserve">85 files, 101.6 GB bytes in total</t>
  </si>
  <si>
    <t xml:space="preserve">/WWW_4F_TuneCP5_13TeV-amcatnlo-pythia8/RunIIFall17NanoAOD-PU2017_12Apr2018_94X_mc2017_realistic_v14-v1/NANOAODSIM </t>
  </si>
  <si>
    <t xml:space="preserve">3 files, 327.5 MB bytes in total</t>
  </si>
  <si>
    <t xml:space="preserve">/WWZ_4F_TuneCP5_13TeV-amcatnlo-pythia8/RunIIFall17NanoAOD-PU2017_12Apr2018_94X_mc2017_realistic_v14-v1/NANOAODSIM</t>
  </si>
  <si>
    <t xml:space="preserve">2 files, 366.0 MB bytes in total</t>
  </si>
  <si>
    <t xml:space="preserve">/WZZ_TuneCP5_13TeV-amcatnlo-pythia8/RunIIFall17NanoAOD-PU2017_12Apr2018_94X_mc2017_realistic_v14-v1/NANOAODSIM</t>
  </si>
  <si>
    <t xml:space="preserve">3 files, 364.2 MB bytes in total</t>
  </si>
  <si>
    <t xml:space="preserve">/ZZZ_TuneCP5_13TeV-amcatnlo-pythia8/RunIIFall17NanoAOD-PU2017_12Apr2018_94X_mc2017_realistic_v14-v1/NANOAODSIM</t>
  </si>
  <si>
    <t xml:space="preserve">3 files, 339.6 MB bytes in total</t>
  </si>
  <si>
    <t xml:space="preserve">dasgoclient</t>
  </si>
  <si>
    <t xml:space="preserve">--query</t>
  </si>
  <si>
    <t xml:space="preserve">“file dataset=</t>
  </si>
  <si>
    <t xml:space="preserve">" –limit=0 &gt;&gt; AllMCFiles.txt</t>
  </si>
  <si>
    <t xml:space="preserve">QCD_HT100to200</t>
  </si>
  <si>
    <t xml:space="preserve">QCD_HT200to300</t>
  </si>
  <si>
    <t xml:space="preserve">QCD_HT300to500</t>
  </si>
  <si>
    <t xml:space="preserve">QCD_HT500to700</t>
  </si>
  <si>
    <t xml:space="preserve">GJets_HT-40To100</t>
  </si>
  <si>
    <t xml:space="preserve">GJets_HT-100To200</t>
  </si>
  <si>
    <t xml:space="preserve">QCD_HT700to1000</t>
  </si>
  <si>
    <t xml:space="preserve">GJets_HT-200To400</t>
  </si>
  <si>
    <t xml:space="preserve">WJetsToQQ_HT400to600</t>
  </si>
  <si>
    <t xml:space="preserve">WJetsToLNu_HT-100To200			</t>
  </si>
  <si>
    <t xml:space="preserve">Prod</t>
  </si>
  <si>
    <t xml:space="preserve">QCD_HT1000to1500</t>
  </si>
  <si>
    <t xml:space="preserve">WJetsToLNu_HT-200To400		</t>
  </si>
  <si>
    <t xml:space="preserve">WJetsToQQ_HT600to800</t>
  </si>
  <si>
    <t xml:space="preserve">ZJetsToNuNu_HT-100To200</t>
  </si>
  <si>
    <t xml:space="preserve">GJets_HT-400To600</t>
  </si>
  <si>
    <t xml:space="preserve">Nope</t>
  </si>
  <si>
    <t xml:space="preserve">ZJetsToQQ_HT-800toInf</t>
  </si>
  <si>
    <t xml:space="preserve">Running today</t>
  </si>
  <si>
    <t xml:space="preserve">DYJetsToLL_M_50_HT-100to200</t>
  </si>
  <si>
    <t xml:space="preserve">ST_t-channel_top_4f_inclusiveDecays</t>
  </si>
  <si>
    <t xml:space="preserve">This is missing for 2018</t>
  </si>
  <si>
    <t xml:space="preserve">QCD_HT1500to2000</t>
  </si>
  <si>
    <t xml:space="preserve">ZJetsToNuNu_HT-200To400</t>
  </si>
  <si>
    <t xml:space="preserve">TTTo2L2Nu	</t>
  </si>
  <si>
    <t xml:space="preserve">GJets_HT-600ToInf</t>
  </si>
  <si>
    <t xml:space="preserve">ST_t-channel_antitop_4f_inclusiveDecays</t>
  </si>
  <si>
    <t xml:space="preserve">WJetsToLNu_HT-400To600		</t>
  </si>
  <si>
    <t xml:space="preserve">DYJetsToLL_M_50_HT-200to400</t>
  </si>
  <si>
    <t xml:space="preserve">ST_tW_antitop_5f_NoFullyHadronicDecays</t>
  </si>
  <si>
    <t xml:space="preserve">ST_tW_top_5f_NoFullyHadronicDecays</t>
  </si>
  <si>
    <t xml:space="preserve">QCD_HT2000toInf</t>
  </si>
  <si>
    <t xml:space="preserve">WJetsToLNu_HT-600To800		</t>
  </si>
  <si>
    <t xml:space="preserve">DYJetsToLL_M_50_HT-400to600</t>
  </si>
  <si>
    <t xml:space="preserve">WJetsToLNu_HT-800To1200	</t>
  </si>
  <si>
    <t xml:space="preserve">ST_s-channel_4f_leptonDecays	</t>
  </si>
  <si>
    <t xml:space="preserve">ZJetsToNuNu_HT-400To600</t>
  </si>
  <si>
    <t xml:space="preserve">DYJetsToLL_M_50_HT-600to800</t>
  </si>
  <si>
    <t xml:space="preserve">ZJetsToNuNu_HT-800To1200</t>
  </si>
  <si>
    <t xml:space="preserve">WJetsToLNu_HT-1200To2500</t>
  </si>
  <si>
    <t xml:space="preserve">ZJetsToNuNu_HT-600To800</t>
  </si>
  <si>
    <t xml:space="preserve">DYJetsToLL_M_50_HT-800to1200</t>
  </si>
  <si>
    <t xml:space="preserve">DYJetsToLL_M_50_HT-1200to2500</t>
  </si>
  <si>
    <t xml:space="preserve">ZJetsToNuNu_HT-1200To2500</t>
  </si>
  <si>
    <t xml:space="preserve">WJetsToLNu_HT-2500ToInf			</t>
  </si>
  <si>
    <t xml:space="preserve">DYJetsToLL_M_50_HT-2500toInf</t>
  </si>
  <si>
    <t xml:space="preserve">ZJetsToNuNu_HT-2500ToInf</t>
  </si>
  <si>
    <t xml:space="preserve">TTToHadronic_TuneCP5_13TeV-powheg-pythia8</t>
  </si>
  <si>
    <t xml:space="preserve">TTTo2L2Nu_TuneCP5_13TeV-powheg-pythia8</t>
  </si>
  <si>
    <t xml:space="preserve">TTToSemiLeptonic_TuneCP5_13TeV-powheg-pythia8</t>
  </si>
  <si>
    <t xml:space="preserve">TTJets_TuneCP5_13TeV-amcatnloFXFX-pythia8</t>
  </si>
  <si>
    <t xml:space="preserve">ST_s-channel_4f_leptonDecays</t>
  </si>
  <si>
    <t xml:space="preserve">ST_s-channel_4f_leptonDecays_TuneCP5_13TeV-madgraph-pythia8</t>
  </si>
  <si>
    <t xml:space="preserve">ST_t-channel_top_4f_InclusiveDecays</t>
  </si>
  <si>
    <t xml:space="preserve">ST_t-channel_top_4f_InclusiveDecays_TuneCP5_13TeV-powheg-madspin-pythia8</t>
  </si>
  <si>
    <t xml:space="preserve">ST_t-channel_antitop_4f_InclusiveDecays</t>
  </si>
  <si>
    <t xml:space="preserve">ST_t-channel_antitop_4f_InclusiveDecays_TuneCP5_13TeV-powheg-madspin-pythia8</t>
  </si>
  <si>
    <t xml:space="preserve">ST_tW_top_5f_NoFullyHadronicDecays_TuneCP5_13TeV-powheg-pythia8</t>
  </si>
  <si>
    <t xml:space="preserve">ST_tW_antitop_5f_NoFullyHadronicDecays_TuneCP5_13TeV-powheg-pythia8</t>
  </si>
  <si>
    <t xml:space="preserve">QCD_HT100to200_TuneCP5_13TeV-madgraphMLM-pythia8</t>
  </si>
  <si>
    <t xml:space="preserve">QCD_HT200to300_TuneCP5_13TeV-madgraphMLM-pythia8</t>
  </si>
  <si>
    <t xml:space="preserve">QCD_HT300to500_TuneCP5_13TeV-madgraphMLM-pythia8</t>
  </si>
  <si>
    <t xml:space="preserve">QCD_HT500to700_TuneCP5_13TeV-madgraphMLM-pythia8</t>
  </si>
  <si>
    <t xml:space="preserve">QCD_HT700to1000_TuneCP5_13TeV-madgraphMLM-pythia8</t>
  </si>
  <si>
    <t xml:space="preserve">QCD_HT1000to1500_TuneCP5_13TeV-madgraphMLM-pythia8</t>
  </si>
  <si>
    <t xml:space="preserve">QCD_HT1500to2000_TuneCP5_13TeV-madgraphMLM-pythia8</t>
  </si>
  <si>
    <t xml:space="preserve">QCD_HT2000toInf_TuneCP5_13TeV-madgraphMLM-pythia8</t>
  </si>
  <si>
    <t xml:space="preserve">ZJetsToQQ_HT400to600</t>
  </si>
  <si>
    <t xml:space="preserve">ZJetsToQQ_HT400to600_qc19_4j_TuneCP5_13TeV-madgraphMLM-pythia8</t>
  </si>
  <si>
    <t xml:space="preserve">ZJetsToQQ_HT600to800</t>
  </si>
  <si>
    <t xml:space="preserve">ZJetsToQQ_HT600to800_qc19_4j_TuneCP5_13TeV-madgraphMLM-pythia8</t>
  </si>
  <si>
    <t xml:space="preserve">ZJetsToQQ_HT-800toInf_qc19_4j_TuneCP5_13TeV-madgraphMLM-pythia8</t>
  </si>
  <si>
    <t xml:space="preserve">WJetsToQQ_HT400to600_qc19_3j_TuneCP5_13TeV-madgraphMLM-pythia8</t>
  </si>
  <si>
    <t xml:space="preserve">WJetsToQQ_HT600to800_qc19_3j_TuneCP5_13TeV-madgraphMLM-pythia8</t>
  </si>
  <si>
    <t xml:space="preserve">WJetsToQQ_HT-800toInf</t>
  </si>
  <si>
    <t xml:space="preserve">WJetsToQQ_HT-800toInf_qc19_3j_TuneCP5_13TeV-madgraphMLM-pythia8</t>
  </si>
  <si>
    <t xml:space="preserve">WWTo4Q_NNPDF31</t>
  </si>
  <si>
    <t xml:space="preserve">WWTo4Q_NNPDF31_TuneCP5_13TeV-powheg-pythia8</t>
  </si>
  <si>
    <t xml:space="preserve">WJetsToLNu_HT-100To200</t>
  </si>
  <si>
    <t xml:space="preserve">WJetsToLNu_HT-100To200_TuneCP5_13TeV-madgraphMLM-pythia8</t>
  </si>
  <si>
    <t xml:space="preserve">WJetsToLNu_HT-200To400</t>
  </si>
  <si>
    <t xml:space="preserve">WJetsToLNu_HT-200To400_TuneCP5_13TeV-madgraphMLM-pythia8</t>
  </si>
  <si>
    <t xml:space="preserve">WJetsToLNu_HT-400To600</t>
  </si>
  <si>
    <t xml:space="preserve">WJetsToLNu_HT-400To600_TuneCP5_13TeV-madgraphMLM-pythia8</t>
  </si>
  <si>
    <t xml:space="preserve">WJetsToLNu_HT-600To800</t>
  </si>
  <si>
    <t xml:space="preserve">WJetsToLNu_HT-600To800_TuneCP5_13TeV-madgraphMLM-pythia8</t>
  </si>
  <si>
    <t xml:space="preserve">WJetsToLNu_HT-800To1200</t>
  </si>
  <si>
    <t xml:space="preserve">WJetsToLNu_HT-800To1200_TuneCP5_13TeV-madgraphMLM-pythia8</t>
  </si>
  <si>
    <t xml:space="preserve">WJetsToLNu_HT-1200To2500_TuneCP5_13TeV-madgraphMLM-pythia8</t>
  </si>
  <si>
    <t xml:space="preserve">WJetsToLNu_HT-2500ToInf</t>
  </si>
  <si>
    <t xml:space="preserve">WJetsToLNu_HT-2500ToInf_TuneCP5_13TeV-madgraphMLM-pythia8</t>
  </si>
  <si>
    <t xml:space="preserve">ZJetsToNuNu_HT-100To200_13TeV-madgraph</t>
  </si>
  <si>
    <t xml:space="preserve">ZJetsToNuNu_HT-200To400_13TeV-madgraph</t>
  </si>
  <si>
    <t xml:space="preserve">ZJetsToNuNu_HT-600To800_13TeV-madgraph</t>
  </si>
  <si>
    <t xml:space="preserve">ZJetsToNuNu_HT-800To1200_13TeV-madgraph</t>
  </si>
  <si>
    <t xml:space="preserve">ZJetsToNuNu_HT-1200To2500_13TeV-madgraph</t>
  </si>
  <si>
    <t xml:space="preserve">ZJetsToNuNu_HT-2500ToInf_13TeV-madgraph</t>
  </si>
  <si>
    <t xml:space="preserve">DYJetsToLL_M-10to50</t>
  </si>
  <si>
    <t xml:space="preserve">DYJetsToLL_M-10to50_TuneCP5_13TeV-madgraphMLM-pythia8</t>
  </si>
  <si>
    <t xml:space="preserve">DYJetsToLL_M-50_HT-100to200</t>
  </si>
  <si>
    <t xml:space="preserve">DYJetsToLL_M-50_HT-100to200_TuneCP5_PSweights_13TeV-madgraphMLM-pythia8</t>
  </si>
  <si>
    <t xml:space="preserve">DYJetsToLL_M-50_HT-200to400</t>
  </si>
  <si>
    <t xml:space="preserve">DYJetsToLL_M-50_HT-200to400_TuneCP5_PSweights_13TeV-madgraphMLM-pythia8</t>
  </si>
  <si>
    <t xml:space="preserve">DYJetsToLL_M-50_HT-400to600</t>
  </si>
  <si>
    <t xml:space="preserve">DYJetsToLL_M-50_HT-400to600_TuneCP5_PSweights_13TeV-madgraphMLM-pythia8</t>
  </si>
  <si>
    <t xml:space="preserve">DYJetsToLL_M-50_HT-600to800</t>
  </si>
  <si>
    <t xml:space="preserve">DYJetsToLL_M-50_HT-600to800_TuneCP5_PSweights_13TeV-madgraphMLM-pythia8</t>
  </si>
  <si>
    <t xml:space="preserve">DYJetsToLL_M-50_HT-800to1200</t>
  </si>
  <si>
    <t xml:space="preserve">DYJetsToLL_M-50_HT-800to1200_TuneCP5_PSweights_13TeV-madgraphMLM-pythia8</t>
  </si>
  <si>
    <t xml:space="preserve">DYJetsToLL_M-50_HT-2500toInf</t>
  </si>
  <si>
    <t xml:space="preserve">DYJetsToLL_M-50_HT-2500toInf_TuneCP5_PSweights_13TeV-madgraphMLM-pythia8</t>
  </si>
  <si>
    <t xml:space="preserve">GJets_HT-100To200_TuneCP5_13TeV-madgraphMLM-pythia8</t>
  </si>
  <si>
    <t xml:space="preserve">GJets_HT-200To400_TuneCP5_13TeV-madgraphMLM-pythia8</t>
  </si>
  <si>
    <t xml:space="preserve">GJets_HT-400To600_TuneCP5_13TeV-madgraphMLM-pythia8</t>
  </si>
  <si>
    <t xml:space="preserve">GJets_HT-600ToInf_TuneCP5_13TeV-madgraphMLM-pythia8</t>
  </si>
  <si>
    <t xml:space="preserve">TTWJetsToLNu_TuneCP5_13TeV-amcatnloFXFX-madspin-pythia8</t>
  </si>
  <si>
    <t xml:space="preserve">TTWJetsToQQ_TuneCP5_13TeV-amcatnloFXFX-madspin-pythia8</t>
  </si>
  <si>
    <t xml:space="preserve">TTZToLLNuNu_M-10_TuneCP5_13TeV-amcatnlo-pythia8</t>
  </si>
  <si>
    <t xml:space="preserve">TTZToQQ_TuneCP5_13TeV-amcatnlo-pythia8</t>
  </si>
  <si>
    <t xml:space="preserve">TTGJets_TuneCP5_13TeV-amcatnloFXFX-madspin-pythia8</t>
  </si>
  <si>
    <t xml:space="preserve">TTTT_TuneCP5_13TeV-amcatnlo-pythia8</t>
  </si>
  <si>
    <t xml:space="preserve">WWToLNuQQ_NNPDF31_TuneCP5_13TeV-powheg-pythia8</t>
  </si>
  <si>
    <t xml:space="preserve">WWTo2L2Nu_NNPDF31_TuneCP5_13TeV-powheg-pythia8</t>
  </si>
  <si>
    <t xml:space="preserve">WZTo1L3Nu_13TeV_amcatnloFXFX_madspin_pythia8</t>
  </si>
  <si>
    <t xml:space="preserve">WZTo2L2Q_13TeV_amcatnloFXFX_madspin_pythia8</t>
  </si>
  <si>
    <t xml:space="preserve">ZZTo2Q2Nu_TuneCP5_13TeV_amcatnloFXFX_madspin_pythia8</t>
  </si>
  <si>
    <t xml:space="preserve">ZZTo2L2Q_13TeV_amcatnloFXFX_madspin_pythia8</t>
  </si>
  <si>
    <t xml:space="preserve">ZZTo2L2Nu_TuneCP5_13TeV_powheg_pythia8</t>
  </si>
  <si>
    <t xml:space="preserve">ZZTo4L_TuneCP5_13TeV_powheg_pythia8</t>
  </si>
  <si>
    <t xml:space="preserve">WWW_4F</t>
  </si>
  <si>
    <t xml:space="preserve">WWW_4F_TuneCP5_13TeV-amcatnlo-pythia8</t>
  </si>
  <si>
    <t xml:space="preserve">WWZ_TuneCP5_13TeV-amcatnlo-pythia8</t>
  </si>
  <si>
    <t xml:space="preserve">WZZ_TuneCP5_13TeV-amcatnlo-pythia8</t>
  </si>
  <si>
    <t xml:space="preserve">ZZZ_TuneCP5_13TeV-amcatnlo-pythia8</t>
  </si>
  <si>
    <t xml:space="preserve">RunIIAutumn18NanoAODv4-Nano14Dec2018_102X_upgrade2018_realistic_v16-v1</t>
  </si>
  <si>
    <t xml:space="preserve">NANOAODSIM</t>
  </si>
  <si>
    <t xml:space="preserve">RunIIAutumn18NanoAODv4-Nano14Dec2018_102X_upgrade2018_realistic_v16_ext1-v1</t>
  </si>
  <si>
    <t xml:space="preserve">RunIIAutumn18NanoAOD-102X_upgrade2018_realistic_v15_ext1-v1</t>
  </si>
  <si>
    <t xml:space="preserve">Not</t>
  </si>
  <si>
    <t xml:space="preserve">yet</t>
  </si>
  <si>
    <t xml:space="preserve">RunIIAutumn18NanoAODv4-Nano14Dec2018_4cores5k_102X_upgrade2018_realistic_v16-v1</t>
  </si>
  <si>
    <t xml:space="preserve">RunIIAutumn18NanoAODv4-Nano14Dec2018_102X_upgrade2018_realistic_v16_ext2-v1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</si>
</sst>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15">
    <font>
      <sz val="12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"/>
    </font>
    <font>
      <sz val="12"/>
      <color rgb="FF800000"/>
      <name val="맑은 고딕"/>
      <family val="2"/>
      <charset val="129"/>
    </font>
    <font>
      <sz val="12"/>
      <color rgb="FFFF0000"/>
      <name val="맑은 고딕"/>
      <family val="2"/>
      <charset val="129"/>
    </font>
    <font>
      <sz val="12"/>
      <color rgb="FF000000"/>
      <name val="Helvetica Neue"/>
      <family val="2"/>
      <charset val="1"/>
    </font>
    <font>
      <sz val="14"/>
      <color rgb="FF222222"/>
      <name val="Lucida Grande"/>
      <family val="2"/>
      <charset val="1"/>
    </font>
    <font>
      <u val="single"/>
      <sz val="12"/>
      <color rgb="FF0563C1"/>
      <name val="맑은 고딕"/>
      <family val="2"/>
      <charset val="129"/>
    </font>
    <font>
      <sz val="11"/>
      <color rgb="FF000000"/>
      <name val="Menlo"/>
      <family val="2"/>
      <charset val="1"/>
    </font>
    <font>
      <sz val="11"/>
      <color rgb="FFFF0000"/>
      <name val="Menlo"/>
      <family val="2"/>
      <charset val="1"/>
    </font>
    <font>
      <u val="single"/>
      <sz val="12"/>
      <color rgb="FFFF0000"/>
      <name val="맑은 고딕"/>
      <family val="2"/>
      <charset val="129"/>
    </font>
    <font>
      <u val="single"/>
      <sz val="11"/>
      <color rgb="FF000000"/>
      <name val="Menlo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669900"/>
        <bgColor rgb="FF669933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FF66"/>
        <bgColor rgb="FFFFFF00"/>
      </patternFill>
    </fill>
    <fill>
      <patternFill patternType="solid">
        <fgColor rgb="FF669933"/>
        <bgColor rgb="FF6699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69933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ms-pdmv.cern.ch/pmp/historical?r=SUS-RunIIAutumn18MiniAOD-0000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cmsweb.cern.ch/das/request?input=dataset%3D%2FTTTo2L2Nu_TuneCP5_13TeV-powheg-pythia8%2FRunIIFall17NanoAOD-PU2017_12Apr2018_new_pmx_94X_mc2017_realistic_v14-v1%2FNANOAODSIM&amp;instance=prod/global" TargetMode="External"/><Relationship Id="rId2" Type="http://schemas.openxmlformats.org/officeDocument/2006/relationships/hyperlink" Target="https://cmsweb.cern.ch/das/request?input=dataset%3D%2FST_s-channel_4f_leptonDecays_TuneCP5_13TeV-amcatnlo-pythia8%2FRunIIFall17NanoAOD-PU2017_12Apr2018_94X_mc2017_realistic_v14-v1%2FNANOAODSIM&amp;instance=prod/global" TargetMode="External"/><Relationship Id="rId3" Type="http://schemas.openxmlformats.org/officeDocument/2006/relationships/hyperlink" Target="https://cmsweb.cern.ch/das/request?input=dataset%3D%2FST_tW_antitop_5f_NoFullyHadronicDecays_TuneCP5_13TeV-powheg-pythia8%2FRunIIFall17NanoAOD-PU2017_12Apr2018_new_pmx_94X_mc2017_realistic_v14-v1%2FNANOAODSIM&amp;instance=prod/global" TargetMode="External"/><Relationship Id="rId4" Type="http://schemas.openxmlformats.org/officeDocument/2006/relationships/hyperlink" Target="https://cmsweb.cern.ch/das/request?view=list&amp;input=%2FZZTo2Q2Nu_TuneCP5_13TeV_amcatnloFXFX_madspin_pythia8%2FRunIIFall17NanoAOD-PU2017_12Apr2018_94X_mc2017_realistic_v14-v1%2FNANOAODSI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40" activeCellId="0" sqref="F40"/>
    </sheetView>
  </sheetViews>
  <sheetFormatPr defaultRowHeight="15"/>
  <cols>
    <col collapsed="false" hidden="false" max="1" min="1" style="0" width="18.0296296296296"/>
    <col collapsed="false" hidden="false" max="2" min="2" style="0" width="3.52962962962963"/>
    <col collapsed="false" hidden="false" max="3" min="3" style="0" width="2.74444444444444"/>
    <col collapsed="false" hidden="false" max="4" min="4" style="0" width="48.8"/>
    <col collapsed="false" hidden="false" max="5" min="5" style="0" width="8.13333333333333"/>
    <col collapsed="false" hidden="false" max="6" min="6" style="0" width="18.4222222222222"/>
    <col collapsed="false" hidden="false" max="7" min="7" style="0" width="16.462962962963"/>
    <col collapsed="false" hidden="false" max="8" min="8" style="0" width="10.3888888888889"/>
    <col collapsed="false" hidden="false" max="10" min="9" style="0" width="9.8"/>
    <col collapsed="false" hidden="false" max="11" min="11" style="1" width="28.6148148148148"/>
    <col collapsed="false" hidden="false" max="12" min="12" style="0" width="29.3"/>
    <col collapsed="false" hidden="false" max="15" min="13" style="0" width="21.1666666666667"/>
    <col collapsed="false" hidden="false" max="1025" min="16" style="0" width="9.8"/>
  </cols>
  <sheetData>
    <row r="1" s="4" customFormat="true" ht="15.6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0" t="s">
        <v>11</v>
      </c>
      <c r="M1" s="0"/>
      <c r="N1" s="0"/>
      <c r="O1" s="0"/>
    </row>
    <row r="2" customFormat="false" ht="15" hidden="false" customHeight="false" outlineLevel="0" collapsed="false">
      <c r="A2" s="6" t="s">
        <v>12</v>
      </c>
      <c r="B2" s="6"/>
      <c r="C2" s="6"/>
      <c r="D2" s="6"/>
      <c r="E2" s="6"/>
      <c r="F2" s="7"/>
      <c r="G2" s="6"/>
      <c r="H2" s="6"/>
      <c r="I2" s="6"/>
      <c r="J2" s="6"/>
      <c r="K2" s="8"/>
      <c r="L2" s="8"/>
    </row>
    <row r="3" s="9" customFormat="true" ht="15.65" hidden="false" customHeight="false" outlineLevel="0" collapsed="false">
      <c r="A3" s="9" t="s">
        <v>13</v>
      </c>
      <c r="B3" s="10" t="n">
        <v>133</v>
      </c>
      <c r="C3" s="9" t="s">
        <v>14</v>
      </c>
      <c r="D3" s="9" t="s">
        <v>15</v>
      </c>
      <c r="E3" s="9" t="s">
        <v>16</v>
      </c>
      <c r="F3" s="11" t="n">
        <v>377.96</v>
      </c>
      <c r="G3" s="10" t="n">
        <v>133808000</v>
      </c>
      <c r="H3" s="12" t="n">
        <f aca="false">(F3/G3)*63600</f>
        <v>0.179647375343776</v>
      </c>
      <c r="I3" s="10" t="n">
        <v>0.5174</v>
      </c>
      <c r="J3" s="10" t="n">
        <v>377.96</v>
      </c>
      <c r="K3" s="13" t="n">
        <v>83899856</v>
      </c>
      <c r="L3" s="14" t="n">
        <f aca="false">2018_v4!K3/2018_v4!G3</f>
        <v>0.627016740404161</v>
      </c>
      <c r="M3" s="14"/>
      <c r="N3" s="14"/>
      <c r="O3" s="14"/>
    </row>
    <row r="4" s="14" customFormat="true" ht="15.65" hidden="false" customHeight="false" outlineLevel="0" collapsed="false">
      <c r="A4" s="9" t="s">
        <v>17</v>
      </c>
      <c r="B4" s="9" t="n">
        <v>42</v>
      </c>
      <c r="C4" s="10" t="s">
        <v>14</v>
      </c>
      <c r="D4" s="9" t="s">
        <v>18</v>
      </c>
      <c r="E4" s="9" t="s">
        <v>16</v>
      </c>
      <c r="F4" s="11" t="n">
        <v>88.29</v>
      </c>
      <c r="G4" s="10" t="n">
        <v>64310000</v>
      </c>
      <c r="H4" s="12" t="n">
        <f aca="false">(F4/G4)*63600</f>
        <v>0.0873152542372881</v>
      </c>
      <c r="I4" s="10" t="n">
        <v>0.5174</v>
      </c>
      <c r="J4" s="14" t="n">
        <v>88.29</v>
      </c>
      <c r="K4" s="15" t="n">
        <v>8901024</v>
      </c>
      <c r="L4" s="14" t="n">
        <f aca="false">2018_v4!K4/2018_v4!G4</f>
        <v>0.13840808583424</v>
      </c>
    </row>
    <row r="5" customFormat="false" ht="15.65" hidden="false" customHeight="false" outlineLevel="0" collapsed="false">
      <c r="A5" s="9"/>
      <c r="B5" s="10" t="n">
        <v>70</v>
      </c>
      <c r="C5" s="10" t="s">
        <v>14</v>
      </c>
      <c r="D5" s="9" t="s">
        <v>19</v>
      </c>
      <c r="E5" s="9" t="s">
        <v>16</v>
      </c>
      <c r="F5" s="11" t="n">
        <v>365.34</v>
      </c>
      <c r="G5" s="10" t="n">
        <v>101550000</v>
      </c>
      <c r="H5" s="12" t="n">
        <f aca="false">(F5/G5)*63600</f>
        <v>0.228809689807976</v>
      </c>
      <c r="I5" s="10" t="n">
        <v>0.5174</v>
      </c>
      <c r="K5" s="0"/>
    </row>
    <row r="6" customFormat="false" ht="15" hidden="false" customHeight="false" outlineLevel="0" collapsed="false">
      <c r="A6" s="6" t="s">
        <v>20</v>
      </c>
      <c r="B6" s="6"/>
      <c r="C6" s="6"/>
      <c r="D6" s="6"/>
      <c r="E6" s="6"/>
      <c r="F6" s="7"/>
      <c r="G6" s="6"/>
      <c r="H6" s="6"/>
      <c r="I6" s="6"/>
      <c r="J6" s="6"/>
      <c r="K6" s="8"/>
      <c r="L6" s="8"/>
    </row>
    <row r="7" s="9" customFormat="true" ht="29.85" hidden="false" customHeight="false" outlineLevel="0" collapsed="false">
      <c r="A7" s="10" t="s">
        <v>21</v>
      </c>
      <c r="B7" s="10" t="n">
        <v>17</v>
      </c>
      <c r="C7" s="9" t="s">
        <v>14</v>
      </c>
      <c r="D7" s="9" t="s">
        <v>22</v>
      </c>
      <c r="E7" s="9" t="s">
        <v>16</v>
      </c>
      <c r="F7" s="16" t="n">
        <v>3.74</v>
      </c>
      <c r="G7" s="17" t="n">
        <v>19952000</v>
      </c>
      <c r="H7" s="17"/>
      <c r="I7" s="18"/>
      <c r="J7" s="0" t="n">
        <v>3.74</v>
      </c>
      <c r="K7" s="1" t="n">
        <v>19452380</v>
      </c>
      <c r="L7" s="0" t="n">
        <f aca="false">2018_v4!K7/2018_v4!G7</f>
        <v>0.974958901363272</v>
      </c>
      <c r="M7" s="0"/>
      <c r="N7" s="0"/>
      <c r="O7" s="0"/>
    </row>
    <row r="8" s="14" customFormat="true" ht="15.65" hidden="false" customHeight="false" outlineLevel="0" collapsed="false">
      <c r="A8" s="9" t="s">
        <v>23</v>
      </c>
      <c r="B8" s="10" t="n">
        <v>87</v>
      </c>
      <c r="C8" s="9" t="s">
        <v>14</v>
      </c>
      <c r="D8" s="9" t="s">
        <v>24</v>
      </c>
      <c r="E8" s="9" t="s">
        <v>16</v>
      </c>
      <c r="F8" s="10" t="n">
        <v>113.3</v>
      </c>
      <c r="G8" s="10" t="n">
        <v>154307600</v>
      </c>
      <c r="H8" s="10"/>
      <c r="I8" s="10" t="n">
        <v>0.6404</v>
      </c>
      <c r="J8" s="14" t="n">
        <v>113.3</v>
      </c>
      <c r="K8" s="15" t="n">
        <v>5841818</v>
      </c>
      <c r="L8" s="14" t="n">
        <f aca="false">2018_v4!K8/2018_v4!G8</f>
        <v>0.0378582649201984</v>
      </c>
    </row>
    <row r="9" customFormat="false" ht="15.65" hidden="false" customHeight="false" outlineLevel="0" collapsed="false">
      <c r="A9" s="9" t="s">
        <v>25</v>
      </c>
      <c r="B9" s="10" t="n">
        <v>90</v>
      </c>
      <c r="C9" s="9" t="s">
        <v>14</v>
      </c>
      <c r="D9" s="19" t="s">
        <v>26</v>
      </c>
      <c r="E9" s="9" t="s">
        <v>16</v>
      </c>
      <c r="F9" s="19" t="n">
        <v>67.91</v>
      </c>
      <c r="G9" s="10" t="n">
        <v>79090800</v>
      </c>
      <c r="H9" s="10"/>
      <c r="I9" s="10" t="n">
        <v>0.3487</v>
      </c>
      <c r="J9" s="14" t="n">
        <v>67.91</v>
      </c>
      <c r="K9" s="15" t="n">
        <v>7615900</v>
      </c>
      <c r="L9" s="14" t="n">
        <f aca="false">2018_v4!K9/2018_v4!G9</f>
        <v>0.0962931213238455</v>
      </c>
    </row>
    <row r="10" s="9" customFormat="true" ht="15.65" hidden="false" customHeight="false" outlineLevel="0" collapsed="false">
      <c r="A10" s="9" t="s">
        <v>27</v>
      </c>
      <c r="B10" s="9" t="n">
        <v>8</v>
      </c>
      <c r="C10" s="9" t="s">
        <v>14</v>
      </c>
      <c r="D10" s="9" t="s">
        <v>28</v>
      </c>
      <c r="E10" s="9" t="s">
        <v>16</v>
      </c>
      <c r="F10" s="10" t="n">
        <v>34.91</v>
      </c>
      <c r="G10" s="10" t="n">
        <v>7636887</v>
      </c>
      <c r="H10" s="10"/>
      <c r="I10" s="10" t="n">
        <v>0.02817</v>
      </c>
      <c r="J10" s="14" t="n">
        <v>34.91</v>
      </c>
      <c r="K10" s="15" t="n">
        <v>4955102</v>
      </c>
      <c r="L10" s="14" t="s">
        <v>29</v>
      </c>
      <c r="M10" s="14"/>
      <c r="N10" s="14"/>
      <c r="O10" s="14"/>
    </row>
    <row r="11" s="14" customFormat="true" ht="15.65" hidden="false" customHeight="false" outlineLevel="0" collapsed="false">
      <c r="A11" s="9" t="s">
        <v>30</v>
      </c>
      <c r="B11" s="9" t="n">
        <v>6</v>
      </c>
      <c r="C11" s="9" t="s">
        <v>14</v>
      </c>
      <c r="D11" s="9" t="s">
        <v>31</v>
      </c>
      <c r="E11" s="9" t="s">
        <v>16</v>
      </c>
      <c r="F11" s="10" t="n">
        <v>34.97</v>
      </c>
      <c r="G11" s="10" t="n">
        <v>5823328</v>
      </c>
      <c r="H11" s="10"/>
      <c r="I11" s="10" t="n">
        <v>0.02827</v>
      </c>
      <c r="J11" s="14" t="n">
        <v>34.97</v>
      </c>
      <c r="K11" s="15" t="n">
        <v>5635539</v>
      </c>
      <c r="L11" s="14" t="s">
        <v>29</v>
      </c>
    </row>
    <row r="12" customFormat="false" ht="15" hidden="false" customHeight="false" outlineLevel="0" collapsed="false">
      <c r="A12" s="20" t="s">
        <v>32</v>
      </c>
      <c r="B12" s="6"/>
      <c r="C12" s="6"/>
      <c r="D12" s="6"/>
      <c r="E12" s="6"/>
      <c r="F12" s="7"/>
      <c r="G12" s="6"/>
      <c r="H12" s="6"/>
      <c r="I12" s="6"/>
      <c r="J12" s="6"/>
      <c r="K12" s="8"/>
      <c r="L12" s="8"/>
    </row>
    <row r="13" s="14" customFormat="true" ht="15.65" hidden="false" customHeight="false" outlineLevel="0" collapsed="false">
      <c r="A13" s="9"/>
      <c r="B13" s="10" t="n">
        <v>44</v>
      </c>
      <c r="C13" s="9" t="s">
        <v>14</v>
      </c>
      <c r="D13" s="9" t="s">
        <v>33</v>
      </c>
      <c r="E13" s="9" t="s">
        <v>16</v>
      </c>
      <c r="F13" s="19" t="n">
        <v>23700000</v>
      </c>
      <c r="G13" s="10" t="n">
        <v>93972378</v>
      </c>
      <c r="H13" s="10"/>
      <c r="I13" s="21"/>
      <c r="J13" s="10" t="n">
        <v>23700000</v>
      </c>
      <c r="K13" s="15" t="n">
        <v>171552750</v>
      </c>
      <c r="L13" s="14" t="n">
        <f aca="false">2018_v4!K13/2018_v4!G13</f>
        <v>1.82556569974211</v>
      </c>
    </row>
    <row r="14" customFormat="false" ht="15.65" hidden="false" customHeight="false" outlineLevel="0" collapsed="false">
      <c r="A14" s="9"/>
      <c r="B14" s="9" t="n">
        <v>36</v>
      </c>
      <c r="C14" s="9" t="s">
        <v>14</v>
      </c>
      <c r="D14" s="9" t="s">
        <v>34</v>
      </c>
      <c r="E14" s="9" t="s">
        <v>16</v>
      </c>
      <c r="F14" s="19" t="n">
        <v>1547000</v>
      </c>
      <c r="G14" s="10" t="n">
        <v>54141761</v>
      </c>
      <c r="H14" s="10"/>
      <c r="I14" s="21"/>
      <c r="J14" s="10" t="n">
        <v>1547000</v>
      </c>
      <c r="K14" s="13" t="n">
        <v>116551721</v>
      </c>
      <c r="L14" s="14" t="n">
        <f aca="false">2018_v4!K14/2018_v4!G14</f>
        <v>2.15271389122345</v>
      </c>
    </row>
    <row r="15" customFormat="false" ht="15.65" hidden="false" customHeight="false" outlineLevel="0" collapsed="false">
      <c r="A15" s="9"/>
      <c r="B15" s="9" t="n">
        <v>32</v>
      </c>
      <c r="C15" s="9" t="s">
        <v>14</v>
      </c>
      <c r="D15" s="9" t="s">
        <v>35</v>
      </c>
      <c r="E15" s="9" t="s">
        <v>16</v>
      </c>
      <c r="F15" s="19" t="n">
        <v>322600</v>
      </c>
      <c r="G15" s="10" t="n">
        <v>54661579</v>
      </c>
      <c r="H15" s="10"/>
      <c r="I15" s="21"/>
      <c r="J15" s="14" t="n">
        <v>322600</v>
      </c>
      <c r="K15" s="15" t="n">
        <v>60316577</v>
      </c>
      <c r="L15" s="14" t="n">
        <f aca="false">2018_v4!K15/2018_v4!G15</f>
        <v>1.10345471359325</v>
      </c>
    </row>
    <row r="16" customFormat="false" ht="15.65" hidden="false" customHeight="false" outlineLevel="0" collapsed="false">
      <c r="A16" s="9"/>
      <c r="B16" s="9" t="n">
        <v>71</v>
      </c>
      <c r="C16" s="9" t="s">
        <v>14</v>
      </c>
      <c r="D16" s="9" t="s">
        <v>36</v>
      </c>
      <c r="E16" s="9" t="s">
        <v>16</v>
      </c>
      <c r="F16" s="19" t="n">
        <v>29980</v>
      </c>
      <c r="G16" s="10" t="n">
        <v>55086980</v>
      </c>
      <c r="H16" s="10"/>
      <c r="I16" s="21"/>
      <c r="J16" s="14" t="n">
        <v>29980</v>
      </c>
      <c r="K16" s="15" t="n">
        <v>55321232</v>
      </c>
      <c r="L16" s="14" t="n">
        <f aca="false">2018_v4!K16/2018_v4!G16</f>
        <v>1.00425240229179</v>
      </c>
    </row>
    <row r="17" customFormat="false" ht="15.65" hidden="false" customHeight="false" outlineLevel="0" collapsed="false">
      <c r="A17" s="9"/>
      <c r="B17" s="9" t="n">
        <v>48</v>
      </c>
      <c r="C17" s="9" t="s">
        <v>14</v>
      </c>
      <c r="D17" s="9" t="s">
        <v>37</v>
      </c>
      <c r="E17" s="9" t="s">
        <v>16</v>
      </c>
      <c r="F17" s="19" t="n">
        <v>6334</v>
      </c>
      <c r="G17" s="10" t="n">
        <v>48158738</v>
      </c>
      <c r="H17" s="10"/>
      <c r="I17" s="21"/>
      <c r="J17" s="14" t="n">
        <v>6334</v>
      </c>
      <c r="K17" s="15" t="n">
        <v>47047189</v>
      </c>
      <c r="L17" s="14" t="n">
        <f aca="false">2018_v4!K17/2018_v4!G17</f>
        <v>0.976919058800918</v>
      </c>
    </row>
    <row r="18" customFormat="false" ht="15.65" hidden="false" customHeight="false" outlineLevel="0" collapsed="false">
      <c r="A18" s="9"/>
      <c r="B18" s="9" t="n">
        <v>15</v>
      </c>
      <c r="C18" s="9" t="s">
        <v>14</v>
      </c>
      <c r="D18" s="9" t="s">
        <v>38</v>
      </c>
      <c r="E18" s="9" t="s">
        <v>16</v>
      </c>
      <c r="F18" s="19" t="n">
        <v>1088</v>
      </c>
      <c r="G18" s="10" t="n">
        <v>15466225</v>
      </c>
      <c r="H18" s="10"/>
      <c r="I18" s="21"/>
      <c r="J18" s="14" t="n">
        <v>1088</v>
      </c>
      <c r="K18" s="15" t="n">
        <v>16882838</v>
      </c>
      <c r="L18" s="14" t="n">
        <f aca="false">2018_v4!K18/2018_v4!G18</f>
        <v>1.09159397331928</v>
      </c>
    </row>
    <row r="19" customFormat="false" ht="15.65" hidden="false" customHeight="false" outlineLevel="0" collapsed="false">
      <c r="A19" s="9"/>
      <c r="B19" s="9" t="n">
        <v>11</v>
      </c>
      <c r="C19" s="9" t="s">
        <v>14</v>
      </c>
      <c r="D19" s="9" t="s">
        <v>39</v>
      </c>
      <c r="E19" s="9" t="s">
        <v>16</v>
      </c>
      <c r="F19" s="19" t="n">
        <v>99.11</v>
      </c>
      <c r="G19" s="10" t="n">
        <v>10955087</v>
      </c>
      <c r="H19" s="10"/>
      <c r="I19" s="21"/>
      <c r="J19" s="14" t="n">
        <v>99.11</v>
      </c>
      <c r="K19" s="15" t="n">
        <v>11634434</v>
      </c>
      <c r="L19" s="14" t="n">
        <f aca="false">2018_v4!K19/2018_v4!G19</f>
        <v>1.06201201323184</v>
      </c>
    </row>
    <row r="20" customFormat="false" ht="15.65" hidden="false" customHeight="false" outlineLevel="0" collapsed="false">
      <c r="A20" s="9"/>
      <c r="B20" s="9" t="n">
        <v>11</v>
      </c>
      <c r="C20" s="9" t="s">
        <v>14</v>
      </c>
      <c r="D20" s="9" t="s">
        <v>40</v>
      </c>
      <c r="E20" s="9" t="s">
        <v>16</v>
      </c>
      <c r="F20" s="19" t="n">
        <v>20.23</v>
      </c>
      <c r="G20" s="10" t="n">
        <v>5475677</v>
      </c>
      <c r="H20" s="10"/>
      <c r="I20" s="21"/>
      <c r="J20" s="14" t="n">
        <v>20.23</v>
      </c>
      <c r="K20" s="15" t="n">
        <v>5941306</v>
      </c>
      <c r="L20" s="14" t="n">
        <f aca="false">2018_v4!K20/2018_v4!G20</f>
        <v>1.08503587775539</v>
      </c>
    </row>
    <row r="21" s="14" customFormat="true" ht="15.65" hidden="false" customHeight="false" outlineLevel="0" collapsed="false">
      <c r="A21" s="22" t="s">
        <v>41</v>
      </c>
      <c r="B21" s="22" t="n">
        <v>21</v>
      </c>
      <c r="C21" s="22" t="s">
        <v>14</v>
      </c>
      <c r="D21" s="22" t="s">
        <v>42</v>
      </c>
      <c r="E21" s="22" t="s">
        <v>16</v>
      </c>
      <c r="F21" s="23" t="s">
        <v>43</v>
      </c>
      <c r="G21" s="10" t="n">
        <v>16704355</v>
      </c>
      <c r="H21" s="10"/>
      <c r="I21" s="21" t="n">
        <v>0.5167</v>
      </c>
      <c r="J21" s="14" t="s">
        <v>44</v>
      </c>
      <c r="K21" s="14" t="s">
        <v>44</v>
      </c>
    </row>
    <row r="22" customFormat="false" ht="15.65" hidden="false" customHeight="false" outlineLevel="0" collapsed="false">
      <c r="A22" s="24"/>
      <c r="B22" s="22" t="n">
        <v>17</v>
      </c>
      <c r="C22" s="22" t="s">
        <v>14</v>
      </c>
      <c r="D22" s="22" t="s">
        <v>45</v>
      </c>
      <c r="E22" s="22" t="s">
        <v>16</v>
      </c>
      <c r="F22" s="23" t="s">
        <v>46</v>
      </c>
      <c r="G22" s="10" t="n">
        <v>14642701</v>
      </c>
      <c r="H22" s="10"/>
      <c r="I22" s="21" t="n">
        <v>0.08492</v>
      </c>
      <c r="J22" s="14" t="s">
        <v>44</v>
      </c>
      <c r="K22" s="14" t="s">
        <v>44</v>
      </c>
    </row>
    <row r="23" customFormat="false" ht="15.65" hidden="false" customHeight="false" outlineLevel="0" collapsed="false">
      <c r="A23" s="24"/>
      <c r="B23" s="22" t="n">
        <v>21</v>
      </c>
      <c r="C23" s="22" t="s">
        <v>14</v>
      </c>
      <c r="D23" s="22" t="s">
        <v>47</v>
      </c>
      <c r="E23" s="22" t="s">
        <v>16</v>
      </c>
      <c r="F23" s="25" t="s">
        <v>48</v>
      </c>
      <c r="G23" s="10" t="n">
        <v>10561192</v>
      </c>
      <c r="H23" s="10"/>
      <c r="I23" s="26" t="n">
        <v>0.1051</v>
      </c>
      <c r="J23" s="14" t="n">
        <v>190.2</v>
      </c>
      <c r="K23" s="15" t="n">
        <v>9736656</v>
      </c>
      <c r="L23" s="14" t="n">
        <f aca="false">2018_v4!K23/2018_v4!G23</f>
        <v>0.92192775209465</v>
      </c>
    </row>
    <row r="24" s="9" customFormat="true" ht="17.95" hidden="false" customHeight="true" outlineLevel="0" collapsed="false">
      <c r="A24" s="22" t="s">
        <v>49</v>
      </c>
      <c r="B24" s="22" t="n">
        <v>12</v>
      </c>
      <c r="C24" s="22" t="s">
        <v>14</v>
      </c>
      <c r="D24" s="22" t="s">
        <v>50</v>
      </c>
      <c r="E24" s="22" t="s">
        <v>16</v>
      </c>
      <c r="F24" s="25" t="s">
        <v>51</v>
      </c>
      <c r="G24" s="10" t="n">
        <v>10071273</v>
      </c>
      <c r="H24" s="10"/>
      <c r="I24" s="21"/>
      <c r="J24" s="14" t="n">
        <v>1447</v>
      </c>
      <c r="K24" s="15" t="n">
        <v>9860606</v>
      </c>
      <c r="L24" s="14" t="n">
        <f aca="false">2018_v4!K24/2018_v4!G24</f>
        <v>0.979082386109482</v>
      </c>
      <c r="M24" s="14"/>
      <c r="N24" s="14"/>
      <c r="O24" s="14"/>
    </row>
    <row r="25" s="14" customFormat="true" ht="17.95" hidden="false" customHeight="true" outlineLevel="0" collapsed="false">
      <c r="A25" s="24"/>
      <c r="B25" s="27" t="n">
        <v>16</v>
      </c>
      <c r="C25" s="22" t="s">
        <v>14</v>
      </c>
      <c r="D25" s="22" t="s">
        <v>52</v>
      </c>
      <c r="E25" s="22" t="s">
        <v>16</v>
      </c>
      <c r="F25" s="25" t="s">
        <v>53</v>
      </c>
      <c r="G25" s="10" t="n">
        <v>15223875</v>
      </c>
      <c r="H25" s="10"/>
      <c r="I25" s="21"/>
      <c r="J25" s="14" t="n">
        <v>318.8</v>
      </c>
      <c r="K25" s="15" t="n">
        <v>9624505</v>
      </c>
      <c r="L25" s="14" t="n">
        <f aca="false">2018_v4!K25/2018_v4!G25</f>
        <v>0.632198109876756</v>
      </c>
    </row>
    <row r="26" s="29" customFormat="true" ht="17.95" hidden="false" customHeight="true" outlineLevel="0" collapsed="false">
      <c r="A26" s="24"/>
      <c r="B26" s="27" t="n">
        <v>18</v>
      </c>
      <c r="C26" s="22" t="s">
        <v>14</v>
      </c>
      <c r="D26" s="22" t="s">
        <v>54</v>
      </c>
      <c r="E26" s="22" t="s">
        <v>16</v>
      </c>
      <c r="F26" s="23" t="s">
        <v>55</v>
      </c>
      <c r="G26" s="11" t="n">
        <v>14627242</v>
      </c>
      <c r="H26" s="11"/>
      <c r="I26" s="28"/>
      <c r="L26" s="29" t="n">
        <f aca="false">2018_v4!K26/2018_v4!G26</f>
        <v>0</v>
      </c>
      <c r="M26" s="29" t="s">
        <v>56</v>
      </c>
    </row>
    <row r="27" s="14" customFormat="true" ht="15.65" hidden="false" customHeight="false" outlineLevel="0" collapsed="false">
      <c r="A27" s="14" t="s">
        <v>57</v>
      </c>
      <c r="B27" s="14" t="n">
        <v>83</v>
      </c>
      <c r="C27" s="14" t="s">
        <v>14</v>
      </c>
      <c r="D27" s="14" t="s">
        <v>58</v>
      </c>
      <c r="E27" s="14" t="s">
        <v>16</v>
      </c>
      <c r="F27" s="10" t="n">
        <v>47.73</v>
      </c>
      <c r="G27" s="10" t="n">
        <v>3808800</v>
      </c>
      <c r="H27" s="10"/>
      <c r="J27" s="14" t="n">
        <v>47.73</v>
      </c>
      <c r="K27" s="15" t="n">
        <v>2000000</v>
      </c>
      <c r="L27" s="14" t="n">
        <f aca="false">2018_v4!K27/2018_v4!G27</f>
        <v>0.525099768956102</v>
      </c>
    </row>
    <row r="28" customFormat="false" ht="15" hidden="false" customHeight="false" outlineLevel="0" collapsed="false">
      <c r="A28" s="0" t="s">
        <v>59</v>
      </c>
      <c r="D28" s="0" t="s">
        <v>60</v>
      </c>
      <c r="E28" s="0" t="s">
        <v>61</v>
      </c>
      <c r="G28" s="17" t="s">
        <v>62</v>
      </c>
      <c r="H28" s="17"/>
      <c r="K28" s="0"/>
      <c r="L28" s="0" t="e">
        <f aca="false">2018_v4!K28/2018_v4!G28</f>
        <v>#VALUE!</v>
      </c>
    </row>
    <row r="29" customFormat="false" ht="15" hidden="false" customHeight="false" outlineLevel="0" collapsed="false">
      <c r="A29" s="6" t="s">
        <v>63</v>
      </c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</row>
    <row r="30" s="14" customFormat="true" ht="15.65" hidden="false" customHeight="false" outlineLevel="0" collapsed="false">
      <c r="A30" s="14" t="s">
        <v>64</v>
      </c>
      <c r="B30" s="10" t="n">
        <v>67</v>
      </c>
      <c r="C30" s="9" t="s">
        <v>14</v>
      </c>
      <c r="D30" s="14" t="s">
        <v>65</v>
      </c>
      <c r="E30" s="9" t="s">
        <v>16</v>
      </c>
      <c r="F30" s="9" t="n">
        <v>1395</v>
      </c>
      <c r="G30" s="10" t="n">
        <v>29464191</v>
      </c>
      <c r="H30" s="10"/>
      <c r="I30" s="9" t="n">
        <v>4.069</v>
      </c>
      <c r="J30" s="14" t="n">
        <v>1395</v>
      </c>
      <c r="K30" s="15" t="n">
        <v>35549343</v>
      </c>
      <c r="L30" s="14" t="str">
        <f aca="false">IF(2018_v4!J30=2018_v4!F30,"HAPPY","SAD")</f>
        <v>HAPPY</v>
      </c>
    </row>
    <row r="31" customFormat="false" ht="15.65" hidden="false" customHeight="false" outlineLevel="0" collapsed="false">
      <c r="B31" s="10" t="n">
        <v>61</v>
      </c>
      <c r="C31" s="9" t="s">
        <v>14</v>
      </c>
      <c r="D31" s="14" t="s">
        <v>66</v>
      </c>
      <c r="E31" s="9" t="s">
        <v>16</v>
      </c>
      <c r="F31" s="9" t="n">
        <v>407.9</v>
      </c>
      <c r="G31" s="10" t="n">
        <v>25468933</v>
      </c>
      <c r="H31" s="10"/>
      <c r="I31" s="9" t="n">
        <v>1.207</v>
      </c>
      <c r="J31" s="14" t="n">
        <v>407.9</v>
      </c>
      <c r="K31" s="15" t="n">
        <v>21250517</v>
      </c>
      <c r="L31" s="14" t="str">
        <f aca="false">IF(2018_v4!J31=2018_v4!F31,"HAPPY","SAD")</f>
        <v>HAPPY</v>
      </c>
    </row>
    <row r="32" s="9" customFormat="true" ht="15.65" hidden="false" customHeight="false" outlineLevel="0" collapsed="false">
      <c r="B32" s="9" t="n">
        <v>9</v>
      </c>
      <c r="C32" s="9" t="s">
        <v>14</v>
      </c>
      <c r="D32" s="9" t="s">
        <v>67</v>
      </c>
      <c r="E32" s="9" t="s">
        <v>16</v>
      </c>
      <c r="F32" s="9" t="n">
        <v>57.48</v>
      </c>
      <c r="G32" s="10" t="n">
        <v>5932701</v>
      </c>
      <c r="H32" s="10"/>
      <c r="I32" s="9" t="n">
        <v>0.172</v>
      </c>
      <c r="J32" s="14" t="n">
        <v>57.48</v>
      </c>
      <c r="K32" s="15" t="n">
        <v>14313274</v>
      </c>
      <c r="L32" s="14" t="str">
        <f aca="false">IF(2018_v4!J32=2018_v4!F32,"HAPPY","SAD")</f>
        <v>HAPPY</v>
      </c>
      <c r="M32" s="14"/>
      <c r="N32" s="14"/>
      <c r="O32" s="14"/>
    </row>
    <row r="33" s="14" customFormat="true" ht="15.65" hidden="false" customHeight="false" outlineLevel="0" collapsed="false">
      <c r="B33" s="9" t="n">
        <v>23</v>
      </c>
      <c r="C33" s="9" t="s">
        <v>14</v>
      </c>
      <c r="D33" s="9" t="s">
        <v>68</v>
      </c>
      <c r="E33" s="9" t="s">
        <v>16</v>
      </c>
      <c r="F33" s="10" t="n">
        <v>12.87</v>
      </c>
      <c r="G33" s="10" t="n">
        <v>19771294</v>
      </c>
      <c r="H33" s="10"/>
      <c r="I33" s="10" t="n">
        <v>0.03859</v>
      </c>
      <c r="J33" s="9" t="n">
        <v>12.87</v>
      </c>
      <c r="K33" s="15" t="n">
        <v>21664301</v>
      </c>
      <c r="L33" s="9" t="str">
        <f aca="false">IF(2018_v4!J33=2018_v4!F33,"HAPPY","SAD")</f>
        <v>HAPPY</v>
      </c>
    </row>
    <row r="34" s="14" customFormat="true" ht="19.45" hidden="false" customHeight="true" outlineLevel="0" collapsed="false">
      <c r="B34" s="9" t="n">
        <v>14</v>
      </c>
      <c r="C34" s="9" t="s">
        <v>14</v>
      </c>
      <c r="D34" s="9" t="s">
        <v>69</v>
      </c>
      <c r="E34" s="9" t="n">
        <v>1</v>
      </c>
      <c r="F34" s="10" t="n">
        <v>5.366</v>
      </c>
      <c r="G34" s="10" t="n">
        <v>8402687</v>
      </c>
      <c r="H34" s="10"/>
      <c r="I34" s="10" t="n">
        <v>0.01616</v>
      </c>
      <c r="J34" s="9" t="n">
        <v>5.366</v>
      </c>
      <c r="K34" s="15" t="n">
        <v>20466692</v>
      </c>
      <c r="L34" s="9" t="str">
        <f aca="false">IF(2018_v4!J34=2018_v4!F34,"HAPPY","SAD")</f>
        <v>HAPPY</v>
      </c>
    </row>
    <row r="35" customFormat="false" ht="19.45" hidden="false" customHeight="true" outlineLevel="0" collapsed="false">
      <c r="A35" s="14"/>
      <c r="B35" s="10" t="n">
        <v>13</v>
      </c>
      <c r="C35" s="9" t="s">
        <v>14</v>
      </c>
      <c r="D35" s="14" t="s">
        <v>70</v>
      </c>
      <c r="E35" s="9" t="n">
        <v>1</v>
      </c>
      <c r="F35" s="10" t="n">
        <v>1.074</v>
      </c>
      <c r="G35" s="10" t="n">
        <v>7633949</v>
      </c>
      <c r="H35" s="10"/>
      <c r="I35" s="10" t="n">
        <v>0.003261</v>
      </c>
      <c r="J35" s="14" t="n">
        <v>1.074</v>
      </c>
      <c r="K35" s="15" t="n">
        <v>19877812</v>
      </c>
      <c r="L35" s="14" t="str">
        <f aca="false">IF(2018_v4!J35=2018_v4!F35,"HAPPY","SAD")</f>
        <v>HAPPY</v>
      </c>
    </row>
    <row r="36" s="9" customFormat="true" ht="15.65" hidden="false" customHeight="false" outlineLevel="0" collapsed="false">
      <c r="B36" s="9" t="n">
        <v>5</v>
      </c>
      <c r="C36" s="9" t="s">
        <v>14</v>
      </c>
      <c r="D36" s="9" t="s">
        <v>71</v>
      </c>
      <c r="E36" s="9" t="s">
        <v>16</v>
      </c>
      <c r="F36" s="10" t="n">
        <v>0.008001</v>
      </c>
      <c r="G36" s="10" t="n">
        <v>3273980</v>
      </c>
      <c r="H36" s="10"/>
      <c r="I36" s="10" t="n">
        <v>2.486E-005</v>
      </c>
      <c r="J36" s="14" t="n">
        <v>0.008001</v>
      </c>
      <c r="K36" s="15" t="n">
        <v>21379053</v>
      </c>
      <c r="L36" s="14" t="str">
        <f aca="false">IF(2018_v4!J36=2018_v4!F36,"HAPPY","SAD")</f>
        <v>HAPPY</v>
      </c>
      <c r="M36" s="14"/>
      <c r="N36" s="14"/>
      <c r="O36" s="14"/>
    </row>
    <row r="37" customFormat="false" ht="15" hidden="false" customHeight="false" outlineLevel="0" collapsed="false">
      <c r="A37" s="6" t="s">
        <v>72</v>
      </c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</row>
    <row r="38" s="9" customFormat="true" ht="15.65" hidden="false" customHeight="false" outlineLevel="0" collapsed="false">
      <c r="A38" s="9" t="s">
        <v>73</v>
      </c>
      <c r="B38" s="9" t="n">
        <v>16</v>
      </c>
      <c r="C38" s="9" t="s">
        <v>14</v>
      </c>
      <c r="D38" s="9" t="s">
        <v>74</v>
      </c>
      <c r="E38" s="9" t="s">
        <v>16</v>
      </c>
      <c r="F38" s="10" t="n">
        <v>302.8</v>
      </c>
      <c r="G38" s="10" t="n">
        <v>23702894</v>
      </c>
      <c r="H38" s="10"/>
      <c r="I38" s="10" t="n">
        <v>0.883</v>
      </c>
      <c r="J38" s="14" t="n">
        <v>302.8</v>
      </c>
      <c r="K38" s="15" t="n">
        <v>22737266</v>
      </c>
      <c r="L38" s="14" t="str">
        <f aca="false">IF(2018_v4!J38=2018_v4!F38,"HAPPY","SAD")</f>
        <v>HAPPY</v>
      </c>
      <c r="M38" s="14" t="s">
        <v>75</v>
      </c>
      <c r="N38" s="14"/>
      <c r="O38" s="14"/>
    </row>
    <row r="39" s="14" customFormat="true" ht="15.65" hidden="false" customHeight="false" outlineLevel="0" collapsed="false">
      <c r="B39" s="9" t="n">
        <v>17</v>
      </c>
      <c r="C39" s="9" t="s">
        <v>14</v>
      </c>
      <c r="D39" s="9" t="s">
        <v>76</v>
      </c>
      <c r="E39" s="9" t="s">
        <v>16</v>
      </c>
      <c r="F39" s="10" t="n">
        <v>92.59</v>
      </c>
      <c r="G39" s="10" t="n">
        <v>23276346</v>
      </c>
      <c r="H39" s="10"/>
      <c r="I39" s="10" t="n">
        <v>0.2734</v>
      </c>
      <c r="J39" s="14" t="n">
        <v>92.59</v>
      </c>
      <c r="K39" s="15" t="n">
        <v>21675916</v>
      </c>
      <c r="L39" s="14" t="str">
        <f aca="false">IF(2018_v4!J39=2018_v4!F39,"HAPPY","SAD")</f>
        <v>HAPPY</v>
      </c>
      <c r="M39" s="14" t="s">
        <v>75</v>
      </c>
    </row>
    <row r="40" s="29" customFormat="true" ht="15.65" hidden="false" customHeight="false" outlineLevel="0" collapsed="false">
      <c r="B40" s="29" t="n">
        <v>8</v>
      </c>
      <c r="C40" s="30" t="s">
        <v>14</v>
      </c>
      <c r="D40" s="29" t="s">
        <v>77</v>
      </c>
      <c r="E40" s="30" t="s">
        <v>16</v>
      </c>
      <c r="F40" s="31" t="n">
        <v>13.18</v>
      </c>
      <c r="G40" s="11" t="n">
        <v>9511100</v>
      </c>
      <c r="H40" s="30"/>
      <c r="I40" s="31" t="n">
        <v>0.03941</v>
      </c>
      <c r="J40" s="29" t="n">
        <v>3.584</v>
      </c>
      <c r="K40" s="32" t="n">
        <v>9542035</v>
      </c>
      <c r="L40" s="29" t="str">
        <f aca="false">IF(2018_v4!J40=2018_v4!F40,"HAPPY","SAD")</f>
        <v>SAD</v>
      </c>
      <c r="M40" s="29" t="s">
        <v>75</v>
      </c>
    </row>
    <row r="41" s="9" customFormat="true" ht="15.65" hidden="false" customHeight="false" outlineLevel="0" collapsed="false">
      <c r="B41" s="9" t="n">
        <v>9</v>
      </c>
      <c r="C41" s="9" t="s">
        <v>14</v>
      </c>
      <c r="D41" s="14" t="s">
        <v>78</v>
      </c>
      <c r="E41" s="9" t="s">
        <v>16</v>
      </c>
      <c r="F41" s="10" t="n">
        <v>3.257</v>
      </c>
      <c r="G41" s="10" t="n">
        <v>5748975</v>
      </c>
      <c r="H41" s="10"/>
      <c r="I41" s="10" t="n">
        <v>0.009785</v>
      </c>
      <c r="J41" s="14" t="n">
        <v>0.853</v>
      </c>
      <c r="K41" s="15" t="n">
        <v>5649241</v>
      </c>
      <c r="L41" s="14" t="str">
        <f aca="false">IF(2018_v4!J41=2018_v4!F41,"HAPPY","SAD")</f>
        <v>SAD</v>
      </c>
      <c r="M41" s="14" t="s">
        <v>75</v>
      </c>
      <c r="N41" s="14"/>
      <c r="O41" s="14"/>
    </row>
    <row r="42" s="14" customFormat="true" ht="15.65" hidden="false" customHeight="false" outlineLevel="0" collapsed="false">
      <c r="A42" s="9"/>
      <c r="B42" s="9" t="n">
        <v>5</v>
      </c>
      <c r="C42" s="9" t="s">
        <v>14</v>
      </c>
      <c r="D42" s="9" t="s">
        <v>79</v>
      </c>
      <c r="E42" s="9" t="s">
        <v>16</v>
      </c>
      <c r="F42" s="10" t="n">
        <v>1.49</v>
      </c>
      <c r="G42" s="10" t="n">
        <v>2066798</v>
      </c>
      <c r="H42" s="10"/>
      <c r="I42" s="10" t="n">
        <v>0.004494</v>
      </c>
      <c r="J42" s="14" t="n">
        <v>1.49</v>
      </c>
      <c r="K42" s="15" t="n">
        <v>2058077</v>
      </c>
      <c r="L42" s="14" t="str">
        <f aca="false">IF(2018_v4!J42=2018_v4!F42,"HAPPY","SAD")</f>
        <v>HAPPY</v>
      </c>
      <c r="M42" s="14" t="s">
        <v>75</v>
      </c>
    </row>
    <row r="43" customFormat="false" ht="15.65" hidden="false" customHeight="false" outlineLevel="0" collapsed="false">
      <c r="A43" s="9"/>
      <c r="B43" s="9" t="n">
        <v>4</v>
      </c>
      <c r="C43" s="9" t="s">
        <v>14</v>
      </c>
      <c r="D43" s="9" t="s">
        <v>80</v>
      </c>
      <c r="E43" s="9" t="s">
        <v>16</v>
      </c>
      <c r="F43" s="10" t="n">
        <v>0.3419</v>
      </c>
      <c r="G43" s="10" t="n">
        <v>343198</v>
      </c>
      <c r="H43" s="10"/>
      <c r="I43" s="10" t="n">
        <v>0.001037</v>
      </c>
      <c r="J43" s="14" t="n">
        <v>0.09543</v>
      </c>
      <c r="K43" s="15" t="n">
        <v>340873</v>
      </c>
      <c r="L43" s="14" t="str">
        <f aca="false">IF(2018_v4!J43=2018_v4!F43,"HAPPY","SAD")</f>
        <v>SAD</v>
      </c>
      <c r="M43" s="14" t="s">
        <v>75</v>
      </c>
    </row>
    <row r="44" customFormat="false" ht="15.65" hidden="false" customHeight="false" outlineLevel="0" collapsed="false">
      <c r="B44" s="14" t="n">
        <v>2</v>
      </c>
      <c r="C44" s="9" t="s">
        <v>14</v>
      </c>
      <c r="D44" s="9" t="s">
        <v>81</v>
      </c>
      <c r="E44" s="9" t="s">
        <v>16</v>
      </c>
      <c r="F44" s="10" t="n">
        <v>0.005146</v>
      </c>
      <c r="G44" s="10" t="n">
        <v>359639</v>
      </c>
      <c r="H44" s="10"/>
      <c r="I44" s="10" t="n">
        <v>6.232E-005</v>
      </c>
      <c r="J44" s="14" t="n">
        <v>0.002304</v>
      </c>
      <c r="K44" s="15" t="n">
        <v>6734</v>
      </c>
      <c r="L44" s="14" t="str">
        <f aca="false">IF(2018_v4!J44=2018_v4!F44,"HAPPY","SAD")</f>
        <v>SAD</v>
      </c>
      <c r="M44" s="14" t="s">
        <v>75</v>
      </c>
    </row>
    <row r="45" customFormat="false" ht="15" hidden="false" customHeight="false" outlineLevel="0" collapsed="false">
      <c r="A45" s="6" t="s">
        <v>82</v>
      </c>
      <c r="B45" s="6"/>
      <c r="C45" s="6"/>
      <c r="D45" s="6"/>
      <c r="E45" s="6"/>
      <c r="F45" s="6"/>
      <c r="G45" s="6"/>
      <c r="H45" s="6"/>
      <c r="I45" s="6"/>
      <c r="J45" s="6"/>
      <c r="K45" s="8"/>
      <c r="L45" s="8"/>
    </row>
    <row r="46" s="9" customFormat="true" ht="15" hidden="false" customHeight="false" outlineLevel="0" collapsed="false">
      <c r="A46" s="33" t="s">
        <v>83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</row>
    <row r="47" s="29" customFormat="true" ht="29.85" hidden="false" customHeight="false" outlineLevel="0" collapsed="false">
      <c r="B47" s="0"/>
      <c r="C47" s="29" t="s">
        <v>14</v>
      </c>
      <c r="D47" s="29" t="s">
        <v>84</v>
      </c>
      <c r="E47" s="30" t="s">
        <v>85</v>
      </c>
      <c r="F47" s="31" t="n">
        <v>204</v>
      </c>
      <c r="G47" s="11" t="s">
        <v>86</v>
      </c>
      <c r="H47" s="30"/>
    </row>
    <row r="48" s="14" customFormat="true" ht="15.65" hidden="false" customHeight="false" outlineLevel="0" collapsed="false">
      <c r="B48" s="10" t="n">
        <v>61</v>
      </c>
      <c r="C48" s="14" t="s">
        <v>14</v>
      </c>
      <c r="D48" s="14" t="s">
        <v>87</v>
      </c>
      <c r="E48" s="9" t="s">
        <v>16</v>
      </c>
      <c r="F48" s="10" t="n">
        <v>54.39</v>
      </c>
      <c r="G48" s="10" t="n">
        <v>1909900</v>
      </c>
      <c r="H48" s="9"/>
    </row>
    <row r="49" customFormat="false" ht="15.65" hidden="false" customHeight="false" outlineLevel="0" collapsed="false">
      <c r="A49" s="14"/>
      <c r="B49" s="14" t="n">
        <v>70</v>
      </c>
      <c r="C49" s="14" t="s">
        <v>14</v>
      </c>
      <c r="D49" s="14" t="s">
        <v>88</v>
      </c>
      <c r="E49" s="9" t="s">
        <v>16</v>
      </c>
      <c r="F49" s="10" t="n">
        <v>5.697</v>
      </c>
      <c r="G49" s="10" t="n">
        <v>2008779</v>
      </c>
      <c r="H49" s="9"/>
      <c r="K49" s="0"/>
    </row>
    <row r="50" customFormat="false" ht="15.65" hidden="false" customHeight="false" outlineLevel="0" collapsed="false">
      <c r="A50" s="14"/>
      <c r="B50" s="10" t="n">
        <v>87</v>
      </c>
      <c r="C50" s="14" t="s">
        <v>14</v>
      </c>
      <c r="D50" s="14" t="s">
        <v>89</v>
      </c>
      <c r="E50" s="9" t="s">
        <v>16</v>
      </c>
      <c r="F50" s="10" t="n">
        <v>1.85</v>
      </c>
      <c r="G50" s="10" t="n">
        <v>1975490</v>
      </c>
      <c r="H50" s="9"/>
      <c r="K50" s="0"/>
    </row>
    <row r="51" s="9" customFormat="true" ht="15.65" hidden="false" customHeight="false" outlineLevel="0" collapsed="false">
      <c r="B51" s="9" t="n">
        <v>19</v>
      </c>
      <c r="C51" s="9" t="s">
        <v>14</v>
      </c>
      <c r="D51" s="9" t="s">
        <v>90</v>
      </c>
      <c r="E51" s="9" t="s">
        <v>16</v>
      </c>
      <c r="F51" s="19" t="n">
        <v>161.1</v>
      </c>
      <c r="G51" s="10" t="n">
        <v>11530510</v>
      </c>
      <c r="H51" s="10"/>
      <c r="I51" s="21"/>
      <c r="J51" s="14" t="n">
        <v>161.1</v>
      </c>
      <c r="K51" s="15" t="n">
        <v>25383245</v>
      </c>
      <c r="L51" s="14" t="n">
        <f aca="false">2018_v4!K51/2018_v4!G51</f>
        <v>2.2013982902751</v>
      </c>
      <c r="M51" s="14"/>
      <c r="N51" s="14"/>
      <c r="O51" s="14"/>
      <c r="P51" s="14"/>
      <c r="Q51" s="14"/>
      <c r="R51" s="14"/>
    </row>
    <row r="52" s="14" customFormat="true" ht="15.65" hidden="false" customHeight="false" outlineLevel="0" collapsed="false">
      <c r="A52" s="9"/>
      <c r="B52" s="9" t="n">
        <v>12</v>
      </c>
      <c r="C52" s="9" t="s">
        <v>14</v>
      </c>
      <c r="D52" s="9" t="s">
        <v>91</v>
      </c>
      <c r="E52" s="9" t="s">
        <v>16</v>
      </c>
      <c r="F52" s="19" t="n">
        <v>48.66</v>
      </c>
      <c r="G52" s="10" t="n">
        <v>11225887</v>
      </c>
      <c r="H52" s="10"/>
      <c r="I52" s="21"/>
      <c r="J52" s="14" t="n">
        <v>48.66</v>
      </c>
      <c r="K52" s="15" t="n">
        <v>22110379</v>
      </c>
      <c r="L52" s="14" t="n">
        <f aca="false">2018_v4!K52/2018_v4!G52</f>
        <v>1.96958859464735</v>
      </c>
    </row>
    <row r="53" customFormat="false" ht="15.65" hidden="false" customHeight="false" outlineLevel="0" collapsed="false">
      <c r="A53" s="9"/>
      <c r="B53" s="9" t="n">
        <v>11</v>
      </c>
      <c r="C53" s="9" t="s">
        <v>14</v>
      </c>
      <c r="D53" s="9" t="s">
        <v>92</v>
      </c>
      <c r="E53" s="9" t="s">
        <v>16</v>
      </c>
      <c r="F53" s="19" t="n">
        <v>6.968</v>
      </c>
      <c r="G53" s="10" t="n">
        <v>9840466</v>
      </c>
      <c r="H53" s="10"/>
      <c r="I53" s="21"/>
      <c r="J53" s="14" t="n">
        <v>6.968</v>
      </c>
      <c r="K53" s="15" t="n">
        <v>20708953</v>
      </c>
      <c r="L53" s="14" t="n">
        <f aca="false">2018_v4!K53/2018_v4!G53</f>
        <v>2.10446873146048</v>
      </c>
    </row>
    <row r="54" customFormat="false" ht="15.65" hidden="false" customHeight="false" outlineLevel="0" collapsed="false">
      <c r="A54" s="9"/>
      <c r="B54" s="9" t="n">
        <v>9</v>
      </c>
      <c r="C54" s="9" t="s">
        <v>14</v>
      </c>
      <c r="D54" s="9" t="s">
        <v>93</v>
      </c>
      <c r="E54" s="9" t="s">
        <v>16</v>
      </c>
      <c r="F54" s="19" t="n">
        <v>1.743</v>
      </c>
      <c r="G54" s="10" t="n">
        <v>8862104</v>
      </c>
      <c r="H54" s="10"/>
      <c r="I54" s="21"/>
      <c r="J54" s="14" t="n">
        <v>1.743</v>
      </c>
      <c r="K54" s="15" t="n">
        <v>16968690</v>
      </c>
      <c r="L54" s="14" t="n">
        <f aca="false">2018_v4!K54/2018_v4!G54</f>
        <v>1.91474733313895</v>
      </c>
    </row>
    <row r="55" customFormat="false" ht="15.65" hidden="false" customHeight="false" outlineLevel="0" collapsed="false">
      <c r="A55" s="9"/>
      <c r="B55" s="9" t="n">
        <v>5</v>
      </c>
      <c r="C55" s="9" t="s">
        <v>14</v>
      </c>
      <c r="D55" s="9" t="s">
        <v>94</v>
      </c>
      <c r="E55" s="9" t="s">
        <v>16</v>
      </c>
      <c r="F55" s="19" t="n">
        <v>0.8052</v>
      </c>
      <c r="G55" s="10" t="n">
        <v>3138129</v>
      </c>
      <c r="H55" s="10"/>
      <c r="I55" s="21"/>
      <c r="J55" s="14" t="n">
        <v>0.8052</v>
      </c>
      <c r="K55" s="15" t="n">
        <v>6204841</v>
      </c>
      <c r="L55" s="14" t="n">
        <f aca="false">2018_v4!K55/2018_v4!G55</f>
        <v>1.97724217200759</v>
      </c>
    </row>
    <row r="56" customFormat="false" ht="15" hidden="false" customHeight="false" outlineLevel="0" collapsed="false">
      <c r="A56" s="17"/>
      <c r="C56" s="17" t="s">
        <v>14</v>
      </c>
      <c r="D56" s="0" t="s">
        <v>95</v>
      </c>
      <c r="E56" s="0" t="s">
        <v>85</v>
      </c>
      <c r="F56" s="18"/>
      <c r="G56" s="17" t="s">
        <v>85</v>
      </c>
      <c r="H56" s="17"/>
      <c r="I56" s="18"/>
      <c r="J56" s="0" t="n">
        <v>0.1933</v>
      </c>
      <c r="K56" s="1" t="n">
        <v>625517</v>
      </c>
      <c r="L56" s="0" t="e">
        <f aca="false">2018_v4!K56/2018_v4!G56</f>
        <v>#VALUE!</v>
      </c>
    </row>
    <row r="57" s="14" customFormat="true" ht="15.65" hidden="false" customHeight="false" outlineLevel="0" collapsed="false">
      <c r="A57" s="9"/>
      <c r="B57" s="14" t="n">
        <v>1</v>
      </c>
      <c r="C57" s="9" t="s">
        <v>14</v>
      </c>
      <c r="D57" s="14" t="s">
        <v>96</v>
      </c>
      <c r="E57" s="9" t="s">
        <v>16</v>
      </c>
      <c r="F57" s="9" t="n">
        <v>0.003468</v>
      </c>
      <c r="G57" s="10" t="n">
        <v>427051</v>
      </c>
      <c r="H57" s="10"/>
      <c r="I57" s="10" t="n">
        <v>1.118E-005</v>
      </c>
    </row>
    <row r="58" customFormat="false" ht="15" hidden="false" customHeight="false" outlineLevel="0" collapsed="false">
      <c r="A58" s="6" t="s">
        <v>97</v>
      </c>
      <c r="B58" s="6"/>
      <c r="C58" s="6"/>
      <c r="D58" s="6"/>
      <c r="E58" s="6"/>
      <c r="F58" s="6"/>
      <c r="G58" s="6"/>
      <c r="H58" s="6"/>
      <c r="I58" s="6"/>
      <c r="J58" s="6"/>
      <c r="K58" s="8"/>
      <c r="L58" s="8"/>
    </row>
    <row r="59" s="14" customFormat="true" ht="15.65" hidden="false" customHeight="false" outlineLevel="0" collapsed="false">
      <c r="A59" s="9" t="s">
        <v>98</v>
      </c>
      <c r="B59" s="9" t="n">
        <v>9</v>
      </c>
      <c r="C59" s="14" t="s">
        <v>14</v>
      </c>
      <c r="D59" s="9" t="s">
        <v>99</v>
      </c>
      <c r="E59" s="9" t="s">
        <v>16</v>
      </c>
      <c r="F59" s="10" t="n">
        <v>8640</v>
      </c>
      <c r="G59" s="10" t="n">
        <v>9798176</v>
      </c>
      <c r="H59" s="10"/>
      <c r="I59" s="10" t="n">
        <v>25.01</v>
      </c>
      <c r="J59" s="14" t="n">
        <v>8640</v>
      </c>
      <c r="K59" s="15" t="n">
        <v>9959190</v>
      </c>
      <c r="L59" s="14" t="str">
        <f aca="false">IF(2018_v4!J59=2018_v4!F59,"HAPPY","SAD")</f>
        <v>HAPPY</v>
      </c>
    </row>
    <row r="60" customFormat="false" ht="15.65" hidden="false" customHeight="false" outlineLevel="0" collapsed="false">
      <c r="B60" s="9" t="n">
        <v>12</v>
      </c>
      <c r="C60" s="14" t="s">
        <v>14</v>
      </c>
      <c r="D60" s="9" t="s">
        <v>100</v>
      </c>
      <c r="E60" s="9" t="s">
        <v>16</v>
      </c>
      <c r="F60" s="10" t="n">
        <v>2185</v>
      </c>
      <c r="G60" s="10" t="n">
        <v>19062809</v>
      </c>
      <c r="H60" s="10"/>
      <c r="I60" s="10" t="n">
        <v>6.431</v>
      </c>
      <c r="J60" s="14" t="n">
        <v>2185</v>
      </c>
      <c r="K60" s="15" t="n">
        <v>28651569</v>
      </c>
      <c r="L60" s="14" t="str">
        <f aca="false">IF(2018_v4!J60=2018_v4!F60,"HAPPY","SAD")</f>
        <v>HAPPY</v>
      </c>
    </row>
    <row r="61" customFormat="false" ht="15.65" hidden="false" customHeight="false" outlineLevel="0" collapsed="false">
      <c r="B61" s="9" t="n">
        <v>5</v>
      </c>
      <c r="C61" s="14" t="s">
        <v>14</v>
      </c>
      <c r="D61" s="9" t="s">
        <v>101</v>
      </c>
      <c r="E61" s="9" t="s">
        <v>16</v>
      </c>
      <c r="F61" s="9" t="n">
        <v>277.4</v>
      </c>
      <c r="G61" s="10" t="n">
        <v>4655985</v>
      </c>
      <c r="H61" s="10"/>
      <c r="J61" s="14" t="n">
        <v>277.4</v>
      </c>
      <c r="K61" s="15" t="n">
        <v>4646958</v>
      </c>
      <c r="L61" s="14" t="str">
        <f aca="false">IF(2018_v4!J61=2018_v4!F61,"HAPPY","SAD")</f>
        <v>HAPPY</v>
      </c>
    </row>
    <row r="62" customFormat="false" ht="15.65" hidden="false" customHeight="false" outlineLevel="0" collapsed="false">
      <c r="B62" s="9" t="n">
        <v>6</v>
      </c>
      <c r="C62" s="14" t="s">
        <v>14</v>
      </c>
      <c r="D62" s="9" t="s">
        <v>102</v>
      </c>
      <c r="E62" s="9" t="s">
        <v>16</v>
      </c>
      <c r="F62" s="10" t="n">
        <v>85.31</v>
      </c>
      <c r="G62" s="10" t="n">
        <v>4981121</v>
      </c>
      <c r="H62" s="10"/>
      <c r="I62" s="10" t="n">
        <v>0.2564</v>
      </c>
      <c r="J62" s="14" t="n">
        <v>85.31</v>
      </c>
      <c r="K62" s="15" t="n">
        <v>537295</v>
      </c>
      <c r="L62" s="14" t="str">
        <f aca="false">IF(2018_v4!J62=2018_v4!F62,"HAPPY","SAD")</f>
        <v>HAPPY</v>
      </c>
    </row>
    <row r="63" customFormat="false" ht="15" hidden="false" customHeight="false" outlineLevel="0" collapsed="false">
      <c r="A63" s="6" t="s">
        <v>103</v>
      </c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</row>
    <row r="64" s="9" customFormat="true" ht="15.65" hidden="false" customHeight="false" outlineLevel="0" collapsed="false">
      <c r="A64" s="9" t="s">
        <v>104</v>
      </c>
      <c r="B64" s="9" t="n">
        <v>24</v>
      </c>
      <c r="C64" s="9" t="s">
        <v>14</v>
      </c>
      <c r="D64" s="9" t="s">
        <v>105</v>
      </c>
      <c r="E64" s="9" t="s">
        <v>16</v>
      </c>
      <c r="F64" s="9" t="n">
        <v>0.2149</v>
      </c>
      <c r="G64" s="10" t="n">
        <v>4911941</v>
      </c>
      <c r="H64" s="10"/>
      <c r="I64" s="9" t="n">
        <v>0.0008133</v>
      </c>
      <c r="J64" s="14" t="n">
        <v>0.2149</v>
      </c>
      <c r="K64" s="15" t="n">
        <v>4925829</v>
      </c>
      <c r="L64" s="14" t="str">
        <f aca="false">IF(2018_v4!J64=2018_v4!F64,"HAPPY","SAD")</f>
        <v>HAPPY</v>
      </c>
      <c r="M64" s="14"/>
      <c r="N64" s="14"/>
      <c r="O64" s="14"/>
    </row>
    <row r="65" s="9" customFormat="true" ht="15.65" hidden="false" customHeight="false" outlineLevel="0" collapsed="false">
      <c r="A65" s="9" t="s">
        <v>106</v>
      </c>
      <c r="B65" s="9" t="n">
        <v>8</v>
      </c>
      <c r="C65" s="9" t="s">
        <v>14</v>
      </c>
      <c r="D65" s="9" t="s">
        <v>107</v>
      </c>
      <c r="E65" s="9" t="s">
        <v>16</v>
      </c>
      <c r="F65" s="9" t="n">
        <v>0.4316</v>
      </c>
      <c r="G65" s="10" t="n">
        <v>835296</v>
      </c>
      <c r="H65" s="10"/>
      <c r="I65" s="9" t="n">
        <v>0.001658</v>
      </c>
      <c r="J65" s="14" t="n">
        <v>0.4316</v>
      </c>
      <c r="K65" s="15" t="n">
        <v>1622612</v>
      </c>
      <c r="L65" s="14" t="str">
        <f aca="false">IF(2018_v4!J65=2018_v4!F65,"HAPPY","SAD")</f>
        <v>HAPPY</v>
      </c>
      <c r="M65" s="14"/>
      <c r="N65" s="14"/>
      <c r="O65" s="14"/>
    </row>
    <row r="66" s="14" customFormat="true" ht="15.65" hidden="false" customHeight="false" outlineLevel="0" collapsed="false">
      <c r="A66" s="14" t="s">
        <v>108</v>
      </c>
      <c r="B66" s="14" t="n">
        <v>18</v>
      </c>
      <c r="C66" s="9" t="s">
        <v>14</v>
      </c>
      <c r="D66" s="14" t="s">
        <v>109</v>
      </c>
      <c r="E66" s="9" t="s">
        <v>16</v>
      </c>
      <c r="F66" s="10" t="n">
        <v>0.2432</v>
      </c>
      <c r="G66" s="10" t="n">
        <v>13280000</v>
      </c>
      <c r="H66" s="10"/>
      <c r="J66" s="14" t="n">
        <v>0.2432</v>
      </c>
      <c r="K66" s="15" t="n">
        <v>7563490</v>
      </c>
      <c r="L66" s="14" t="str">
        <f aca="false">IF(2018_v4!J66=2018_v4!F66,"HAPPY","SAD")</f>
        <v>HAPPY</v>
      </c>
    </row>
    <row r="67" customFormat="false" ht="15.65" hidden="false" customHeight="false" outlineLevel="0" collapsed="false">
      <c r="A67" s="14" t="s">
        <v>110</v>
      </c>
      <c r="B67" s="14" t="n">
        <v>4</v>
      </c>
      <c r="C67" s="14" t="s">
        <v>14</v>
      </c>
      <c r="D67" s="14" t="s">
        <v>111</v>
      </c>
      <c r="E67" s="9" t="s">
        <v>16</v>
      </c>
      <c r="F67" s="14" t="n">
        <v>0.5104</v>
      </c>
      <c r="G67" s="10" t="n">
        <v>750000</v>
      </c>
      <c r="H67" s="10"/>
      <c r="I67" s="14" t="n">
        <v>0.000697</v>
      </c>
      <c r="J67" s="14" t="n">
        <v>0.5104</v>
      </c>
      <c r="K67" s="15" t="n">
        <v>750000</v>
      </c>
      <c r="L67" s="14" t="str">
        <f aca="false">IF(2018_v4!J67=2018_v4!F68,"HAPPY","SAD")</f>
        <v>SAD</v>
      </c>
    </row>
    <row r="68" s="9" customFormat="true" ht="15.65" hidden="false" customHeight="false" outlineLevel="0" collapsed="false">
      <c r="A68" s="9" t="s">
        <v>112</v>
      </c>
      <c r="B68" s="9" t="n">
        <v>7</v>
      </c>
      <c r="C68" s="9" t="s">
        <v>14</v>
      </c>
      <c r="D68" s="9" t="s">
        <v>113</v>
      </c>
      <c r="E68" s="9" t="s">
        <v>16</v>
      </c>
      <c r="F68" s="10" t="n">
        <v>4.078</v>
      </c>
      <c r="G68" s="10" t="n">
        <v>4691915</v>
      </c>
      <c r="H68" s="10"/>
      <c r="I68" s="10" t="n">
        <v>0.02302</v>
      </c>
      <c r="J68" s="14" t="n">
        <v>4.078</v>
      </c>
      <c r="K68" s="15" t="n">
        <v>7297451</v>
      </c>
      <c r="L68" s="14" t="str">
        <f aca="false">IF(2018_v4!J68=2018_v4!F68,"HAPPY","SAD")</f>
        <v>HAPPY</v>
      </c>
      <c r="M68" s="14"/>
      <c r="N68" s="14"/>
      <c r="O68" s="14"/>
    </row>
    <row r="69" s="14" customFormat="true" ht="15.65" hidden="false" customHeight="false" outlineLevel="0" collapsed="false">
      <c r="A69" s="9" t="s">
        <v>114</v>
      </c>
      <c r="B69" s="9" t="n">
        <v>6</v>
      </c>
      <c r="C69" s="14" t="s">
        <v>14</v>
      </c>
      <c r="D69" s="9" t="s">
        <v>115</v>
      </c>
      <c r="E69" s="9" t="s">
        <v>16</v>
      </c>
      <c r="F69" s="10" t="n">
        <v>0.008213</v>
      </c>
      <c r="G69" s="34" t="n">
        <v>2359420</v>
      </c>
      <c r="H69" s="34"/>
      <c r="I69" s="10" t="n">
        <v>1.189E-005</v>
      </c>
      <c r="J69" s="9" t="n">
        <v>0.008213</v>
      </c>
      <c r="K69" s="15" t="n">
        <v>1000000</v>
      </c>
      <c r="L69" s="9" t="str">
        <f aca="false">IF(2018_v4!J69=2018_v4!F69,"HAPPY","SAD")</f>
        <v>HAPPY</v>
      </c>
    </row>
    <row r="70" customFormat="false" ht="15.65" hidden="false" customHeight="false" outlineLevel="0" collapsed="false">
      <c r="A70" s="14" t="s">
        <v>116</v>
      </c>
      <c r="B70" s="14" t="n">
        <v>179</v>
      </c>
      <c r="C70" s="14" t="s">
        <v>14</v>
      </c>
      <c r="D70" s="14" t="s">
        <v>117</v>
      </c>
      <c r="E70" s="9" t="s">
        <v>16</v>
      </c>
      <c r="F70" s="10" t="n">
        <v>45.99</v>
      </c>
      <c r="G70" s="10" t="n">
        <v>19151100</v>
      </c>
      <c r="H70" s="10"/>
      <c r="I70" s="10" t="n">
        <v>0.0293</v>
      </c>
      <c r="J70" s="14" t="n">
        <v>45.99</v>
      </c>
      <c r="K70" s="15" t="n">
        <v>8735830</v>
      </c>
      <c r="L70" s="14" t="str">
        <f aca="false">IF(2018_v4!J70=2018_v4!F70,"HAPPY","SAD")</f>
        <v>HAPPY</v>
      </c>
    </row>
    <row r="71" customFormat="false" ht="15.65" hidden="false" customHeight="false" outlineLevel="0" collapsed="false">
      <c r="A71" s="14" t="s">
        <v>118</v>
      </c>
      <c r="B71" s="14" t="n">
        <v>117</v>
      </c>
      <c r="C71" s="14" t="s">
        <v>14</v>
      </c>
      <c r="D71" s="14" t="s">
        <v>119</v>
      </c>
      <c r="E71" s="9" t="s">
        <v>16</v>
      </c>
      <c r="F71" s="14" t="n">
        <v>11.08</v>
      </c>
      <c r="G71" s="10" t="n">
        <v>7719200</v>
      </c>
      <c r="H71" s="10"/>
      <c r="J71" s="14" t="n">
        <v>11.08</v>
      </c>
      <c r="K71" s="15" t="n">
        <v>1941000</v>
      </c>
      <c r="L71" s="14" t="str">
        <f aca="false">IF(2018_v4!J71=2018_v4!F71,"HAPPY","SAD")</f>
        <v>HAPPY</v>
      </c>
    </row>
    <row r="72" customFormat="false" ht="15" hidden="false" customHeight="false" outlineLevel="0" collapsed="false">
      <c r="A72" s="0" t="s">
        <v>120</v>
      </c>
      <c r="D72" s="0" t="s">
        <v>60</v>
      </c>
      <c r="E72" s="0" t="s">
        <v>61</v>
      </c>
      <c r="G72" s="17" t="s">
        <v>121</v>
      </c>
      <c r="H72" s="17"/>
      <c r="K72" s="0"/>
      <c r="L72" s="0" t="str">
        <f aca="false">IF(2018_v4!J72=2018_v4!F72,"HAPPY","SAD")</f>
        <v>HAPPY</v>
      </c>
    </row>
    <row r="73" customFormat="false" ht="15" hidden="false" customHeight="false" outlineLevel="0" collapsed="false">
      <c r="A73" s="0" t="s">
        <v>122</v>
      </c>
      <c r="D73" s="0" t="s">
        <v>60</v>
      </c>
      <c r="E73" s="0" t="s">
        <v>61</v>
      </c>
      <c r="G73" s="17" t="s">
        <v>121</v>
      </c>
      <c r="H73" s="17"/>
      <c r="J73" s="0" t="n">
        <v>10.73</v>
      </c>
      <c r="K73" s="1" t="n">
        <v>19086373</v>
      </c>
      <c r="L73" s="0" t="str">
        <f aca="false">IF(2018_v4!J73=2018_v4!F73,"HAPPY","SAD")</f>
        <v>SAD</v>
      </c>
    </row>
    <row r="74" s="14" customFormat="true" ht="15.65" hidden="false" customHeight="false" outlineLevel="0" collapsed="false">
      <c r="A74" s="14" t="s">
        <v>123</v>
      </c>
      <c r="B74" s="14" t="n">
        <v>6</v>
      </c>
      <c r="C74" s="14" t="s">
        <v>14</v>
      </c>
      <c r="D74" s="14" t="s">
        <v>124</v>
      </c>
      <c r="E74" s="9" t="s">
        <v>16</v>
      </c>
      <c r="F74" s="10" t="n">
        <v>3.054</v>
      </c>
      <c r="G74" s="10" t="n">
        <v>1690064</v>
      </c>
      <c r="H74" s="10"/>
      <c r="L74" s="14" t="str">
        <f aca="false">IF(2018_v4!J74=2018_v4!F74,"HAPPY","SAD")</f>
        <v>SAD</v>
      </c>
    </row>
    <row r="75" s="9" customFormat="true" ht="15.65" hidden="false" customHeight="false" outlineLevel="0" collapsed="false">
      <c r="A75" s="9" t="s">
        <v>125</v>
      </c>
      <c r="B75" s="10" t="n">
        <v>171</v>
      </c>
      <c r="C75" s="14" t="s">
        <v>14</v>
      </c>
      <c r="D75" s="9" t="s">
        <v>126</v>
      </c>
      <c r="E75" s="9" t="s">
        <v>16</v>
      </c>
      <c r="F75" s="10" t="n">
        <v>6.331</v>
      </c>
      <c r="G75" s="9" t="s">
        <v>85</v>
      </c>
      <c r="I75" s="10" t="n">
        <v>0.02084</v>
      </c>
      <c r="J75" s="14" t="n">
        <v>5.606</v>
      </c>
      <c r="K75" s="15" t="n">
        <v>27653408</v>
      </c>
      <c r="L75" s="14" t="str">
        <f aca="false">IF(2018_v4!J75=2018_v4!F75,"HAPPY","SAD")</f>
        <v>SAD</v>
      </c>
      <c r="M75" s="14" t="s">
        <v>127</v>
      </c>
      <c r="N75" s="14"/>
      <c r="O75" s="14"/>
    </row>
    <row r="76" s="14" customFormat="true" ht="15.65" hidden="false" customHeight="false" outlineLevel="0" collapsed="false">
      <c r="A76" s="9" t="s">
        <v>128</v>
      </c>
      <c r="B76" s="9" t="n">
        <v>10</v>
      </c>
      <c r="C76" s="9" t="s">
        <v>14</v>
      </c>
      <c r="D76" s="9" t="s">
        <v>129</v>
      </c>
      <c r="E76" s="9" t="s">
        <v>16</v>
      </c>
      <c r="F76" s="10" t="n">
        <v>5.052</v>
      </c>
      <c r="G76" s="10" t="n">
        <v>11248318</v>
      </c>
      <c r="H76" s="10"/>
      <c r="I76" s="21" t="n">
        <v>0.0175</v>
      </c>
      <c r="L76" s="14" t="str">
        <f aca="false">IF(2018_v4!J76=2018_v4!F76,"HAPPY","SAD")</f>
        <v>SAD</v>
      </c>
    </row>
    <row r="77" customFormat="false" ht="15.65" hidden="false" customHeight="false" outlineLevel="0" collapsed="false">
      <c r="A77" s="9" t="s">
        <v>130</v>
      </c>
      <c r="B77" s="14" t="n">
        <v>39</v>
      </c>
      <c r="C77" s="14" t="s">
        <v>14</v>
      </c>
      <c r="D77" s="14" t="s">
        <v>131</v>
      </c>
      <c r="E77" s="9" t="s">
        <v>16</v>
      </c>
      <c r="F77" s="10" t="n">
        <v>4.033</v>
      </c>
      <c r="G77" s="10" t="n">
        <v>57728992</v>
      </c>
      <c r="H77" s="10"/>
      <c r="K77" s="0"/>
    </row>
    <row r="78" customFormat="false" ht="15.65" hidden="false" customHeight="false" outlineLevel="0" collapsed="false">
      <c r="A78" s="14" t="s">
        <v>132</v>
      </c>
      <c r="B78" s="10" t="n">
        <v>162</v>
      </c>
      <c r="C78" s="14" t="s">
        <v>14</v>
      </c>
      <c r="D78" s="14" t="s">
        <v>133</v>
      </c>
      <c r="E78" s="9" t="s">
        <v>16</v>
      </c>
      <c r="F78" s="10" t="n">
        <v>3.688</v>
      </c>
      <c r="G78" s="10" t="n">
        <v>27900469</v>
      </c>
      <c r="H78" s="10"/>
      <c r="I78" s="10" t="n">
        <v>0.01155</v>
      </c>
      <c r="J78" s="14" t="n">
        <v>3.222</v>
      </c>
      <c r="K78" s="15" t="n">
        <v>27840918</v>
      </c>
    </row>
    <row r="79" s="9" customFormat="true" ht="15.65" hidden="false" customHeight="false" outlineLevel="0" collapsed="false">
      <c r="A79" s="9" t="s">
        <v>134</v>
      </c>
      <c r="B79" s="9" t="n">
        <v>8</v>
      </c>
      <c r="C79" s="14" t="s">
        <v>14</v>
      </c>
      <c r="D79" s="9" t="s">
        <v>135</v>
      </c>
      <c r="E79" s="9" t="s">
        <v>16</v>
      </c>
      <c r="F79" s="19" t="n">
        <v>0.5644</v>
      </c>
      <c r="G79" s="10" t="n">
        <v>8382600</v>
      </c>
      <c r="H79" s="10"/>
      <c r="I79" s="21"/>
      <c r="J79" s="14" t="n">
        <v>0.5644</v>
      </c>
      <c r="K79" s="15" t="n">
        <v>8995478</v>
      </c>
      <c r="L79" s="14" t="n">
        <f aca="false">2018_v4!K79/2018_v4!G79</f>
        <v>1.07311311526257</v>
      </c>
      <c r="M79" s="14"/>
      <c r="N79" s="14"/>
      <c r="O79" s="14"/>
    </row>
    <row r="80" s="14" customFormat="true" ht="15.65" hidden="false" customHeight="false" outlineLevel="0" collapsed="false">
      <c r="A80" s="9" t="s">
        <v>136</v>
      </c>
      <c r="B80" s="9" t="n">
        <v>125</v>
      </c>
      <c r="C80" s="14" t="s">
        <v>14</v>
      </c>
      <c r="D80" s="9" t="s">
        <v>137</v>
      </c>
      <c r="E80" s="9" t="s">
        <v>16</v>
      </c>
      <c r="F80" s="9" t="n">
        <v>1.325</v>
      </c>
      <c r="G80" s="10" t="n">
        <v>98627000</v>
      </c>
      <c r="H80" s="10"/>
      <c r="I80" s="21"/>
      <c r="J80" s="14" t="n">
        <v>1.256</v>
      </c>
      <c r="K80" s="15" t="n">
        <v>6967853</v>
      </c>
      <c r="L80" s="14" t="n">
        <f aca="false">2018_v4!K80/2018_v4!G80</f>
        <v>0.0706485343769962</v>
      </c>
    </row>
    <row r="81" customFormat="false" ht="15.65" hidden="false" customHeight="false" outlineLevel="0" collapsed="false">
      <c r="A81" s="9" t="s">
        <v>138</v>
      </c>
      <c r="B81" s="9" t="n">
        <v>5</v>
      </c>
      <c r="C81" s="14" t="s">
        <v>14</v>
      </c>
      <c r="D81" s="9" t="s">
        <v>139</v>
      </c>
      <c r="E81" s="9" t="s">
        <v>16</v>
      </c>
      <c r="F81" s="10" t="n">
        <v>0.2086</v>
      </c>
      <c r="G81" s="10" t="n">
        <v>240000</v>
      </c>
      <c r="H81" s="10"/>
      <c r="I81" s="10" t="n">
        <v>0.0002024</v>
      </c>
      <c r="J81" s="14" t="n">
        <v>0.2086</v>
      </c>
      <c r="K81" s="15" t="n">
        <v>472300</v>
      </c>
      <c r="L81" s="14" t="str">
        <f aca="false">IF(2018_v4!J81=2018_v4!F81,"HAPPY","SAD")</f>
        <v>HAPPY</v>
      </c>
    </row>
    <row r="82" customFormat="false" ht="15.65" hidden="false" customHeight="false" outlineLevel="0" collapsed="false">
      <c r="A82" s="9" t="s">
        <v>140</v>
      </c>
      <c r="B82" s="9" t="n">
        <v>4</v>
      </c>
      <c r="C82" s="14" t="s">
        <v>14</v>
      </c>
      <c r="D82" s="9" t="s">
        <v>141</v>
      </c>
      <c r="E82" s="9" t="s">
        <v>16</v>
      </c>
      <c r="F82" s="19" t="n">
        <v>0.1651</v>
      </c>
      <c r="G82" s="10" t="n">
        <v>250000</v>
      </c>
      <c r="H82" s="10"/>
      <c r="I82" s="21"/>
      <c r="J82" s="14" t="n">
        <v>0.1651</v>
      </c>
      <c r="K82" s="15" t="n">
        <v>500000</v>
      </c>
      <c r="L82" s="14" t="n">
        <f aca="false">2018_v4!K82/2018_v4!G82</f>
        <v>2</v>
      </c>
    </row>
    <row r="83" customFormat="false" ht="15.65" hidden="false" customHeight="false" outlineLevel="0" collapsed="false">
      <c r="A83" s="9" t="s">
        <v>142</v>
      </c>
      <c r="B83" s="9" t="n">
        <v>2</v>
      </c>
      <c r="C83" s="14" t="s">
        <v>14</v>
      </c>
      <c r="D83" s="9" t="s">
        <v>143</v>
      </c>
      <c r="E83" s="9" t="s">
        <v>16</v>
      </c>
      <c r="F83" s="10" t="n">
        <v>0.05565</v>
      </c>
      <c r="G83" s="10" t="n">
        <v>250000</v>
      </c>
      <c r="H83" s="10"/>
      <c r="I83" s="10" t="n">
        <v>5.5E-005</v>
      </c>
      <c r="J83" s="14" t="n">
        <v>0.05565</v>
      </c>
      <c r="K83" s="15" t="n">
        <v>250000</v>
      </c>
      <c r="L83" s="14" t="str">
        <f aca="false">IF(2018_v4!J83=2018_v4!F83,"HAPPY","SAD")</f>
        <v>HAPPY</v>
      </c>
    </row>
    <row r="84" customFormat="false" ht="15.65" hidden="false" customHeight="false" outlineLevel="0" collapsed="false">
      <c r="A84" s="9" t="s">
        <v>144</v>
      </c>
      <c r="B84" s="9" t="n">
        <v>10</v>
      </c>
      <c r="C84" s="14" t="s">
        <v>14</v>
      </c>
      <c r="D84" s="9" t="s">
        <v>145</v>
      </c>
      <c r="E84" s="9" t="s">
        <v>16</v>
      </c>
      <c r="F84" s="10" t="n">
        <v>0.01398</v>
      </c>
      <c r="G84" s="10" t="n">
        <v>250000</v>
      </c>
      <c r="H84" s="10"/>
      <c r="I84" s="10" t="n">
        <v>1.496E-005</v>
      </c>
      <c r="J84" s="14" t="n">
        <v>0.01398</v>
      </c>
      <c r="K84" s="15" t="n">
        <v>500000</v>
      </c>
      <c r="L84" s="14" t="str">
        <f aca="false">IF(2018_v4!J84=2018_v4!F84,"HAPPY","SAD")</f>
        <v>HAPPY</v>
      </c>
    </row>
    <row r="85" customFormat="false" ht="15" hidden="false" customHeight="false" outlineLevel="0" collapsed="false">
      <c r="A85" s="6"/>
      <c r="B85" s="6"/>
      <c r="C85" s="6"/>
      <c r="D85" s="6"/>
      <c r="E85" s="6"/>
      <c r="F85" s="7"/>
      <c r="G85" s="6"/>
      <c r="H85" s="6"/>
      <c r="I85" s="6"/>
      <c r="J85" s="6"/>
      <c r="K85" s="8"/>
      <c r="L85" s="8"/>
    </row>
    <row r="86" customFormat="false" ht="15" hidden="false" customHeight="false" outlineLevel="0" collapsed="false">
      <c r="A86" s="0" t="s">
        <v>146</v>
      </c>
      <c r="G86" s="0" t="s">
        <v>147</v>
      </c>
      <c r="K86" s="0"/>
    </row>
    <row r="87" customFormat="false" ht="15" hidden="false" customHeight="false" outlineLevel="0" collapsed="false">
      <c r="A87" s="0" t="n">
        <f aca="false">SUM(B2:B84)</f>
        <v>2374</v>
      </c>
      <c r="K87" s="0"/>
    </row>
    <row r="88" customFormat="false" ht="15" hidden="false" customHeight="false" outlineLevel="0" collapsed="false">
      <c r="K88" s="0"/>
    </row>
    <row r="89" customFormat="false" ht="15" hidden="false" customHeight="false" outlineLevel="0" collapsed="false">
      <c r="K89" s="0"/>
    </row>
    <row r="90" customFormat="false" ht="15" hidden="false" customHeight="false" outlineLevel="0" collapsed="false">
      <c r="K90" s="0"/>
    </row>
    <row r="91" customFormat="false" ht="15" hidden="false" customHeight="false" outlineLevel="0" collapsed="false">
      <c r="B91" s="0" t="n">
        <v>9884020</v>
      </c>
      <c r="G91" s="0" t="n">
        <v>204</v>
      </c>
      <c r="K91" s="0"/>
    </row>
    <row r="92" customFormat="false" ht="15" hidden="false" customHeight="false" outlineLevel="0" collapsed="false">
      <c r="B92" s="0" t="n">
        <v>1065941</v>
      </c>
      <c r="G92" s="0" t="n">
        <v>54.39</v>
      </c>
      <c r="K92" s="0"/>
    </row>
    <row r="93" customFormat="false" ht="15" hidden="false" customHeight="false" outlineLevel="0" collapsed="false">
      <c r="B93" s="0" t="n">
        <v>3062244</v>
      </c>
      <c r="G93" s="0" t="n">
        <v>5.697</v>
      </c>
      <c r="K93" s="0"/>
    </row>
    <row r="94" customFormat="false" ht="15" hidden="false" customHeight="false" outlineLevel="0" collapsed="false">
      <c r="B94" s="0" t="n">
        <v>2927853</v>
      </c>
      <c r="G94" s="0" t="n">
        <v>1.85</v>
      </c>
      <c r="K94" s="0"/>
    </row>
    <row r="95" customFormat="false" ht="15" hidden="false" customHeight="false" outlineLevel="0" collapsed="false">
      <c r="K95" s="0"/>
    </row>
    <row r="96" customFormat="false" ht="15.65" hidden="false" customHeight="false" outlineLevel="0" collapsed="false">
      <c r="A96" s="0" t="s">
        <v>148</v>
      </c>
      <c r="C96" s="33" t="s">
        <v>14</v>
      </c>
      <c r="D96" s="33" t="s">
        <v>149</v>
      </c>
      <c r="E96" s="33" t="s">
        <v>150</v>
      </c>
      <c r="F96" s="35" t="n">
        <v>16270</v>
      </c>
      <c r="G96" s="11" t="n">
        <v>39392062</v>
      </c>
      <c r="H96" s="11"/>
      <c r="I96" s="18" t="n">
        <v>27.69</v>
      </c>
      <c r="J96" s="0" t="s">
        <v>44</v>
      </c>
      <c r="K96" s="0" t="s">
        <v>44</v>
      </c>
      <c r="L96" s="0" t="s">
        <v>151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27.3407407407407"/>
    <col collapsed="false" hidden="false" max="2" min="2" style="0" width="11.9555555555556"/>
    <col collapsed="false" hidden="false" max="3" min="3" style="0" width="2.74444444444444"/>
    <col collapsed="false" hidden="false" max="4" min="4" style="0" width="119.062962962963"/>
    <col collapsed="false" hidden="false" max="5" min="5" style="0" width="9.8"/>
    <col collapsed="false" hidden="false" max="6" min="6" style="0" width="28.6148148148148"/>
    <col collapsed="false" hidden="false" max="7" min="7" style="1" width="26.7518518518519"/>
    <col collapsed="false" hidden="false" max="9" min="8" style="0" width="9.8"/>
    <col collapsed="false" hidden="false" max="10" min="10" style="1" width="28.6148148148148"/>
    <col collapsed="false" hidden="false" max="11" min="11" style="0" width="29.3"/>
    <col collapsed="false" hidden="false" max="14" min="12" style="0" width="21.1666666666667"/>
    <col collapsed="false" hidden="false" max="1025" min="15" style="0" width="9.8"/>
  </cols>
  <sheetData>
    <row r="1" s="4" customFormat="true" ht="15.7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36" t="s">
        <v>6</v>
      </c>
      <c r="H1" s="4" t="s">
        <v>8</v>
      </c>
      <c r="I1" s="4" t="s">
        <v>9</v>
      </c>
      <c r="J1" s="5" t="s">
        <v>10</v>
      </c>
      <c r="K1" s="0" t="s">
        <v>11</v>
      </c>
      <c r="L1" s="0"/>
      <c r="M1" s="0"/>
      <c r="N1" s="0"/>
    </row>
    <row r="2" customFormat="false" ht="15" hidden="false" customHeight="false" outlineLevel="0" collapsed="false">
      <c r="A2" s="6" t="s">
        <v>12</v>
      </c>
      <c r="B2" s="6"/>
      <c r="C2" s="6"/>
      <c r="D2" s="6"/>
      <c r="E2" s="6"/>
      <c r="F2" s="7"/>
      <c r="G2" s="37"/>
      <c r="H2" s="6"/>
      <c r="I2" s="6"/>
      <c r="J2" s="8"/>
      <c r="K2" s="8"/>
    </row>
    <row r="3" s="9" customFormat="true" ht="15.7" hidden="false" customHeight="false" outlineLevel="0" collapsed="false">
      <c r="A3" s="9" t="s">
        <v>13</v>
      </c>
      <c r="B3" s="9" t="n">
        <v>276</v>
      </c>
      <c r="C3" s="10"/>
      <c r="D3" s="9" t="s">
        <v>152</v>
      </c>
      <c r="E3" s="9" t="s">
        <v>16</v>
      </c>
      <c r="F3" s="11" t="n">
        <v>687.1</v>
      </c>
      <c r="G3" s="38" t="n">
        <v>133032000</v>
      </c>
      <c r="H3" s="11" t="n">
        <v>0.5174</v>
      </c>
      <c r="I3" s="11" t="n">
        <v>377.96</v>
      </c>
      <c r="J3" s="38" t="n">
        <v>83899856</v>
      </c>
      <c r="K3" s="0" t="n">
        <f aca="false">'2018'!J3/'2018'!G3</f>
        <v>0.630674243790968</v>
      </c>
      <c r="L3" s="0"/>
      <c r="M3" s="0"/>
      <c r="N3" s="0"/>
    </row>
    <row r="4" customFormat="false" ht="15.7" hidden="false" customHeight="false" outlineLevel="0" collapsed="false">
      <c r="A4" s="9" t="s">
        <v>17</v>
      </c>
      <c r="B4" s="9" t="n">
        <v>137</v>
      </c>
      <c r="C4" s="10"/>
      <c r="D4" s="9" t="s">
        <v>153</v>
      </c>
      <c r="E4" s="9" t="s">
        <v>16</v>
      </c>
      <c r="F4" s="11" t="n">
        <v>687.1</v>
      </c>
      <c r="G4" s="38" t="n">
        <v>64150000</v>
      </c>
      <c r="H4" s="11" t="n">
        <v>0.5174</v>
      </c>
      <c r="I4" s="0" t="n">
        <v>88.29</v>
      </c>
      <c r="J4" s="1" t="n">
        <v>8901024</v>
      </c>
      <c r="K4" s="0" t="n">
        <f aca="false">'2018'!J4/'2018'!G4</f>
        <v>0.138753296960249</v>
      </c>
    </row>
    <row r="5" customFormat="false" ht="15.7" hidden="false" customHeight="false" outlineLevel="0" collapsed="false">
      <c r="A5" s="9" t="s">
        <v>154</v>
      </c>
      <c r="B5" s="9" t="n">
        <v>186</v>
      </c>
      <c r="C5" s="9" t="s">
        <v>155</v>
      </c>
      <c r="D5" s="9" t="s">
        <v>156</v>
      </c>
      <c r="E5" s="9" t="s">
        <v>16</v>
      </c>
      <c r="F5" s="11" t="n">
        <v>687.1</v>
      </c>
      <c r="G5" s="38" t="n">
        <v>101340000</v>
      </c>
      <c r="H5" s="11" t="n">
        <v>0.5174</v>
      </c>
      <c r="I5" s="0" t="n">
        <v>365.34</v>
      </c>
      <c r="J5" s="1" t="n">
        <v>43732445</v>
      </c>
      <c r="K5" s="0" t="n">
        <f aca="false">'2018'!J5/'2018'!G5</f>
        <v>0.431541790013815</v>
      </c>
    </row>
    <row r="6" customFormat="false" ht="15.7" hidden="false" customHeight="false" outlineLevel="0" collapsed="false">
      <c r="A6" s="0" t="s">
        <v>157</v>
      </c>
      <c r="D6" s="4" t="s">
        <v>158</v>
      </c>
      <c r="E6" s="0" t="s">
        <v>85</v>
      </c>
      <c r="F6" s="11" t="n">
        <v>722.8</v>
      </c>
      <c r="G6" s="39" t="s">
        <v>85</v>
      </c>
      <c r="H6" s="11" t="n">
        <v>5.428</v>
      </c>
      <c r="J6" s="0"/>
      <c r="K6" s="0" t="e">
        <f aca="false">'2018'!J6/'2018'!G6</f>
        <v>#VALUE!</v>
      </c>
    </row>
    <row r="7" s="14" customFormat="true" ht="15.7" hidden="false" customHeight="false" outlineLevel="0" collapsed="false">
      <c r="A7" s="9" t="s">
        <v>159</v>
      </c>
      <c r="B7" s="9" t="n">
        <v>8</v>
      </c>
      <c r="D7" s="9" t="s">
        <v>160</v>
      </c>
      <c r="E7" s="9" t="s">
        <v>16</v>
      </c>
      <c r="F7" s="11" t="n">
        <v>496.1</v>
      </c>
      <c r="G7" s="38" t="n">
        <v>10244307</v>
      </c>
      <c r="H7" s="11" t="n">
        <v>1.363</v>
      </c>
      <c r="I7" s="0" t="n">
        <v>722.8</v>
      </c>
      <c r="J7" s="1" t="n">
        <v>153531390</v>
      </c>
      <c r="K7" s="0" t="n">
        <f aca="false">'2018'!J7/'2018'!G7</f>
        <v>14.986996192129</v>
      </c>
      <c r="L7" s="0"/>
      <c r="M7" s="0"/>
      <c r="N7" s="0"/>
    </row>
    <row r="8" customFormat="false" ht="15" hidden="false" customHeight="false" outlineLevel="0" collapsed="false">
      <c r="A8" s="6" t="s">
        <v>20</v>
      </c>
      <c r="B8" s="6"/>
      <c r="C8" s="6"/>
      <c r="D8" s="6"/>
      <c r="E8" s="6"/>
      <c r="F8" s="7"/>
      <c r="G8" s="37"/>
      <c r="H8" s="6"/>
      <c r="I8" s="6"/>
      <c r="J8" s="8"/>
      <c r="K8" s="8"/>
    </row>
    <row r="9" s="9" customFormat="true" ht="44.2" hidden="false" customHeight="false" outlineLevel="0" collapsed="false">
      <c r="A9" s="10" t="s">
        <v>21</v>
      </c>
      <c r="B9" s="10" t="n">
        <v>17</v>
      </c>
      <c r="C9" s="9" t="s">
        <v>14</v>
      </c>
      <c r="D9" s="9" t="s">
        <v>22</v>
      </c>
      <c r="E9" s="9" t="s">
        <v>16</v>
      </c>
      <c r="F9" s="16" t="n">
        <v>3.74</v>
      </c>
      <c r="G9" s="39" t="n">
        <v>19952000</v>
      </c>
      <c r="H9" s="18"/>
      <c r="I9" s="0" t="n">
        <v>3.74</v>
      </c>
      <c r="J9" s="1" t="n">
        <v>19452380</v>
      </c>
      <c r="K9" s="0" t="n">
        <f aca="false">'2018'!J9/'2018'!G9</f>
        <v>0.974958901363272</v>
      </c>
      <c r="L9" s="0"/>
      <c r="M9" s="0"/>
      <c r="N9" s="0"/>
    </row>
    <row r="10" customFormat="false" ht="15.7" hidden="false" customHeight="false" outlineLevel="0" collapsed="false">
      <c r="A10" s="14" t="s">
        <v>23</v>
      </c>
      <c r="B10" s="10" t="n">
        <v>119</v>
      </c>
      <c r="C10" s="14"/>
      <c r="D10" s="14" t="s">
        <v>161</v>
      </c>
      <c r="E10" s="14" t="s">
        <v>16</v>
      </c>
      <c r="F10" s="11" t="n">
        <v>113.3</v>
      </c>
      <c r="G10" s="11" t="n">
        <v>154307600</v>
      </c>
      <c r="H10" s="11" t="n">
        <v>0.6404</v>
      </c>
      <c r="I10" s="0" t="n">
        <v>113.3</v>
      </c>
      <c r="J10" s="1" t="n">
        <v>5841818</v>
      </c>
      <c r="K10" s="0" t="n">
        <f aca="false">'2018'!J10/'2018'!G10</f>
        <v>0.0378582649201984</v>
      </c>
    </row>
    <row r="11" customFormat="false" ht="15.7" hidden="false" customHeight="false" outlineLevel="0" collapsed="false">
      <c r="A11" s="40" t="s">
        <v>25</v>
      </c>
      <c r="B11" s="41" t="n">
        <v>93</v>
      </c>
      <c r="C11" s="42"/>
      <c r="D11" s="43" t="s">
        <v>162</v>
      </c>
      <c r="E11" s="40" t="s">
        <v>16</v>
      </c>
      <c r="F11" s="16" t="n">
        <v>67.91</v>
      </c>
      <c r="G11" s="44" t="n">
        <v>79090800</v>
      </c>
      <c r="H11" s="11" t="n">
        <v>0.3487</v>
      </c>
      <c r="I11" s="0" t="n">
        <v>67.91</v>
      </c>
      <c r="J11" s="1" t="n">
        <v>7615900</v>
      </c>
      <c r="K11" s="0" t="n">
        <f aca="false">'2018'!J11/'2018'!G11</f>
        <v>0.0962931213238455</v>
      </c>
    </row>
    <row r="12" s="9" customFormat="true" ht="15.7" hidden="false" customHeight="false" outlineLevel="0" collapsed="false">
      <c r="A12" s="9" t="s">
        <v>27</v>
      </c>
      <c r="B12" s="9" t="n">
        <v>32</v>
      </c>
      <c r="D12" s="9" t="s">
        <v>163</v>
      </c>
      <c r="E12" s="9" t="s">
        <v>16</v>
      </c>
      <c r="F12" s="11" t="n">
        <v>34.91</v>
      </c>
      <c r="G12" s="38" t="n">
        <v>7636887</v>
      </c>
      <c r="H12" s="11" t="n">
        <v>0.02817</v>
      </c>
      <c r="I12" s="0" t="n">
        <v>34.91</v>
      </c>
      <c r="J12" s="1" t="n">
        <v>4955102</v>
      </c>
      <c r="K12" s="0" t="s">
        <v>29</v>
      </c>
      <c r="L12" s="0"/>
      <c r="M12" s="0"/>
      <c r="N12" s="0"/>
    </row>
    <row r="13" customFormat="false" ht="15.7" hidden="false" customHeight="false" outlineLevel="0" collapsed="false">
      <c r="A13" s="9" t="s">
        <v>30</v>
      </c>
      <c r="B13" s="9" t="n">
        <v>7</v>
      </c>
      <c r="C13" s="9"/>
      <c r="D13" s="9" t="s">
        <v>164</v>
      </c>
      <c r="E13" s="9" t="s">
        <v>16</v>
      </c>
      <c r="F13" s="11" t="n">
        <v>34.97</v>
      </c>
      <c r="G13" s="38" t="n">
        <v>5823328</v>
      </c>
      <c r="H13" s="11" t="n">
        <v>0.02827</v>
      </c>
      <c r="I13" s="0" t="n">
        <v>34.97</v>
      </c>
      <c r="J13" s="1" t="n">
        <v>5635539</v>
      </c>
      <c r="K13" s="0" t="s">
        <v>29</v>
      </c>
    </row>
    <row r="14" customFormat="false" ht="15" hidden="false" customHeight="false" outlineLevel="0" collapsed="false">
      <c r="A14" s="20" t="s">
        <v>32</v>
      </c>
      <c r="B14" s="6"/>
      <c r="C14" s="6"/>
      <c r="D14" s="6"/>
      <c r="E14" s="6"/>
      <c r="F14" s="7"/>
      <c r="G14" s="37"/>
      <c r="H14" s="6"/>
      <c r="I14" s="6"/>
      <c r="J14" s="8"/>
      <c r="K14" s="8"/>
    </row>
    <row r="15" s="9" customFormat="true" ht="15.7" hidden="false" customHeight="false" outlineLevel="0" collapsed="false">
      <c r="A15" s="9" t="s">
        <v>165</v>
      </c>
      <c r="B15" s="9" t="n">
        <v>136</v>
      </c>
      <c r="D15" s="9" t="s">
        <v>166</v>
      </c>
      <c r="E15" s="9" t="s">
        <v>16</v>
      </c>
      <c r="F15" s="18"/>
      <c r="G15" s="38" t="n">
        <v>38754230</v>
      </c>
      <c r="H15" s="18"/>
      <c r="I15" s="0" t="s">
        <v>44</v>
      </c>
      <c r="J15" s="0" t="s">
        <v>44</v>
      </c>
      <c r="K15" s="0" t="e">
        <f aca="false">'2018'!J15/'2018'!B15</f>
        <v>#VALUE!</v>
      </c>
      <c r="L15" s="0"/>
      <c r="M15" s="0"/>
      <c r="N15" s="0"/>
    </row>
    <row r="16" customFormat="false" ht="15.7" hidden="false" customHeight="false" outlineLevel="0" collapsed="false">
      <c r="A16" s="14"/>
      <c r="B16" s="9" t="n">
        <v>264</v>
      </c>
      <c r="C16" s="9"/>
      <c r="D16" s="9" t="s">
        <v>167</v>
      </c>
      <c r="E16" s="9" t="s">
        <v>16</v>
      </c>
      <c r="F16" s="16" t="n">
        <v>23700000</v>
      </c>
      <c r="G16" s="38" t="n">
        <v>92216430</v>
      </c>
      <c r="H16" s="18"/>
      <c r="I16" s="11" t="n">
        <v>23700000</v>
      </c>
      <c r="J16" s="1" t="n">
        <v>171552750</v>
      </c>
      <c r="K16" s="0" t="n">
        <f aca="false">'2018'!J16/'2018'!G16</f>
        <v>1.86032738417655</v>
      </c>
    </row>
    <row r="17" customFormat="false" ht="15.7" hidden="false" customHeight="false" outlineLevel="0" collapsed="false">
      <c r="A17" s="14"/>
      <c r="B17" s="9" t="n">
        <v>134</v>
      </c>
      <c r="C17" s="9"/>
      <c r="D17" s="9" t="s">
        <v>168</v>
      </c>
      <c r="E17" s="9" t="s">
        <v>16</v>
      </c>
      <c r="F17" s="16" t="n">
        <v>1547000</v>
      </c>
      <c r="G17" s="38" t="n">
        <v>53966967</v>
      </c>
      <c r="H17" s="18"/>
      <c r="I17" s="11" t="n">
        <v>1547000</v>
      </c>
      <c r="J17" s="38" t="n">
        <v>116551721</v>
      </c>
      <c r="K17" s="0" t="n">
        <f aca="false">'2018'!J17/'2018'!G17</f>
        <v>2.15968633182591</v>
      </c>
    </row>
    <row r="18" customFormat="false" ht="15.7" hidden="false" customHeight="false" outlineLevel="0" collapsed="false">
      <c r="A18" s="14"/>
      <c r="B18" s="9" t="n">
        <v>132</v>
      </c>
      <c r="C18" s="9"/>
      <c r="D18" s="9" t="s">
        <v>169</v>
      </c>
      <c r="E18" s="9" t="s">
        <v>16</v>
      </c>
      <c r="F18" s="16" t="n">
        <v>322600</v>
      </c>
      <c r="G18" s="38" t="n">
        <v>54542688</v>
      </c>
      <c r="H18" s="18"/>
      <c r="I18" s="0" t="n">
        <v>322600</v>
      </c>
      <c r="J18" s="1" t="n">
        <v>60316577</v>
      </c>
      <c r="K18" s="0" t="n">
        <f aca="false">'2018'!J18/'2018'!G18</f>
        <v>1.10586000088591</v>
      </c>
    </row>
    <row r="19" customFormat="false" ht="15.7" hidden="false" customHeight="false" outlineLevel="0" collapsed="false">
      <c r="A19" s="9"/>
      <c r="B19" s="9" t="n">
        <v>194</v>
      </c>
      <c r="C19" s="9"/>
      <c r="D19" s="9" t="s">
        <v>170</v>
      </c>
      <c r="E19" s="9" t="s">
        <v>16</v>
      </c>
      <c r="F19" s="16" t="n">
        <v>29980</v>
      </c>
      <c r="G19" s="38" t="n">
        <v>55152960</v>
      </c>
      <c r="H19" s="18"/>
      <c r="I19" s="0" t="n">
        <v>29980</v>
      </c>
      <c r="J19" s="1" t="n">
        <v>55321232</v>
      </c>
      <c r="K19" s="0" t="n">
        <f aca="false">'2018'!J19/'2018'!G19</f>
        <v>1.00305100578464</v>
      </c>
    </row>
    <row r="20" customFormat="false" ht="15.7" hidden="false" customHeight="false" outlineLevel="0" collapsed="false">
      <c r="A20" s="9"/>
      <c r="B20" s="9" t="n">
        <v>273</v>
      </c>
      <c r="C20" s="14"/>
      <c r="D20" s="9" t="s">
        <v>171</v>
      </c>
      <c r="E20" s="9" t="s">
        <v>16</v>
      </c>
      <c r="F20" s="16" t="n">
        <v>6334</v>
      </c>
      <c r="G20" s="38" t="n">
        <v>48158738</v>
      </c>
      <c r="H20" s="18"/>
      <c r="I20" s="0" t="n">
        <v>6334</v>
      </c>
      <c r="J20" s="1" t="n">
        <v>47047189</v>
      </c>
      <c r="K20" s="0" t="n">
        <f aca="false">'2018'!J20/'2018'!G20</f>
        <v>0.976919058800918</v>
      </c>
    </row>
    <row r="21" customFormat="false" ht="15.7" hidden="false" customHeight="false" outlineLevel="0" collapsed="false">
      <c r="A21" s="9"/>
      <c r="B21" s="9" t="n">
        <v>88</v>
      </c>
      <c r="C21" s="14"/>
      <c r="D21" s="9" t="s">
        <v>172</v>
      </c>
      <c r="E21" s="9" t="s">
        <v>16</v>
      </c>
      <c r="F21" s="16" t="n">
        <v>1088</v>
      </c>
      <c r="G21" s="38" t="n">
        <v>15275282</v>
      </c>
      <c r="H21" s="18"/>
      <c r="I21" s="0" t="n">
        <v>1088</v>
      </c>
      <c r="J21" s="1" t="n">
        <v>16882838</v>
      </c>
      <c r="K21" s="0" t="n">
        <f aca="false">'2018'!J21/'2018'!G21</f>
        <v>1.10523903912216</v>
      </c>
    </row>
    <row r="22" customFormat="false" ht="15.7" hidden="false" customHeight="false" outlineLevel="0" collapsed="false">
      <c r="A22" s="9"/>
      <c r="B22" s="9" t="n">
        <v>67</v>
      </c>
      <c r="C22" s="14"/>
      <c r="D22" s="9" t="s">
        <v>173</v>
      </c>
      <c r="E22" s="9" t="s">
        <v>16</v>
      </c>
      <c r="F22" s="16" t="n">
        <v>99.11</v>
      </c>
      <c r="G22" s="38" t="n">
        <v>10955087</v>
      </c>
      <c r="H22" s="18"/>
      <c r="I22" s="0" t="n">
        <v>99.11</v>
      </c>
      <c r="J22" s="1" t="n">
        <v>11634434</v>
      </c>
      <c r="K22" s="0" t="n">
        <f aca="false">'2018'!J22/'2018'!G22</f>
        <v>1.06201201323184</v>
      </c>
    </row>
    <row r="23" customFormat="false" ht="15.7" hidden="false" customHeight="false" outlineLevel="0" collapsed="false">
      <c r="A23" s="9"/>
      <c r="B23" s="9" t="n">
        <v>40</v>
      </c>
      <c r="C23" s="14"/>
      <c r="D23" s="9" t="s">
        <v>174</v>
      </c>
      <c r="E23" s="9" t="s">
        <v>16</v>
      </c>
      <c r="F23" s="16" t="n">
        <v>20.23</v>
      </c>
      <c r="G23" s="38" t="n">
        <v>5354739</v>
      </c>
      <c r="H23" s="18"/>
      <c r="I23" s="0" t="n">
        <v>20.23</v>
      </c>
      <c r="J23" s="1" t="n">
        <v>5941306</v>
      </c>
      <c r="K23" s="0" t="n">
        <f aca="false">'2018'!J23/'2018'!G23</f>
        <v>1.10954166020043</v>
      </c>
    </row>
    <row r="24" customFormat="false" ht="15" hidden="false" customHeight="false" outlineLevel="0" collapsed="false">
      <c r="A24" s="6" t="s">
        <v>175</v>
      </c>
      <c r="B24" s="6"/>
      <c r="C24" s="6"/>
      <c r="D24" s="6"/>
      <c r="E24" s="6"/>
      <c r="F24" s="6"/>
      <c r="G24" s="6"/>
      <c r="H24" s="6"/>
      <c r="I24" s="6"/>
      <c r="J24" s="8"/>
      <c r="K24" s="8"/>
    </row>
    <row r="25" s="9" customFormat="true" ht="15.7" hidden="false" customHeight="false" outlineLevel="0" collapsed="false">
      <c r="A25" s="9" t="n">
        <v>71</v>
      </c>
      <c r="B25" s="0"/>
      <c r="D25" s="9" t="s">
        <v>176</v>
      </c>
      <c r="E25" s="9" t="s">
        <v>16</v>
      </c>
      <c r="F25" s="11" t="n">
        <v>106900000</v>
      </c>
      <c r="G25" s="39" t="n">
        <v>11630098293</v>
      </c>
      <c r="H25" s="11" t="n">
        <v>174500</v>
      </c>
      <c r="I25" s="0" t="s">
        <v>44</v>
      </c>
      <c r="J25" s="0" t="s">
        <v>44</v>
      </c>
      <c r="K25" s="0"/>
      <c r="L25" s="0"/>
      <c r="M25" s="0"/>
      <c r="N25" s="0"/>
    </row>
    <row r="26" s="9" customFormat="true" ht="15.7" hidden="false" customHeight="false" outlineLevel="0" collapsed="false">
      <c r="A26" s="9" t="n">
        <v>20</v>
      </c>
      <c r="B26" s="0"/>
      <c r="D26" s="9" t="s">
        <v>177</v>
      </c>
      <c r="E26" s="9" t="s">
        <v>16</v>
      </c>
      <c r="F26" s="11" t="n">
        <v>15710000</v>
      </c>
      <c r="G26" s="39" t="n">
        <v>9202276512</v>
      </c>
      <c r="H26" s="11" t="n">
        <v>25410</v>
      </c>
      <c r="I26" s="0" t="s">
        <v>44</v>
      </c>
      <c r="J26" s="0" t="s">
        <v>44</v>
      </c>
      <c r="K26" s="0"/>
      <c r="L26" s="0"/>
      <c r="M26" s="0"/>
      <c r="N26" s="0"/>
    </row>
    <row r="27" s="9" customFormat="true" ht="15.7" hidden="false" customHeight="false" outlineLevel="0" collapsed="false">
      <c r="A27" s="9" t="n">
        <v>49</v>
      </c>
      <c r="B27" s="0"/>
      <c r="D27" s="9" t="s">
        <v>178</v>
      </c>
      <c r="E27" s="9" t="s">
        <v>16</v>
      </c>
      <c r="F27" s="11" t="n">
        <v>2336000</v>
      </c>
      <c r="G27" s="39" t="n">
        <v>24446606646</v>
      </c>
      <c r="H27" s="11" t="n">
        <v>3829</v>
      </c>
      <c r="I27" s="0" t="s">
        <v>44</v>
      </c>
      <c r="J27" s="0" t="s">
        <v>44</v>
      </c>
      <c r="K27" s="0"/>
      <c r="L27" s="0"/>
      <c r="M27" s="0"/>
      <c r="N27" s="0"/>
    </row>
    <row r="28" s="9" customFormat="true" ht="15.7" hidden="false" customHeight="false" outlineLevel="0" collapsed="false">
      <c r="A28" s="9" t="n">
        <v>20</v>
      </c>
      <c r="B28" s="0"/>
      <c r="D28" s="9" t="s">
        <v>179</v>
      </c>
      <c r="E28" s="9" t="s">
        <v>16</v>
      </c>
      <c r="F28" s="11" t="n">
        <v>407300</v>
      </c>
      <c r="G28" s="39" t="n">
        <v>24228674154</v>
      </c>
      <c r="H28" s="11" t="n">
        <v>633.8</v>
      </c>
      <c r="I28" s="0" t="s">
        <v>44</v>
      </c>
      <c r="J28" s="0" t="s">
        <v>44</v>
      </c>
      <c r="K28" s="0"/>
      <c r="L28" s="0"/>
      <c r="M28" s="0"/>
      <c r="N28" s="0"/>
    </row>
    <row r="29" s="9" customFormat="true" ht="15.7" hidden="false" customHeight="false" outlineLevel="0" collapsed="false">
      <c r="A29" s="9" t="n">
        <v>117</v>
      </c>
      <c r="B29" s="0"/>
      <c r="D29" s="9" t="s">
        <v>180</v>
      </c>
      <c r="E29" s="9" t="s">
        <v>16</v>
      </c>
      <c r="F29" s="11" t="n">
        <v>103500</v>
      </c>
      <c r="G29" s="39" t="n">
        <v>33970905377</v>
      </c>
      <c r="H29" s="11" t="n">
        <v>159.5</v>
      </c>
      <c r="I29" s="0" t="s">
        <v>44</v>
      </c>
      <c r="J29" s="0" t="s">
        <v>44</v>
      </c>
      <c r="K29" s="0"/>
      <c r="L29" s="0"/>
      <c r="M29" s="0"/>
      <c r="N29" s="0"/>
    </row>
    <row r="30" s="9" customFormat="true" ht="15.7" hidden="false" customHeight="false" outlineLevel="0" collapsed="false">
      <c r="A30" s="9" t="n">
        <v>52</v>
      </c>
      <c r="B30" s="0"/>
      <c r="D30" s="9" t="s">
        <v>181</v>
      </c>
      <c r="E30" s="9" t="s">
        <v>16</v>
      </c>
      <c r="F30" s="11" t="n">
        <v>6830</v>
      </c>
      <c r="G30" s="39" t="n">
        <v>54795396794</v>
      </c>
      <c r="H30" s="11" t="n">
        <v>10.52</v>
      </c>
      <c r="I30" s="0" t="s">
        <v>44</v>
      </c>
      <c r="J30" s="0" t="s">
        <v>44</v>
      </c>
      <c r="K30" s="0"/>
      <c r="L30" s="0"/>
      <c r="M30" s="0"/>
      <c r="N30" s="0"/>
    </row>
    <row r="31" s="9" customFormat="true" ht="15.7" hidden="false" customHeight="false" outlineLevel="0" collapsed="false">
      <c r="A31" s="9" t="n">
        <v>19</v>
      </c>
      <c r="B31" s="0"/>
      <c r="D31" s="9" t="s">
        <v>182</v>
      </c>
      <c r="E31" s="9" t="s">
        <v>16</v>
      </c>
      <c r="F31" s="11" t="n">
        <v>552.1</v>
      </c>
      <c r="G31" s="39" t="n">
        <v>24767657220</v>
      </c>
      <c r="H31" s="11" t="n">
        <v>0.8247</v>
      </c>
      <c r="I31" s="0" t="s">
        <v>44</v>
      </c>
      <c r="J31" s="0" t="s">
        <v>44</v>
      </c>
      <c r="K31" s="0"/>
      <c r="L31" s="0"/>
      <c r="M31" s="0"/>
      <c r="N31" s="0"/>
    </row>
    <row r="32" s="9" customFormat="true" ht="15.7" hidden="false" customHeight="false" outlineLevel="0" collapsed="false">
      <c r="A32" s="9" t="n">
        <v>202</v>
      </c>
      <c r="B32" s="0"/>
      <c r="D32" s="9" t="s">
        <v>183</v>
      </c>
      <c r="E32" s="9" t="s">
        <v>16</v>
      </c>
      <c r="F32" s="11" t="n">
        <v>156.5</v>
      </c>
      <c r="G32" s="39" t="n">
        <v>92053785487</v>
      </c>
      <c r="H32" s="11" t="n">
        <v>0.2355</v>
      </c>
      <c r="I32" s="0" t="s">
        <v>44</v>
      </c>
      <c r="J32" s="0" t="s">
        <v>44</v>
      </c>
      <c r="K32" s="0"/>
      <c r="L32" s="0"/>
      <c r="M32" s="0"/>
      <c r="N32" s="0"/>
    </row>
    <row r="33" customFormat="false" ht="15" hidden="false" customHeight="false" outlineLevel="0" collapsed="false">
      <c r="D33" s="0" t="s">
        <v>184</v>
      </c>
      <c r="E33" s="0" t="s">
        <v>85</v>
      </c>
      <c r="G33" s="39" t="s">
        <v>85</v>
      </c>
      <c r="I33" s="0" t="s">
        <v>44</v>
      </c>
      <c r="J33" s="0" t="s">
        <v>44</v>
      </c>
    </row>
    <row r="34" s="9" customFormat="true" ht="15.7" hidden="false" customHeight="false" outlineLevel="0" collapsed="false">
      <c r="A34" s="9" t="n">
        <v>57</v>
      </c>
      <c r="B34" s="0"/>
      <c r="D34" s="9" t="s">
        <v>185</v>
      </c>
      <c r="E34" s="9" t="s">
        <v>16</v>
      </c>
      <c r="F34" s="11" t="n">
        <v>7.47</v>
      </c>
      <c r="G34" s="39" t="n">
        <v>28330115659</v>
      </c>
      <c r="H34" s="11" t="n">
        <v>0.01124</v>
      </c>
      <c r="I34" s="0" t="s">
        <v>44</v>
      </c>
      <c r="J34" s="0" t="s">
        <v>44</v>
      </c>
      <c r="K34" s="0"/>
      <c r="L34" s="0"/>
      <c r="M34" s="0"/>
      <c r="N34" s="0"/>
    </row>
    <row r="35" s="9" customFormat="true" ht="15.7" hidden="false" customHeight="false" outlineLevel="0" collapsed="false">
      <c r="A35" s="9" t="n">
        <v>7</v>
      </c>
      <c r="B35" s="0"/>
      <c r="D35" s="9" t="s">
        <v>186</v>
      </c>
      <c r="E35" s="9" t="s">
        <v>16</v>
      </c>
      <c r="F35" s="11" t="n">
        <v>0.6484</v>
      </c>
      <c r="G35" s="39" t="n">
        <v>3377435104</v>
      </c>
      <c r="H35" s="11" t="n">
        <v>0.0009741</v>
      </c>
      <c r="I35" s="0" t="s">
        <v>44</v>
      </c>
      <c r="J35" s="0" t="s">
        <v>44</v>
      </c>
      <c r="K35" s="0"/>
      <c r="L35" s="0"/>
      <c r="M35" s="0"/>
      <c r="N35" s="0"/>
    </row>
    <row r="36" s="9" customFormat="true" ht="15.7" hidden="false" customHeight="false" outlineLevel="0" collapsed="false">
      <c r="A36" s="9" t="n">
        <v>4</v>
      </c>
      <c r="B36" s="0"/>
      <c r="D36" s="9" t="s">
        <v>187</v>
      </c>
      <c r="E36" s="9" t="s">
        <v>16</v>
      </c>
      <c r="F36" s="11" t="n">
        <v>0.08743</v>
      </c>
      <c r="G36" s="39" t="n">
        <v>2277752069</v>
      </c>
      <c r="H36" s="11" t="n">
        <v>0.0001361</v>
      </c>
      <c r="I36" s="0" t="s">
        <v>44</v>
      </c>
      <c r="J36" s="0" t="s">
        <v>44</v>
      </c>
      <c r="K36" s="0"/>
      <c r="L36" s="0"/>
      <c r="M36" s="0"/>
      <c r="N36" s="0"/>
    </row>
    <row r="37" s="9" customFormat="true" ht="15.7" hidden="false" customHeight="false" outlineLevel="0" collapsed="false">
      <c r="A37" s="9" t="n">
        <v>9</v>
      </c>
      <c r="B37" s="0"/>
      <c r="D37" s="9" t="s">
        <v>188</v>
      </c>
      <c r="E37" s="9" t="s">
        <v>16</v>
      </c>
      <c r="F37" s="11" t="n">
        <v>0.005236</v>
      </c>
      <c r="G37" s="39" t="n">
        <v>2286248502</v>
      </c>
      <c r="H37" s="11" t="n">
        <v>8.272E-006</v>
      </c>
      <c r="I37" s="0" t="s">
        <v>44</v>
      </c>
      <c r="J37" s="0" t="s">
        <v>44</v>
      </c>
      <c r="K37" s="0"/>
      <c r="L37" s="0"/>
      <c r="M37" s="0"/>
      <c r="N37" s="0"/>
    </row>
    <row r="38" s="9" customFormat="true" ht="15.7" hidden="false" customHeight="false" outlineLevel="0" collapsed="false">
      <c r="A38" s="9" t="n">
        <v>15</v>
      </c>
      <c r="B38" s="0"/>
      <c r="D38" s="9" t="s">
        <v>189</v>
      </c>
      <c r="E38" s="9" t="s">
        <v>16</v>
      </c>
      <c r="F38" s="11" t="n">
        <v>0.0001357</v>
      </c>
      <c r="G38" s="39" t="n">
        <v>1297970262</v>
      </c>
      <c r="H38" s="11" t="n">
        <v>2.24E-007</v>
      </c>
      <c r="I38" s="0" t="s">
        <v>44</v>
      </c>
      <c r="J38" s="0" t="s">
        <v>44</v>
      </c>
      <c r="K38" s="0"/>
      <c r="L38" s="0"/>
      <c r="M38" s="0"/>
      <c r="N38" s="0"/>
    </row>
    <row r="39" customFormat="false" ht="15.7" hidden="false" customHeight="false" outlineLevel="0" collapsed="false">
      <c r="A39" s="9" t="s">
        <v>41</v>
      </c>
      <c r="B39" s="9" t="n">
        <v>161</v>
      </c>
      <c r="C39" s="9"/>
      <c r="D39" s="9" t="s">
        <v>190</v>
      </c>
      <c r="E39" s="9" t="s">
        <v>16</v>
      </c>
      <c r="F39" s="18" t="n">
        <v>1270</v>
      </c>
      <c r="G39" s="38" t="n">
        <v>16704355</v>
      </c>
      <c r="H39" s="18" t="n">
        <v>0.5167</v>
      </c>
      <c r="I39" s="0" t="s">
        <v>44</v>
      </c>
      <c r="J39" s="0" t="s">
        <v>44</v>
      </c>
    </row>
    <row r="40" customFormat="false" ht="15.7" hidden="false" customHeight="false" outlineLevel="0" collapsed="false">
      <c r="B40" s="9" t="n">
        <v>147</v>
      </c>
      <c r="C40" s="9"/>
      <c r="D40" s="9" t="s">
        <v>191</v>
      </c>
      <c r="E40" s="9" t="s">
        <v>16</v>
      </c>
      <c r="F40" s="18" t="n">
        <v>135</v>
      </c>
      <c r="G40" s="38" t="n">
        <v>14542475</v>
      </c>
      <c r="H40" s="18" t="n">
        <v>0.08492</v>
      </c>
      <c r="I40" s="0" t="s">
        <v>44</v>
      </c>
      <c r="J40" s="0" t="s">
        <v>44</v>
      </c>
    </row>
    <row r="41" customFormat="false" ht="15.7" hidden="false" customHeight="false" outlineLevel="0" collapsed="false">
      <c r="A41" s="42"/>
      <c r="B41" s="40" t="n">
        <v>136</v>
      </c>
      <c r="C41" s="42"/>
      <c r="D41" s="40" t="s">
        <v>192</v>
      </c>
      <c r="E41" s="40" t="s">
        <v>16</v>
      </c>
      <c r="F41" s="16" t="n">
        <v>190.2</v>
      </c>
      <c r="G41" s="11" t="n">
        <v>10561192</v>
      </c>
      <c r="H41" s="45" t="n">
        <v>0.1051</v>
      </c>
      <c r="I41" s="0" t="n">
        <v>190.2</v>
      </c>
      <c r="J41" s="1" t="n">
        <v>9736656</v>
      </c>
      <c r="K41" s="0" t="n">
        <f aca="false">'2018'!J41/'2018'!G41</f>
        <v>0.92192775209465</v>
      </c>
    </row>
    <row r="42" s="9" customFormat="true" ht="17.95" hidden="false" customHeight="true" outlineLevel="0" collapsed="false">
      <c r="A42" s="9" t="s">
        <v>49</v>
      </c>
      <c r="B42" s="9" t="n">
        <v>93</v>
      </c>
      <c r="D42" s="9" t="s">
        <v>193</v>
      </c>
      <c r="E42" s="9" t="s">
        <v>16</v>
      </c>
      <c r="F42" s="16" t="n">
        <v>1447</v>
      </c>
      <c r="G42" s="38" t="n">
        <v>9911740</v>
      </c>
      <c r="H42" s="18"/>
      <c r="I42" s="0" t="n">
        <v>1447</v>
      </c>
      <c r="J42" s="1" t="n">
        <v>9860606</v>
      </c>
      <c r="K42" s="0" t="n">
        <f aca="false">'2018'!J42/'2018'!G42</f>
        <v>0.994841067259634</v>
      </c>
      <c r="L42" s="0"/>
      <c r="M42" s="0"/>
      <c r="N42" s="0"/>
    </row>
    <row r="43" customFormat="false" ht="17.95" hidden="false" customHeight="true" outlineLevel="0" collapsed="false">
      <c r="B43" s="9" t="n">
        <v>122</v>
      </c>
      <c r="D43" s="9" t="s">
        <v>194</v>
      </c>
      <c r="E43" s="9" t="s">
        <v>16</v>
      </c>
      <c r="F43" s="16" t="n">
        <v>318.8</v>
      </c>
      <c r="G43" s="38" t="n">
        <v>15298056</v>
      </c>
      <c r="H43" s="18"/>
      <c r="I43" s="0" t="n">
        <v>318.8</v>
      </c>
      <c r="J43" s="1" t="n">
        <v>9624505</v>
      </c>
      <c r="K43" s="0" t="n">
        <f aca="false">'2018'!J43/'2018'!G43</f>
        <v>0.629132551220887</v>
      </c>
    </row>
    <row r="44" s="29" customFormat="true" ht="17.95" hidden="false" customHeight="true" outlineLevel="0" collapsed="false">
      <c r="B44" s="30" t="n">
        <v>133</v>
      </c>
      <c r="D44" s="30" t="s">
        <v>195</v>
      </c>
      <c r="E44" s="30" t="s">
        <v>196</v>
      </c>
      <c r="F44" s="28"/>
      <c r="G44" s="46" t="n">
        <v>14540493</v>
      </c>
      <c r="H44" s="28"/>
      <c r="K44" s="29" t="n">
        <f aca="false">'2018'!J44/'2018'!G44</f>
        <v>0</v>
      </c>
      <c r="L44" s="29" t="s">
        <v>56</v>
      </c>
    </row>
    <row r="45" customFormat="false" ht="15" hidden="false" customHeight="false" outlineLevel="0" collapsed="false">
      <c r="A45" s="0" t="s">
        <v>57</v>
      </c>
      <c r="D45" s="0" t="s">
        <v>60</v>
      </c>
      <c r="E45" s="0" t="s">
        <v>197</v>
      </c>
      <c r="G45" s="17" t="s">
        <v>62</v>
      </c>
      <c r="I45" s="0" t="n">
        <v>47.73</v>
      </c>
      <c r="J45" s="1" t="n">
        <v>2000000</v>
      </c>
      <c r="K45" s="0" t="e">
        <f aca="false">'2018'!J45/'2018'!G45</f>
        <v>#VALUE!</v>
      </c>
    </row>
    <row r="46" customFormat="false" ht="15" hidden="false" customHeight="false" outlineLevel="0" collapsed="false">
      <c r="A46" s="0" t="s">
        <v>59</v>
      </c>
      <c r="D46" s="0" t="s">
        <v>60</v>
      </c>
      <c r="E46" s="0" t="s">
        <v>61</v>
      </c>
      <c r="G46" s="17" t="s">
        <v>62</v>
      </c>
      <c r="J46" s="0"/>
      <c r="K46" s="0" t="e">
        <f aca="false">'2018'!J46/'2018'!G46</f>
        <v>#VALUE!</v>
      </c>
    </row>
    <row r="47" customFormat="false" ht="15" hidden="false" customHeight="false" outlineLevel="0" collapsed="false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8"/>
      <c r="K47" s="8"/>
    </row>
    <row r="48" s="14" customFormat="true" ht="15.7" hidden="false" customHeight="false" outlineLevel="0" collapsed="false">
      <c r="A48" s="14" t="s">
        <v>64</v>
      </c>
      <c r="B48" s="10" t="n">
        <v>67</v>
      </c>
      <c r="D48" s="14" t="s">
        <v>65</v>
      </c>
      <c r="E48" s="14" t="s">
        <v>16</v>
      </c>
      <c r="F48" s="17" t="n">
        <v>1395</v>
      </c>
      <c r="G48" s="11" t="n">
        <v>29464191</v>
      </c>
      <c r="H48" s="17" t="n">
        <v>4.069</v>
      </c>
      <c r="I48" s="14" t="n">
        <v>1395</v>
      </c>
      <c r="J48" s="15" t="n">
        <v>35549343</v>
      </c>
      <c r="K48" s="14" t="str">
        <f aca="false">IF('2018'!I48='2018'!F48,"HAPPY","SAD")</f>
        <v>HAPPY</v>
      </c>
    </row>
    <row r="49" customFormat="false" ht="15.7" hidden="false" customHeight="false" outlineLevel="0" collapsed="false">
      <c r="B49" s="10" t="n">
        <v>61</v>
      </c>
      <c r="C49" s="14"/>
      <c r="D49" s="14" t="s">
        <v>66</v>
      </c>
      <c r="E49" s="14" t="s">
        <v>16</v>
      </c>
      <c r="F49" s="17" t="n">
        <v>407.9</v>
      </c>
      <c r="G49" s="38" t="n">
        <v>25468933</v>
      </c>
      <c r="H49" s="17" t="n">
        <v>1.207</v>
      </c>
      <c r="I49" s="14" t="n">
        <v>407.9</v>
      </c>
      <c r="J49" s="15" t="n">
        <v>21250517</v>
      </c>
      <c r="K49" s="14" t="str">
        <f aca="false">IF('2018'!I49='2018'!F49,"HAPPY","SAD")</f>
        <v>HAPPY</v>
      </c>
    </row>
    <row r="50" s="9" customFormat="true" ht="15.7" hidden="false" customHeight="false" outlineLevel="0" collapsed="false">
      <c r="B50" s="9" t="n">
        <v>7</v>
      </c>
      <c r="D50" s="9" t="s">
        <v>198</v>
      </c>
      <c r="E50" s="9" t="s">
        <v>16</v>
      </c>
      <c r="F50" s="17" t="n">
        <v>57.48</v>
      </c>
      <c r="G50" s="38" t="n">
        <v>5932701</v>
      </c>
      <c r="H50" s="17" t="n">
        <v>0.172</v>
      </c>
      <c r="I50" s="0" t="n">
        <v>57.48</v>
      </c>
      <c r="J50" s="1" t="n">
        <v>14313274</v>
      </c>
      <c r="K50" s="0" t="str">
        <f aca="false">IF('2018'!I50='2018'!F50,"HAPPY","SAD")</f>
        <v>HAPPY</v>
      </c>
      <c r="L50" s="0"/>
      <c r="M50" s="0"/>
      <c r="N50" s="0"/>
    </row>
    <row r="51" s="42" customFormat="true" ht="15.7" hidden="false" customHeight="false" outlineLevel="0" collapsed="false">
      <c r="B51" s="40" t="n">
        <v>48</v>
      </c>
      <c r="D51" s="40" t="s">
        <v>199</v>
      </c>
      <c r="E51" s="9" t="s">
        <v>16</v>
      </c>
      <c r="F51" s="11" t="n">
        <v>12.87</v>
      </c>
      <c r="G51" s="44" t="n">
        <v>19611739</v>
      </c>
      <c r="H51" s="11" t="n">
        <v>0.03859</v>
      </c>
      <c r="I51" s="40" t="n">
        <v>12.87</v>
      </c>
      <c r="J51" s="47" t="n">
        <v>21664301</v>
      </c>
      <c r="K51" s="40" t="str">
        <f aca="false">IF('2018'!I51='2018'!F51,"HAPPY","SAD")</f>
        <v>HAPPY</v>
      </c>
    </row>
    <row r="52" customFormat="false" ht="19.45" hidden="false" customHeight="true" outlineLevel="0" collapsed="false">
      <c r="A52" s="42"/>
      <c r="B52" s="40" t="n">
        <v>10</v>
      </c>
      <c r="C52" s="42"/>
      <c r="D52" s="40" t="s">
        <v>200</v>
      </c>
      <c r="E52" s="40" t="s">
        <v>16</v>
      </c>
      <c r="F52" s="11" t="n">
        <v>5.366</v>
      </c>
      <c r="G52" s="44" t="n">
        <v>8402687</v>
      </c>
      <c r="H52" s="11" t="n">
        <v>0.01616</v>
      </c>
      <c r="I52" s="40" t="n">
        <v>5.366</v>
      </c>
      <c r="J52" s="47" t="n">
        <v>20466692</v>
      </c>
      <c r="K52" s="40" t="str">
        <f aca="false">IF('2018'!I52='2018'!F52,"HAPPY","SAD")</f>
        <v>HAPPY</v>
      </c>
    </row>
    <row r="53" customFormat="false" ht="19.45" hidden="false" customHeight="true" outlineLevel="0" collapsed="false">
      <c r="A53" s="14"/>
      <c r="B53" s="10" t="n">
        <v>38</v>
      </c>
      <c r="C53" s="14"/>
      <c r="D53" s="14" t="s">
        <v>201</v>
      </c>
      <c r="E53" s="14" t="s">
        <v>16</v>
      </c>
      <c r="F53" s="11" t="n">
        <v>1.074</v>
      </c>
      <c r="G53" s="11" t="n">
        <v>7561773</v>
      </c>
      <c r="H53" s="11" t="n">
        <v>0.003261</v>
      </c>
      <c r="I53" s="0" t="n">
        <v>1.074</v>
      </c>
      <c r="J53" s="1" t="n">
        <v>19877812</v>
      </c>
      <c r="K53" s="0" t="str">
        <f aca="false">IF('2018'!I53='2018'!F53,"HAPPY","SAD")</f>
        <v>HAPPY</v>
      </c>
    </row>
    <row r="54" s="9" customFormat="true" ht="15.7" hidden="false" customHeight="false" outlineLevel="0" collapsed="false">
      <c r="B54" s="9" t="n">
        <v>8</v>
      </c>
      <c r="D54" s="9" t="s">
        <v>202</v>
      </c>
      <c r="E54" s="9" t="s">
        <v>203</v>
      </c>
      <c r="F54" s="11" t="n">
        <v>0.008001</v>
      </c>
      <c r="G54" s="38" t="n">
        <v>3273980</v>
      </c>
      <c r="H54" s="11" t="n">
        <v>2.486E-005</v>
      </c>
      <c r="I54" s="0" t="n">
        <v>0.008001</v>
      </c>
      <c r="J54" s="1" t="n">
        <v>21379053</v>
      </c>
      <c r="K54" s="0" t="str">
        <f aca="false">IF('2018'!I54='2018'!F54,"HAPPY","SAD")</f>
        <v>HAPPY</v>
      </c>
      <c r="L54" s="0"/>
      <c r="M54" s="0"/>
      <c r="N54" s="0"/>
    </row>
    <row r="55" customFormat="false" ht="15" hidden="false" customHeight="false" outlineLevel="0" collapsed="false">
      <c r="A55" s="6" t="s">
        <v>72</v>
      </c>
      <c r="B55" s="6"/>
      <c r="C55" s="6"/>
      <c r="D55" s="6"/>
      <c r="E55" s="6"/>
      <c r="F55" s="6"/>
      <c r="G55" s="6"/>
      <c r="H55" s="6"/>
      <c r="I55" s="6"/>
      <c r="J55" s="8"/>
      <c r="K55" s="8"/>
    </row>
    <row r="56" s="9" customFormat="true" ht="15.7" hidden="false" customHeight="false" outlineLevel="0" collapsed="false">
      <c r="A56" s="9" t="s">
        <v>73</v>
      </c>
      <c r="B56" s="9" t="n">
        <v>13</v>
      </c>
      <c r="D56" s="9" t="s">
        <v>204</v>
      </c>
      <c r="E56" s="9" t="s">
        <v>203</v>
      </c>
      <c r="F56" s="11" t="n">
        <v>302.8</v>
      </c>
      <c r="G56" s="38" t="n">
        <v>23702894</v>
      </c>
      <c r="H56" s="11" t="n">
        <v>0.883</v>
      </c>
      <c r="I56" s="0" t="n">
        <v>302.8</v>
      </c>
      <c r="J56" s="1" t="n">
        <v>22737266</v>
      </c>
      <c r="K56" s="0" t="str">
        <f aca="false">IF('2018'!I56='2018'!F56,"HAPPY","SAD")</f>
        <v>HAPPY</v>
      </c>
      <c r="L56" s="0" t="s">
        <v>75</v>
      </c>
      <c r="M56" s="0"/>
      <c r="N56" s="0"/>
    </row>
    <row r="57" customFormat="false" ht="15.7" hidden="false" customHeight="false" outlineLevel="0" collapsed="false">
      <c r="B57" s="9" t="n">
        <v>39</v>
      </c>
      <c r="D57" s="9" t="s">
        <v>205</v>
      </c>
      <c r="E57" s="9" t="s">
        <v>203</v>
      </c>
      <c r="F57" s="11" t="n">
        <v>92.59</v>
      </c>
      <c r="G57" s="38" t="n">
        <v>23276346</v>
      </c>
      <c r="H57" s="11" t="n">
        <v>0.2734</v>
      </c>
      <c r="I57" s="0" t="n">
        <v>92.59</v>
      </c>
      <c r="J57" s="1" t="n">
        <v>21675916</v>
      </c>
      <c r="K57" s="0" t="str">
        <f aca="false">IF('2018'!I57='2018'!F57,"HAPPY","SAD")</f>
        <v>HAPPY</v>
      </c>
      <c r="L57" s="0" t="s">
        <v>75</v>
      </c>
    </row>
    <row r="58" customFormat="false" ht="15.7" hidden="false" customHeight="false" outlineLevel="0" collapsed="false">
      <c r="D58" s="0" t="s">
        <v>206</v>
      </c>
      <c r="E58" s="0" t="s">
        <v>85</v>
      </c>
      <c r="F58" s="11" t="n">
        <v>13.18</v>
      </c>
      <c r="G58" s="39" t="s">
        <v>85</v>
      </c>
      <c r="H58" s="11" t="n">
        <v>0.03941</v>
      </c>
      <c r="I58" s="0" t="n">
        <v>3.584</v>
      </c>
      <c r="J58" s="1" t="n">
        <v>9542035</v>
      </c>
      <c r="K58" s="0" t="str">
        <f aca="false">IF('2018'!I58='2018'!F58,"HAPPY","SAD")</f>
        <v>SAD</v>
      </c>
      <c r="L58" s="0" t="s">
        <v>75</v>
      </c>
    </row>
    <row r="59" s="9" customFormat="true" ht="15.7" hidden="false" customHeight="false" outlineLevel="0" collapsed="false">
      <c r="B59" s="9" t="n">
        <v>35</v>
      </c>
      <c r="D59" s="9" t="s">
        <v>207</v>
      </c>
      <c r="E59" s="14" t="s">
        <v>16</v>
      </c>
      <c r="F59" s="11" t="n">
        <v>3.257</v>
      </c>
      <c r="G59" s="38" t="n">
        <v>5748975</v>
      </c>
      <c r="H59" s="11" t="n">
        <v>0.009785</v>
      </c>
      <c r="I59" s="0" t="n">
        <v>0.853</v>
      </c>
      <c r="J59" s="1" t="n">
        <v>5649241</v>
      </c>
      <c r="K59" s="0" t="str">
        <f aca="false">IF('2018'!I59='2018'!F59,"HAPPY","SAD")</f>
        <v>SAD</v>
      </c>
      <c r="L59" s="0" t="s">
        <v>75</v>
      </c>
      <c r="M59" s="0"/>
      <c r="N59" s="0"/>
    </row>
    <row r="60" customFormat="false" ht="15.7" hidden="false" customHeight="false" outlineLevel="0" collapsed="false">
      <c r="A60" s="9"/>
      <c r="B60" s="9" t="n">
        <v>19</v>
      </c>
      <c r="C60" s="9"/>
      <c r="D60" s="9" t="s">
        <v>208</v>
      </c>
      <c r="E60" s="14" t="s">
        <v>16</v>
      </c>
      <c r="F60" s="11" t="n">
        <v>1.49</v>
      </c>
      <c r="G60" s="38" t="n">
        <v>2066798</v>
      </c>
      <c r="H60" s="11" t="n">
        <v>0.004494</v>
      </c>
      <c r="I60" s="0" t="n">
        <v>1.49</v>
      </c>
      <c r="J60" s="1" t="n">
        <v>2058077</v>
      </c>
      <c r="K60" s="0" t="str">
        <f aca="false">IF('2018'!I60='2018'!F60,"HAPPY","SAD")</f>
        <v>HAPPY</v>
      </c>
      <c r="L60" s="0" t="s">
        <v>75</v>
      </c>
    </row>
    <row r="61" customFormat="false" ht="15.7" hidden="false" customHeight="false" outlineLevel="0" collapsed="false">
      <c r="A61" s="9"/>
      <c r="B61" s="9" t="n">
        <v>2</v>
      </c>
      <c r="C61" s="9"/>
      <c r="D61" s="9" t="s">
        <v>209</v>
      </c>
      <c r="E61" s="14" t="s">
        <v>16</v>
      </c>
      <c r="F61" s="11" t="n">
        <v>0.3419</v>
      </c>
      <c r="G61" s="38" t="n">
        <v>343198</v>
      </c>
      <c r="H61" s="11" t="n">
        <v>0.001037</v>
      </c>
      <c r="I61" s="0" t="n">
        <v>0.09543</v>
      </c>
      <c r="J61" s="1" t="n">
        <v>340873</v>
      </c>
      <c r="K61" s="0" t="str">
        <f aca="false">IF('2018'!I61='2018'!F61,"HAPPY","SAD")</f>
        <v>SAD</v>
      </c>
      <c r="L61" s="0" t="s">
        <v>75</v>
      </c>
    </row>
    <row r="62" s="29" customFormat="true" ht="15.7" hidden="false" customHeight="false" outlineLevel="0" collapsed="false">
      <c r="A62" s="14"/>
      <c r="B62" s="14" t="n">
        <v>2</v>
      </c>
      <c r="C62" s="14"/>
      <c r="D62" s="9" t="s">
        <v>210</v>
      </c>
      <c r="E62" s="14" t="s">
        <v>16</v>
      </c>
      <c r="F62" s="11" t="n">
        <v>0.005146</v>
      </c>
      <c r="G62" s="38" t="n">
        <v>359639</v>
      </c>
      <c r="H62" s="11" t="n">
        <v>6.232E-005</v>
      </c>
      <c r="I62" s="0" t="n">
        <v>0.002304</v>
      </c>
      <c r="J62" s="1" t="n">
        <v>6734</v>
      </c>
      <c r="K62" s="0" t="str">
        <f aca="false">IF('2018'!I62='2018'!F62,"HAPPY","SAD")</f>
        <v>SAD</v>
      </c>
      <c r="L62" s="0" t="s">
        <v>75</v>
      </c>
      <c r="M62" s="0"/>
      <c r="N62" s="0"/>
    </row>
    <row r="63" customFormat="false" ht="15" hidden="false" customHeight="false" outlineLevel="0" collapsed="false">
      <c r="A63" s="6" t="s">
        <v>82</v>
      </c>
      <c r="B63" s="6"/>
      <c r="C63" s="6"/>
      <c r="D63" s="6"/>
      <c r="E63" s="6"/>
      <c r="F63" s="6"/>
      <c r="G63" s="6"/>
      <c r="H63" s="6"/>
      <c r="I63" s="6"/>
      <c r="J63" s="8"/>
      <c r="K63" s="8"/>
    </row>
    <row r="64" s="9" customFormat="true" ht="15.7" hidden="false" customHeight="false" outlineLevel="0" collapsed="false">
      <c r="A64" s="9" t="s">
        <v>83</v>
      </c>
      <c r="B64" s="9" t="n">
        <v>19</v>
      </c>
      <c r="D64" s="9" t="s">
        <v>211</v>
      </c>
      <c r="E64" s="9" t="s">
        <v>16</v>
      </c>
      <c r="F64" s="18" t="n">
        <v>16270</v>
      </c>
      <c r="G64" s="38" t="n">
        <v>39392062</v>
      </c>
      <c r="H64" s="18" t="n">
        <v>27.69</v>
      </c>
      <c r="I64" s="0" t="s">
        <v>44</v>
      </c>
      <c r="J64" s="0" t="s">
        <v>44</v>
      </c>
      <c r="K64" s="0" t="s">
        <v>151</v>
      </c>
      <c r="L64" s="0"/>
      <c r="M64" s="0"/>
      <c r="N64" s="0"/>
    </row>
    <row r="65" customFormat="false" ht="15" hidden="false" customHeight="false" outlineLevel="0" collapsed="false">
      <c r="D65" s="0" t="s">
        <v>60</v>
      </c>
      <c r="G65" s="17"/>
      <c r="J65" s="0"/>
    </row>
    <row r="66" s="9" customFormat="true" ht="15.7" hidden="false" customHeight="false" outlineLevel="0" collapsed="false">
      <c r="B66" s="9" t="n">
        <v>15</v>
      </c>
      <c r="D66" s="9" t="s">
        <v>212</v>
      </c>
      <c r="E66" s="9" t="s">
        <v>16</v>
      </c>
      <c r="F66" s="16" t="n">
        <v>161.1</v>
      </c>
      <c r="G66" s="38" t="n">
        <v>11530510</v>
      </c>
      <c r="H66" s="18"/>
      <c r="I66" s="0" t="n">
        <v>161.1</v>
      </c>
      <c r="J66" s="1" t="n">
        <v>25383245</v>
      </c>
      <c r="K66" s="0" t="n">
        <f aca="false">'2018'!J66/'2018'!G66</f>
        <v>2.2013982902751</v>
      </c>
      <c r="L66" s="0"/>
      <c r="M66" s="0"/>
      <c r="N66" s="0"/>
      <c r="O66" s="0"/>
      <c r="P66" s="0"/>
      <c r="Q66" s="0"/>
    </row>
    <row r="67" customFormat="false" ht="15.7" hidden="false" customHeight="false" outlineLevel="0" collapsed="false">
      <c r="A67" s="9"/>
      <c r="B67" s="9" t="n">
        <v>12</v>
      </c>
      <c r="C67" s="9" t="s">
        <v>14</v>
      </c>
      <c r="D67" s="9" t="s">
        <v>91</v>
      </c>
      <c r="E67" s="9" t="s">
        <v>16</v>
      </c>
      <c r="F67" s="16" t="n">
        <v>48.66</v>
      </c>
      <c r="G67" s="38" t="n">
        <v>11225887</v>
      </c>
      <c r="H67" s="18"/>
      <c r="I67" s="0" t="n">
        <v>48.66</v>
      </c>
      <c r="J67" s="1" t="n">
        <v>22110379</v>
      </c>
      <c r="K67" s="0" t="n">
        <f aca="false">'2018'!J67/'2018'!G67</f>
        <v>1.96958859464735</v>
      </c>
    </row>
    <row r="68" customFormat="false" ht="15.7" hidden="false" customHeight="false" outlineLevel="0" collapsed="false">
      <c r="A68" s="9"/>
      <c r="B68" s="9" t="n">
        <v>70</v>
      </c>
      <c r="C68" s="48"/>
      <c r="D68" s="9" t="s">
        <v>213</v>
      </c>
      <c r="E68" s="9" t="s">
        <v>16</v>
      </c>
      <c r="F68" s="16" t="n">
        <v>6.968</v>
      </c>
      <c r="G68" s="38" t="n">
        <v>9840466</v>
      </c>
      <c r="H68" s="18"/>
      <c r="I68" s="0" t="n">
        <v>6.968</v>
      </c>
      <c r="J68" s="1" t="n">
        <v>20708953</v>
      </c>
      <c r="K68" s="0" t="n">
        <f aca="false">'2018'!J68/'2018'!G68</f>
        <v>2.10446873146048</v>
      </c>
    </row>
    <row r="69" customFormat="false" ht="15.7" hidden="false" customHeight="false" outlineLevel="0" collapsed="false">
      <c r="A69" s="9"/>
      <c r="B69" s="9" t="n">
        <v>15</v>
      </c>
      <c r="C69" s="48"/>
      <c r="D69" s="9" t="s">
        <v>214</v>
      </c>
      <c r="E69" s="9" t="s">
        <v>16</v>
      </c>
      <c r="F69" s="16" t="n">
        <v>1.743</v>
      </c>
      <c r="G69" s="38" t="n">
        <v>8862104</v>
      </c>
      <c r="H69" s="18"/>
      <c r="I69" s="0" t="n">
        <v>1.743</v>
      </c>
      <c r="J69" s="1" t="n">
        <v>16968690</v>
      </c>
      <c r="K69" s="0" t="n">
        <f aca="false">'2018'!J69/'2018'!G69</f>
        <v>1.91474733313895</v>
      </c>
    </row>
    <row r="70" customFormat="false" ht="15.7" hidden="false" customHeight="false" outlineLevel="0" collapsed="false">
      <c r="A70" s="9"/>
      <c r="B70" s="9" t="n">
        <v>8</v>
      </c>
      <c r="C70" s="48"/>
      <c r="D70" s="9" t="s">
        <v>215</v>
      </c>
      <c r="E70" s="9" t="s">
        <v>16</v>
      </c>
      <c r="F70" s="16" t="n">
        <v>0.8052</v>
      </c>
      <c r="G70" s="38" t="n">
        <v>3138129</v>
      </c>
      <c r="H70" s="18"/>
      <c r="I70" s="0" t="n">
        <v>0.8052</v>
      </c>
      <c r="J70" s="1" t="n">
        <v>6204841</v>
      </c>
      <c r="K70" s="0" t="n">
        <f aca="false">'2018'!J70/'2018'!G70</f>
        <v>1.97724217200759</v>
      </c>
    </row>
    <row r="71" customFormat="false" ht="15" hidden="false" customHeight="false" outlineLevel="0" collapsed="false">
      <c r="A71" s="17"/>
      <c r="D71" s="0" t="s">
        <v>95</v>
      </c>
      <c r="E71" s="0" t="s">
        <v>85</v>
      </c>
      <c r="F71" s="18"/>
      <c r="G71" s="39" t="s">
        <v>85</v>
      </c>
      <c r="H71" s="18"/>
      <c r="I71" s="0" t="n">
        <v>0.1933</v>
      </c>
      <c r="J71" s="1" t="n">
        <v>625517</v>
      </c>
      <c r="K71" s="0" t="e">
        <f aca="false">'2018'!J71/'2018'!G71</f>
        <v>#VALUE!</v>
      </c>
    </row>
    <row r="72" s="14" customFormat="true" ht="15.7" hidden="false" customHeight="false" outlineLevel="0" collapsed="false">
      <c r="A72" s="9"/>
      <c r="B72" s="14" t="n">
        <v>1</v>
      </c>
      <c r="D72" s="14" t="s">
        <v>216</v>
      </c>
      <c r="E72" s="14" t="s">
        <v>16</v>
      </c>
      <c r="F72" s="17" t="n">
        <v>0.003468</v>
      </c>
      <c r="G72" s="11" t="n">
        <v>427051</v>
      </c>
      <c r="H72" s="11" t="n">
        <v>1.118E-005</v>
      </c>
    </row>
    <row r="73" customFormat="false" ht="15.7" hidden="false" customHeight="false" outlineLevel="0" collapsed="false">
      <c r="A73" s="9" t="n">
        <v>4</v>
      </c>
      <c r="D73" s="9" t="s">
        <v>217</v>
      </c>
      <c r="E73" s="9" t="s">
        <v>16</v>
      </c>
      <c r="F73" s="16" t="n">
        <v>6529</v>
      </c>
      <c r="G73" s="38" t="n">
        <v>997561</v>
      </c>
      <c r="H73" s="11" t="n">
        <v>28.29</v>
      </c>
      <c r="I73" s="0" t="n">
        <v>0.003468</v>
      </c>
      <c r="J73" s="1" t="n">
        <v>824294</v>
      </c>
      <c r="K73" s="0" t="n">
        <f aca="false">'2018'!J73/'2018'!G73</f>
        <v>0.826309368549893</v>
      </c>
    </row>
    <row r="74" customFormat="false" ht="15" hidden="false" customHeight="false" outlineLevel="0" collapsed="false">
      <c r="A74" s="9" t="n">
        <v>112</v>
      </c>
      <c r="D74" s="9" t="s">
        <v>218</v>
      </c>
      <c r="E74" s="9" t="s">
        <v>16</v>
      </c>
      <c r="F74" s="17" t="n">
        <v>6225.42</v>
      </c>
      <c r="G74" s="39" t="n">
        <v>100194597</v>
      </c>
      <c r="H74" s="18"/>
      <c r="J74" s="0"/>
      <c r="K74" s="0" t="n">
        <f aca="false">'2018'!J74/'2018'!G74</f>
        <v>0</v>
      </c>
    </row>
    <row r="75" customFormat="false" ht="15" hidden="false" customHeight="false" outlineLevel="0" collapsed="false">
      <c r="A75" s="9" t="n">
        <v>23</v>
      </c>
      <c r="D75" s="9" t="s">
        <v>219</v>
      </c>
      <c r="E75" s="9" t="s">
        <v>16</v>
      </c>
      <c r="F75" s="18" t="n">
        <v>18.36</v>
      </c>
      <c r="G75" s="39" t="n">
        <v>2135787</v>
      </c>
      <c r="H75" s="18" t="n">
        <v>0.01765</v>
      </c>
      <c r="J75" s="0"/>
      <c r="K75" s="0" t="n">
        <f aca="false">'2018'!J75/'2018'!G75</f>
        <v>0</v>
      </c>
    </row>
    <row r="76" customFormat="false" ht="15" hidden="false" customHeight="false" outlineLevel="0" collapsed="false">
      <c r="A76" s="6" t="s">
        <v>97</v>
      </c>
      <c r="B76" s="6"/>
      <c r="C76" s="6"/>
      <c r="D76" s="6"/>
      <c r="E76" s="6"/>
      <c r="F76" s="6"/>
      <c r="G76" s="6"/>
      <c r="H76" s="6"/>
      <c r="I76" s="6"/>
      <c r="J76" s="8"/>
      <c r="K76" s="8"/>
    </row>
    <row r="77" s="9" customFormat="true" ht="15.7" hidden="false" customHeight="false" outlineLevel="0" collapsed="false">
      <c r="A77" s="9" t="s">
        <v>98</v>
      </c>
      <c r="B77" s="9" t="n">
        <v>22</v>
      </c>
      <c r="D77" s="9" t="s">
        <v>220</v>
      </c>
      <c r="E77" s="9" t="s">
        <v>16</v>
      </c>
      <c r="F77" s="11" t="n">
        <v>18700</v>
      </c>
      <c r="G77" s="38" t="n">
        <v>9325414</v>
      </c>
      <c r="H77" s="11" t="n">
        <v>53.3</v>
      </c>
      <c r="I77" s="0" t="n">
        <v>18700</v>
      </c>
      <c r="J77" s="1" t="n">
        <v>5570866</v>
      </c>
      <c r="K77" s="0" t="str">
        <f aca="false">IF('2018'!I77='2018'!F77,"HAPPY","SAD")</f>
        <v>HAPPY</v>
      </c>
      <c r="L77" s="0"/>
      <c r="M77" s="0"/>
      <c r="N77" s="0"/>
      <c r="O77" s="0"/>
      <c r="P77" s="0"/>
      <c r="Q77" s="0"/>
    </row>
    <row r="78" customFormat="false" ht="15.7" hidden="false" customHeight="false" outlineLevel="0" collapsed="false">
      <c r="B78" s="9" t="n">
        <v>54</v>
      </c>
      <c r="D78" s="9" t="s">
        <v>221</v>
      </c>
      <c r="E78" s="9" t="s">
        <v>16</v>
      </c>
      <c r="F78" s="11" t="n">
        <v>8640</v>
      </c>
      <c r="G78" s="38" t="n">
        <v>9798176</v>
      </c>
      <c r="H78" s="11" t="n">
        <v>25.01</v>
      </c>
      <c r="I78" s="0" t="n">
        <v>8640</v>
      </c>
      <c r="J78" s="1" t="n">
        <v>9959190</v>
      </c>
      <c r="K78" s="0" t="str">
        <f aca="false">IF('2018'!I78='2018'!F78,"HAPPY","SAD")</f>
        <v>HAPPY</v>
      </c>
    </row>
    <row r="79" customFormat="false" ht="15.7" hidden="false" customHeight="false" outlineLevel="0" collapsed="false">
      <c r="B79" s="9" t="n">
        <v>54</v>
      </c>
      <c r="D79" s="9" t="s">
        <v>222</v>
      </c>
      <c r="E79" s="9" t="s">
        <v>16</v>
      </c>
      <c r="F79" s="11" t="n">
        <v>2185</v>
      </c>
      <c r="G79" s="38" t="n">
        <v>18873749</v>
      </c>
      <c r="H79" s="11" t="n">
        <v>6.431</v>
      </c>
      <c r="I79" s="0" t="n">
        <v>2185</v>
      </c>
      <c r="J79" s="1" t="n">
        <v>28651569</v>
      </c>
      <c r="K79" s="0" t="str">
        <f aca="false">IF('2018'!I79='2018'!F79,"HAPPY","SAD")</f>
        <v>HAPPY</v>
      </c>
    </row>
    <row r="80" customFormat="false" ht="15.7" hidden="false" customHeight="false" outlineLevel="0" collapsed="false">
      <c r="B80" s="9" t="n">
        <v>35</v>
      </c>
      <c r="D80" s="9" t="s">
        <v>223</v>
      </c>
      <c r="E80" s="9" t="s">
        <v>16</v>
      </c>
      <c r="F80" s="17" t="n">
        <v>277.4</v>
      </c>
      <c r="G80" s="38" t="n">
        <v>4655985</v>
      </c>
      <c r="I80" s="0" t="n">
        <v>277.4</v>
      </c>
      <c r="J80" s="1" t="n">
        <v>4646958</v>
      </c>
      <c r="K80" s="0" t="str">
        <f aca="false">IF('2018'!I80='2018'!F80,"HAPPY","SAD")</f>
        <v>HAPPY</v>
      </c>
    </row>
    <row r="81" customFormat="false" ht="15.7" hidden="false" customHeight="false" outlineLevel="0" collapsed="false">
      <c r="B81" s="9" t="n">
        <v>23</v>
      </c>
      <c r="D81" s="9" t="s">
        <v>224</v>
      </c>
      <c r="E81" s="9" t="s">
        <v>16</v>
      </c>
      <c r="F81" s="11" t="n">
        <v>85.31</v>
      </c>
      <c r="G81" s="38" t="n">
        <v>4981121</v>
      </c>
      <c r="H81" s="11" t="n">
        <v>0.2564</v>
      </c>
      <c r="I81" s="0" t="n">
        <v>85.31</v>
      </c>
      <c r="J81" s="1" t="n">
        <v>537295</v>
      </c>
      <c r="K81" s="0" t="str">
        <f aca="false">IF('2018'!I81='2018'!F81,"HAPPY","SAD")</f>
        <v>HAPPY</v>
      </c>
    </row>
    <row r="82" customFormat="false" ht="15" hidden="false" customHeight="false" outlineLevel="0" collapsed="false">
      <c r="A82" s="6" t="s">
        <v>103</v>
      </c>
      <c r="B82" s="6"/>
      <c r="C82" s="6"/>
      <c r="D82" s="6"/>
      <c r="E82" s="6"/>
      <c r="F82" s="6"/>
      <c r="G82" s="6"/>
      <c r="H82" s="6"/>
      <c r="I82" s="6"/>
      <c r="J82" s="8"/>
      <c r="K82" s="8"/>
    </row>
    <row r="83" s="9" customFormat="true" ht="15.7" hidden="false" customHeight="false" outlineLevel="0" collapsed="false">
      <c r="A83" s="9" t="s">
        <v>104</v>
      </c>
      <c r="B83" s="9" t="n">
        <v>24</v>
      </c>
      <c r="D83" s="9" t="s">
        <v>105</v>
      </c>
      <c r="E83" s="9" t="s">
        <v>16</v>
      </c>
      <c r="F83" s="17" t="n">
        <v>0.2149</v>
      </c>
      <c r="G83" s="38" t="n">
        <v>4911941</v>
      </c>
      <c r="H83" s="17" t="n">
        <v>0.0008133</v>
      </c>
      <c r="I83" s="0" t="n">
        <v>0.2149</v>
      </c>
      <c r="J83" s="1" t="n">
        <v>4925829</v>
      </c>
      <c r="K83" s="0" t="str">
        <f aca="false">IF('2018'!I83='2018'!F83,"HAPPY","SAD")</f>
        <v>HAPPY</v>
      </c>
      <c r="L83" s="0"/>
      <c r="M83" s="0"/>
      <c r="N83" s="0"/>
    </row>
    <row r="84" s="9" customFormat="true" ht="15.7" hidden="false" customHeight="false" outlineLevel="0" collapsed="false">
      <c r="A84" s="9" t="s">
        <v>106</v>
      </c>
      <c r="B84" s="9" t="n">
        <v>5</v>
      </c>
      <c r="D84" s="9" t="s">
        <v>225</v>
      </c>
      <c r="E84" s="9" t="s">
        <v>16</v>
      </c>
      <c r="F84" s="17" t="n">
        <v>0.4316</v>
      </c>
      <c r="G84" s="38" t="n">
        <v>835296</v>
      </c>
      <c r="H84" s="17" t="n">
        <v>0.001658</v>
      </c>
      <c r="I84" s="0" t="n">
        <v>0.4316</v>
      </c>
      <c r="J84" s="1" t="n">
        <v>1622612</v>
      </c>
      <c r="K84" s="0" t="str">
        <f aca="false">IF('2018'!I84='2018'!F84,"HAPPY","SAD")</f>
        <v>HAPPY</v>
      </c>
      <c r="L84" s="0"/>
      <c r="M84" s="0"/>
      <c r="N84" s="0"/>
    </row>
    <row r="85" customFormat="false" ht="15" hidden="false" customHeight="false" outlineLevel="0" collapsed="false">
      <c r="A85" s="0" t="s">
        <v>108</v>
      </c>
      <c r="C85" s="49"/>
      <c r="D85" s="0" t="s">
        <v>226</v>
      </c>
      <c r="E85" s="0" t="s">
        <v>85</v>
      </c>
      <c r="G85" s="39" t="s">
        <v>85</v>
      </c>
      <c r="I85" s="0" t="n">
        <v>0.2432</v>
      </c>
      <c r="J85" s="1" t="n">
        <v>7563490</v>
      </c>
      <c r="K85" s="0" t="str">
        <f aca="false">IF('2018'!I85='2018'!F85,"HAPPY","SAD")</f>
        <v>SAD</v>
      </c>
    </row>
    <row r="86" customFormat="false" ht="15.7" hidden="false" customHeight="false" outlineLevel="0" collapsed="false">
      <c r="A86" s="14" t="s">
        <v>110</v>
      </c>
      <c r="B86" s="14" t="n">
        <v>4</v>
      </c>
      <c r="C86" s="14"/>
      <c r="D86" s="14" t="s">
        <v>111</v>
      </c>
      <c r="E86" s="14" t="s">
        <v>16</v>
      </c>
      <c r="F86" s="0" t="n">
        <v>0.5104</v>
      </c>
      <c r="G86" s="11" t="n">
        <v>750000</v>
      </c>
      <c r="H86" s="0" t="n">
        <v>0.000697</v>
      </c>
      <c r="I86" s="0" t="n">
        <v>0.5104</v>
      </c>
      <c r="J86" s="1" t="n">
        <v>750000</v>
      </c>
      <c r="K86" s="0" t="str">
        <f aca="false">IF('2018'!I86='2018'!F87,"HAPPY","SAD")</f>
        <v>SAD</v>
      </c>
    </row>
    <row r="87" s="9" customFormat="true" ht="15.7" hidden="false" customHeight="false" outlineLevel="0" collapsed="false">
      <c r="A87" s="9" t="s">
        <v>112</v>
      </c>
      <c r="B87" s="9" t="n">
        <v>7</v>
      </c>
      <c r="D87" s="9" t="s">
        <v>227</v>
      </c>
      <c r="E87" s="9" t="s">
        <v>16</v>
      </c>
      <c r="F87" s="11" t="n">
        <v>4.078</v>
      </c>
      <c r="G87" s="38" t="n">
        <v>4691915</v>
      </c>
      <c r="H87" s="11" t="n">
        <v>0.02302</v>
      </c>
      <c r="I87" s="0" t="n">
        <v>4.078</v>
      </c>
      <c r="J87" s="1" t="n">
        <v>7297451</v>
      </c>
      <c r="K87" s="0" t="str">
        <f aca="false">IF('2018'!I87='2018'!F87,"HAPPY","SAD")</f>
        <v>HAPPY</v>
      </c>
      <c r="L87" s="0"/>
      <c r="M87" s="0"/>
      <c r="N87" s="0"/>
    </row>
    <row r="88" s="42" customFormat="true" ht="15.7" hidden="false" customHeight="false" outlineLevel="0" collapsed="false">
      <c r="A88" s="40" t="s">
        <v>114</v>
      </c>
      <c r="B88" s="40" t="n">
        <v>6</v>
      </c>
      <c r="D88" s="40" t="s">
        <v>115</v>
      </c>
      <c r="E88" s="40" t="s">
        <v>16</v>
      </c>
      <c r="F88" s="11" t="n">
        <v>0.008213</v>
      </c>
      <c r="G88" s="39" t="n">
        <v>2359420</v>
      </c>
      <c r="H88" s="11" t="n">
        <v>1.189E-005</v>
      </c>
      <c r="I88" s="40" t="n">
        <v>0.008213</v>
      </c>
      <c r="J88" s="47" t="n">
        <v>1000000</v>
      </c>
      <c r="K88" s="40" t="str">
        <f aca="false">IF('2018'!I88='2018'!F88,"HAPPY","SAD")</f>
        <v>HAPPY</v>
      </c>
    </row>
    <row r="89" customFormat="false" ht="15" hidden="false" customHeight="false" outlineLevel="0" collapsed="false">
      <c r="A89" s="0" t="s">
        <v>116</v>
      </c>
      <c r="D89" s="0" t="s">
        <v>60</v>
      </c>
      <c r="E89" s="0" t="s">
        <v>197</v>
      </c>
      <c r="G89" s="39" t="s">
        <v>121</v>
      </c>
      <c r="I89" s="0" t="n">
        <v>45.99</v>
      </c>
      <c r="J89" s="1" t="n">
        <v>8735830</v>
      </c>
      <c r="K89" s="0" t="str">
        <f aca="false">IF('2018'!I89='2018'!F89,"HAPPY","SAD")</f>
        <v>SAD</v>
      </c>
    </row>
    <row r="90" customFormat="false" ht="15" hidden="false" customHeight="false" outlineLevel="0" collapsed="false">
      <c r="A90" s="0" t="s">
        <v>118</v>
      </c>
      <c r="D90" s="0" t="s">
        <v>60</v>
      </c>
      <c r="E90" s="0" t="s">
        <v>197</v>
      </c>
      <c r="G90" s="39" t="s">
        <v>121</v>
      </c>
      <c r="I90" s="0" t="n">
        <v>11.08</v>
      </c>
      <c r="J90" s="1" t="n">
        <v>1941000</v>
      </c>
      <c r="K90" s="0" t="str">
        <f aca="false">IF('2018'!I90='2018'!F90,"HAPPY","SAD")</f>
        <v>SAD</v>
      </c>
    </row>
    <row r="91" customFormat="false" ht="15" hidden="false" customHeight="false" outlineLevel="0" collapsed="false">
      <c r="A91" s="0" t="s">
        <v>120</v>
      </c>
      <c r="D91" s="0" t="s">
        <v>60</v>
      </c>
      <c r="E91" s="0" t="s">
        <v>61</v>
      </c>
      <c r="G91" s="39" t="s">
        <v>121</v>
      </c>
      <c r="J91" s="0"/>
      <c r="K91" s="0" t="str">
        <f aca="false">IF('2018'!I91='2018'!F91,"HAPPY","SAD")</f>
        <v>HAPPY</v>
      </c>
    </row>
    <row r="92" customFormat="false" ht="15" hidden="false" customHeight="false" outlineLevel="0" collapsed="false">
      <c r="A92" s="0" t="s">
        <v>122</v>
      </c>
      <c r="D92" s="0" t="s">
        <v>60</v>
      </c>
      <c r="E92" s="0" t="s">
        <v>61</v>
      </c>
      <c r="G92" s="39" t="s">
        <v>121</v>
      </c>
      <c r="I92" s="0" t="n">
        <v>10.73</v>
      </c>
      <c r="J92" s="1" t="n">
        <v>19086373</v>
      </c>
      <c r="K92" s="0" t="str">
        <f aca="false">IF('2018'!I92='2018'!F92,"HAPPY","SAD")</f>
        <v>SAD</v>
      </c>
    </row>
    <row r="93" customFormat="false" ht="15" hidden="false" customHeight="false" outlineLevel="0" collapsed="false">
      <c r="A93" s="0" t="s">
        <v>123</v>
      </c>
      <c r="D93" s="0" t="s">
        <v>60</v>
      </c>
      <c r="E93" s="0" t="s">
        <v>85</v>
      </c>
      <c r="G93" s="39" t="s">
        <v>85</v>
      </c>
      <c r="J93" s="0"/>
      <c r="K93" s="0" t="str">
        <f aca="false">IF('2018'!I93='2018'!F93,"HAPPY","SAD")</f>
        <v>HAPPY</v>
      </c>
    </row>
    <row r="94" s="9" customFormat="true" ht="15.7" hidden="false" customHeight="false" outlineLevel="0" collapsed="false">
      <c r="A94" s="9" t="s">
        <v>125</v>
      </c>
      <c r="B94" s="10" t="n">
        <v>171</v>
      </c>
      <c r="C94" s="14" t="s">
        <v>14</v>
      </c>
      <c r="D94" s="9" t="s">
        <v>126</v>
      </c>
      <c r="E94" s="9" t="s">
        <v>16</v>
      </c>
      <c r="F94" s="11" t="n">
        <v>6.331</v>
      </c>
      <c r="G94" s="39" t="s">
        <v>85</v>
      </c>
      <c r="H94" s="11" t="n">
        <v>0.02084</v>
      </c>
      <c r="I94" s="0" t="n">
        <v>5.606</v>
      </c>
      <c r="J94" s="1" t="n">
        <v>27653408</v>
      </c>
      <c r="K94" s="0" t="str">
        <f aca="false">IF('2018'!I94='2018'!F94,"HAPPY","SAD")</f>
        <v>SAD</v>
      </c>
      <c r="L94" s="0" t="s">
        <v>127</v>
      </c>
      <c r="M94" s="0"/>
      <c r="N94" s="0"/>
    </row>
    <row r="95" customFormat="false" ht="15.7" hidden="false" customHeight="false" outlineLevel="0" collapsed="false">
      <c r="A95" s="9" t="s">
        <v>128</v>
      </c>
      <c r="B95" s="9" t="n">
        <v>15</v>
      </c>
      <c r="C95" s="9" t="s">
        <v>14</v>
      </c>
      <c r="D95" s="9" t="s">
        <v>228</v>
      </c>
      <c r="E95" s="9" t="s">
        <v>16</v>
      </c>
      <c r="F95" s="18" t="n">
        <v>5.052</v>
      </c>
      <c r="G95" s="38" t="n">
        <v>1976600</v>
      </c>
      <c r="H95" s="18" t="n">
        <v>0.0175</v>
      </c>
      <c r="J95" s="0"/>
      <c r="K95" s="0" t="str">
        <f aca="false">IF('2018'!I95='2018'!F95,"HAPPY","SAD")</f>
        <v>SAD</v>
      </c>
    </row>
    <row r="96" s="51" customFormat="true" ht="15" hidden="false" customHeight="false" outlineLevel="0" collapsed="false">
      <c r="A96" s="50"/>
      <c r="B96" s="50"/>
      <c r="C96" s="50"/>
      <c r="D96" s="51" t="s">
        <v>229</v>
      </c>
      <c r="E96" s="51" t="s">
        <v>85</v>
      </c>
      <c r="F96" s="17"/>
      <c r="G96" s="39" t="s">
        <v>85</v>
      </c>
      <c r="H96" s="17"/>
      <c r="I96" s="0" t="n">
        <v>5.052</v>
      </c>
      <c r="J96" s="1" t="n">
        <v>10987679</v>
      </c>
      <c r="K96" s="0"/>
      <c r="L96" s="0"/>
      <c r="M96" s="0"/>
      <c r="N96" s="0"/>
    </row>
    <row r="97" customFormat="false" ht="15" hidden="false" customHeight="false" outlineLevel="0" collapsed="false">
      <c r="A97" s="17" t="s">
        <v>130</v>
      </c>
      <c r="D97" s="0" t="s">
        <v>60</v>
      </c>
      <c r="E97" s="0" t="s">
        <v>61</v>
      </c>
      <c r="G97" s="39" t="s">
        <v>121</v>
      </c>
      <c r="J97" s="0"/>
    </row>
    <row r="98" customFormat="false" ht="15.7" hidden="false" customHeight="false" outlineLevel="0" collapsed="false">
      <c r="A98" s="14" t="s">
        <v>132</v>
      </c>
      <c r="B98" s="10" t="n">
        <v>126</v>
      </c>
      <c r="C98" s="14"/>
      <c r="D98" s="14" t="s">
        <v>133</v>
      </c>
      <c r="E98" s="14" t="s">
        <v>16</v>
      </c>
      <c r="F98" s="11" t="n">
        <v>3.688</v>
      </c>
      <c r="G98" s="11" t="n">
        <v>27900469</v>
      </c>
      <c r="H98" s="11" t="n">
        <v>0.01155</v>
      </c>
      <c r="I98" s="0" t="n">
        <v>3.222</v>
      </c>
      <c r="J98" s="1" t="n">
        <v>27840918</v>
      </c>
    </row>
    <row r="99" s="9" customFormat="true" ht="15.7" hidden="false" customHeight="false" outlineLevel="0" collapsed="false">
      <c r="A99" s="9" t="s">
        <v>134</v>
      </c>
      <c r="B99" s="9" t="n">
        <v>8</v>
      </c>
      <c r="D99" s="9" t="s">
        <v>230</v>
      </c>
      <c r="E99" s="9" t="s">
        <v>16</v>
      </c>
      <c r="F99" s="16" t="n">
        <v>0.5644</v>
      </c>
      <c r="G99" s="38" t="n">
        <v>8382600</v>
      </c>
      <c r="H99" s="18"/>
      <c r="I99" s="0" t="n">
        <v>0.5644</v>
      </c>
      <c r="J99" s="1" t="n">
        <v>8995478</v>
      </c>
      <c r="K99" s="0" t="n">
        <f aca="false">'2018'!J99/'2018'!G99</f>
        <v>1.07311311526257</v>
      </c>
      <c r="L99" s="0"/>
      <c r="M99" s="0"/>
      <c r="N99" s="0"/>
    </row>
    <row r="100" s="9" customFormat="true" ht="15.7" hidden="false" customHeight="false" outlineLevel="0" collapsed="false">
      <c r="A100" s="9" t="s">
        <v>136</v>
      </c>
      <c r="B100" s="9" t="n">
        <v>16</v>
      </c>
      <c r="D100" s="9" t="s">
        <v>231</v>
      </c>
      <c r="E100" s="9" t="s">
        <v>16</v>
      </c>
      <c r="F100" s="16" t="n">
        <v>1.256</v>
      </c>
      <c r="G100" s="38" t="n">
        <v>6689900</v>
      </c>
      <c r="H100" s="18"/>
      <c r="I100" s="0" t="n">
        <v>1.256</v>
      </c>
      <c r="J100" s="1" t="n">
        <v>6967853</v>
      </c>
      <c r="K100" s="0" t="n">
        <f aca="false">'2018'!J100/'2018'!G100</f>
        <v>1.04154815468094</v>
      </c>
      <c r="L100" s="0"/>
      <c r="M100" s="0"/>
      <c r="N100" s="0"/>
    </row>
    <row r="101" customFormat="false" ht="15.7" hidden="false" customHeight="false" outlineLevel="0" collapsed="false">
      <c r="A101" s="9" t="s">
        <v>138</v>
      </c>
      <c r="B101" s="9" t="n">
        <v>5</v>
      </c>
      <c r="C101" s="9" t="s">
        <v>14</v>
      </c>
      <c r="D101" s="9" t="s">
        <v>139</v>
      </c>
      <c r="E101" s="9" t="s">
        <v>16</v>
      </c>
      <c r="F101" s="11" t="n">
        <v>0.2086</v>
      </c>
      <c r="G101" s="38" t="n">
        <v>240000</v>
      </c>
      <c r="H101" s="11" t="n">
        <v>0.0002024</v>
      </c>
      <c r="I101" s="0" t="n">
        <v>0.2086</v>
      </c>
      <c r="J101" s="1" t="n">
        <v>472300</v>
      </c>
      <c r="K101" s="0" t="str">
        <f aca="false">IF('2018'!I101='2018'!F101,"HAPPY","SAD")</f>
        <v>HAPPY</v>
      </c>
    </row>
    <row r="102" customFormat="false" ht="15.7" hidden="false" customHeight="false" outlineLevel="0" collapsed="false">
      <c r="A102" s="9" t="s">
        <v>140</v>
      </c>
      <c r="B102" s="9" t="n">
        <v>4</v>
      </c>
      <c r="C102" s="9" t="s">
        <v>14</v>
      </c>
      <c r="D102" s="9" t="s">
        <v>141</v>
      </c>
      <c r="E102" s="9" t="s">
        <v>16</v>
      </c>
      <c r="F102" s="16" t="n">
        <v>0.1651</v>
      </c>
      <c r="G102" s="38" t="n">
        <v>250000</v>
      </c>
      <c r="H102" s="18"/>
      <c r="I102" s="0" t="n">
        <v>0.1651</v>
      </c>
      <c r="J102" s="1" t="n">
        <v>500000</v>
      </c>
      <c r="K102" s="0" t="n">
        <f aca="false">'2018'!J102/'2018'!G102</f>
        <v>2</v>
      </c>
    </row>
    <row r="103" customFormat="false" ht="15.7" hidden="false" customHeight="false" outlineLevel="0" collapsed="false">
      <c r="A103" s="9" t="s">
        <v>142</v>
      </c>
      <c r="B103" s="9" t="n">
        <v>2</v>
      </c>
      <c r="C103" s="9" t="s">
        <v>14</v>
      </c>
      <c r="D103" s="9" t="s">
        <v>143</v>
      </c>
      <c r="E103" s="9" t="s">
        <v>16</v>
      </c>
      <c r="F103" s="11" t="n">
        <v>0.05565</v>
      </c>
      <c r="G103" s="38" t="n">
        <v>250000</v>
      </c>
      <c r="H103" s="11" t="n">
        <v>5.5E-005</v>
      </c>
      <c r="I103" s="0" t="n">
        <v>0.05565</v>
      </c>
      <c r="J103" s="1" t="n">
        <v>250000</v>
      </c>
      <c r="K103" s="0" t="str">
        <f aca="false">IF('2018'!I103='2018'!F103,"HAPPY","SAD")</f>
        <v>HAPPY</v>
      </c>
    </row>
    <row r="104" customFormat="false" ht="15.7" hidden="false" customHeight="false" outlineLevel="0" collapsed="false">
      <c r="A104" s="9" t="s">
        <v>144</v>
      </c>
      <c r="B104" s="9" t="n">
        <v>4</v>
      </c>
      <c r="D104" s="9" t="s">
        <v>232</v>
      </c>
      <c r="E104" s="9" t="s">
        <v>16</v>
      </c>
      <c r="F104" s="11" t="n">
        <v>0.01398</v>
      </c>
      <c r="G104" s="38" t="n">
        <v>250000</v>
      </c>
      <c r="H104" s="11" t="n">
        <v>1.496E-005</v>
      </c>
      <c r="I104" s="0" t="n">
        <v>0.01398</v>
      </c>
      <c r="J104" s="1" t="n">
        <v>500000</v>
      </c>
      <c r="K104" s="0" t="str">
        <f aca="false">IF('2018'!I104='2018'!F104,"HAPPY","SAD")</f>
        <v>HAPPY</v>
      </c>
    </row>
    <row r="105" customFormat="false" ht="15" hidden="false" customHeight="false" outlineLevel="0" collapsed="false">
      <c r="A105" s="6"/>
      <c r="B105" s="6"/>
      <c r="C105" s="6"/>
      <c r="D105" s="6"/>
      <c r="E105" s="6"/>
      <c r="F105" s="7"/>
      <c r="G105" s="37"/>
      <c r="H105" s="6"/>
      <c r="I105" s="6"/>
      <c r="J105" s="8"/>
      <c r="K105" s="8"/>
    </row>
    <row r="106" customFormat="false" ht="15" hidden="false" customHeight="false" outlineLevel="0" collapsed="false">
      <c r="A106" s="0" t="s">
        <v>146</v>
      </c>
      <c r="G106" s="1" t="s">
        <v>147</v>
      </c>
    </row>
    <row r="107" customFormat="false" ht="15" hidden="false" customHeight="false" outlineLevel="0" collapsed="false">
      <c r="B107" s="0" t="n">
        <f aca="false">SUM('2018'!B2:B105)</f>
        <v>4069</v>
      </c>
      <c r="G107" s="0"/>
    </row>
    <row r="108" customFormat="false" ht="15" hidden="false" customHeight="false" outlineLevel="0" collapsed="false">
      <c r="G108" s="0"/>
    </row>
    <row r="109" customFormat="false" ht="15" hidden="false" customHeight="false" outlineLevel="0" collapsed="false">
      <c r="G109" s="0"/>
    </row>
    <row r="110" customFormat="false" ht="15" hidden="false" customHeight="false" outlineLevel="0" collapsed="false">
      <c r="G110" s="0"/>
    </row>
    <row r="111" customFormat="false" ht="15" hidden="false" customHeight="false" outlineLevel="0" collapsed="false">
      <c r="A111" s="0" t="s">
        <v>233</v>
      </c>
      <c r="B111" s="0" t="n">
        <v>9884020</v>
      </c>
      <c r="G111" s="0" t="n">
        <v>204</v>
      </c>
    </row>
    <row r="112" customFormat="false" ht="15" hidden="false" customHeight="false" outlineLevel="0" collapsed="false">
      <c r="A112" s="0" t="s">
        <v>234</v>
      </c>
      <c r="B112" s="0" t="n">
        <v>1065941</v>
      </c>
      <c r="G112" s="0" t="n">
        <v>54.39</v>
      </c>
    </row>
    <row r="113" customFormat="false" ht="15" hidden="false" customHeight="false" outlineLevel="0" collapsed="false">
      <c r="A113" s="0" t="s">
        <v>235</v>
      </c>
      <c r="B113" s="0" t="n">
        <v>3062244</v>
      </c>
      <c r="G113" s="0" t="n">
        <v>5.697</v>
      </c>
    </row>
    <row r="114" customFormat="false" ht="15" hidden="false" customHeight="false" outlineLevel="0" collapsed="false">
      <c r="A114" s="0" t="s">
        <v>236</v>
      </c>
      <c r="B114" s="0" t="n">
        <v>2927853</v>
      </c>
      <c r="G114" s="0" t="n">
        <v>1.85</v>
      </c>
    </row>
  </sheetData>
  <hyperlinks>
    <hyperlink ref="D58" r:id="rId1" display="82% → https://cms-pdmv.cern.ch/pmp/historical?r=SUS-RunIIAutumn18MiniAOD-0000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false" showOutlineSymbols="true" defaultGridColor="true" view="normal" topLeftCell="B40" colorId="64" zoomScale="110" zoomScaleNormal="110" zoomScalePageLayoutView="100" workbookViewId="0">
      <selection pane="topLeft" activeCell="B45" activeCellId="0" sqref="B45"/>
    </sheetView>
  </sheetViews>
  <sheetFormatPr defaultRowHeight="18"/>
  <cols>
    <col collapsed="false" hidden="false" max="1" min="1" style="0" width="9.21111111111111"/>
    <col collapsed="false" hidden="false" max="2" min="2" style="0" width="84.0777777777778"/>
    <col collapsed="false" hidden="false" max="3" min="3" style="0" width="9.21111111111111"/>
    <col collapsed="false" hidden="false" max="4" min="4" style="0" width="14.6"/>
    <col collapsed="false" hidden="false" max="5" min="5" style="0" width="44.3925925925926"/>
    <col collapsed="false" hidden="false" max="6" min="6" style="52" width="32.337037037037"/>
    <col collapsed="false" hidden="false" max="7" min="7" style="0" width="0.881481481481482"/>
    <col collapsed="false" hidden="false" max="1025" min="8" style="0" width="9.21111111111111"/>
  </cols>
  <sheetData>
    <row r="1" customFormat="false" ht="18" hidden="false" customHeight="false" outlineLevel="0" collapsed="false">
      <c r="A1" s="0" t="s">
        <v>237</v>
      </c>
      <c r="F1" s="0"/>
    </row>
    <row r="2" customFormat="false" ht="18" hidden="false" customHeight="false" outlineLevel="0" collapsed="false">
      <c r="B2" s="0" t="s">
        <v>238</v>
      </c>
      <c r="C2" s="0" t="s">
        <v>239</v>
      </c>
      <c r="D2" s="0" t="s">
        <v>240</v>
      </c>
      <c r="F2" s="52" t="s">
        <v>241</v>
      </c>
      <c r="G2" s="0" t="s">
        <v>242</v>
      </c>
    </row>
    <row r="3" customFormat="false" ht="18" hidden="false" customHeight="false" outlineLevel="0" collapsed="false">
      <c r="A3" s="0" t="s">
        <v>243</v>
      </c>
      <c r="B3" s="0" t="s">
        <v>244</v>
      </c>
      <c r="C3" s="0" t="s">
        <v>245</v>
      </c>
      <c r="F3" s="0"/>
      <c r="G3" s="53" t="s">
        <v>246</v>
      </c>
      <c r="H3" s="54"/>
    </row>
    <row r="4" customFormat="false" ht="18" hidden="false" customHeight="false" outlineLevel="0" collapsed="false">
      <c r="B4" s="0" t="s">
        <v>247</v>
      </c>
      <c r="F4" s="0"/>
      <c r="H4" s="54"/>
    </row>
    <row r="5" customFormat="false" ht="18" hidden="false" customHeight="false" outlineLevel="0" collapsed="false">
      <c r="B5" s="0" t="s">
        <v>248</v>
      </c>
      <c r="F5" s="0"/>
      <c r="H5" s="54"/>
    </row>
    <row r="6" customFormat="false" ht="18" hidden="false" customHeight="false" outlineLevel="0" collapsed="false">
      <c r="B6" s="0" t="s">
        <v>249</v>
      </c>
      <c r="F6" s="0"/>
      <c r="H6" s="54"/>
      <c r="M6" s="54"/>
    </row>
    <row r="7" customFormat="false" ht="18" hidden="false" customHeight="false" outlineLevel="0" collapsed="false">
      <c r="B7" s="0" t="s">
        <v>250</v>
      </c>
      <c r="F7" s="0"/>
      <c r="H7" s="54"/>
      <c r="M7" s="54"/>
    </row>
    <row r="8" customFormat="false" ht="18" hidden="false" customHeight="false" outlineLevel="0" collapsed="false">
      <c r="F8" s="0"/>
      <c r="M8" s="54"/>
    </row>
    <row r="9" customFormat="false" ht="18" hidden="false" customHeight="false" outlineLevel="0" collapsed="false">
      <c r="C9" s="0" t="s">
        <v>251</v>
      </c>
      <c r="F9" s="0"/>
      <c r="G9" s="0" t="s">
        <v>252</v>
      </c>
    </row>
    <row r="10" customFormat="false" ht="18" hidden="false" customHeight="false" outlineLevel="0" collapsed="false">
      <c r="A10" s="0" t="s">
        <v>253</v>
      </c>
      <c r="B10" s="0" t="s">
        <v>254</v>
      </c>
      <c r="C10" s="0" t="s">
        <v>245</v>
      </c>
      <c r="E10" s="0" t="s">
        <v>255</v>
      </c>
      <c r="F10" s="0"/>
      <c r="G10" s="0" t="s">
        <v>256</v>
      </c>
      <c r="H10" s="54" t="s">
        <v>257</v>
      </c>
    </row>
    <row r="11" customFormat="false" ht="18" hidden="false" customHeight="false" outlineLevel="0" collapsed="false">
      <c r="E11" s="0" t="s">
        <v>258</v>
      </c>
      <c r="F11" s="52" t="s">
        <v>245</v>
      </c>
      <c r="G11" s="55" t="s">
        <v>259</v>
      </c>
      <c r="H11" s="54" t="s">
        <v>260</v>
      </c>
    </row>
    <row r="12" customFormat="false" ht="18" hidden="false" customHeight="false" outlineLevel="0" collapsed="false">
      <c r="E12" s="0" t="s">
        <v>261</v>
      </c>
      <c r="F12" s="52" t="s">
        <v>245</v>
      </c>
      <c r="G12" s="56" t="s">
        <v>262</v>
      </c>
      <c r="H12" s="54" t="s">
        <v>263</v>
      </c>
    </row>
    <row r="13" customFormat="false" ht="18" hidden="false" customHeight="false" outlineLevel="0" collapsed="false">
      <c r="B13" s="0" t="s">
        <v>157</v>
      </c>
      <c r="C13" s="0" t="s">
        <v>245</v>
      </c>
      <c r="F13" s="52" t="s">
        <v>245</v>
      </c>
      <c r="G13" s="56" t="s">
        <v>264</v>
      </c>
      <c r="H13" s="54" t="s">
        <v>265</v>
      </c>
    </row>
    <row r="14" customFormat="false" ht="18" hidden="false" customHeight="false" outlineLevel="0" collapsed="false">
      <c r="B14" s="0" t="s">
        <v>266</v>
      </c>
      <c r="C14" s="0" t="s">
        <v>245</v>
      </c>
      <c r="E14" s="0" t="s">
        <v>267</v>
      </c>
      <c r="F14" s="52" t="s">
        <v>245</v>
      </c>
      <c r="G14" s="55" t="s">
        <v>268</v>
      </c>
      <c r="H14" s="54" t="s">
        <v>269</v>
      </c>
    </row>
    <row r="15" customFormat="false" ht="18" hidden="false" customHeight="false" outlineLevel="0" collapsed="false">
      <c r="B15" s="0" t="s">
        <v>23</v>
      </c>
      <c r="C15" s="0" t="s">
        <v>245</v>
      </c>
      <c r="F15" s="52" t="s">
        <v>245</v>
      </c>
      <c r="G15" s="56" t="s">
        <v>270</v>
      </c>
      <c r="H15" s="54" t="s">
        <v>271</v>
      </c>
    </row>
    <row r="16" customFormat="false" ht="18" hidden="false" customHeight="false" outlineLevel="0" collapsed="false">
      <c r="B16" s="0" t="s">
        <v>25</v>
      </c>
      <c r="C16" s="0" t="s">
        <v>245</v>
      </c>
      <c r="F16" s="0"/>
      <c r="G16" s="0" t="s">
        <v>272</v>
      </c>
      <c r="H16" s="54" t="s">
        <v>273</v>
      </c>
    </row>
    <row r="17" customFormat="false" ht="18" hidden="false" customHeight="false" outlineLevel="0" collapsed="false">
      <c r="B17" s="0" t="s">
        <v>274</v>
      </c>
      <c r="C17" s="0" t="s">
        <v>245</v>
      </c>
      <c r="F17" s="52" t="s">
        <v>245</v>
      </c>
      <c r="G17" s="56" t="s">
        <v>275</v>
      </c>
      <c r="H17" s="54" t="s">
        <v>276</v>
      </c>
    </row>
    <row r="18" customFormat="false" ht="18" hidden="false" customHeight="false" outlineLevel="0" collapsed="false">
      <c r="B18" s="0" t="s">
        <v>277</v>
      </c>
      <c r="C18" s="0" t="s">
        <v>245</v>
      </c>
      <c r="F18" s="52" t="s">
        <v>245</v>
      </c>
      <c r="G18" s="55" t="s">
        <v>278</v>
      </c>
      <c r="H18" s="54" t="s">
        <v>279</v>
      </c>
    </row>
    <row r="19" customFormat="false" ht="18" hidden="false" customHeight="false" outlineLevel="0" collapsed="false">
      <c r="B19" s="0" t="s">
        <v>280</v>
      </c>
      <c r="C19" s="0" t="s">
        <v>245</v>
      </c>
      <c r="E19" s="0" t="s">
        <v>281</v>
      </c>
      <c r="F19" s="0"/>
      <c r="G19" s="0" t="s">
        <v>282</v>
      </c>
      <c r="H19" s="54" t="s">
        <v>283</v>
      </c>
    </row>
    <row r="20" customFormat="false" ht="18" hidden="false" customHeight="false" outlineLevel="0" collapsed="false">
      <c r="E20" s="0" t="s">
        <v>284</v>
      </c>
      <c r="F20" s="0"/>
      <c r="G20" s="0" t="s">
        <v>285</v>
      </c>
      <c r="H20" s="54" t="s">
        <v>286</v>
      </c>
    </row>
    <row r="21" customFormat="false" ht="18" hidden="false" customHeight="false" outlineLevel="0" collapsed="false">
      <c r="B21" s="0" t="s">
        <v>287</v>
      </c>
      <c r="C21" s="0" t="s">
        <v>288</v>
      </c>
      <c r="D21" s="0" t="s">
        <v>288</v>
      </c>
      <c r="F21" s="0"/>
    </row>
    <row r="22" customFormat="false" ht="18" hidden="false" customHeight="false" outlineLevel="0" collapsed="false">
      <c r="B22" s="0" t="s">
        <v>41</v>
      </c>
      <c r="C22" s="0" t="s">
        <v>245</v>
      </c>
      <c r="E22" s="0" t="s">
        <v>289</v>
      </c>
      <c r="F22" s="0"/>
      <c r="G22" s="0" t="s">
        <v>290</v>
      </c>
      <c r="H22" s="54" t="s">
        <v>291</v>
      </c>
    </row>
    <row r="23" customFormat="false" ht="18" hidden="false" customHeight="false" outlineLevel="0" collapsed="false">
      <c r="B23" s="0" t="s">
        <v>49</v>
      </c>
      <c r="C23" s="0" t="s">
        <v>245</v>
      </c>
      <c r="F23" s="0"/>
      <c r="G23" s="0" t="s">
        <v>292</v>
      </c>
      <c r="H23" s="54" t="s">
        <v>293</v>
      </c>
    </row>
    <row r="24" customFormat="false" ht="18" hidden="false" customHeight="false" outlineLevel="0" collapsed="false">
      <c r="B24" s="0" t="s">
        <v>57</v>
      </c>
      <c r="C24" s="0" t="s">
        <v>245</v>
      </c>
      <c r="F24" s="52" t="s">
        <v>245</v>
      </c>
      <c r="G24" s="56" t="s">
        <v>294</v>
      </c>
      <c r="H24" s="54" t="s">
        <v>295</v>
      </c>
    </row>
    <row r="25" customFormat="false" ht="18" hidden="false" customHeight="false" outlineLevel="0" collapsed="false">
      <c r="B25" s="0" t="s">
        <v>59</v>
      </c>
      <c r="C25" s="0" t="s">
        <v>288</v>
      </c>
      <c r="D25" s="0" t="s">
        <v>288</v>
      </c>
      <c r="F25" s="0"/>
    </row>
    <row r="26" customFormat="false" ht="18" hidden="false" customHeight="false" outlineLevel="0" collapsed="false">
      <c r="B26" s="0" t="s">
        <v>64</v>
      </c>
      <c r="C26" s="0" t="s">
        <v>245</v>
      </c>
      <c r="F26" s="0"/>
      <c r="G26" s="0" t="s">
        <v>296</v>
      </c>
      <c r="H26" s="54" t="s">
        <v>297</v>
      </c>
    </row>
    <row r="27" customFormat="false" ht="18" hidden="false" customHeight="false" outlineLevel="0" collapsed="false">
      <c r="B27" s="0" t="s">
        <v>73</v>
      </c>
      <c r="C27" s="0" t="s">
        <v>245</v>
      </c>
      <c r="F27" s="0"/>
      <c r="G27" s="0" t="s">
        <v>298</v>
      </c>
      <c r="H27" s="54" t="s">
        <v>299</v>
      </c>
    </row>
    <row r="28" customFormat="false" ht="18" hidden="false" customHeight="false" outlineLevel="0" collapsed="false">
      <c r="B28" s="0" t="s">
        <v>83</v>
      </c>
      <c r="C28" s="0" t="s">
        <v>245</v>
      </c>
      <c r="E28" s="0" t="s">
        <v>300</v>
      </c>
      <c r="F28" s="0"/>
      <c r="G28" s="0" t="s">
        <v>301</v>
      </c>
      <c r="H28" s="54" t="s">
        <v>302</v>
      </c>
    </row>
    <row r="29" customFormat="false" ht="18" hidden="false" customHeight="false" outlineLevel="0" collapsed="false">
      <c r="E29" s="0" t="s">
        <v>303</v>
      </c>
      <c r="F29" s="0"/>
      <c r="G29" s="0" t="s">
        <v>304</v>
      </c>
      <c r="H29" s="54" t="s">
        <v>305</v>
      </c>
    </row>
    <row r="30" customFormat="false" ht="18" hidden="false" customHeight="false" outlineLevel="0" collapsed="false">
      <c r="B30" s="0" t="s">
        <v>98</v>
      </c>
      <c r="C30" s="0" t="s">
        <v>245</v>
      </c>
      <c r="E30" s="57"/>
      <c r="F30" s="58"/>
      <c r="G30" s="0" t="s">
        <v>306</v>
      </c>
      <c r="H30" s="54" t="s">
        <v>307</v>
      </c>
    </row>
    <row r="31" customFormat="false" ht="19" hidden="false" customHeight="false" outlineLevel="0" collapsed="false">
      <c r="E31" s="57"/>
      <c r="F31" s="58" t="s">
        <v>245</v>
      </c>
      <c r="G31" s="56" t="s">
        <v>308</v>
      </c>
    </row>
    <row r="32" customFormat="false" ht="18" hidden="false" customHeight="false" outlineLevel="0" collapsed="false">
      <c r="B32" s="0" t="s">
        <v>104</v>
      </c>
      <c r="C32" s="0" t="s">
        <v>245</v>
      </c>
      <c r="F32" s="52" t="s">
        <v>245</v>
      </c>
      <c r="G32" s="56" t="s">
        <v>309</v>
      </c>
      <c r="H32" s="54" t="s">
        <v>310</v>
      </c>
    </row>
    <row r="33" customFormat="false" ht="18" hidden="false" customHeight="false" outlineLevel="0" collapsed="false">
      <c r="B33" s="0" t="s">
        <v>106</v>
      </c>
      <c r="C33" s="0" t="s">
        <v>245</v>
      </c>
      <c r="F33" s="0"/>
      <c r="G33" s="0" t="s">
        <v>311</v>
      </c>
      <c r="H33" s="54" t="s">
        <v>312</v>
      </c>
    </row>
    <row r="34" customFormat="false" ht="18" hidden="false" customHeight="false" outlineLevel="0" collapsed="false">
      <c r="B34" s="0" t="s">
        <v>108</v>
      </c>
      <c r="C34" s="0" t="s">
        <v>245</v>
      </c>
      <c r="F34" s="0"/>
      <c r="G34" s="0" t="s">
        <v>313</v>
      </c>
      <c r="H34" s="54" t="s">
        <v>314</v>
      </c>
    </row>
    <row r="35" customFormat="false" ht="18" hidden="false" customHeight="false" outlineLevel="0" collapsed="false">
      <c r="B35" s="0" t="s">
        <v>110</v>
      </c>
      <c r="C35" s="0" t="s">
        <v>245</v>
      </c>
      <c r="F35" s="0"/>
      <c r="G35" s="0" t="s">
        <v>315</v>
      </c>
      <c r="H35" s="54" t="s">
        <v>316</v>
      </c>
    </row>
    <row r="36" customFormat="false" ht="18" hidden="false" customHeight="false" outlineLevel="0" collapsed="false">
      <c r="B36" s="0" t="s">
        <v>112</v>
      </c>
      <c r="C36" s="0" t="s">
        <v>245</v>
      </c>
      <c r="F36" s="52" t="s">
        <v>245</v>
      </c>
      <c r="G36" s="59" t="s">
        <v>317</v>
      </c>
      <c r="H36" s="54" t="s">
        <v>318</v>
      </c>
    </row>
    <row r="37" customFormat="false" ht="18" hidden="false" customHeight="false" outlineLevel="0" collapsed="false">
      <c r="B37" s="0" t="s">
        <v>114</v>
      </c>
      <c r="C37" s="0" t="s">
        <v>245</v>
      </c>
      <c r="F37" s="0"/>
      <c r="G37" s="0" t="s">
        <v>319</v>
      </c>
      <c r="H37" s="54" t="s">
        <v>320</v>
      </c>
    </row>
    <row r="38" customFormat="false" ht="18" hidden="false" customHeight="false" outlineLevel="0" collapsed="false">
      <c r="B38" s="0" t="s">
        <v>116</v>
      </c>
      <c r="C38" s="0" t="s">
        <v>245</v>
      </c>
      <c r="F38" s="52" t="s">
        <v>245</v>
      </c>
      <c r="G38" s="56" t="s">
        <v>294</v>
      </c>
      <c r="H38" s="54" t="s">
        <v>321</v>
      </c>
    </row>
    <row r="39" customFormat="false" ht="18" hidden="false" customHeight="false" outlineLevel="0" collapsed="false">
      <c r="B39" s="0" t="s">
        <v>118</v>
      </c>
      <c r="C39" s="0" t="s">
        <v>245</v>
      </c>
      <c r="F39" s="0"/>
      <c r="G39" s="56" t="s">
        <v>322</v>
      </c>
      <c r="H39" s="54" t="s">
        <v>323</v>
      </c>
    </row>
    <row r="40" customFormat="false" ht="18" hidden="false" customHeight="false" outlineLevel="0" collapsed="false">
      <c r="B40" s="0" t="s">
        <v>120</v>
      </c>
      <c r="C40" s="0" t="s">
        <v>288</v>
      </c>
      <c r="D40" s="0" t="s">
        <v>288</v>
      </c>
      <c r="F40" s="0"/>
    </row>
    <row r="41" customFormat="false" ht="18" hidden="false" customHeight="false" outlineLevel="0" collapsed="false">
      <c r="B41" s="0" t="s">
        <v>122</v>
      </c>
      <c r="C41" s="0" t="s">
        <v>245</v>
      </c>
      <c r="F41" s="0"/>
      <c r="G41" s="0" t="s">
        <v>324</v>
      </c>
      <c r="H41" s="54" t="s">
        <v>325</v>
      </c>
    </row>
    <row r="42" customFormat="false" ht="18" hidden="false" customHeight="false" outlineLevel="0" collapsed="false">
      <c r="B42" s="0" t="s">
        <v>123</v>
      </c>
      <c r="C42" s="0" t="s">
        <v>245</v>
      </c>
      <c r="F42" s="0"/>
      <c r="G42" s="56" t="s">
        <v>326</v>
      </c>
    </row>
    <row r="43" customFormat="false" ht="18" hidden="false" customHeight="false" outlineLevel="0" collapsed="false">
      <c r="B43" s="0" t="s">
        <v>125</v>
      </c>
      <c r="C43" s="0" t="s">
        <v>245</v>
      </c>
      <c r="F43" s="0"/>
      <c r="G43" s="0" t="s">
        <v>327</v>
      </c>
      <c r="H43" s="54" t="s">
        <v>328</v>
      </c>
    </row>
    <row r="44" customFormat="false" ht="18" hidden="false" customHeight="false" outlineLevel="0" collapsed="false">
      <c r="B44" s="0" t="s">
        <v>128</v>
      </c>
      <c r="C44" s="0" t="s">
        <v>245</v>
      </c>
      <c r="F44" s="52" t="s">
        <v>245</v>
      </c>
      <c r="G44" s="56" t="s">
        <v>329</v>
      </c>
      <c r="H44" s="54" t="s">
        <v>330</v>
      </c>
    </row>
    <row r="45" s="49" customFormat="true" ht="18" hidden="false" customHeight="false" outlineLevel="0" collapsed="false">
      <c r="B45" s="49" t="s">
        <v>130</v>
      </c>
      <c r="C45" s="49" t="s">
        <v>245</v>
      </c>
      <c r="F45" s="60"/>
      <c r="G45" s="61" t="s">
        <v>331</v>
      </c>
    </row>
    <row r="46" customFormat="false" ht="18" hidden="false" customHeight="false" outlineLevel="0" collapsed="false">
      <c r="B46" s="0" t="s">
        <v>132</v>
      </c>
      <c r="C46" s="0" t="s">
        <v>245</v>
      </c>
      <c r="G46" s="0" t="s">
        <v>332</v>
      </c>
      <c r="H46" s="54" t="s">
        <v>333</v>
      </c>
    </row>
    <row r="47" customFormat="false" ht="18" hidden="false" customHeight="false" outlineLevel="0" collapsed="false">
      <c r="B47" s="0" t="s">
        <v>134</v>
      </c>
      <c r="C47" s="0" t="s">
        <v>245</v>
      </c>
      <c r="G47" s="56" t="s">
        <v>334</v>
      </c>
      <c r="H47" s="54" t="s">
        <v>335</v>
      </c>
    </row>
    <row r="48" customFormat="false" ht="18" hidden="false" customHeight="false" outlineLevel="0" collapsed="false">
      <c r="B48" s="0" t="s">
        <v>136</v>
      </c>
      <c r="C48" s="0" t="s">
        <v>245</v>
      </c>
      <c r="G48" s="0" t="s">
        <v>336</v>
      </c>
      <c r="H48" s="54" t="s">
        <v>337</v>
      </c>
    </row>
    <row r="49" customFormat="false" ht="18" hidden="false" customHeight="false" outlineLevel="0" collapsed="false">
      <c r="B49" s="0" t="s">
        <v>138</v>
      </c>
      <c r="C49" s="0" t="s">
        <v>245</v>
      </c>
      <c r="G49" s="0" t="s">
        <v>338</v>
      </c>
      <c r="H49" s="54" t="s">
        <v>339</v>
      </c>
    </row>
    <row r="50" customFormat="false" ht="18" hidden="false" customHeight="false" outlineLevel="0" collapsed="false">
      <c r="B50" s="0" t="s">
        <v>140</v>
      </c>
      <c r="C50" s="0" t="s">
        <v>245</v>
      </c>
      <c r="G50" s="0" t="s">
        <v>340</v>
      </c>
      <c r="H50" s="54" t="s">
        <v>341</v>
      </c>
    </row>
    <row r="51" customFormat="false" ht="18" hidden="false" customHeight="false" outlineLevel="0" collapsed="false">
      <c r="B51" s="0" t="s">
        <v>142</v>
      </c>
      <c r="C51" s="0" t="s">
        <v>245</v>
      </c>
      <c r="G51" s="0" t="s">
        <v>342</v>
      </c>
      <c r="H51" s="54" t="s">
        <v>343</v>
      </c>
    </row>
    <row r="52" customFormat="false" ht="18" hidden="false" customHeight="false" outlineLevel="0" collapsed="false">
      <c r="B52" s="0" t="s">
        <v>144</v>
      </c>
      <c r="C52" s="0" t="s">
        <v>245</v>
      </c>
      <c r="G52" s="0" t="s">
        <v>344</v>
      </c>
      <c r="H52" s="54" t="s">
        <v>345</v>
      </c>
    </row>
  </sheetData>
  <hyperlinks>
    <hyperlink ref="G11" r:id="rId1" display="/TTTo2L2Nu_TuneCP5_13TeV-powheg-pythia8/RunIIFall17NanoAOD-PU2017_12Apr2018_new_pmx_94X_mc2017_realistic_v14-v1/NANOAODSIM"/>
    <hyperlink ref="G14" r:id="rId2" display="/ST_s-channel_4f_leptonDecays_TuneCP5_13TeV-amcatnlo-pythia8/RunIIFall17NanoAOD-PU2017_12Apr2018_94X_mc2017_realistic_v14-v*/NANOAODSIM"/>
    <hyperlink ref="G18" r:id="rId3" display="/ST_tW_antitop_5f_NoFullyHadronicDecays_TuneCP5_13TeV-powheg-pythia8/RunIIFall17NanoAOD-PU2017_12Apr2018_new_pmx_94X_mc2017_realistic_v14-v1/NANOAODSIM"/>
    <hyperlink ref="G45" r:id="rId4" display="/ZZTo2Q2Nu_TuneCP5_13TeV_amcatnloFXFX_madspin_pythia8/RunIIFall17NanoAOD-PU2017_12Apr2018_94X_mc2017_realistic_v14-v1/NANOAODSI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44" activeCellId="0" sqref="D44"/>
    </sheetView>
  </sheetViews>
  <sheetFormatPr defaultRowHeight="15"/>
  <cols>
    <col collapsed="false" hidden="false" max="2" min="1" style="0" width="9.21111111111111"/>
    <col collapsed="false" hidden="false" max="3" min="3" style="0" width="38.3148148148148"/>
    <col collapsed="false" hidden="false" max="4" min="4" style="0" width="48.8"/>
    <col collapsed="false" hidden="false" max="1025" min="5" style="0" width="9.21111111111111"/>
  </cols>
  <sheetData>
    <row r="1" customFormat="false" ht="15" hidden="false" customHeight="false" outlineLevel="0" collapsed="false">
      <c r="A1" s="0" t="s">
        <v>346</v>
      </c>
      <c r="B1" s="0" t="s">
        <v>347</v>
      </c>
      <c r="C1" s="0" t="s">
        <v>348</v>
      </c>
      <c r="D1" s="9" t="s">
        <v>15</v>
      </c>
      <c r="E1" s="0" t="s">
        <v>349</v>
      </c>
    </row>
    <row r="2" customFormat="false" ht="15" hidden="false" customHeight="false" outlineLevel="0" collapsed="false">
      <c r="A2" s="0" t="s">
        <v>346</v>
      </c>
      <c r="B2" s="0" t="s">
        <v>347</v>
      </c>
      <c r="C2" s="0" t="s">
        <v>348</v>
      </c>
      <c r="D2" s="9" t="s">
        <v>18</v>
      </c>
      <c r="E2" s="0" t="s">
        <v>349</v>
      </c>
      <c r="F2" s="16"/>
    </row>
    <row r="3" customFormat="false" ht="15" hidden="false" customHeight="false" outlineLevel="0" collapsed="false">
      <c r="A3" s="0" t="s">
        <v>346</v>
      </c>
      <c r="B3" s="0" t="s">
        <v>347</v>
      </c>
      <c r="C3" s="0" t="s">
        <v>348</v>
      </c>
      <c r="D3" s="9" t="s">
        <v>19</v>
      </c>
      <c r="E3" s="0" t="s">
        <v>349</v>
      </c>
    </row>
    <row r="4" customFormat="false" ht="15" hidden="false" customHeight="false" outlineLevel="0" collapsed="false">
      <c r="A4" s="0" t="s">
        <v>346</v>
      </c>
      <c r="B4" s="0" t="s">
        <v>347</v>
      </c>
      <c r="C4" s="0" t="s">
        <v>348</v>
      </c>
      <c r="D4" s="6"/>
      <c r="E4" s="0" t="s">
        <v>349</v>
      </c>
    </row>
    <row r="5" customFormat="false" ht="15" hidden="false" customHeight="false" outlineLevel="0" collapsed="false">
      <c r="A5" s="0" t="s">
        <v>346</v>
      </c>
      <c r="B5" s="0" t="s">
        <v>347</v>
      </c>
      <c r="C5" s="0" t="s">
        <v>348</v>
      </c>
      <c r="D5" s="9" t="s">
        <v>22</v>
      </c>
      <c r="E5" s="0" t="s">
        <v>349</v>
      </c>
    </row>
    <row r="6" customFormat="false" ht="15" hidden="false" customHeight="false" outlineLevel="0" collapsed="false">
      <c r="A6" s="0" t="s">
        <v>346</v>
      </c>
      <c r="B6" s="0" t="s">
        <v>347</v>
      </c>
      <c r="C6" s="0" t="s">
        <v>348</v>
      </c>
      <c r="D6" s="9" t="s">
        <v>24</v>
      </c>
      <c r="E6" s="0" t="s">
        <v>349</v>
      </c>
    </row>
    <row r="7" customFormat="false" ht="15" hidden="false" customHeight="false" outlineLevel="0" collapsed="false">
      <c r="A7" s="0" t="s">
        <v>346</v>
      </c>
      <c r="B7" s="0" t="s">
        <v>347</v>
      </c>
      <c r="C7" s="0" t="s">
        <v>348</v>
      </c>
      <c r="D7" s="19" t="s">
        <v>26</v>
      </c>
      <c r="E7" s="0" t="s">
        <v>349</v>
      </c>
    </row>
    <row r="8" customFormat="false" ht="15" hidden="false" customHeight="false" outlineLevel="0" collapsed="false">
      <c r="A8" s="0" t="s">
        <v>346</v>
      </c>
      <c r="B8" s="0" t="s">
        <v>347</v>
      </c>
      <c r="C8" s="0" t="s">
        <v>348</v>
      </c>
      <c r="D8" s="9" t="s">
        <v>28</v>
      </c>
      <c r="E8" s="0" t="s">
        <v>349</v>
      </c>
    </row>
    <row r="9" customFormat="false" ht="15" hidden="false" customHeight="false" outlineLevel="0" collapsed="false">
      <c r="A9" s="0" t="s">
        <v>346</v>
      </c>
      <c r="B9" s="0" t="s">
        <v>347</v>
      </c>
      <c r="C9" s="0" t="s">
        <v>348</v>
      </c>
      <c r="D9" s="9" t="s">
        <v>31</v>
      </c>
      <c r="E9" s="0" t="s">
        <v>349</v>
      </c>
    </row>
    <row r="10" customFormat="false" ht="15" hidden="false" customHeight="false" outlineLevel="0" collapsed="false">
      <c r="A10" s="0" t="s">
        <v>346</v>
      </c>
      <c r="B10" s="0" t="s">
        <v>347</v>
      </c>
      <c r="C10" s="0" t="s">
        <v>348</v>
      </c>
      <c r="D10" s="6"/>
      <c r="E10" s="0" t="s">
        <v>349</v>
      </c>
    </row>
    <row r="11" customFormat="false" ht="15" hidden="false" customHeight="false" outlineLevel="0" collapsed="false">
      <c r="A11" s="0" t="s">
        <v>346</v>
      </c>
      <c r="B11" s="0" t="s">
        <v>347</v>
      </c>
      <c r="C11" s="0" t="s">
        <v>348</v>
      </c>
      <c r="D11" s="9" t="s">
        <v>33</v>
      </c>
      <c r="E11" s="0" t="s">
        <v>349</v>
      </c>
    </row>
    <row r="12" customFormat="false" ht="15" hidden="false" customHeight="false" outlineLevel="0" collapsed="false">
      <c r="A12" s="0" t="s">
        <v>346</v>
      </c>
      <c r="B12" s="0" t="s">
        <v>347</v>
      </c>
      <c r="C12" s="0" t="s">
        <v>348</v>
      </c>
      <c r="D12" s="9" t="s">
        <v>34</v>
      </c>
      <c r="E12" s="0" t="s">
        <v>349</v>
      </c>
    </row>
    <row r="13" customFormat="false" ht="15" hidden="false" customHeight="false" outlineLevel="0" collapsed="false">
      <c r="A13" s="0" t="s">
        <v>346</v>
      </c>
      <c r="B13" s="0" t="s">
        <v>347</v>
      </c>
      <c r="C13" s="0" t="s">
        <v>348</v>
      </c>
      <c r="D13" s="9" t="s">
        <v>35</v>
      </c>
      <c r="E13" s="0" t="s">
        <v>349</v>
      </c>
    </row>
    <row r="14" customFormat="false" ht="15" hidden="false" customHeight="false" outlineLevel="0" collapsed="false">
      <c r="A14" s="0" t="s">
        <v>346</v>
      </c>
      <c r="B14" s="0" t="s">
        <v>347</v>
      </c>
      <c r="C14" s="0" t="s">
        <v>348</v>
      </c>
      <c r="D14" s="9" t="s">
        <v>36</v>
      </c>
      <c r="E14" s="0" t="s">
        <v>349</v>
      </c>
    </row>
    <row r="15" customFormat="false" ht="15" hidden="false" customHeight="false" outlineLevel="0" collapsed="false">
      <c r="A15" s="0" t="s">
        <v>346</v>
      </c>
      <c r="B15" s="0" t="s">
        <v>347</v>
      </c>
      <c r="C15" s="0" t="s">
        <v>348</v>
      </c>
      <c r="D15" s="9" t="s">
        <v>37</v>
      </c>
      <c r="E15" s="0" t="s">
        <v>349</v>
      </c>
    </row>
    <row r="16" customFormat="false" ht="15" hidden="false" customHeight="false" outlineLevel="0" collapsed="false">
      <c r="A16" s="0" t="s">
        <v>346</v>
      </c>
      <c r="B16" s="0" t="s">
        <v>347</v>
      </c>
      <c r="C16" s="0" t="s">
        <v>348</v>
      </c>
      <c r="D16" s="9" t="s">
        <v>38</v>
      </c>
      <c r="E16" s="0" t="s">
        <v>349</v>
      </c>
    </row>
    <row r="17" customFormat="false" ht="15" hidden="false" customHeight="false" outlineLevel="0" collapsed="false">
      <c r="A17" s="0" t="s">
        <v>346</v>
      </c>
      <c r="B17" s="0" t="s">
        <v>347</v>
      </c>
      <c r="C17" s="0" t="s">
        <v>348</v>
      </c>
      <c r="D17" s="9" t="s">
        <v>39</v>
      </c>
      <c r="E17" s="0" t="s">
        <v>349</v>
      </c>
    </row>
    <row r="18" customFormat="false" ht="15" hidden="false" customHeight="false" outlineLevel="0" collapsed="false">
      <c r="A18" s="0" t="s">
        <v>346</v>
      </c>
      <c r="B18" s="0" t="s">
        <v>347</v>
      </c>
      <c r="C18" s="0" t="s">
        <v>348</v>
      </c>
      <c r="D18" s="9" t="s">
        <v>40</v>
      </c>
      <c r="E18" s="0" t="s">
        <v>349</v>
      </c>
    </row>
    <row r="19" customFormat="false" ht="15" hidden="false" customHeight="false" outlineLevel="0" collapsed="false">
      <c r="A19" s="0" t="s">
        <v>346</v>
      </c>
      <c r="B19" s="0" t="s">
        <v>347</v>
      </c>
      <c r="C19" s="0" t="s">
        <v>348</v>
      </c>
      <c r="D19" s="22" t="s">
        <v>42</v>
      </c>
      <c r="E19" s="0" t="s">
        <v>349</v>
      </c>
    </row>
    <row r="20" customFormat="false" ht="15" hidden="false" customHeight="false" outlineLevel="0" collapsed="false">
      <c r="A20" s="0" t="s">
        <v>346</v>
      </c>
      <c r="B20" s="0" t="s">
        <v>347</v>
      </c>
      <c r="C20" s="0" t="s">
        <v>348</v>
      </c>
      <c r="D20" s="22" t="s">
        <v>45</v>
      </c>
      <c r="E20" s="0" t="s">
        <v>349</v>
      </c>
    </row>
    <row r="21" customFormat="false" ht="15" hidden="false" customHeight="false" outlineLevel="0" collapsed="false">
      <c r="A21" s="0" t="s">
        <v>346</v>
      </c>
      <c r="B21" s="0" t="s">
        <v>347</v>
      </c>
      <c r="C21" s="0" t="s">
        <v>348</v>
      </c>
      <c r="D21" s="22" t="s">
        <v>47</v>
      </c>
      <c r="E21" s="0" t="s">
        <v>349</v>
      </c>
    </row>
    <row r="22" customFormat="false" ht="15" hidden="false" customHeight="false" outlineLevel="0" collapsed="false">
      <c r="A22" s="0" t="s">
        <v>346</v>
      </c>
      <c r="B22" s="0" t="s">
        <v>347</v>
      </c>
      <c r="C22" s="0" t="s">
        <v>348</v>
      </c>
      <c r="D22" s="22" t="s">
        <v>50</v>
      </c>
      <c r="E22" s="0" t="s">
        <v>349</v>
      </c>
    </row>
    <row r="23" customFormat="false" ht="15" hidden="false" customHeight="false" outlineLevel="0" collapsed="false">
      <c r="A23" s="0" t="s">
        <v>346</v>
      </c>
      <c r="B23" s="0" t="s">
        <v>347</v>
      </c>
      <c r="C23" s="0" t="s">
        <v>348</v>
      </c>
      <c r="D23" s="22" t="s">
        <v>52</v>
      </c>
      <c r="E23" s="0" t="s">
        <v>349</v>
      </c>
    </row>
    <row r="24" customFormat="false" ht="15" hidden="false" customHeight="false" outlineLevel="0" collapsed="false">
      <c r="A24" s="0" t="s">
        <v>346</v>
      </c>
      <c r="B24" s="0" t="s">
        <v>347</v>
      </c>
      <c r="C24" s="0" t="s">
        <v>348</v>
      </c>
      <c r="D24" s="22" t="s">
        <v>54</v>
      </c>
      <c r="E24" s="0" t="s">
        <v>349</v>
      </c>
    </row>
    <row r="25" customFormat="false" ht="15" hidden="false" customHeight="false" outlineLevel="0" collapsed="false">
      <c r="A25" s="0" t="s">
        <v>346</v>
      </c>
      <c r="B25" s="0" t="s">
        <v>347</v>
      </c>
      <c r="C25" s="0" t="s">
        <v>348</v>
      </c>
      <c r="D25" s="14" t="s">
        <v>58</v>
      </c>
      <c r="E25" s="0" t="s">
        <v>349</v>
      </c>
    </row>
    <row r="26" customFormat="false" ht="15" hidden="false" customHeight="false" outlineLevel="0" collapsed="false">
      <c r="A26" s="0" t="s">
        <v>346</v>
      </c>
      <c r="B26" s="0" t="s">
        <v>347</v>
      </c>
      <c r="C26" s="0" t="s">
        <v>348</v>
      </c>
      <c r="E26" s="0" t="s">
        <v>349</v>
      </c>
    </row>
    <row r="27" customFormat="false" ht="15" hidden="false" customHeight="false" outlineLevel="0" collapsed="false">
      <c r="A27" s="0" t="s">
        <v>346</v>
      </c>
      <c r="B27" s="0" t="s">
        <v>347</v>
      </c>
      <c r="C27" s="0" t="s">
        <v>348</v>
      </c>
      <c r="D27" s="6"/>
      <c r="E27" s="0" t="s">
        <v>349</v>
      </c>
    </row>
    <row r="28" customFormat="false" ht="15" hidden="false" customHeight="false" outlineLevel="0" collapsed="false">
      <c r="A28" s="0" t="s">
        <v>346</v>
      </c>
      <c r="B28" s="0" t="s">
        <v>347</v>
      </c>
      <c r="C28" s="0" t="s">
        <v>348</v>
      </c>
      <c r="D28" s="14" t="s">
        <v>65</v>
      </c>
      <c r="E28" s="0" t="s">
        <v>349</v>
      </c>
    </row>
    <row r="29" customFormat="false" ht="15" hidden="false" customHeight="false" outlineLevel="0" collapsed="false">
      <c r="A29" s="0" t="s">
        <v>346</v>
      </c>
      <c r="B29" s="0" t="s">
        <v>347</v>
      </c>
      <c r="C29" s="0" t="s">
        <v>348</v>
      </c>
      <c r="D29" s="14" t="s">
        <v>66</v>
      </c>
      <c r="E29" s="0" t="s">
        <v>349</v>
      </c>
    </row>
    <row r="30" customFormat="false" ht="15" hidden="false" customHeight="false" outlineLevel="0" collapsed="false">
      <c r="A30" s="0" t="s">
        <v>346</v>
      </c>
      <c r="B30" s="0" t="s">
        <v>347</v>
      </c>
      <c r="C30" s="0" t="s">
        <v>348</v>
      </c>
      <c r="D30" s="9" t="s">
        <v>67</v>
      </c>
      <c r="E30" s="0" t="s">
        <v>349</v>
      </c>
    </row>
    <row r="31" customFormat="false" ht="15" hidden="false" customHeight="false" outlineLevel="0" collapsed="false">
      <c r="A31" s="0" t="s">
        <v>346</v>
      </c>
      <c r="B31" s="0" t="s">
        <v>347</v>
      </c>
      <c r="C31" s="0" t="s">
        <v>348</v>
      </c>
      <c r="D31" s="9" t="s">
        <v>68</v>
      </c>
      <c r="E31" s="0" t="s">
        <v>349</v>
      </c>
    </row>
    <row r="32" customFormat="false" ht="15" hidden="false" customHeight="false" outlineLevel="0" collapsed="false">
      <c r="A32" s="0" t="s">
        <v>346</v>
      </c>
      <c r="B32" s="0" t="s">
        <v>347</v>
      </c>
      <c r="C32" s="0" t="s">
        <v>348</v>
      </c>
      <c r="D32" s="9" t="s">
        <v>69</v>
      </c>
      <c r="E32" s="0" t="s">
        <v>349</v>
      </c>
    </row>
    <row r="33" customFormat="false" ht="15" hidden="false" customHeight="false" outlineLevel="0" collapsed="false">
      <c r="A33" s="0" t="s">
        <v>346</v>
      </c>
      <c r="B33" s="0" t="s">
        <v>347</v>
      </c>
      <c r="C33" s="0" t="s">
        <v>348</v>
      </c>
      <c r="D33" s="14" t="s">
        <v>70</v>
      </c>
      <c r="E33" s="0" t="s">
        <v>349</v>
      </c>
    </row>
    <row r="34" customFormat="false" ht="15" hidden="false" customHeight="false" outlineLevel="0" collapsed="false">
      <c r="A34" s="0" t="s">
        <v>346</v>
      </c>
      <c r="B34" s="0" t="s">
        <v>347</v>
      </c>
      <c r="C34" s="0" t="s">
        <v>348</v>
      </c>
      <c r="D34" s="9" t="s">
        <v>71</v>
      </c>
      <c r="E34" s="0" t="s">
        <v>349</v>
      </c>
    </row>
    <row r="35" customFormat="false" ht="15" hidden="false" customHeight="false" outlineLevel="0" collapsed="false">
      <c r="A35" s="0" t="s">
        <v>346</v>
      </c>
      <c r="B35" s="0" t="s">
        <v>347</v>
      </c>
      <c r="C35" s="0" t="s">
        <v>348</v>
      </c>
      <c r="D35" s="6"/>
      <c r="E35" s="0" t="s">
        <v>349</v>
      </c>
    </row>
    <row r="36" customFormat="false" ht="15" hidden="false" customHeight="false" outlineLevel="0" collapsed="false">
      <c r="A36" s="0" t="s">
        <v>346</v>
      </c>
      <c r="B36" s="0" t="s">
        <v>347</v>
      </c>
      <c r="C36" s="0" t="s">
        <v>348</v>
      </c>
      <c r="D36" s="9" t="s">
        <v>74</v>
      </c>
      <c r="E36" s="0" t="s">
        <v>349</v>
      </c>
    </row>
    <row r="37" customFormat="false" ht="15" hidden="false" customHeight="false" outlineLevel="0" collapsed="false">
      <c r="A37" s="0" t="s">
        <v>346</v>
      </c>
      <c r="B37" s="0" t="s">
        <v>347</v>
      </c>
      <c r="C37" s="0" t="s">
        <v>348</v>
      </c>
      <c r="D37" s="9" t="s">
        <v>76</v>
      </c>
      <c r="E37" s="0" t="s">
        <v>349</v>
      </c>
    </row>
    <row r="38" customFormat="false" ht="15" hidden="false" customHeight="false" outlineLevel="0" collapsed="false">
      <c r="A38" s="0" t="s">
        <v>346</v>
      </c>
      <c r="B38" s="0" t="s">
        <v>347</v>
      </c>
      <c r="C38" s="0" t="s">
        <v>348</v>
      </c>
      <c r="D38" s="29"/>
      <c r="E38" s="0" t="s">
        <v>349</v>
      </c>
    </row>
    <row r="39" customFormat="false" ht="15" hidden="false" customHeight="false" outlineLevel="0" collapsed="false">
      <c r="A39" s="0" t="s">
        <v>346</v>
      </c>
      <c r="B39" s="0" t="s">
        <v>347</v>
      </c>
      <c r="C39" s="0" t="s">
        <v>348</v>
      </c>
      <c r="D39" s="14" t="s">
        <v>78</v>
      </c>
      <c r="E39" s="0" t="s">
        <v>349</v>
      </c>
    </row>
    <row r="40" customFormat="false" ht="15" hidden="false" customHeight="false" outlineLevel="0" collapsed="false">
      <c r="A40" s="0" t="s">
        <v>346</v>
      </c>
      <c r="B40" s="0" t="s">
        <v>347</v>
      </c>
      <c r="C40" s="0" t="s">
        <v>348</v>
      </c>
      <c r="D40" s="9" t="s">
        <v>79</v>
      </c>
      <c r="E40" s="0" t="s">
        <v>349</v>
      </c>
    </row>
    <row r="41" customFormat="false" ht="15" hidden="false" customHeight="false" outlineLevel="0" collapsed="false">
      <c r="A41" s="0" t="s">
        <v>346</v>
      </c>
      <c r="B41" s="0" t="s">
        <v>347</v>
      </c>
      <c r="C41" s="0" t="s">
        <v>348</v>
      </c>
      <c r="D41" s="9" t="s">
        <v>80</v>
      </c>
      <c r="E41" s="0" t="s">
        <v>349</v>
      </c>
    </row>
    <row r="42" customFormat="false" ht="15" hidden="false" customHeight="false" outlineLevel="0" collapsed="false">
      <c r="A42" s="0" t="s">
        <v>346</v>
      </c>
      <c r="B42" s="0" t="s">
        <v>347</v>
      </c>
      <c r="C42" s="0" t="s">
        <v>348</v>
      </c>
      <c r="D42" s="9" t="s">
        <v>81</v>
      </c>
      <c r="E42" s="0" t="s">
        <v>349</v>
      </c>
    </row>
    <row r="43" customFormat="false" ht="15" hidden="false" customHeight="false" outlineLevel="0" collapsed="false">
      <c r="A43" s="0" t="s">
        <v>346</v>
      </c>
      <c r="B43" s="0" t="s">
        <v>347</v>
      </c>
      <c r="C43" s="0" t="s">
        <v>348</v>
      </c>
      <c r="D43" s="6"/>
      <c r="E43" s="0" t="s">
        <v>349</v>
      </c>
    </row>
    <row r="44" customFormat="false" ht="15" hidden="false" customHeight="false" outlineLevel="0" collapsed="false">
      <c r="A44" s="0" t="s">
        <v>346</v>
      </c>
      <c r="B44" s="0" t="s">
        <v>347</v>
      </c>
      <c r="C44" s="0" t="s">
        <v>348</v>
      </c>
      <c r="D44" s="33" t="s">
        <v>149</v>
      </c>
      <c r="E44" s="0" t="s">
        <v>349</v>
      </c>
    </row>
    <row r="45" customFormat="false" ht="15" hidden="false" customHeight="false" outlineLevel="0" collapsed="false">
      <c r="A45" s="0" t="s">
        <v>346</v>
      </c>
      <c r="B45" s="0" t="s">
        <v>347</v>
      </c>
      <c r="C45" s="0" t="s">
        <v>348</v>
      </c>
      <c r="D45" s="29" t="s">
        <v>84</v>
      </c>
      <c r="E45" s="0" t="s">
        <v>349</v>
      </c>
    </row>
    <row r="46" customFormat="false" ht="15" hidden="false" customHeight="false" outlineLevel="0" collapsed="false">
      <c r="A46" s="0" t="s">
        <v>346</v>
      </c>
      <c r="B46" s="0" t="s">
        <v>347</v>
      </c>
      <c r="C46" s="0" t="s">
        <v>348</v>
      </c>
      <c r="D46" s="14" t="s">
        <v>87</v>
      </c>
      <c r="E46" s="0" t="s">
        <v>349</v>
      </c>
    </row>
    <row r="47" customFormat="false" ht="15" hidden="false" customHeight="false" outlineLevel="0" collapsed="false">
      <c r="A47" s="0" t="s">
        <v>346</v>
      </c>
      <c r="B47" s="0" t="s">
        <v>347</v>
      </c>
      <c r="C47" s="0" t="s">
        <v>348</v>
      </c>
      <c r="D47" s="14" t="s">
        <v>88</v>
      </c>
      <c r="E47" s="0" t="s">
        <v>349</v>
      </c>
    </row>
    <row r="48" customFormat="false" ht="15" hidden="false" customHeight="false" outlineLevel="0" collapsed="false">
      <c r="A48" s="0" t="s">
        <v>346</v>
      </c>
      <c r="B48" s="0" t="s">
        <v>347</v>
      </c>
      <c r="C48" s="0" t="s">
        <v>348</v>
      </c>
      <c r="D48" s="14" t="s">
        <v>89</v>
      </c>
      <c r="E48" s="0" t="s">
        <v>349</v>
      </c>
    </row>
    <row r="49" customFormat="false" ht="15" hidden="false" customHeight="false" outlineLevel="0" collapsed="false">
      <c r="A49" s="0" t="s">
        <v>346</v>
      </c>
      <c r="B49" s="0" t="s">
        <v>347</v>
      </c>
      <c r="C49" s="0" t="s">
        <v>348</v>
      </c>
      <c r="D49" s="9" t="s">
        <v>90</v>
      </c>
      <c r="E49" s="0" t="s">
        <v>349</v>
      </c>
    </row>
    <row r="50" customFormat="false" ht="15" hidden="false" customHeight="false" outlineLevel="0" collapsed="false">
      <c r="A50" s="0" t="s">
        <v>346</v>
      </c>
      <c r="B50" s="0" t="s">
        <v>347</v>
      </c>
      <c r="C50" s="0" t="s">
        <v>348</v>
      </c>
      <c r="D50" s="9" t="s">
        <v>91</v>
      </c>
      <c r="E50" s="0" t="s">
        <v>349</v>
      </c>
    </row>
    <row r="51" customFormat="false" ht="15" hidden="false" customHeight="false" outlineLevel="0" collapsed="false">
      <c r="A51" s="0" t="s">
        <v>346</v>
      </c>
      <c r="B51" s="0" t="s">
        <v>347</v>
      </c>
      <c r="C51" s="0" t="s">
        <v>348</v>
      </c>
      <c r="D51" s="9" t="s">
        <v>92</v>
      </c>
      <c r="E51" s="0" t="s">
        <v>349</v>
      </c>
    </row>
    <row r="52" customFormat="false" ht="15" hidden="false" customHeight="false" outlineLevel="0" collapsed="false">
      <c r="A52" s="0" t="s">
        <v>346</v>
      </c>
      <c r="B52" s="0" t="s">
        <v>347</v>
      </c>
      <c r="C52" s="0" t="s">
        <v>348</v>
      </c>
      <c r="D52" s="9" t="s">
        <v>93</v>
      </c>
      <c r="E52" s="0" t="s">
        <v>349</v>
      </c>
    </row>
    <row r="53" customFormat="false" ht="15" hidden="false" customHeight="false" outlineLevel="0" collapsed="false">
      <c r="A53" s="0" t="s">
        <v>346</v>
      </c>
      <c r="B53" s="0" t="s">
        <v>347</v>
      </c>
      <c r="C53" s="0" t="s">
        <v>348</v>
      </c>
      <c r="D53" s="9" t="s">
        <v>94</v>
      </c>
      <c r="E53" s="0" t="s">
        <v>349</v>
      </c>
    </row>
    <row r="54" customFormat="false" ht="15" hidden="false" customHeight="false" outlineLevel="0" collapsed="false">
      <c r="A54" s="0" t="s">
        <v>346</v>
      </c>
      <c r="B54" s="0" t="s">
        <v>347</v>
      </c>
      <c r="C54" s="0" t="s">
        <v>348</v>
      </c>
      <c r="E54" s="0" t="s">
        <v>349</v>
      </c>
    </row>
    <row r="55" customFormat="false" ht="15" hidden="false" customHeight="false" outlineLevel="0" collapsed="false">
      <c r="A55" s="0" t="s">
        <v>346</v>
      </c>
      <c r="B55" s="0" t="s">
        <v>347</v>
      </c>
      <c r="C55" s="0" t="s">
        <v>348</v>
      </c>
      <c r="D55" s="14" t="s">
        <v>96</v>
      </c>
      <c r="E55" s="0" t="s">
        <v>349</v>
      </c>
    </row>
    <row r="56" customFormat="false" ht="15" hidden="false" customHeight="false" outlineLevel="0" collapsed="false">
      <c r="A56" s="0" t="s">
        <v>346</v>
      </c>
      <c r="B56" s="0" t="s">
        <v>347</v>
      </c>
      <c r="C56" s="0" t="s">
        <v>348</v>
      </c>
      <c r="D56" s="6"/>
      <c r="E56" s="0" t="s">
        <v>349</v>
      </c>
    </row>
    <row r="57" customFormat="false" ht="15" hidden="false" customHeight="false" outlineLevel="0" collapsed="false">
      <c r="A57" s="0" t="s">
        <v>346</v>
      </c>
      <c r="B57" s="0" t="s">
        <v>347</v>
      </c>
      <c r="C57" s="0" t="s">
        <v>348</v>
      </c>
      <c r="D57" s="9" t="s">
        <v>99</v>
      </c>
      <c r="E57" s="0" t="s">
        <v>349</v>
      </c>
    </row>
    <row r="58" customFormat="false" ht="15" hidden="false" customHeight="false" outlineLevel="0" collapsed="false">
      <c r="A58" s="0" t="s">
        <v>346</v>
      </c>
      <c r="B58" s="0" t="s">
        <v>347</v>
      </c>
      <c r="C58" s="0" t="s">
        <v>348</v>
      </c>
      <c r="D58" s="9" t="s">
        <v>100</v>
      </c>
      <c r="E58" s="0" t="s">
        <v>349</v>
      </c>
    </row>
    <row r="59" customFormat="false" ht="15" hidden="false" customHeight="false" outlineLevel="0" collapsed="false">
      <c r="A59" s="0" t="s">
        <v>346</v>
      </c>
      <c r="B59" s="0" t="s">
        <v>347</v>
      </c>
      <c r="C59" s="0" t="s">
        <v>348</v>
      </c>
      <c r="D59" s="9" t="s">
        <v>101</v>
      </c>
      <c r="E59" s="0" t="s">
        <v>349</v>
      </c>
    </row>
    <row r="60" customFormat="false" ht="15" hidden="false" customHeight="false" outlineLevel="0" collapsed="false">
      <c r="A60" s="0" t="s">
        <v>346</v>
      </c>
      <c r="B60" s="0" t="s">
        <v>347</v>
      </c>
      <c r="C60" s="0" t="s">
        <v>348</v>
      </c>
      <c r="D60" s="9" t="s">
        <v>102</v>
      </c>
      <c r="E60" s="0" t="s">
        <v>349</v>
      </c>
    </row>
    <row r="61" customFormat="false" ht="15" hidden="false" customHeight="false" outlineLevel="0" collapsed="false">
      <c r="A61" s="0" t="s">
        <v>346</v>
      </c>
      <c r="B61" s="0" t="s">
        <v>347</v>
      </c>
      <c r="C61" s="0" t="s">
        <v>348</v>
      </c>
      <c r="D61" s="6"/>
      <c r="E61" s="0" t="s">
        <v>349</v>
      </c>
    </row>
    <row r="62" customFormat="false" ht="15" hidden="false" customHeight="false" outlineLevel="0" collapsed="false">
      <c r="A62" s="0" t="s">
        <v>346</v>
      </c>
      <c r="B62" s="0" t="s">
        <v>347</v>
      </c>
      <c r="C62" s="0" t="s">
        <v>348</v>
      </c>
      <c r="D62" s="9" t="s">
        <v>105</v>
      </c>
      <c r="E62" s="0" t="s">
        <v>349</v>
      </c>
    </row>
    <row r="63" customFormat="false" ht="15" hidden="false" customHeight="false" outlineLevel="0" collapsed="false">
      <c r="A63" s="0" t="s">
        <v>346</v>
      </c>
      <c r="B63" s="0" t="s">
        <v>347</v>
      </c>
      <c r="C63" s="0" t="s">
        <v>348</v>
      </c>
      <c r="D63" s="9" t="s">
        <v>107</v>
      </c>
      <c r="E63" s="0" t="s">
        <v>349</v>
      </c>
    </row>
    <row r="64" customFormat="false" ht="15" hidden="false" customHeight="false" outlineLevel="0" collapsed="false">
      <c r="A64" s="0" t="s">
        <v>346</v>
      </c>
      <c r="B64" s="0" t="s">
        <v>347</v>
      </c>
      <c r="C64" s="0" t="s">
        <v>348</v>
      </c>
      <c r="D64" s="14" t="s">
        <v>109</v>
      </c>
      <c r="E64" s="0" t="s">
        <v>349</v>
      </c>
    </row>
    <row r="65" customFormat="false" ht="15" hidden="false" customHeight="false" outlineLevel="0" collapsed="false">
      <c r="A65" s="0" t="s">
        <v>346</v>
      </c>
      <c r="B65" s="0" t="s">
        <v>347</v>
      </c>
      <c r="C65" s="0" t="s">
        <v>348</v>
      </c>
      <c r="D65" s="14" t="s">
        <v>111</v>
      </c>
      <c r="E65" s="0" t="s">
        <v>349</v>
      </c>
    </row>
    <row r="66" customFormat="false" ht="15" hidden="false" customHeight="false" outlineLevel="0" collapsed="false">
      <c r="A66" s="0" t="s">
        <v>346</v>
      </c>
      <c r="B66" s="0" t="s">
        <v>347</v>
      </c>
      <c r="C66" s="0" t="s">
        <v>348</v>
      </c>
      <c r="D66" s="9" t="s">
        <v>113</v>
      </c>
      <c r="E66" s="0" t="s">
        <v>349</v>
      </c>
    </row>
    <row r="67" customFormat="false" ht="15" hidden="false" customHeight="false" outlineLevel="0" collapsed="false">
      <c r="A67" s="0" t="s">
        <v>346</v>
      </c>
      <c r="B67" s="0" t="s">
        <v>347</v>
      </c>
      <c r="C67" s="0" t="s">
        <v>348</v>
      </c>
      <c r="D67" s="9" t="s">
        <v>115</v>
      </c>
      <c r="E67" s="0" t="s">
        <v>349</v>
      </c>
    </row>
    <row r="68" customFormat="false" ht="15" hidden="false" customHeight="false" outlineLevel="0" collapsed="false">
      <c r="A68" s="0" t="s">
        <v>346</v>
      </c>
      <c r="B68" s="0" t="s">
        <v>347</v>
      </c>
      <c r="C68" s="0" t="s">
        <v>348</v>
      </c>
      <c r="D68" s="14" t="s">
        <v>117</v>
      </c>
      <c r="E68" s="0" t="s">
        <v>349</v>
      </c>
    </row>
    <row r="69" customFormat="false" ht="15" hidden="false" customHeight="false" outlineLevel="0" collapsed="false">
      <c r="A69" s="0" t="s">
        <v>346</v>
      </c>
      <c r="B69" s="0" t="s">
        <v>347</v>
      </c>
      <c r="C69" s="0" t="s">
        <v>348</v>
      </c>
      <c r="D69" s="14" t="s">
        <v>119</v>
      </c>
      <c r="E69" s="0" t="s">
        <v>349</v>
      </c>
    </row>
    <row r="70" customFormat="false" ht="15" hidden="false" customHeight="false" outlineLevel="0" collapsed="false">
      <c r="A70" s="0" t="s">
        <v>346</v>
      </c>
      <c r="B70" s="0" t="s">
        <v>347</v>
      </c>
      <c r="C70" s="0" t="s">
        <v>348</v>
      </c>
      <c r="E70" s="0" t="s">
        <v>349</v>
      </c>
    </row>
    <row r="71" customFormat="false" ht="15" hidden="false" customHeight="false" outlineLevel="0" collapsed="false">
      <c r="A71" s="0" t="s">
        <v>346</v>
      </c>
      <c r="B71" s="0" t="s">
        <v>347</v>
      </c>
      <c r="C71" s="0" t="s">
        <v>348</v>
      </c>
      <c r="E71" s="0" t="s">
        <v>349</v>
      </c>
    </row>
    <row r="72" customFormat="false" ht="15" hidden="false" customHeight="false" outlineLevel="0" collapsed="false">
      <c r="A72" s="0" t="s">
        <v>346</v>
      </c>
      <c r="B72" s="0" t="s">
        <v>347</v>
      </c>
      <c r="C72" s="0" t="s">
        <v>348</v>
      </c>
      <c r="D72" s="14" t="s">
        <v>124</v>
      </c>
      <c r="E72" s="0" t="s">
        <v>349</v>
      </c>
    </row>
    <row r="73" customFormat="false" ht="15" hidden="false" customHeight="false" outlineLevel="0" collapsed="false">
      <c r="A73" s="0" t="s">
        <v>346</v>
      </c>
      <c r="B73" s="0" t="s">
        <v>347</v>
      </c>
      <c r="C73" s="0" t="s">
        <v>348</v>
      </c>
      <c r="D73" s="9" t="s">
        <v>126</v>
      </c>
      <c r="E73" s="0" t="s">
        <v>349</v>
      </c>
    </row>
    <row r="74" customFormat="false" ht="15" hidden="false" customHeight="false" outlineLevel="0" collapsed="false">
      <c r="A74" s="0" t="s">
        <v>346</v>
      </c>
      <c r="B74" s="0" t="s">
        <v>347</v>
      </c>
      <c r="C74" s="0" t="s">
        <v>348</v>
      </c>
      <c r="D74" s="9" t="s">
        <v>129</v>
      </c>
      <c r="E74" s="0" t="s">
        <v>349</v>
      </c>
    </row>
    <row r="75" customFormat="false" ht="15" hidden="false" customHeight="false" outlineLevel="0" collapsed="false">
      <c r="A75" s="0" t="s">
        <v>346</v>
      </c>
      <c r="B75" s="0" t="s">
        <v>347</v>
      </c>
      <c r="C75" s="0" t="s">
        <v>348</v>
      </c>
      <c r="D75" s="14" t="s">
        <v>131</v>
      </c>
      <c r="E75" s="0" t="s">
        <v>349</v>
      </c>
    </row>
    <row r="76" customFormat="false" ht="15" hidden="false" customHeight="false" outlineLevel="0" collapsed="false">
      <c r="A76" s="0" t="s">
        <v>346</v>
      </c>
      <c r="B76" s="0" t="s">
        <v>347</v>
      </c>
      <c r="C76" s="0" t="s">
        <v>348</v>
      </c>
      <c r="D76" s="14" t="s">
        <v>133</v>
      </c>
      <c r="E76" s="0" t="s">
        <v>349</v>
      </c>
    </row>
    <row r="77" customFormat="false" ht="15" hidden="false" customHeight="false" outlineLevel="0" collapsed="false">
      <c r="A77" s="0" t="s">
        <v>346</v>
      </c>
      <c r="B77" s="0" t="s">
        <v>347</v>
      </c>
      <c r="C77" s="0" t="s">
        <v>348</v>
      </c>
      <c r="D77" s="9" t="s">
        <v>135</v>
      </c>
      <c r="E77" s="0" t="s">
        <v>349</v>
      </c>
    </row>
    <row r="78" customFormat="false" ht="15" hidden="false" customHeight="false" outlineLevel="0" collapsed="false">
      <c r="A78" s="0" t="s">
        <v>346</v>
      </c>
      <c r="B78" s="0" t="s">
        <v>347</v>
      </c>
      <c r="C78" s="0" t="s">
        <v>348</v>
      </c>
      <c r="D78" s="9" t="s">
        <v>137</v>
      </c>
      <c r="E78" s="0" t="s">
        <v>349</v>
      </c>
    </row>
    <row r="79" customFormat="false" ht="15" hidden="false" customHeight="false" outlineLevel="0" collapsed="false">
      <c r="A79" s="0" t="s">
        <v>346</v>
      </c>
      <c r="B79" s="0" t="s">
        <v>347</v>
      </c>
      <c r="C79" s="0" t="s">
        <v>348</v>
      </c>
      <c r="D79" s="9" t="s">
        <v>139</v>
      </c>
      <c r="E79" s="0" t="s">
        <v>349</v>
      </c>
    </row>
    <row r="80" customFormat="false" ht="15" hidden="false" customHeight="false" outlineLevel="0" collapsed="false">
      <c r="A80" s="0" t="s">
        <v>346</v>
      </c>
      <c r="B80" s="0" t="s">
        <v>347</v>
      </c>
      <c r="C80" s="0" t="s">
        <v>348</v>
      </c>
      <c r="D80" s="9" t="s">
        <v>141</v>
      </c>
      <c r="E80" s="0" t="s">
        <v>349</v>
      </c>
    </row>
    <row r="81" customFormat="false" ht="15" hidden="false" customHeight="false" outlineLevel="0" collapsed="false">
      <c r="A81" s="0" t="s">
        <v>346</v>
      </c>
      <c r="B81" s="0" t="s">
        <v>347</v>
      </c>
      <c r="C81" s="0" t="s">
        <v>348</v>
      </c>
      <c r="D81" s="9" t="s">
        <v>143</v>
      </c>
      <c r="E81" s="0" t="s">
        <v>349</v>
      </c>
    </row>
    <row r="82" customFormat="false" ht="15" hidden="false" customHeight="false" outlineLevel="0" collapsed="false">
      <c r="A82" s="0" t="s">
        <v>346</v>
      </c>
      <c r="B82" s="0" t="s">
        <v>347</v>
      </c>
      <c r="C82" s="0" t="s">
        <v>348</v>
      </c>
      <c r="D82" s="9" t="s">
        <v>145</v>
      </c>
      <c r="E82" s="0" t="s">
        <v>349</v>
      </c>
    </row>
    <row r="83" customFormat="false" ht="15" hidden="false" customHeight="false" outlineLevel="0" collapsed="false">
      <c r="D8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100.051851851852"/>
    <col collapsed="false" hidden="false" max="2" min="2" style="0" width="23.7148148148148"/>
    <col collapsed="false" hidden="false" max="3" min="3" style="0" width="26.7518518518519"/>
    <col collapsed="false" hidden="false" max="1025" min="4" style="0" width="10.3888888888889"/>
  </cols>
  <sheetData>
    <row r="1" customFormat="false" ht="15" hidden="false" customHeight="false" outlineLevel="0" collapsed="false">
      <c r="A1" s="0" t="s">
        <v>350</v>
      </c>
      <c r="B1" s="0" t="n">
        <v>23700000</v>
      </c>
      <c r="C1" s="0" t="n">
        <v>171552750</v>
      </c>
      <c r="D1" s="0" t="s">
        <v>16</v>
      </c>
    </row>
    <row r="2" customFormat="false" ht="15" hidden="false" customHeight="false" outlineLevel="0" collapsed="false">
      <c r="A2" s="0" t="s">
        <v>351</v>
      </c>
      <c r="B2" s="0" t="n">
        <v>1547000</v>
      </c>
      <c r="C2" s="0" t="n">
        <v>116551721</v>
      </c>
      <c r="D2" s="0" t="s">
        <v>16</v>
      </c>
    </row>
    <row r="3" customFormat="false" ht="15" hidden="false" customHeight="false" outlineLevel="0" collapsed="false">
      <c r="A3" s="0" t="s">
        <v>352</v>
      </c>
      <c r="B3" s="0" t="n">
        <v>322600</v>
      </c>
      <c r="C3" s="0" t="n">
        <v>60316577</v>
      </c>
      <c r="D3" s="0" t="s">
        <v>16</v>
      </c>
    </row>
    <row r="4" customFormat="false" ht="15" hidden="false" customHeight="false" outlineLevel="0" collapsed="false">
      <c r="A4" s="0" t="s">
        <v>353</v>
      </c>
      <c r="B4" s="0" t="n">
        <v>29980</v>
      </c>
      <c r="C4" s="0" t="n">
        <v>55321232</v>
      </c>
      <c r="D4" s="0" t="s">
        <v>16</v>
      </c>
    </row>
    <row r="5" customFormat="false" ht="15" hidden="false" customHeight="false" outlineLevel="0" collapsed="false">
      <c r="A5" s="0" t="s">
        <v>354</v>
      </c>
      <c r="B5" s="0" t="n">
        <v>18700</v>
      </c>
      <c r="C5" s="0" t="n">
        <v>5570866</v>
      </c>
      <c r="D5" s="0" t="s">
        <v>16</v>
      </c>
    </row>
    <row r="6" customFormat="false" ht="15" hidden="false" customHeight="false" outlineLevel="0" collapsed="false">
      <c r="A6" s="0" t="s">
        <v>355</v>
      </c>
      <c r="B6" s="0" t="n">
        <v>8640</v>
      </c>
      <c r="C6" s="0" t="n">
        <v>9959190</v>
      </c>
      <c r="D6" s="0" t="s">
        <v>16</v>
      </c>
    </row>
    <row r="7" customFormat="false" ht="15" hidden="false" customHeight="false" outlineLevel="0" collapsed="false">
      <c r="A7" s="0" t="s">
        <v>356</v>
      </c>
      <c r="B7" s="0" t="n">
        <v>6334</v>
      </c>
      <c r="C7" s="0" t="n">
        <v>47047189</v>
      </c>
      <c r="D7" s="0" t="s">
        <v>16</v>
      </c>
    </row>
    <row r="8" customFormat="false" ht="15" hidden="false" customHeight="false" outlineLevel="0" collapsed="false">
      <c r="A8" s="0" t="s">
        <v>357</v>
      </c>
      <c r="B8" s="0" t="n">
        <v>2185</v>
      </c>
      <c r="C8" s="0" t="n">
        <v>28651569</v>
      </c>
      <c r="D8" s="0" t="s">
        <v>16</v>
      </c>
    </row>
    <row r="9" customFormat="false" ht="15" hidden="false" customHeight="false" outlineLevel="0" collapsed="false">
      <c r="A9" s="0" t="s">
        <v>358</v>
      </c>
      <c r="B9" s="0" t="n">
        <v>1447</v>
      </c>
      <c r="C9" s="0" t="n">
        <v>9860606</v>
      </c>
      <c r="D9" s="0" t="s">
        <v>16</v>
      </c>
    </row>
    <row r="10" customFormat="false" ht="15" hidden="false" customHeight="false" outlineLevel="0" collapsed="false">
      <c r="A10" s="0" t="s">
        <v>359</v>
      </c>
      <c r="B10" s="0" t="n">
        <v>1395</v>
      </c>
      <c r="C10" s="0" t="n">
        <v>35549343</v>
      </c>
      <c r="D10" s="0" t="s">
        <v>360</v>
      </c>
    </row>
    <row r="11" customFormat="false" ht="15" hidden="false" customHeight="false" outlineLevel="0" collapsed="false">
      <c r="A11" s="0" t="s">
        <v>361</v>
      </c>
      <c r="B11" s="0" t="n">
        <v>1088</v>
      </c>
      <c r="C11" s="0" t="n">
        <v>16882838</v>
      </c>
      <c r="D11" s="0" t="s">
        <v>16</v>
      </c>
    </row>
    <row r="12" customFormat="false" ht="15" hidden="false" customHeight="false" outlineLevel="0" collapsed="false">
      <c r="A12" s="0" t="s">
        <v>157</v>
      </c>
      <c r="B12" s="0" t="n">
        <v>722.8</v>
      </c>
      <c r="C12" s="0" t="n">
        <v>153531390</v>
      </c>
      <c r="D12" s="0" t="s">
        <v>16</v>
      </c>
    </row>
    <row r="13" customFormat="false" ht="15" hidden="false" customHeight="false" outlineLevel="0" collapsed="false">
      <c r="A13" s="0" t="s">
        <v>362</v>
      </c>
      <c r="B13" s="0" t="n">
        <v>407.9</v>
      </c>
      <c r="C13" s="0" t="n">
        <v>21250517</v>
      </c>
      <c r="D13" s="0" t="s">
        <v>360</v>
      </c>
    </row>
    <row r="14" customFormat="false" ht="15" hidden="false" customHeight="false" outlineLevel="0" collapsed="false">
      <c r="A14" s="0" t="s">
        <v>13</v>
      </c>
      <c r="B14" s="0" t="n">
        <v>377.96</v>
      </c>
      <c r="C14" s="0" t="n">
        <v>83899856</v>
      </c>
      <c r="D14" s="0" t="s">
        <v>16</v>
      </c>
    </row>
    <row r="15" customFormat="false" ht="15" hidden="false" customHeight="false" outlineLevel="0" collapsed="false">
      <c r="A15" s="0" t="s">
        <v>154</v>
      </c>
      <c r="B15" s="0" t="n">
        <v>365.34</v>
      </c>
      <c r="C15" s="0" t="n">
        <v>43732445</v>
      </c>
      <c r="D15" s="0" t="s">
        <v>16</v>
      </c>
    </row>
    <row r="16" customFormat="false" ht="15" hidden="false" customHeight="false" outlineLevel="0" collapsed="false">
      <c r="A16" s="0" t="s">
        <v>363</v>
      </c>
      <c r="B16" s="0" t="n">
        <v>318.8</v>
      </c>
      <c r="C16" s="0" t="n">
        <v>9624505</v>
      </c>
      <c r="D16" s="0" t="s">
        <v>16</v>
      </c>
    </row>
    <row r="17" customFormat="false" ht="15" hidden="false" customHeight="false" outlineLevel="0" collapsed="false">
      <c r="A17" s="0" t="s">
        <v>364</v>
      </c>
      <c r="B17" s="0" t="n">
        <v>302.8</v>
      </c>
      <c r="C17" s="0" t="n">
        <v>22737266</v>
      </c>
      <c r="D17" s="0" t="s">
        <v>16</v>
      </c>
    </row>
    <row r="18" customFormat="false" ht="15" hidden="false" customHeight="false" outlineLevel="0" collapsed="false">
      <c r="A18" s="0" t="s">
        <v>365</v>
      </c>
      <c r="B18" s="0" t="n">
        <v>277.4</v>
      </c>
      <c r="C18" s="0" t="n">
        <v>4646958</v>
      </c>
      <c r="D18" s="0" t="s">
        <v>16</v>
      </c>
    </row>
    <row r="19" customFormat="false" ht="15" hidden="false" customHeight="false" outlineLevel="0" collapsed="false">
      <c r="A19" s="0" t="s">
        <v>233</v>
      </c>
      <c r="B19" s="0" t="n">
        <v>204</v>
      </c>
      <c r="C19" s="0" t="n">
        <v>9884020</v>
      </c>
      <c r="D19" s="0" t="s">
        <v>366</v>
      </c>
    </row>
    <row r="20" customFormat="false" ht="15" hidden="false" customHeight="false" outlineLevel="0" collapsed="false">
      <c r="A20" s="0" t="s">
        <v>367</v>
      </c>
      <c r="B20" s="0" t="n">
        <v>190.2</v>
      </c>
      <c r="C20" s="0" t="n">
        <v>9736656</v>
      </c>
      <c r="D20" s="0" t="s">
        <v>368</v>
      </c>
    </row>
    <row r="21" customFormat="false" ht="15" hidden="false" customHeight="false" outlineLevel="0" collapsed="false">
      <c r="A21" s="0" t="s">
        <v>369</v>
      </c>
      <c r="B21" s="0" t="n">
        <v>161.1</v>
      </c>
      <c r="C21" s="0" t="n">
        <v>25383245</v>
      </c>
      <c r="D21" s="0" t="s">
        <v>16</v>
      </c>
    </row>
    <row r="22" customFormat="false" ht="15" hidden="false" customHeight="false" outlineLevel="0" collapsed="false">
      <c r="A22" s="0" t="s">
        <v>370</v>
      </c>
      <c r="B22" s="0" t="n">
        <v>113.3</v>
      </c>
      <c r="C22" s="0" t="n">
        <v>5841818</v>
      </c>
      <c r="D22" s="0" t="s">
        <v>371</v>
      </c>
    </row>
    <row r="23" customFormat="false" ht="15" hidden="false" customHeight="false" outlineLevel="0" collapsed="false">
      <c r="A23" s="0" t="s">
        <v>372</v>
      </c>
      <c r="B23" s="0" t="n">
        <v>99.11</v>
      </c>
      <c r="C23" s="0" t="n">
        <v>11634434</v>
      </c>
      <c r="D23" s="0" t="s">
        <v>16</v>
      </c>
    </row>
    <row r="24" customFormat="false" ht="15" hidden="false" customHeight="false" outlineLevel="0" collapsed="false">
      <c r="A24" s="0" t="s">
        <v>373</v>
      </c>
      <c r="B24" s="0" t="n">
        <v>92.59</v>
      </c>
      <c r="C24" s="0" t="n">
        <v>21675916</v>
      </c>
      <c r="D24" s="0" t="s">
        <v>16</v>
      </c>
    </row>
    <row r="25" customFormat="false" ht="15" hidden="false" customHeight="false" outlineLevel="0" collapsed="false">
      <c r="A25" s="0" t="s">
        <v>374</v>
      </c>
      <c r="B25" s="0" t="n">
        <v>88.29</v>
      </c>
      <c r="C25" s="0" t="n">
        <v>8901024</v>
      </c>
      <c r="D25" s="0" t="s">
        <v>16</v>
      </c>
    </row>
    <row r="26" customFormat="false" ht="15" hidden="false" customHeight="false" outlineLevel="0" collapsed="false">
      <c r="A26" s="0" t="s">
        <v>375</v>
      </c>
      <c r="B26" s="0" t="n">
        <v>85.31</v>
      </c>
      <c r="C26" s="0" t="n">
        <v>537295</v>
      </c>
      <c r="D26" s="0" t="s">
        <v>16</v>
      </c>
    </row>
    <row r="27" customFormat="false" ht="15" hidden="false" customHeight="false" outlineLevel="0" collapsed="false">
      <c r="A27" s="0" t="s">
        <v>376</v>
      </c>
      <c r="B27" s="0" t="n">
        <v>67.91</v>
      </c>
      <c r="C27" s="0" t="n">
        <v>7615900</v>
      </c>
      <c r="D27" s="0" t="s">
        <v>368</v>
      </c>
    </row>
    <row r="28" customFormat="false" ht="15" hidden="false" customHeight="false" outlineLevel="0" collapsed="false">
      <c r="A28" s="0" t="s">
        <v>377</v>
      </c>
      <c r="B28" s="0" t="n">
        <v>57.48</v>
      </c>
      <c r="C28" s="0" t="n">
        <v>14313274</v>
      </c>
      <c r="D28" s="0" t="s">
        <v>16</v>
      </c>
    </row>
    <row r="29" customFormat="false" ht="15" hidden="false" customHeight="false" outlineLevel="0" collapsed="false">
      <c r="A29" s="0" t="s">
        <v>234</v>
      </c>
      <c r="B29" s="0" t="n">
        <v>54.39</v>
      </c>
      <c r="C29" s="0" t="n">
        <v>1065941</v>
      </c>
      <c r="D29" s="0" t="s">
        <v>366</v>
      </c>
    </row>
    <row r="30" customFormat="false" ht="15" hidden="false" customHeight="false" outlineLevel="0" collapsed="false">
      <c r="A30" s="0" t="s">
        <v>378</v>
      </c>
      <c r="B30" s="0" t="n">
        <v>48.66</v>
      </c>
      <c r="C30" s="0" t="n">
        <v>22110379</v>
      </c>
      <c r="D30" s="0" t="s">
        <v>16</v>
      </c>
    </row>
    <row r="31" customFormat="false" ht="15" hidden="false" customHeight="false" outlineLevel="0" collapsed="false">
      <c r="A31" s="0" t="s">
        <v>57</v>
      </c>
      <c r="B31" s="0" t="n">
        <v>47.73</v>
      </c>
      <c r="C31" s="0" t="n">
        <v>2000000</v>
      </c>
    </row>
    <row r="32" customFormat="false" ht="15" hidden="false" customHeight="false" outlineLevel="0" collapsed="false">
      <c r="A32" s="0" t="s">
        <v>116</v>
      </c>
      <c r="B32" s="0" t="n">
        <v>45.99</v>
      </c>
      <c r="C32" s="0" t="n">
        <v>8735830</v>
      </c>
    </row>
    <row r="33" customFormat="false" ht="15" hidden="false" customHeight="false" outlineLevel="0" collapsed="false">
      <c r="A33" s="0" t="s">
        <v>379</v>
      </c>
      <c r="B33" s="0" t="n">
        <v>34.97</v>
      </c>
      <c r="C33" s="0" t="n">
        <v>5635539</v>
      </c>
      <c r="D33" s="0" t="s">
        <v>16</v>
      </c>
    </row>
    <row r="34" customFormat="false" ht="15" hidden="false" customHeight="false" outlineLevel="0" collapsed="false">
      <c r="A34" s="0" t="s">
        <v>380</v>
      </c>
      <c r="B34" s="0" t="n">
        <v>34.91</v>
      </c>
      <c r="C34" s="0" t="n">
        <v>4955102</v>
      </c>
      <c r="D34" s="0" t="s">
        <v>16</v>
      </c>
    </row>
    <row r="35" customFormat="false" ht="15" hidden="false" customHeight="false" outlineLevel="0" collapsed="false">
      <c r="A35" s="0" t="s">
        <v>381</v>
      </c>
      <c r="B35" s="0" t="n">
        <v>20.23</v>
      </c>
      <c r="C35" s="0" t="n">
        <v>5941306</v>
      </c>
      <c r="D35" s="0" t="s">
        <v>16</v>
      </c>
    </row>
    <row r="36" customFormat="false" ht="15" hidden="false" customHeight="false" outlineLevel="0" collapsed="false">
      <c r="A36" s="0" t="s">
        <v>382</v>
      </c>
      <c r="B36" s="0" t="n">
        <v>12.87</v>
      </c>
      <c r="C36" s="0" t="n">
        <v>21664301</v>
      </c>
    </row>
    <row r="37" customFormat="false" ht="15" hidden="false" customHeight="false" outlineLevel="0" collapsed="false">
      <c r="A37" s="0" t="s">
        <v>118</v>
      </c>
      <c r="B37" s="0" t="n">
        <v>11.08</v>
      </c>
      <c r="C37" s="0" t="n">
        <v>1941000</v>
      </c>
    </row>
    <row r="38" customFormat="false" ht="15" hidden="false" customHeight="false" outlineLevel="0" collapsed="false">
      <c r="A38" s="0" t="s">
        <v>122</v>
      </c>
      <c r="B38" s="0" t="n">
        <v>10.73</v>
      </c>
      <c r="C38" s="0" t="n">
        <v>19086373</v>
      </c>
    </row>
    <row r="39" customFormat="false" ht="15" hidden="false" customHeight="false" outlineLevel="0" collapsed="false">
      <c r="A39" s="0" t="s">
        <v>383</v>
      </c>
      <c r="B39" s="0" t="n">
        <v>6.968</v>
      </c>
      <c r="C39" s="0" t="n">
        <v>20708953</v>
      </c>
      <c r="D39" s="0" t="s">
        <v>16</v>
      </c>
    </row>
    <row r="40" customFormat="false" ht="15" hidden="false" customHeight="false" outlineLevel="0" collapsed="false">
      <c r="A40" s="0" t="s">
        <v>235</v>
      </c>
      <c r="B40" s="0" t="n">
        <v>5.697</v>
      </c>
      <c r="C40" s="0" t="n">
        <v>3062244</v>
      </c>
      <c r="D40" s="0" t="s">
        <v>366</v>
      </c>
    </row>
    <row r="41" customFormat="false" ht="15" hidden="false" customHeight="false" outlineLevel="0" collapsed="false">
      <c r="A41" s="0" t="s">
        <v>125</v>
      </c>
      <c r="B41" s="0" t="n">
        <v>5.606</v>
      </c>
      <c r="C41" s="0" t="n">
        <v>27653408</v>
      </c>
    </row>
    <row r="42" customFormat="false" ht="15" hidden="false" customHeight="false" outlineLevel="0" collapsed="false">
      <c r="A42" s="0" t="s">
        <v>384</v>
      </c>
      <c r="B42" s="0" t="n">
        <v>5.366</v>
      </c>
      <c r="C42" s="0" t="n">
        <v>20466692</v>
      </c>
    </row>
    <row r="43" customFormat="false" ht="15" hidden="false" customHeight="false" outlineLevel="0" collapsed="false">
      <c r="A43" s="0" t="s">
        <v>128</v>
      </c>
      <c r="B43" s="0" t="n">
        <v>5.052</v>
      </c>
      <c r="C43" s="0" t="n">
        <v>10987679</v>
      </c>
    </row>
    <row r="44" customFormat="false" ht="15" hidden="false" customHeight="false" outlineLevel="0" collapsed="false">
      <c r="A44" s="0" t="s">
        <v>112</v>
      </c>
      <c r="B44" s="0" t="n">
        <v>4.078</v>
      </c>
      <c r="C44" s="0" t="n">
        <v>7297451</v>
      </c>
      <c r="D44" s="0" t="s">
        <v>16</v>
      </c>
    </row>
    <row r="45" customFormat="false" ht="15" hidden="false" customHeight="false" outlineLevel="0" collapsed="false">
      <c r="A45" s="0" t="s">
        <v>385</v>
      </c>
      <c r="B45" s="0" t="n">
        <v>3.74</v>
      </c>
      <c r="C45" s="0" t="n">
        <v>19452380</v>
      </c>
      <c r="D45" s="0" t="s">
        <v>16</v>
      </c>
    </row>
    <row r="46" customFormat="false" ht="15" hidden="false" customHeight="false" outlineLevel="0" collapsed="false">
      <c r="A46" s="0" t="s">
        <v>386</v>
      </c>
      <c r="B46" s="0" t="n">
        <v>3.584</v>
      </c>
      <c r="C46" s="0" t="n">
        <v>9542035</v>
      </c>
      <c r="D46" s="0" t="s">
        <v>360</v>
      </c>
    </row>
    <row r="47" customFormat="false" ht="15" hidden="false" customHeight="false" outlineLevel="0" collapsed="false">
      <c r="A47" s="0" t="s">
        <v>132</v>
      </c>
      <c r="B47" s="0" t="n">
        <v>3.222</v>
      </c>
      <c r="C47" s="0" t="n">
        <v>27840918</v>
      </c>
    </row>
    <row r="48" customFormat="false" ht="15" hidden="false" customHeight="false" outlineLevel="0" collapsed="false">
      <c r="A48" s="0" t="s">
        <v>236</v>
      </c>
      <c r="B48" s="0" t="n">
        <v>1.85</v>
      </c>
      <c r="C48" s="0" t="n">
        <v>2927853</v>
      </c>
      <c r="D48" s="0" t="s">
        <v>366</v>
      </c>
    </row>
    <row r="49" customFormat="false" ht="15" hidden="false" customHeight="false" outlineLevel="0" collapsed="false">
      <c r="A49" s="0" t="s">
        <v>387</v>
      </c>
      <c r="B49" s="0" t="n">
        <v>1.743</v>
      </c>
      <c r="C49" s="0" t="n">
        <v>16968690</v>
      </c>
      <c r="D49" s="0" t="s">
        <v>16</v>
      </c>
    </row>
    <row r="50" customFormat="false" ht="15" hidden="false" customHeight="false" outlineLevel="0" collapsed="false">
      <c r="A50" s="0" t="s">
        <v>388</v>
      </c>
      <c r="B50" s="0" t="n">
        <v>1.49</v>
      </c>
      <c r="C50" s="0" t="n">
        <v>2058077</v>
      </c>
      <c r="D50" s="0" t="s">
        <v>16</v>
      </c>
    </row>
    <row r="51" customFormat="false" ht="15" hidden="false" customHeight="false" outlineLevel="0" collapsed="false">
      <c r="A51" s="0" t="s">
        <v>136</v>
      </c>
      <c r="B51" s="0" t="n">
        <v>1.256</v>
      </c>
      <c r="C51" s="0" t="n">
        <v>6967853</v>
      </c>
    </row>
    <row r="52" customFormat="false" ht="15" hidden="false" customHeight="false" outlineLevel="0" collapsed="false">
      <c r="A52" s="0" t="s">
        <v>389</v>
      </c>
      <c r="B52" s="0" t="n">
        <v>1.074</v>
      </c>
      <c r="C52" s="0" t="n">
        <v>19877812</v>
      </c>
    </row>
    <row r="53" customFormat="false" ht="15" hidden="false" customHeight="false" outlineLevel="0" collapsed="false">
      <c r="A53" s="0" t="s">
        <v>390</v>
      </c>
      <c r="B53" s="0" t="n">
        <v>0.853</v>
      </c>
      <c r="C53" s="0" t="n">
        <v>5649241</v>
      </c>
      <c r="D53" s="0" t="s">
        <v>16</v>
      </c>
    </row>
    <row r="54" customFormat="false" ht="15" hidden="false" customHeight="false" outlineLevel="0" collapsed="false">
      <c r="A54" s="0" t="s">
        <v>391</v>
      </c>
      <c r="B54" s="0" t="n">
        <v>0.8052</v>
      </c>
      <c r="C54" s="0" t="n">
        <v>6204841</v>
      </c>
      <c r="D54" s="0" t="s">
        <v>16</v>
      </c>
    </row>
    <row r="55" customFormat="false" ht="15" hidden="false" customHeight="false" outlineLevel="0" collapsed="false">
      <c r="A55" s="0" t="s">
        <v>134</v>
      </c>
      <c r="B55" s="0" t="n">
        <v>0.5644</v>
      </c>
      <c r="C55" s="0" t="n">
        <v>8995478</v>
      </c>
    </row>
    <row r="56" customFormat="false" ht="15" hidden="false" customHeight="false" outlineLevel="0" collapsed="false">
      <c r="A56" s="0" t="s">
        <v>110</v>
      </c>
      <c r="B56" s="0" t="n">
        <v>0.5104</v>
      </c>
      <c r="C56" s="0" t="n">
        <v>750000</v>
      </c>
      <c r="D56" s="0" t="s">
        <v>371</v>
      </c>
    </row>
    <row r="57" customFormat="false" ht="15" hidden="false" customHeight="false" outlineLevel="0" collapsed="false">
      <c r="A57" s="0" t="s">
        <v>106</v>
      </c>
      <c r="B57" s="0" t="n">
        <v>0.4316</v>
      </c>
      <c r="C57" s="0" t="n">
        <v>1622612</v>
      </c>
      <c r="D57" s="0" t="s">
        <v>16</v>
      </c>
    </row>
    <row r="58" customFormat="false" ht="15" hidden="false" customHeight="false" outlineLevel="0" collapsed="false">
      <c r="A58" s="0" t="s">
        <v>108</v>
      </c>
      <c r="B58" s="0" t="n">
        <v>0.2432</v>
      </c>
      <c r="C58" s="0" t="n">
        <v>7563490</v>
      </c>
      <c r="D58" s="0" t="s">
        <v>371</v>
      </c>
    </row>
    <row r="59" customFormat="false" ht="15" hidden="false" customHeight="false" outlineLevel="0" collapsed="false">
      <c r="A59" s="0" t="s">
        <v>104</v>
      </c>
      <c r="B59" s="0" t="n">
        <v>0.2149</v>
      </c>
      <c r="C59" s="0" t="n">
        <v>4925829</v>
      </c>
      <c r="D59" s="0" t="s">
        <v>16</v>
      </c>
    </row>
    <row r="60" customFormat="false" ht="15" hidden="false" customHeight="false" outlineLevel="0" collapsed="false">
      <c r="A60" s="0" t="s">
        <v>138</v>
      </c>
      <c r="B60" s="0" t="n">
        <v>0.2086</v>
      </c>
      <c r="C60" s="0" t="n">
        <v>472300</v>
      </c>
    </row>
    <row r="61" customFormat="false" ht="15" hidden="false" customHeight="false" outlineLevel="0" collapsed="false">
      <c r="A61" s="0" t="s">
        <v>392</v>
      </c>
      <c r="B61" s="0" t="n">
        <v>0.1933</v>
      </c>
      <c r="C61" s="0" t="n">
        <v>625517</v>
      </c>
      <c r="D61" s="0" t="s">
        <v>16</v>
      </c>
    </row>
    <row r="62" customFormat="false" ht="15" hidden="false" customHeight="false" outlineLevel="0" collapsed="false">
      <c r="A62" s="0" t="s">
        <v>140</v>
      </c>
      <c r="B62" s="0" t="n">
        <v>0.1651</v>
      </c>
      <c r="C62" s="0" t="n">
        <v>500000</v>
      </c>
    </row>
    <row r="63" customFormat="false" ht="15" hidden="false" customHeight="false" outlineLevel="0" collapsed="false">
      <c r="A63" s="0" t="s">
        <v>393</v>
      </c>
      <c r="B63" s="0" t="n">
        <v>0.09543</v>
      </c>
      <c r="C63" s="0" t="n">
        <v>340873</v>
      </c>
      <c r="D63" s="0" t="s">
        <v>16</v>
      </c>
    </row>
    <row r="64" customFormat="false" ht="15" hidden="false" customHeight="false" outlineLevel="0" collapsed="false">
      <c r="A64" s="0" t="s">
        <v>142</v>
      </c>
      <c r="B64" s="0" t="n">
        <v>0.05565</v>
      </c>
      <c r="C64" s="0" t="n">
        <v>250000</v>
      </c>
    </row>
    <row r="65" customFormat="false" ht="15" hidden="false" customHeight="false" outlineLevel="0" collapsed="false">
      <c r="A65" s="0" t="s">
        <v>144</v>
      </c>
      <c r="B65" s="0" t="n">
        <v>0.01398</v>
      </c>
      <c r="C65" s="0" t="n">
        <v>500000</v>
      </c>
    </row>
    <row r="66" customFormat="false" ht="15" hidden="false" customHeight="false" outlineLevel="0" collapsed="false">
      <c r="A66" s="0" t="s">
        <v>114</v>
      </c>
      <c r="B66" s="0" t="n">
        <v>0.008213</v>
      </c>
      <c r="C66" s="0" t="n">
        <v>1000000</v>
      </c>
      <c r="D66" s="0" t="s">
        <v>368</v>
      </c>
    </row>
    <row r="67" customFormat="false" ht="15" hidden="false" customHeight="false" outlineLevel="0" collapsed="false">
      <c r="A67" s="0" t="s">
        <v>394</v>
      </c>
      <c r="B67" s="0" t="n">
        <v>0.008001</v>
      </c>
      <c r="C67" s="0" t="n">
        <v>21379053</v>
      </c>
    </row>
    <row r="68" customFormat="false" ht="15" hidden="false" customHeight="false" outlineLevel="0" collapsed="false">
      <c r="A68" s="0" t="s">
        <v>395</v>
      </c>
      <c r="B68" s="0" t="n">
        <v>0.003468</v>
      </c>
      <c r="C68" s="0" t="n">
        <v>824294</v>
      </c>
      <c r="D68" s="0" t="s">
        <v>16</v>
      </c>
    </row>
    <row r="69" customFormat="false" ht="15" hidden="false" customHeight="false" outlineLevel="0" collapsed="false">
      <c r="A69" s="0" t="s">
        <v>396</v>
      </c>
      <c r="B69" s="0" t="n">
        <v>0.002304</v>
      </c>
      <c r="C69" s="0" t="n">
        <v>6734</v>
      </c>
      <c r="D6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5"/>
  <cols>
    <col collapsed="false" hidden="false" max="1" min="1" style="62" width="119.062962962963"/>
    <col collapsed="false" hidden="false" max="2" min="2" style="0" width="12.6407407407407"/>
    <col collapsed="false" hidden="false" max="3" min="3" style="0" width="13.1296296296296"/>
    <col collapsed="false" hidden="false" max="4" min="4" style="0" width="16.462962962963"/>
    <col collapsed="false" hidden="false" max="1025" min="5" style="0" width="9.9962962962963"/>
  </cols>
  <sheetData>
    <row r="1" customFormat="false" ht="15.7" hidden="false" customHeight="false" outlineLevel="0" collapsed="false">
      <c r="A1" s="62" t="s">
        <v>13</v>
      </c>
      <c r="B1" s="0" t="s">
        <v>397</v>
      </c>
      <c r="C1" s="11" t="n">
        <v>687.1</v>
      </c>
      <c r="D1" s="11" t="n">
        <v>133808000</v>
      </c>
    </row>
    <row r="2" customFormat="false" ht="15.7" hidden="false" customHeight="false" outlineLevel="0" collapsed="false">
      <c r="A2" s="62" t="s">
        <v>17</v>
      </c>
      <c r="B2" s="0" t="s">
        <v>398</v>
      </c>
      <c r="C2" s="11" t="n">
        <v>687.1</v>
      </c>
      <c r="D2" s="11" t="n">
        <v>64310000</v>
      </c>
    </row>
    <row r="3" customFormat="false" ht="15.7" hidden="false" customHeight="false" outlineLevel="0" collapsed="false">
      <c r="A3" s="62" t="s">
        <v>154</v>
      </c>
      <c r="B3" s="0" t="s">
        <v>399</v>
      </c>
      <c r="C3" s="11" t="n">
        <v>687.1</v>
      </c>
      <c r="D3" s="11" t="n">
        <v>101550000</v>
      </c>
    </row>
    <row r="4" customFormat="false" ht="15.7" hidden="false" customHeight="false" outlineLevel="0" collapsed="false">
      <c r="A4" s="62" t="s">
        <v>157</v>
      </c>
      <c r="B4" s="0" t="s">
        <v>400</v>
      </c>
      <c r="C4" s="11" t="n">
        <v>722.8</v>
      </c>
      <c r="D4" s="11" t="n">
        <v>142081487</v>
      </c>
    </row>
    <row r="5" customFormat="false" ht="15" hidden="false" customHeight="false" outlineLevel="0" collapsed="false">
      <c r="A5" s="62" t="s">
        <v>401</v>
      </c>
      <c r="B5" s="0" t="s">
        <v>402</v>
      </c>
      <c r="C5" s="16" t="n">
        <v>3.74</v>
      </c>
      <c r="D5" s="17" t="n">
        <v>19952000</v>
      </c>
    </row>
    <row r="6" customFormat="false" ht="15.7" hidden="false" customHeight="false" outlineLevel="0" collapsed="false">
      <c r="A6" s="62" t="s">
        <v>403</v>
      </c>
      <c r="B6" s="0" t="s">
        <v>404</v>
      </c>
      <c r="C6" s="11" t="n">
        <v>113.3</v>
      </c>
      <c r="D6" s="11" t="n">
        <v>154307600</v>
      </c>
    </row>
    <row r="7" customFormat="false" ht="15.7" hidden="false" customHeight="false" outlineLevel="0" collapsed="false">
      <c r="A7" s="62" t="s">
        <v>405</v>
      </c>
      <c r="B7" s="0" t="s">
        <v>406</v>
      </c>
      <c r="C7" s="16" t="n">
        <v>67.91</v>
      </c>
      <c r="D7" s="11" t="n">
        <v>79090800</v>
      </c>
    </row>
    <row r="8" customFormat="false" ht="15.7" hidden="false" customHeight="false" outlineLevel="0" collapsed="false">
      <c r="A8" s="62" t="s">
        <v>380</v>
      </c>
      <c r="B8" s="0" t="s">
        <v>407</v>
      </c>
      <c r="C8" s="11" t="n">
        <v>34.91</v>
      </c>
      <c r="D8" s="11" t="n">
        <v>7636887</v>
      </c>
    </row>
    <row r="9" customFormat="false" ht="15.7" hidden="false" customHeight="false" outlineLevel="0" collapsed="false">
      <c r="A9" s="63" t="s">
        <v>379</v>
      </c>
      <c r="B9" s="0" t="s">
        <v>408</v>
      </c>
      <c r="C9" s="11" t="n">
        <v>34.97</v>
      </c>
      <c r="D9" s="11" t="n">
        <v>5823328</v>
      </c>
    </row>
    <row r="10" customFormat="false" ht="15.7" hidden="false" customHeight="false" outlineLevel="0" collapsed="false">
      <c r="A10" s="62" t="s">
        <v>350</v>
      </c>
      <c r="B10" s="0" t="s">
        <v>409</v>
      </c>
      <c r="C10" s="16" t="n">
        <v>23700000</v>
      </c>
      <c r="D10" s="11" t="n">
        <v>93972378</v>
      </c>
    </row>
    <row r="11" customFormat="false" ht="15.7" hidden="false" customHeight="false" outlineLevel="0" collapsed="false">
      <c r="A11" s="62" t="s">
        <v>351</v>
      </c>
      <c r="B11" s="0" t="s">
        <v>410</v>
      </c>
      <c r="C11" s="16" t="n">
        <v>1547000</v>
      </c>
      <c r="D11" s="11" t="n">
        <v>54141761</v>
      </c>
    </row>
    <row r="12" customFormat="false" ht="15.7" hidden="false" customHeight="false" outlineLevel="0" collapsed="false">
      <c r="A12" s="62" t="s">
        <v>352</v>
      </c>
      <c r="B12" s="0" t="s">
        <v>411</v>
      </c>
      <c r="C12" s="16" t="n">
        <v>322600</v>
      </c>
      <c r="D12" s="11" t="n">
        <v>54661579</v>
      </c>
    </row>
    <row r="13" customFormat="false" ht="15.7" hidden="false" customHeight="false" outlineLevel="0" collapsed="false">
      <c r="A13" s="62" t="s">
        <v>353</v>
      </c>
      <c r="B13" s="0" t="s">
        <v>412</v>
      </c>
      <c r="C13" s="16" t="n">
        <v>29980</v>
      </c>
      <c r="D13" s="11" t="n">
        <v>55086980</v>
      </c>
    </row>
    <row r="14" customFormat="false" ht="15.7" hidden="false" customHeight="false" outlineLevel="0" collapsed="false">
      <c r="A14" s="62" t="s">
        <v>356</v>
      </c>
      <c r="B14" s="0" t="s">
        <v>413</v>
      </c>
      <c r="C14" s="16" t="n">
        <v>6334</v>
      </c>
      <c r="D14" s="11" t="n">
        <v>48158738</v>
      </c>
    </row>
    <row r="15" customFormat="false" ht="15.7" hidden="false" customHeight="false" outlineLevel="0" collapsed="false">
      <c r="A15" s="62" t="s">
        <v>361</v>
      </c>
      <c r="B15" s="0" t="s">
        <v>414</v>
      </c>
      <c r="C15" s="16" t="n">
        <v>1088</v>
      </c>
      <c r="D15" s="11" t="n">
        <v>15466225</v>
      </c>
    </row>
    <row r="16" customFormat="false" ht="15.7" hidden="false" customHeight="false" outlineLevel="0" collapsed="false">
      <c r="A16" s="62" t="s">
        <v>372</v>
      </c>
      <c r="B16" s="0" t="s">
        <v>415</v>
      </c>
      <c r="C16" s="16" t="n">
        <v>99.11</v>
      </c>
      <c r="D16" s="11" t="n">
        <v>10955087</v>
      </c>
    </row>
    <row r="17" customFormat="false" ht="15.7" hidden="false" customHeight="false" outlineLevel="0" collapsed="false">
      <c r="A17" s="62" t="s">
        <v>381</v>
      </c>
      <c r="B17" s="0" t="s">
        <v>416</v>
      </c>
      <c r="C17" s="16" t="n">
        <v>20.23</v>
      </c>
      <c r="D17" s="11" t="n">
        <v>5475677</v>
      </c>
    </row>
    <row r="18" customFormat="false" ht="15.7" hidden="false" customHeight="false" outlineLevel="0" collapsed="false">
      <c r="A18" s="62" t="s">
        <v>417</v>
      </c>
      <c r="B18" s="0" t="s">
        <v>418</v>
      </c>
      <c r="C18" s="18" t="n">
        <v>1270</v>
      </c>
      <c r="D18" s="11" t="n">
        <v>16704355</v>
      </c>
    </row>
    <row r="19" customFormat="false" ht="15.7" hidden="false" customHeight="false" outlineLevel="0" collapsed="false">
      <c r="A19" s="62" t="s">
        <v>419</v>
      </c>
      <c r="B19" s="0" t="s">
        <v>420</v>
      </c>
      <c r="C19" s="18" t="n">
        <v>135</v>
      </c>
      <c r="D19" s="11" t="n">
        <v>14642701</v>
      </c>
    </row>
    <row r="20" customFormat="false" ht="15.7" hidden="false" customHeight="false" outlineLevel="0" collapsed="false">
      <c r="A20" s="62" t="s">
        <v>367</v>
      </c>
      <c r="B20" s="0" t="s">
        <v>421</v>
      </c>
      <c r="C20" s="16" t="n">
        <v>190.2</v>
      </c>
      <c r="D20" s="11" t="n">
        <v>10561192</v>
      </c>
    </row>
    <row r="21" customFormat="false" ht="15.7" hidden="false" customHeight="false" outlineLevel="0" collapsed="false">
      <c r="A21" s="62" t="s">
        <v>358</v>
      </c>
      <c r="B21" s="0" t="s">
        <v>422</v>
      </c>
      <c r="C21" s="16" t="n">
        <v>1447</v>
      </c>
      <c r="D21" s="11" t="n">
        <v>10071273</v>
      </c>
    </row>
    <row r="22" customFormat="false" ht="15.7" hidden="false" customHeight="false" outlineLevel="0" collapsed="false">
      <c r="A22" s="62" t="s">
        <v>363</v>
      </c>
      <c r="B22" s="0" t="s">
        <v>423</v>
      </c>
      <c r="C22" s="16" t="n">
        <v>318.8</v>
      </c>
      <c r="D22" s="11" t="n">
        <v>15223875</v>
      </c>
    </row>
    <row r="23" customFormat="false" ht="15.7" hidden="false" customHeight="false" outlineLevel="0" collapsed="false">
      <c r="A23" s="62" t="s">
        <v>424</v>
      </c>
      <c r="B23" s="0" t="s">
        <v>425</v>
      </c>
      <c r="C23" s="28"/>
      <c r="D23" s="11" t="n">
        <v>14627242</v>
      </c>
    </row>
    <row r="24" customFormat="false" ht="15.7" hidden="false" customHeight="false" outlineLevel="0" collapsed="false">
      <c r="A24" s="62" t="s">
        <v>426</v>
      </c>
      <c r="B24" s="0" t="s">
        <v>427</v>
      </c>
      <c r="C24" s="10" t="n">
        <v>47.73</v>
      </c>
      <c r="D24" s="10" t="n">
        <v>3808800</v>
      </c>
    </row>
    <row r="25" customFormat="false" ht="15.7" hidden="false" customHeight="false" outlineLevel="0" collapsed="false">
      <c r="A25" s="62" t="s">
        <v>428</v>
      </c>
      <c r="B25" s="0" t="s">
        <v>429</v>
      </c>
      <c r="C25" s="17" t="n">
        <v>1395</v>
      </c>
      <c r="D25" s="11" t="n">
        <v>29464191</v>
      </c>
    </row>
    <row r="26" customFormat="false" ht="15.7" hidden="false" customHeight="false" outlineLevel="0" collapsed="false">
      <c r="A26" s="62" t="s">
        <v>430</v>
      </c>
      <c r="B26" s="0" t="s">
        <v>431</v>
      </c>
      <c r="C26" s="9" t="n">
        <v>407.9</v>
      </c>
      <c r="D26" s="10" t="n">
        <v>25468933</v>
      </c>
    </row>
    <row r="27" customFormat="false" ht="15.7" hidden="false" customHeight="false" outlineLevel="0" collapsed="false">
      <c r="A27" s="62" t="s">
        <v>432</v>
      </c>
      <c r="B27" s="0" t="s">
        <v>433</v>
      </c>
      <c r="C27" s="9" t="n">
        <v>57.48</v>
      </c>
      <c r="D27" s="10" t="n">
        <v>5932701</v>
      </c>
    </row>
    <row r="28" customFormat="false" ht="15.7" hidden="false" customHeight="false" outlineLevel="0" collapsed="false">
      <c r="A28" s="62" t="s">
        <v>434</v>
      </c>
      <c r="B28" s="0" t="s">
        <v>435</v>
      </c>
      <c r="C28" s="10" t="n">
        <v>12.87</v>
      </c>
      <c r="D28" s="10" t="n">
        <v>19771294</v>
      </c>
    </row>
    <row r="29" customFormat="false" ht="15.7" hidden="false" customHeight="false" outlineLevel="0" collapsed="false">
      <c r="A29" s="62" t="s">
        <v>436</v>
      </c>
      <c r="B29" s="0" t="s">
        <v>437</v>
      </c>
      <c r="C29" s="10" t="n">
        <v>5.366</v>
      </c>
      <c r="D29" s="10" t="n">
        <v>8402687</v>
      </c>
    </row>
    <row r="30" customFormat="false" ht="15.7" hidden="false" customHeight="false" outlineLevel="0" collapsed="false">
      <c r="A30" s="62" t="s">
        <v>389</v>
      </c>
      <c r="B30" s="0" t="s">
        <v>438</v>
      </c>
      <c r="C30" s="10" t="n">
        <v>1.074</v>
      </c>
      <c r="D30" s="10" t="n">
        <v>7633949</v>
      </c>
    </row>
    <row r="31" customFormat="false" ht="15.7" hidden="false" customHeight="false" outlineLevel="0" collapsed="false">
      <c r="A31" s="62" t="s">
        <v>439</v>
      </c>
      <c r="B31" s="0" t="s">
        <v>440</v>
      </c>
      <c r="C31" s="10" t="n">
        <v>0.008001</v>
      </c>
      <c r="D31" s="10" t="n">
        <v>3273980</v>
      </c>
    </row>
    <row r="32" customFormat="false" ht="15.7" hidden="false" customHeight="false" outlineLevel="0" collapsed="false">
      <c r="A32" s="62" t="s">
        <v>364</v>
      </c>
      <c r="B32" s="0" t="s">
        <v>441</v>
      </c>
      <c r="C32" s="10" t="n">
        <v>302.8</v>
      </c>
      <c r="D32" s="10" t="n">
        <v>23702894</v>
      </c>
    </row>
    <row r="33" customFormat="false" ht="15.7" hidden="false" customHeight="false" outlineLevel="0" collapsed="false">
      <c r="A33" s="62" t="s">
        <v>373</v>
      </c>
      <c r="B33" s="0" t="s">
        <v>442</v>
      </c>
      <c r="C33" s="10" t="n">
        <v>92.59</v>
      </c>
      <c r="D33" s="10" t="n">
        <v>23276346</v>
      </c>
    </row>
    <row r="34" customFormat="false" ht="15.7" hidden="false" customHeight="false" outlineLevel="0" collapsed="false">
      <c r="A34" s="62" t="s">
        <v>390</v>
      </c>
      <c r="B34" s="0" t="s">
        <v>443</v>
      </c>
      <c r="C34" s="10" t="n">
        <v>3.257</v>
      </c>
      <c r="D34" s="10" t="n">
        <v>5748975</v>
      </c>
    </row>
    <row r="35" customFormat="false" ht="15.7" hidden="false" customHeight="false" outlineLevel="0" collapsed="false">
      <c r="A35" s="62" t="s">
        <v>388</v>
      </c>
      <c r="B35" s="0" t="s">
        <v>444</v>
      </c>
      <c r="C35" s="10" t="n">
        <v>1.49</v>
      </c>
      <c r="D35" s="10" t="n">
        <v>2066798</v>
      </c>
    </row>
    <row r="36" customFormat="false" ht="15.7" hidden="false" customHeight="false" outlineLevel="0" collapsed="false">
      <c r="A36" s="62" t="s">
        <v>393</v>
      </c>
      <c r="B36" s="0" t="s">
        <v>445</v>
      </c>
      <c r="C36" s="10" t="n">
        <v>0.3419</v>
      </c>
      <c r="D36" s="10" t="n">
        <v>343198</v>
      </c>
    </row>
    <row r="37" customFormat="false" ht="15.7" hidden="false" customHeight="false" outlineLevel="0" collapsed="false">
      <c r="A37" s="62" t="s">
        <v>396</v>
      </c>
      <c r="B37" s="0" t="s">
        <v>446</v>
      </c>
      <c r="C37" s="10" t="n">
        <v>0.005146</v>
      </c>
      <c r="D37" s="10" t="n">
        <v>359639</v>
      </c>
    </row>
    <row r="38" customFormat="false" ht="15.7" hidden="false" customHeight="false" outlineLevel="0" collapsed="false">
      <c r="A38" s="62" t="s">
        <v>447</v>
      </c>
      <c r="B38" s="0" t="s">
        <v>448</v>
      </c>
      <c r="C38" s="35" t="n">
        <v>16270</v>
      </c>
      <c r="D38" s="11" t="n">
        <v>39392062</v>
      </c>
    </row>
    <row r="39" customFormat="false" ht="15.7" hidden="false" customHeight="false" outlineLevel="0" collapsed="false">
      <c r="A39" s="62" t="s">
        <v>449</v>
      </c>
      <c r="B39" s="0" t="s">
        <v>450</v>
      </c>
      <c r="C39" s="19" t="n">
        <v>161.1</v>
      </c>
      <c r="D39" s="10" t="n">
        <v>11530510</v>
      </c>
    </row>
    <row r="40" customFormat="false" ht="15.7" hidden="false" customHeight="false" outlineLevel="0" collapsed="false">
      <c r="A40" s="62" t="s">
        <v>451</v>
      </c>
      <c r="B40" s="0" t="s">
        <v>452</v>
      </c>
      <c r="C40" s="19" t="n">
        <v>48.66</v>
      </c>
      <c r="D40" s="10" t="n">
        <v>11225887</v>
      </c>
    </row>
    <row r="41" customFormat="false" ht="15.7" hidden="false" customHeight="false" outlineLevel="0" collapsed="false">
      <c r="A41" s="62" t="s">
        <v>453</v>
      </c>
      <c r="B41" s="0" t="s">
        <v>454</v>
      </c>
      <c r="C41" s="16" t="n">
        <v>6.968</v>
      </c>
      <c r="D41" s="11" t="n">
        <v>9840466</v>
      </c>
    </row>
    <row r="42" customFormat="false" ht="15.7" hidden="false" customHeight="false" outlineLevel="0" collapsed="false">
      <c r="A42" s="62" t="s">
        <v>455</v>
      </c>
      <c r="B42" s="0" t="s">
        <v>456</v>
      </c>
      <c r="C42" s="19" t="n">
        <v>1.743</v>
      </c>
      <c r="D42" s="10" t="n">
        <v>8862104</v>
      </c>
    </row>
    <row r="43" customFormat="false" ht="15.7" hidden="false" customHeight="false" outlineLevel="0" collapsed="false">
      <c r="A43" s="62" t="s">
        <v>457</v>
      </c>
      <c r="B43" s="0" t="s">
        <v>458</v>
      </c>
      <c r="C43" s="19" t="n">
        <v>0.8052</v>
      </c>
      <c r="D43" s="10" t="n">
        <v>3138129</v>
      </c>
    </row>
    <row r="44" customFormat="false" ht="15.7" hidden="false" customHeight="false" outlineLevel="0" collapsed="false">
      <c r="A44" s="62" t="s">
        <v>459</v>
      </c>
      <c r="B44" s="0" t="s">
        <v>460</v>
      </c>
      <c r="C44" s="9" t="n">
        <v>0.003468</v>
      </c>
      <c r="D44" s="10" t="n">
        <v>427051</v>
      </c>
    </row>
    <row r="45" customFormat="false" ht="15.7" hidden="false" customHeight="false" outlineLevel="0" collapsed="false">
      <c r="A45" s="62" t="s">
        <v>355</v>
      </c>
      <c r="B45" s="0" t="s">
        <v>461</v>
      </c>
      <c r="C45" s="10" t="n">
        <v>8640</v>
      </c>
      <c r="D45" s="10" t="n">
        <v>9798176</v>
      </c>
    </row>
    <row r="46" customFormat="false" ht="15.7" hidden="false" customHeight="false" outlineLevel="0" collapsed="false">
      <c r="A46" s="62" t="s">
        <v>357</v>
      </c>
      <c r="B46" s="0" t="s">
        <v>462</v>
      </c>
      <c r="C46" s="10" t="n">
        <v>2185</v>
      </c>
      <c r="D46" s="10" t="n">
        <v>19062809</v>
      </c>
    </row>
    <row r="47" customFormat="false" ht="15.7" hidden="false" customHeight="false" outlineLevel="0" collapsed="false">
      <c r="A47" s="62" t="s">
        <v>365</v>
      </c>
      <c r="B47" s="0" t="s">
        <v>463</v>
      </c>
      <c r="C47" s="9" t="n">
        <v>277.4</v>
      </c>
      <c r="D47" s="10" t="n">
        <v>4655985</v>
      </c>
    </row>
    <row r="48" customFormat="false" ht="15.7" hidden="false" customHeight="false" outlineLevel="0" collapsed="false">
      <c r="A48" s="62" t="s">
        <v>375</v>
      </c>
      <c r="B48" s="0" t="s">
        <v>464</v>
      </c>
      <c r="C48" s="10" t="n">
        <v>85.31</v>
      </c>
      <c r="D48" s="10" t="n">
        <v>4981121</v>
      </c>
    </row>
    <row r="49" customFormat="false" ht="15.7" hidden="false" customHeight="false" outlineLevel="0" collapsed="false">
      <c r="A49" s="62" t="s">
        <v>104</v>
      </c>
      <c r="B49" s="0" t="s">
        <v>465</v>
      </c>
      <c r="C49" s="9" t="n">
        <v>0.2149</v>
      </c>
      <c r="D49" s="10" t="n">
        <v>4911941</v>
      </c>
    </row>
    <row r="50" customFormat="false" ht="15.7" hidden="false" customHeight="false" outlineLevel="0" collapsed="false">
      <c r="A50" s="62" t="s">
        <v>106</v>
      </c>
      <c r="B50" s="0" t="s">
        <v>466</v>
      </c>
      <c r="C50" s="9" t="n">
        <v>0.4316</v>
      </c>
      <c r="D50" s="10" t="n">
        <v>835296</v>
      </c>
    </row>
    <row r="51" customFormat="false" ht="15.7" hidden="false" customHeight="false" outlineLevel="0" collapsed="false">
      <c r="A51" s="62" t="s">
        <v>108</v>
      </c>
      <c r="B51" s="0" t="s">
        <v>467</v>
      </c>
      <c r="C51" s="10" t="n">
        <v>0.2432</v>
      </c>
      <c r="D51" s="10" t="n">
        <v>13280000</v>
      </c>
    </row>
    <row r="52" customFormat="false" ht="15.7" hidden="false" customHeight="false" outlineLevel="0" collapsed="false">
      <c r="A52" s="62" t="s">
        <v>110</v>
      </c>
      <c r="B52" s="0" t="s">
        <v>468</v>
      </c>
      <c r="C52" s="14" t="n">
        <v>0.5104</v>
      </c>
      <c r="D52" s="10" t="n">
        <v>750000</v>
      </c>
    </row>
    <row r="53" customFormat="false" ht="15.7" hidden="false" customHeight="false" outlineLevel="0" collapsed="false">
      <c r="A53" s="62" t="s">
        <v>112</v>
      </c>
      <c r="B53" s="0" t="s">
        <v>469</v>
      </c>
      <c r="C53" s="10" t="n">
        <v>4.078</v>
      </c>
      <c r="D53" s="10" t="n">
        <v>4691915</v>
      </c>
    </row>
    <row r="54" customFormat="false" ht="15.7" hidden="false" customHeight="false" outlineLevel="0" collapsed="false">
      <c r="A54" s="62" t="s">
        <v>114</v>
      </c>
      <c r="B54" s="0" t="s">
        <v>470</v>
      </c>
      <c r="C54" s="10" t="n">
        <v>0.008213</v>
      </c>
      <c r="D54" s="34" t="n">
        <v>2359420</v>
      </c>
    </row>
    <row r="55" customFormat="false" ht="15.7" hidden="false" customHeight="false" outlineLevel="0" collapsed="false">
      <c r="A55" s="62" t="s">
        <v>116</v>
      </c>
      <c r="B55" s="0" t="s">
        <v>471</v>
      </c>
      <c r="C55" s="10" t="n">
        <v>45.99</v>
      </c>
      <c r="D55" s="10" t="n">
        <v>19151100</v>
      </c>
    </row>
    <row r="56" customFormat="false" ht="15.7" hidden="false" customHeight="false" outlineLevel="0" collapsed="false">
      <c r="A56" s="62" t="s">
        <v>118</v>
      </c>
      <c r="B56" s="0" t="s">
        <v>472</v>
      </c>
      <c r="C56" s="14" t="n">
        <v>11.08</v>
      </c>
      <c r="D56" s="10" t="n">
        <v>7719200</v>
      </c>
    </row>
    <row r="57" customFormat="false" ht="15.7" hidden="false" customHeight="false" outlineLevel="0" collapsed="false">
      <c r="A57" s="0" t="s">
        <v>123</v>
      </c>
      <c r="B57" s="0" t="s">
        <v>473</v>
      </c>
      <c r="C57" s="10" t="n">
        <v>3.054</v>
      </c>
      <c r="D57" s="10" t="n">
        <v>1690064</v>
      </c>
    </row>
    <row r="58" customFormat="false" ht="15.7" hidden="false" customHeight="false" outlineLevel="0" collapsed="false">
      <c r="A58" s="0" t="s">
        <v>125</v>
      </c>
      <c r="B58" s="0" t="s">
        <v>474</v>
      </c>
      <c r="C58" s="10" t="n">
        <v>6.331</v>
      </c>
      <c r="D58" s="9" t="s">
        <v>85</v>
      </c>
    </row>
    <row r="59" customFormat="false" ht="15.7" hidden="false" customHeight="false" outlineLevel="0" collapsed="false">
      <c r="A59" s="62" t="s">
        <v>128</v>
      </c>
      <c r="B59" s="0" t="s">
        <v>229</v>
      </c>
      <c r="C59" s="10" t="n">
        <v>5.052</v>
      </c>
      <c r="D59" s="10" t="n">
        <v>11248318</v>
      </c>
    </row>
    <row r="60" customFormat="false" ht="15.7" hidden="false" customHeight="false" outlineLevel="0" collapsed="false">
      <c r="A60" s="62" t="s">
        <v>130</v>
      </c>
      <c r="B60" s="0" t="s">
        <v>475</v>
      </c>
      <c r="C60" s="10" t="n">
        <v>4.033</v>
      </c>
      <c r="D60" s="10" t="n">
        <v>57728992</v>
      </c>
    </row>
    <row r="61" customFormat="false" ht="15.7" hidden="false" customHeight="false" outlineLevel="0" collapsed="false">
      <c r="A61" s="62" t="s">
        <v>132</v>
      </c>
      <c r="B61" s="0" t="s">
        <v>476</v>
      </c>
      <c r="C61" s="10" t="n">
        <v>3.688</v>
      </c>
      <c r="D61" s="10" t="n">
        <v>27900469</v>
      </c>
    </row>
    <row r="62" customFormat="false" ht="15.7" hidden="false" customHeight="false" outlineLevel="0" collapsed="false">
      <c r="A62" s="62" t="s">
        <v>134</v>
      </c>
      <c r="B62" s="0" t="s">
        <v>477</v>
      </c>
      <c r="C62" s="19" t="n">
        <v>0.5644</v>
      </c>
      <c r="D62" s="10" t="n">
        <v>8382600</v>
      </c>
    </row>
    <row r="63" customFormat="false" ht="15.7" hidden="false" customHeight="false" outlineLevel="0" collapsed="false">
      <c r="A63" s="62" t="s">
        <v>136</v>
      </c>
      <c r="B63" s="0" t="s">
        <v>478</v>
      </c>
      <c r="C63" s="30" t="s">
        <v>196</v>
      </c>
      <c r="D63" s="31" t="n">
        <v>98627000</v>
      </c>
    </row>
    <row r="64" customFormat="false" ht="15.7" hidden="false" customHeight="false" outlineLevel="0" collapsed="false">
      <c r="A64" s="62" t="s">
        <v>136</v>
      </c>
      <c r="B64" s="0" t="s">
        <v>478</v>
      </c>
      <c r="C64" s="30" t="s">
        <v>196</v>
      </c>
      <c r="D64" s="31" t="n">
        <v>6689900</v>
      </c>
    </row>
    <row r="65" customFormat="false" ht="15.7" hidden="false" customHeight="false" outlineLevel="0" collapsed="false">
      <c r="A65" s="62" t="s">
        <v>479</v>
      </c>
      <c r="B65" s="0" t="s">
        <v>480</v>
      </c>
      <c r="C65" s="10" t="n">
        <v>0.2086</v>
      </c>
      <c r="D65" s="10" t="n">
        <v>240000</v>
      </c>
    </row>
    <row r="66" customFormat="false" ht="15.7" hidden="false" customHeight="false" outlineLevel="0" collapsed="false">
      <c r="A66" s="62" t="s">
        <v>140</v>
      </c>
      <c r="B66" s="0" t="s">
        <v>481</v>
      </c>
      <c r="C66" s="19" t="n">
        <v>0.1651</v>
      </c>
      <c r="D66" s="10" t="n">
        <v>250000</v>
      </c>
    </row>
    <row r="67" customFormat="false" ht="15.7" hidden="false" customHeight="false" outlineLevel="0" collapsed="false">
      <c r="A67" s="62" t="s">
        <v>142</v>
      </c>
      <c r="B67" s="0" t="s">
        <v>482</v>
      </c>
      <c r="C67" s="10" t="n">
        <v>0.05565</v>
      </c>
      <c r="D67" s="10" t="n">
        <v>250000</v>
      </c>
    </row>
    <row r="68" customFormat="false" ht="15.7" hidden="false" customHeight="false" outlineLevel="0" collapsed="false">
      <c r="A68" s="62" t="s">
        <v>144</v>
      </c>
      <c r="B68" s="0" t="s">
        <v>483</v>
      </c>
      <c r="C68" s="10" t="n">
        <v>0.01398</v>
      </c>
      <c r="D68" s="10" t="n">
        <v>250000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19.062962962963"/>
    <col collapsed="false" hidden="false" max="1025" min="2" style="0" width="9.01481481481481"/>
  </cols>
  <sheetData>
    <row r="3" customFormat="false" ht="15" hidden="false" customHeight="false" outlineLevel="0" collapsed="false">
      <c r="B3" s="0" t="s">
        <v>397</v>
      </c>
      <c r="C3" s="0" t="s">
        <v>484</v>
      </c>
      <c r="D3" s="0" t="s">
        <v>485</v>
      </c>
    </row>
    <row r="4" customFormat="false" ht="15" hidden="false" customHeight="false" outlineLevel="0" collapsed="false">
      <c r="B4" s="0" t="s">
        <v>398</v>
      </c>
      <c r="C4" s="0" t="s">
        <v>484</v>
      </c>
      <c r="D4" s="0" t="s">
        <v>485</v>
      </c>
    </row>
    <row r="5" customFormat="false" ht="15" hidden="false" customHeight="false" outlineLevel="0" collapsed="false">
      <c r="B5" s="0" t="s">
        <v>399</v>
      </c>
      <c r="C5" s="0" t="s">
        <v>484</v>
      </c>
      <c r="D5" s="0" t="s">
        <v>485</v>
      </c>
    </row>
    <row r="6" customFormat="false" ht="15" hidden="false" customHeight="false" outlineLevel="0" collapsed="false">
      <c r="B6" s="0" t="s">
        <v>400</v>
      </c>
      <c r="C6" s="0" t="s">
        <v>486</v>
      </c>
      <c r="D6" s="0" t="s">
        <v>485</v>
      </c>
    </row>
    <row r="8" customFormat="false" ht="15" hidden="false" customHeight="false" outlineLevel="0" collapsed="false">
      <c r="B8" s="0" t="s">
        <v>402</v>
      </c>
      <c r="C8" s="0" t="s">
        <v>486</v>
      </c>
      <c r="D8" s="0" t="s">
        <v>485</v>
      </c>
    </row>
    <row r="9" customFormat="false" ht="15" hidden="false" customHeight="false" outlineLevel="0" collapsed="false">
      <c r="B9" s="0" t="s">
        <v>404</v>
      </c>
      <c r="C9" s="0" t="s">
        <v>484</v>
      </c>
      <c r="D9" s="0" t="s">
        <v>485</v>
      </c>
    </row>
    <row r="10" customFormat="false" ht="15" hidden="false" customHeight="false" outlineLevel="0" collapsed="false">
      <c r="B10" s="0" t="s">
        <v>406</v>
      </c>
      <c r="C10" s="0" t="s">
        <v>484</v>
      </c>
      <c r="D10" s="0" t="s">
        <v>485</v>
      </c>
    </row>
    <row r="11" customFormat="false" ht="15" hidden="false" customHeight="false" outlineLevel="0" collapsed="false">
      <c r="B11" s="0" t="s">
        <v>407</v>
      </c>
      <c r="C11" s="0" t="s">
        <v>487</v>
      </c>
      <c r="D11" s="0" t="s">
        <v>485</v>
      </c>
    </row>
    <row r="12" customFormat="false" ht="15" hidden="false" customHeight="false" outlineLevel="0" collapsed="false">
      <c r="B12" s="0" t="s">
        <v>408</v>
      </c>
      <c r="C12" s="0" t="s">
        <v>487</v>
      </c>
      <c r="D12" s="0" t="s">
        <v>485</v>
      </c>
    </row>
    <row r="14" customFormat="false" ht="15" hidden="false" customHeight="false" outlineLevel="0" collapsed="false">
      <c r="B14" s="0" t="s">
        <v>409</v>
      </c>
      <c r="C14" s="0" t="s">
        <v>484</v>
      </c>
      <c r="D14" s="0" t="s">
        <v>485</v>
      </c>
    </row>
    <row r="15" customFormat="false" ht="15" hidden="false" customHeight="false" outlineLevel="0" collapsed="false">
      <c r="B15" s="0" t="s">
        <v>410</v>
      </c>
      <c r="C15" s="0" t="s">
        <v>484</v>
      </c>
      <c r="D15" s="0" t="s">
        <v>485</v>
      </c>
    </row>
    <row r="16" customFormat="false" ht="15" hidden="false" customHeight="false" outlineLevel="0" collapsed="false">
      <c r="B16" s="0" t="s">
        <v>411</v>
      </c>
      <c r="C16" s="0" t="s">
        <v>484</v>
      </c>
      <c r="D16" s="0" t="s">
        <v>485</v>
      </c>
    </row>
    <row r="17" customFormat="false" ht="15" hidden="false" customHeight="false" outlineLevel="0" collapsed="false">
      <c r="B17" s="0" t="s">
        <v>412</v>
      </c>
      <c r="C17" s="0" t="s">
        <v>484</v>
      </c>
      <c r="D17" s="0" t="s">
        <v>485</v>
      </c>
    </row>
    <row r="18" customFormat="false" ht="15" hidden="false" customHeight="false" outlineLevel="0" collapsed="false">
      <c r="B18" s="0" t="s">
        <v>413</v>
      </c>
      <c r="C18" s="0" t="s">
        <v>484</v>
      </c>
      <c r="D18" s="0" t="s">
        <v>485</v>
      </c>
    </row>
    <row r="19" customFormat="false" ht="15" hidden="false" customHeight="false" outlineLevel="0" collapsed="false">
      <c r="B19" s="0" t="s">
        <v>414</v>
      </c>
      <c r="C19" s="0" t="s">
        <v>484</v>
      </c>
      <c r="D19" s="0" t="s">
        <v>485</v>
      </c>
    </row>
    <row r="20" customFormat="false" ht="15" hidden="false" customHeight="false" outlineLevel="0" collapsed="false">
      <c r="B20" s="0" t="s">
        <v>415</v>
      </c>
      <c r="C20" s="0" t="s">
        <v>484</v>
      </c>
      <c r="D20" s="0" t="s">
        <v>485</v>
      </c>
    </row>
    <row r="21" customFormat="false" ht="15" hidden="false" customHeight="false" outlineLevel="0" collapsed="false">
      <c r="B21" s="0" t="s">
        <v>416</v>
      </c>
      <c r="C21" s="0" t="s">
        <v>484</v>
      </c>
      <c r="D21" s="0" t="s">
        <v>485</v>
      </c>
    </row>
    <row r="22" customFormat="false" ht="15" hidden="false" customHeight="false" outlineLevel="0" collapsed="false">
      <c r="B22" s="0" t="s">
        <v>418</v>
      </c>
      <c r="C22" s="0" t="s">
        <v>484</v>
      </c>
      <c r="D22" s="0" t="s">
        <v>485</v>
      </c>
    </row>
    <row r="23" customFormat="false" ht="15" hidden="false" customHeight="false" outlineLevel="0" collapsed="false">
      <c r="B23" s="0" t="s">
        <v>420</v>
      </c>
      <c r="C23" s="0" t="s">
        <v>484</v>
      </c>
      <c r="D23" s="0" t="s">
        <v>485</v>
      </c>
    </row>
    <row r="24" customFormat="false" ht="15" hidden="false" customHeight="false" outlineLevel="0" collapsed="false">
      <c r="B24" s="0" t="s">
        <v>421</v>
      </c>
      <c r="C24" s="0" t="s">
        <v>484</v>
      </c>
      <c r="D24" s="0" t="s">
        <v>485</v>
      </c>
    </row>
    <row r="25" customFormat="false" ht="15" hidden="false" customHeight="false" outlineLevel="0" collapsed="false">
      <c r="B25" s="0" t="s">
        <v>422</v>
      </c>
      <c r="C25" s="0" t="s">
        <v>484</v>
      </c>
      <c r="D25" s="0" t="s">
        <v>485</v>
      </c>
    </row>
    <row r="26" customFormat="false" ht="15" hidden="false" customHeight="false" outlineLevel="0" collapsed="false">
      <c r="B26" s="0" t="s">
        <v>423</v>
      </c>
      <c r="C26" s="0" t="s">
        <v>484</v>
      </c>
      <c r="D26" s="0" t="s">
        <v>485</v>
      </c>
    </row>
    <row r="27" customFormat="false" ht="15" hidden="false" customHeight="false" outlineLevel="0" collapsed="false">
      <c r="B27" s="0" t="s">
        <v>425</v>
      </c>
      <c r="C27" s="0" t="s">
        <v>484</v>
      </c>
      <c r="D27" s="0" t="s">
        <v>485</v>
      </c>
    </row>
    <row r="28" customFormat="false" ht="15" hidden="false" customHeight="false" outlineLevel="0" collapsed="false">
      <c r="B28" s="0" t="s">
        <v>427</v>
      </c>
      <c r="C28" s="0" t="s">
        <v>484</v>
      </c>
      <c r="D28" s="0" t="s">
        <v>485</v>
      </c>
    </row>
    <row r="29" customFormat="false" ht="15" hidden="false" customHeight="false" outlineLevel="0" collapsed="false">
      <c r="A29" s="0" t="s">
        <v>488</v>
      </c>
      <c r="B29" s="0" t="s">
        <v>489</v>
      </c>
    </row>
    <row r="31" customFormat="false" ht="15" hidden="false" customHeight="false" outlineLevel="0" collapsed="false">
      <c r="B31" s="0" t="s">
        <v>429</v>
      </c>
      <c r="C31" s="0" t="s">
        <v>484</v>
      </c>
      <c r="D31" s="0" t="s">
        <v>485</v>
      </c>
    </row>
    <row r="32" customFormat="false" ht="15" hidden="false" customHeight="false" outlineLevel="0" collapsed="false">
      <c r="B32" s="0" t="s">
        <v>431</v>
      </c>
      <c r="C32" s="0" t="s">
        <v>484</v>
      </c>
      <c r="D32" s="0" t="s">
        <v>485</v>
      </c>
    </row>
    <row r="33" customFormat="false" ht="15" hidden="false" customHeight="false" outlineLevel="0" collapsed="false">
      <c r="B33" s="0" t="s">
        <v>433</v>
      </c>
      <c r="C33" s="0" t="s">
        <v>484</v>
      </c>
      <c r="D33" s="0" t="s">
        <v>485</v>
      </c>
    </row>
    <row r="34" customFormat="false" ht="15" hidden="false" customHeight="false" outlineLevel="0" collapsed="false">
      <c r="B34" s="0" t="s">
        <v>435</v>
      </c>
      <c r="C34" s="0" t="s">
        <v>484</v>
      </c>
      <c r="D34" s="0" t="s">
        <v>485</v>
      </c>
    </row>
    <row r="35" customFormat="false" ht="15" hidden="false" customHeight="false" outlineLevel="0" collapsed="false">
      <c r="B35" s="0" t="s">
        <v>437</v>
      </c>
      <c r="C35" s="0" t="s">
        <v>484</v>
      </c>
      <c r="D35" s="0" t="s">
        <v>485</v>
      </c>
    </row>
    <row r="36" customFormat="false" ht="15" hidden="false" customHeight="false" outlineLevel="0" collapsed="false">
      <c r="B36" s="0" t="s">
        <v>438</v>
      </c>
      <c r="C36" s="0" t="s">
        <v>484</v>
      </c>
      <c r="D36" s="0" t="s">
        <v>485</v>
      </c>
    </row>
    <row r="37" customFormat="false" ht="15" hidden="false" customHeight="false" outlineLevel="0" collapsed="false">
      <c r="B37" s="0" t="s">
        <v>440</v>
      </c>
      <c r="C37" s="0" t="s">
        <v>484</v>
      </c>
      <c r="D37" s="0" t="s">
        <v>485</v>
      </c>
    </row>
    <row r="39" customFormat="false" ht="15" hidden="false" customHeight="false" outlineLevel="0" collapsed="false">
      <c r="B39" s="0" t="s">
        <v>441</v>
      </c>
      <c r="C39" s="0" t="s">
        <v>484</v>
      </c>
      <c r="D39" s="0" t="s">
        <v>485</v>
      </c>
    </row>
    <row r="40" customFormat="false" ht="15" hidden="false" customHeight="false" outlineLevel="0" collapsed="false">
      <c r="B40" s="0" t="s">
        <v>442</v>
      </c>
      <c r="C40" s="0" t="s">
        <v>484</v>
      </c>
      <c r="D40" s="0" t="s">
        <v>485</v>
      </c>
    </row>
    <row r="42" customFormat="false" ht="15" hidden="false" customHeight="false" outlineLevel="0" collapsed="false">
      <c r="B42" s="0" t="s">
        <v>443</v>
      </c>
      <c r="C42" s="0" t="s">
        <v>484</v>
      </c>
      <c r="D42" s="0" t="s">
        <v>485</v>
      </c>
    </row>
    <row r="43" customFormat="false" ht="15" hidden="false" customHeight="false" outlineLevel="0" collapsed="false">
      <c r="B43" s="0" t="s">
        <v>444</v>
      </c>
      <c r="C43" s="0" t="s">
        <v>484</v>
      </c>
      <c r="D43" s="0" t="s">
        <v>485</v>
      </c>
    </row>
    <row r="44" customFormat="false" ht="15" hidden="false" customHeight="false" outlineLevel="0" collapsed="false">
      <c r="B44" s="0" t="s">
        <v>445</v>
      </c>
      <c r="C44" s="0" t="s">
        <v>484</v>
      </c>
      <c r="D44" s="0" t="s">
        <v>485</v>
      </c>
    </row>
    <row r="45" customFormat="false" ht="15" hidden="false" customHeight="false" outlineLevel="0" collapsed="false">
      <c r="B45" s="0" t="s">
        <v>446</v>
      </c>
      <c r="C45" s="0" t="s">
        <v>484</v>
      </c>
      <c r="D45" s="0" t="s">
        <v>485</v>
      </c>
    </row>
    <row r="47" customFormat="false" ht="15" hidden="false" customHeight="false" outlineLevel="0" collapsed="false">
      <c r="B47" s="0" t="s">
        <v>448</v>
      </c>
      <c r="C47" s="0" t="s">
        <v>484</v>
      </c>
      <c r="D47" s="0" t="s">
        <v>485</v>
      </c>
    </row>
    <row r="48" customFormat="false" ht="15" hidden="false" customHeight="false" outlineLevel="0" collapsed="false">
      <c r="A48" s="0" t="s">
        <v>488</v>
      </c>
      <c r="B48" s="0" t="s">
        <v>489</v>
      </c>
    </row>
    <row r="49" customFormat="false" ht="15" hidden="false" customHeight="false" outlineLevel="0" collapsed="false">
      <c r="B49" s="0" t="s">
        <v>450</v>
      </c>
      <c r="C49" s="0" t="s">
        <v>484</v>
      </c>
      <c r="D49" s="0" t="s">
        <v>485</v>
      </c>
    </row>
    <row r="50" customFormat="false" ht="15" hidden="false" customHeight="false" outlineLevel="0" collapsed="false">
      <c r="B50" s="0" t="s">
        <v>452</v>
      </c>
      <c r="C50" s="0" t="s">
        <v>484</v>
      </c>
      <c r="D50" s="0" t="s">
        <v>485</v>
      </c>
    </row>
    <row r="51" customFormat="false" ht="15" hidden="false" customHeight="false" outlineLevel="0" collapsed="false">
      <c r="B51" s="0" t="s">
        <v>454</v>
      </c>
      <c r="C51" s="0" t="s">
        <v>484</v>
      </c>
      <c r="D51" s="0" t="s">
        <v>485</v>
      </c>
    </row>
    <row r="52" customFormat="false" ht="15" hidden="false" customHeight="false" outlineLevel="0" collapsed="false">
      <c r="B52" s="0" t="s">
        <v>456</v>
      </c>
      <c r="C52" s="0" t="s">
        <v>484</v>
      </c>
      <c r="D52" s="0" t="s">
        <v>485</v>
      </c>
    </row>
    <row r="53" customFormat="false" ht="15" hidden="false" customHeight="false" outlineLevel="0" collapsed="false">
      <c r="B53" s="0" t="s">
        <v>458</v>
      </c>
      <c r="C53" s="0" t="s">
        <v>484</v>
      </c>
      <c r="D53" s="0" t="s">
        <v>485</v>
      </c>
    </row>
    <row r="54" customFormat="false" ht="15" hidden="false" customHeight="false" outlineLevel="0" collapsed="false">
      <c r="A54" s="0" t="s">
        <v>95</v>
      </c>
    </row>
    <row r="55" customFormat="false" ht="15" hidden="false" customHeight="false" outlineLevel="0" collapsed="false">
      <c r="B55" s="0" t="s">
        <v>460</v>
      </c>
      <c r="C55" s="0" t="s">
        <v>484</v>
      </c>
      <c r="D55" s="0" t="s">
        <v>485</v>
      </c>
    </row>
    <row r="57" customFormat="false" ht="15" hidden="false" customHeight="false" outlineLevel="0" collapsed="false">
      <c r="B57" s="0" t="s">
        <v>461</v>
      </c>
      <c r="C57" s="0" t="s">
        <v>490</v>
      </c>
      <c r="D57" s="0" t="s">
        <v>485</v>
      </c>
    </row>
    <row r="58" customFormat="false" ht="15" hidden="false" customHeight="false" outlineLevel="0" collapsed="false">
      <c r="B58" s="0" t="s">
        <v>462</v>
      </c>
      <c r="C58" s="0" t="s">
        <v>484</v>
      </c>
      <c r="D58" s="0" t="s">
        <v>485</v>
      </c>
    </row>
    <row r="59" customFormat="false" ht="15" hidden="false" customHeight="false" outlineLevel="0" collapsed="false">
      <c r="B59" s="0" t="s">
        <v>463</v>
      </c>
      <c r="C59" s="0" t="s">
        <v>484</v>
      </c>
      <c r="D59" s="0" t="s">
        <v>485</v>
      </c>
    </row>
    <row r="60" customFormat="false" ht="15" hidden="false" customHeight="false" outlineLevel="0" collapsed="false">
      <c r="B60" s="0" t="s">
        <v>464</v>
      </c>
      <c r="C60" s="0" t="s">
        <v>486</v>
      </c>
      <c r="D60" s="0" t="s">
        <v>485</v>
      </c>
    </row>
    <row r="62" customFormat="false" ht="15" hidden="false" customHeight="false" outlineLevel="0" collapsed="false">
      <c r="B62" s="0" t="s">
        <v>465</v>
      </c>
      <c r="C62" s="0" t="s">
        <v>486</v>
      </c>
      <c r="D62" s="0" t="s">
        <v>485</v>
      </c>
    </row>
    <row r="63" customFormat="false" ht="15" hidden="false" customHeight="false" outlineLevel="0" collapsed="false">
      <c r="B63" s="0" t="s">
        <v>466</v>
      </c>
      <c r="C63" s="0" t="s">
        <v>484</v>
      </c>
      <c r="D63" s="0" t="s">
        <v>485</v>
      </c>
    </row>
    <row r="64" customFormat="false" ht="15" hidden="false" customHeight="false" outlineLevel="0" collapsed="false">
      <c r="B64" s="0" t="s">
        <v>467</v>
      </c>
      <c r="C64" s="0" t="s">
        <v>486</v>
      </c>
      <c r="D64" s="0" t="s">
        <v>485</v>
      </c>
    </row>
    <row r="65" customFormat="false" ht="15" hidden="false" customHeight="false" outlineLevel="0" collapsed="false">
      <c r="B65" s="0" t="s">
        <v>468</v>
      </c>
      <c r="C65" s="0" t="s">
        <v>484</v>
      </c>
      <c r="D65" s="0" t="s">
        <v>485</v>
      </c>
    </row>
    <row r="66" customFormat="false" ht="15" hidden="false" customHeight="false" outlineLevel="0" collapsed="false">
      <c r="B66" s="0" t="s">
        <v>469</v>
      </c>
      <c r="C66" s="0" t="s">
        <v>484</v>
      </c>
      <c r="D66" s="0" t="s">
        <v>485</v>
      </c>
    </row>
    <row r="67" customFormat="false" ht="15" hidden="false" customHeight="false" outlineLevel="0" collapsed="false">
      <c r="B67" s="0" t="s">
        <v>470</v>
      </c>
      <c r="C67" s="0" t="s">
        <v>486</v>
      </c>
      <c r="D67" s="0" t="s">
        <v>485</v>
      </c>
    </row>
    <row r="68" customFormat="false" ht="15" hidden="false" customHeight="false" outlineLevel="0" collapsed="false">
      <c r="B68" s="0" t="s">
        <v>471</v>
      </c>
      <c r="C68" s="0" t="s">
        <v>484</v>
      </c>
      <c r="D68" s="0" t="s">
        <v>485</v>
      </c>
    </row>
    <row r="69" customFormat="false" ht="15" hidden="false" customHeight="false" outlineLevel="0" collapsed="false">
      <c r="B69" s="0" t="s">
        <v>472</v>
      </c>
      <c r="C69" s="0" t="s">
        <v>484</v>
      </c>
      <c r="D69" s="0" t="s">
        <v>485</v>
      </c>
    </row>
    <row r="70" customFormat="false" ht="15" hidden="false" customHeight="false" outlineLevel="0" collapsed="false">
      <c r="A70" s="0" t="s">
        <v>488</v>
      </c>
      <c r="B70" s="0" t="s">
        <v>489</v>
      </c>
    </row>
    <row r="71" customFormat="false" ht="15" hidden="false" customHeight="false" outlineLevel="0" collapsed="false">
      <c r="A71" s="0" t="s">
        <v>488</v>
      </c>
      <c r="B71" s="0" t="s">
        <v>489</v>
      </c>
    </row>
    <row r="72" customFormat="false" ht="15" hidden="false" customHeight="false" outlineLevel="0" collapsed="false">
      <c r="B72" s="0" t="s">
        <v>473</v>
      </c>
      <c r="C72" s="0" t="s">
        <v>484</v>
      </c>
      <c r="D72" s="0" t="s">
        <v>485</v>
      </c>
    </row>
    <row r="73" customFormat="false" ht="15" hidden="false" customHeight="false" outlineLevel="0" collapsed="false">
      <c r="B73" s="0" t="s">
        <v>474</v>
      </c>
      <c r="C73" s="0" t="s">
        <v>484</v>
      </c>
      <c r="D73" s="0" t="s">
        <v>485</v>
      </c>
    </row>
    <row r="74" customFormat="false" ht="15" hidden="false" customHeight="false" outlineLevel="0" collapsed="false">
      <c r="B74" s="0" t="s">
        <v>229</v>
      </c>
      <c r="C74" s="0" t="s">
        <v>486</v>
      </c>
      <c r="D74" s="0" t="s">
        <v>485</v>
      </c>
    </row>
    <row r="75" customFormat="false" ht="15" hidden="false" customHeight="false" outlineLevel="0" collapsed="false">
      <c r="B75" s="0" t="s">
        <v>475</v>
      </c>
      <c r="C75" s="0" t="s">
        <v>484</v>
      </c>
      <c r="D75" s="0" t="s">
        <v>485</v>
      </c>
    </row>
    <row r="76" customFormat="false" ht="15" hidden="false" customHeight="false" outlineLevel="0" collapsed="false">
      <c r="B76" s="0" t="s">
        <v>476</v>
      </c>
      <c r="C76" s="0" t="s">
        <v>484</v>
      </c>
      <c r="D76" s="0" t="s">
        <v>485</v>
      </c>
    </row>
    <row r="77" customFormat="false" ht="15" hidden="false" customHeight="false" outlineLevel="0" collapsed="false">
      <c r="B77" s="0" t="s">
        <v>477</v>
      </c>
      <c r="C77" s="0" t="s">
        <v>486</v>
      </c>
      <c r="D77" s="0" t="s">
        <v>485</v>
      </c>
    </row>
    <row r="78" customFormat="false" ht="15" hidden="false" customHeight="false" outlineLevel="0" collapsed="false">
      <c r="B78" s="0" t="s">
        <v>478</v>
      </c>
      <c r="C78" s="0" t="s">
        <v>491</v>
      </c>
      <c r="D78" s="0" t="s">
        <v>485</v>
      </c>
    </row>
    <row r="79" customFormat="false" ht="15" hidden="false" customHeight="false" outlineLevel="0" collapsed="false">
      <c r="B79" s="0" t="s">
        <v>478</v>
      </c>
      <c r="C79" s="0" t="s">
        <v>486</v>
      </c>
      <c r="D79" s="0" t="s">
        <v>485</v>
      </c>
    </row>
    <row r="80" customFormat="false" ht="15" hidden="false" customHeight="false" outlineLevel="0" collapsed="false">
      <c r="B80" s="0" t="s">
        <v>480</v>
      </c>
      <c r="C80" s="0" t="s">
        <v>486</v>
      </c>
      <c r="D80" s="0" t="s">
        <v>485</v>
      </c>
    </row>
    <row r="81" customFormat="false" ht="15" hidden="false" customHeight="false" outlineLevel="0" collapsed="false">
      <c r="B81" s="0" t="s">
        <v>481</v>
      </c>
      <c r="C81" s="0" t="s">
        <v>486</v>
      </c>
      <c r="D81" s="0" t="s">
        <v>485</v>
      </c>
    </row>
    <row r="82" customFormat="false" ht="15" hidden="false" customHeight="false" outlineLevel="0" collapsed="false">
      <c r="B82" s="0" t="s">
        <v>482</v>
      </c>
      <c r="C82" s="0" t="s">
        <v>486</v>
      </c>
      <c r="D82" s="0" t="s">
        <v>485</v>
      </c>
    </row>
    <row r="83" customFormat="false" ht="15" hidden="false" customHeight="false" outlineLevel="0" collapsed="false">
      <c r="B83" s="0" t="s">
        <v>483</v>
      </c>
      <c r="C83" s="0" t="s">
        <v>486</v>
      </c>
      <c r="D83" s="0" t="s">
        <v>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2018-08-08T08:04:15Z</dcterms:created>
  <dc:creator>HuhChang-gi</dc:creator>
  <dc:description/>
  <dc:language>en-US</dc:language>
  <cp:lastModifiedBy/>
  <dcterms:modified xsi:type="dcterms:W3CDTF">2019-05-12T20:58:21Z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