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7240\Documents\WGU MS in Data Analytics\C740 Fundamentals-Statistics for Data Analytics\"/>
    </mc:Choice>
  </mc:AlternateContent>
  <bookViews>
    <workbookView xWindow="0" yWindow="0" windowWidth="9615" windowHeight="4395" tabRatio="500" activeTab="3"/>
  </bookViews>
  <sheets>
    <sheet name="Regression" sheetId="1" r:id="rId1"/>
    <sheet name="Statistics" sheetId="2" r:id="rId2"/>
    <sheet name="Residuals" sheetId="4" r:id="rId3"/>
    <sheet name="Summary" sheetId="3" r:id="rId4"/>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D39" i="1" l="1"/>
  <c r="C44" i="4"/>
  <c r="C23" i="4"/>
  <c r="B23" i="1"/>
  <c r="B22" i="1"/>
  <c r="E15" i="1" s="1"/>
  <c r="C23" i="1"/>
  <c r="D6" i="1" s="1"/>
  <c r="C22" i="1"/>
  <c r="D5" i="1" l="1"/>
  <c r="E19" i="1"/>
  <c r="E4" i="1"/>
  <c r="E11" i="1"/>
  <c r="D20" i="1"/>
  <c r="D12" i="1"/>
  <c r="D19" i="1"/>
  <c r="D15" i="1"/>
  <c r="D11" i="1"/>
  <c r="D7" i="1"/>
  <c r="D3" i="1"/>
  <c r="E18" i="1"/>
  <c r="E14" i="1"/>
  <c r="E10" i="1"/>
  <c r="E6" i="1"/>
  <c r="D16" i="1"/>
  <c r="D8" i="1"/>
  <c r="D4" i="1"/>
  <c r="E7" i="1"/>
  <c r="E3" i="1"/>
  <c r="D18" i="1"/>
  <c r="D14" i="1"/>
  <c r="D10" i="1"/>
  <c r="E2" i="1"/>
  <c r="E17" i="1"/>
  <c r="E13" i="1"/>
  <c r="E9" i="1"/>
  <c r="E5" i="1"/>
  <c r="D2" i="1"/>
  <c r="D17" i="1"/>
  <c r="D13" i="1"/>
  <c r="D9" i="1"/>
  <c r="E20" i="1"/>
  <c r="E16" i="1"/>
  <c r="E12" i="1"/>
  <c r="E8" i="1"/>
</calcChain>
</file>

<file path=xl/sharedStrings.xml><?xml version="1.0" encoding="utf-8"?>
<sst xmlns="http://schemas.openxmlformats.org/spreadsheetml/2006/main" count="116" uniqueCount="77">
  <si>
    <t>District Sector</t>
  </si>
  <si>
    <t>No. of Incidents</t>
  </si>
  <si>
    <t>Officers at Scene</t>
  </si>
  <si>
    <t>B</t>
  </si>
  <si>
    <t>H</t>
  </si>
  <si>
    <t>W</t>
  </si>
  <si>
    <t>K</t>
  </si>
  <si>
    <t>D</t>
  </si>
  <si>
    <t>O</t>
  </si>
  <si>
    <t>U</t>
  </si>
  <si>
    <t>R</t>
  </si>
  <si>
    <t>S</t>
  </si>
  <si>
    <t>J</t>
  </si>
  <si>
    <t>Q</t>
  </si>
  <si>
    <t>L</t>
  </si>
  <si>
    <t>C</t>
  </si>
  <si>
    <t>M</t>
  </si>
  <si>
    <t>N</t>
  </si>
  <si>
    <t>F</t>
  </si>
  <si>
    <t>G</t>
  </si>
  <si>
    <t>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</si>
  <si>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</si>
  <si>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</si>
  <si>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</si>
  <si>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</si>
  <si>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</si>
  <si>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</si>
  <si>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</si>
  <si>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</si>
  <si>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</si>
  <si>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</si>
  <si>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</si>
  <si>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</si>
  <si>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</si>
  <si>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</si>
  <si>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</si>
  <si>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Significance F</t>
  </si>
  <si>
    <t>Coefficients</t>
  </si>
  <si>
    <t>t Stat</t>
  </si>
  <si>
    <t>P-value</t>
  </si>
  <si>
    <t>Lower 95%</t>
  </si>
  <si>
    <t>Upper 95%</t>
  </si>
  <si>
    <t>Lower 95.0%</t>
  </si>
  <si>
    <t>Upper 95.0%</t>
  </si>
  <si>
    <t>X Variable 1</t>
  </si>
  <si>
    <r>
      <rPr>
        <b/>
        <u/>
        <sz val="11"/>
        <color theme="1"/>
        <rFont val="Calibri"/>
        <family val="2"/>
        <scheme val="minor"/>
      </rPr>
      <t>1.)</t>
    </r>
    <r>
      <rPr>
        <b/>
        <sz val="11"/>
        <color theme="1"/>
        <rFont val="Calibri"/>
        <family val="2"/>
        <scheme val="minor"/>
      </rPr>
      <t xml:space="preserve"> I used the data analysis tool, and selected the Regression tool to generate the Statistics sheet    </t>
    </r>
    <r>
      <rPr>
        <sz val="11"/>
        <color theme="1"/>
        <rFont val="Calibri"/>
        <family val="2"/>
        <scheme val="minor"/>
      </rPr>
      <t xml:space="preserve">                                                                                </t>
    </r>
    <r>
      <rPr>
        <u/>
        <sz val="11"/>
        <color theme="1"/>
        <rFont val="Calibri"/>
        <family val="2"/>
        <scheme val="minor"/>
      </rPr>
      <t>RSquared value:</t>
    </r>
    <r>
      <rPr>
        <sz val="11"/>
        <color theme="1"/>
        <rFont val="Calibri"/>
        <family val="2"/>
        <scheme val="minor"/>
      </rPr>
      <t xml:space="preserve"> The R-squared value in this case  is .8795 to the                   </t>
    </r>
    <r>
      <rPr>
        <u/>
        <sz val="11"/>
        <color theme="1"/>
        <rFont val="Calibri"/>
        <family val="2"/>
        <scheme val="minor"/>
      </rPr>
      <t>Multiple R</t>
    </r>
    <r>
      <rPr>
        <sz val="11"/>
        <color theme="1"/>
        <rFont val="Calibri"/>
        <family val="2"/>
        <scheme val="minor"/>
      </rPr>
      <t xml:space="preserve">: shows .9378. This indicates that the relationship between the two variables is extremely strong and positive.                                           </t>
    </r>
    <r>
      <rPr>
        <u/>
        <sz val="11"/>
        <color theme="1"/>
        <rFont val="Calibri"/>
        <family val="2"/>
        <scheme val="minor"/>
      </rPr>
      <t>Adjusted Rsquared</t>
    </r>
    <r>
      <rPr>
        <sz val="11"/>
        <color theme="1"/>
        <rFont val="Calibri"/>
        <family val="2"/>
        <scheme val="minor"/>
      </rPr>
      <t xml:space="preserve">: Once the rsquared value is adjusted for the 19 observations. The result is .8724, decreasing only .0071.                               </t>
    </r>
    <r>
      <rPr>
        <b/>
        <sz val="11"/>
        <color theme="1"/>
        <rFont val="Calibri"/>
        <family val="2"/>
        <scheme val="minor"/>
      </rPr>
      <t xml:space="preserve">ANOVA Table:     </t>
    </r>
    <r>
      <rPr>
        <sz val="11"/>
        <color theme="1"/>
        <rFont val="Calibri"/>
        <family val="2"/>
        <scheme val="minor"/>
      </rPr>
      <t xml:space="preserve">                                                                                                                </t>
    </r>
    <r>
      <rPr>
        <u/>
        <sz val="11"/>
        <color theme="1"/>
        <rFont val="Calibri"/>
        <family val="2"/>
        <scheme val="minor"/>
      </rPr>
      <t>F-Statistic:</t>
    </r>
    <r>
      <rPr>
        <sz val="11"/>
        <color theme="1"/>
        <rFont val="Calibri"/>
        <family val="2"/>
        <scheme val="minor"/>
      </rPr>
      <t xml:space="preserve"> is 3.10870335680374E-09, which evidently meets the .05 threshold, so this regression model is a good fit for the data                         </t>
    </r>
    <r>
      <rPr>
        <u/>
        <sz val="11"/>
        <color theme="1"/>
        <rFont val="Calibri"/>
        <family val="2"/>
        <scheme val="minor"/>
      </rPr>
      <t>P-Values:</t>
    </r>
    <r>
      <rPr>
        <sz val="11"/>
        <color theme="1"/>
        <rFont val="Calibri"/>
        <family val="2"/>
        <scheme val="minor"/>
      </rPr>
      <t xml:space="preserve"> in this case, the p-values are both well below the .05 threshold as well so there is a low probablility that there will be other data that shows the contrary.                                                                                       </t>
    </r>
    <r>
      <rPr>
        <u/>
        <sz val="11"/>
        <color theme="1"/>
        <rFont val="Calibri"/>
        <family val="2"/>
        <scheme val="minor"/>
      </rPr>
      <t>T-Statistic</t>
    </r>
    <r>
      <rPr>
        <sz val="11"/>
        <color theme="1"/>
        <rFont val="Calibri"/>
        <family val="2"/>
        <scheme val="minor"/>
      </rPr>
      <t xml:space="preserve">: The t-statistic for the coefficient is 2.68 which would meet the 95% confidence level for a larger sample, but because the t-statistic is considering only 19 observations, it does not. However, the X-variable does with a value of 11.14                                                                                                         </t>
    </r>
  </si>
  <si>
    <t xml:space="preserve">MEAN </t>
  </si>
  <si>
    <t>STD DEV</t>
  </si>
  <si>
    <t>Z Score Officers</t>
  </si>
  <si>
    <t>Z Score No. Incidents</t>
  </si>
  <si>
    <r>
      <rPr>
        <b/>
        <u/>
        <sz val="11"/>
        <color theme="1"/>
        <rFont val="Calibri"/>
        <family val="2"/>
        <scheme val="minor"/>
      </rPr>
      <t xml:space="preserve">2.) </t>
    </r>
    <r>
      <rPr>
        <b/>
        <sz val="11"/>
        <color theme="1"/>
        <rFont val="Calibri"/>
        <family val="2"/>
        <scheme val="minor"/>
      </rPr>
      <t xml:space="preserve"> I found the outliers using Excel to calculate the mean and standard deviation for both columns. Then I used the STANDARDIZE function to calculate the zscore for the columns and labeled it. After that, I identified the observations that were outliers: those observations with a z score in excess of 2 or -2. In this case there were only 2. The outliers have made a serious impact on the plotting of the line of best fit, which you can see in the Regression tab. After removing the outliers, three points are actually touching the trendline, while all others closely hug the line. R2 has even risen from .8724 to .9591. well within our acceptable error rate. </t>
    </r>
  </si>
  <si>
    <t>RESIDUAL OUTPUT</t>
  </si>
  <si>
    <t>Observation</t>
  </si>
  <si>
    <t>Predicted Y</t>
  </si>
  <si>
    <t>Residuals</t>
  </si>
  <si>
    <t>RESIDUAL OUTPUT W/O OUTLIERS</t>
  </si>
  <si>
    <t xml:space="preserve">MEAN: </t>
  </si>
  <si>
    <t>Residual Value</t>
  </si>
  <si>
    <t>Cumulative</t>
  </si>
  <si>
    <t>Expected</t>
  </si>
  <si>
    <t>NORM.S.INV</t>
  </si>
  <si>
    <t xml:space="preserve">Actual </t>
  </si>
  <si>
    <t>Difference</t>
  </si>
  <si>
    <t>Count</t>
  </si>
  <si>
    <t>Mean</t>
  </si>
  <si>
    <t>SD</t>
  </si>
  <si>
    <t>Maximum</t>
  </si>
  <si>
    <t>(Rank-1)/n</t>
  </si>
  <si>
    <t>KS Critical Value</t>
  </si>
  <si>
    <t xml:space="preserve">KS Statistic greater than critical value- Data is NOT Normally Distributed </t>
  </si>
  <si>
    <t>KS Critical</t>
  </si>
  <si>
    <t/>
  </si>
  <si>
    <t>Kolmogorov-Smirnov Test</t>
  </si>
  <si>
    <t>Kolmogorov-Smirnov Test w/o Outliers</t>
  </si>
  <si>
    <r>
      <rPr>
        <b/>
        <sz val="16"/>
        <color theme="1"/>
        <rFont val="Calibri"/>
        <family val="2"/>
        <scheme val="minor"/>
      </rPr>
      <t xml:space="preserve">Residual Explanation </t>
    </r>
    <r>
      <rPr>
        <sz val="11"/>
        <color theme="1"/>
        <rFont val="Calibri"/>
        <family val="2"/>
        <scheme val="minor"/>
      </rPr>
      <t xml:space="preserve">                                                                                                                          In the above residual plot, the mean of the residuals is pretty close to zero, but without the outliers, the mean becomes even closer to zero; this meets the "mean of zero" assumption to which the text refers for a reliable residual graph. Additionally, when examined for variance, the plot below does a better job of maintaining constant variance without a megaphone pattern, meeting the "constant variance" assumption. However when the residuals are assessed for normality using the Komolgrov Smirnov Test, neither version of the residual data meets the criteria. One fix for this may be using a different distribution, such as Poisson. This would provide a more normal distribution. (https://youtu.be/cltWQsmBg0k)</t>
    </r>
  </si>
  <si>
    <r>
      <rPr>
        <b/>
        <u/>
        <sz val="11"/>
        <color theme="1"/>
        <rFont val="Calibri"/>
        <family val="2"/>
        <scheme val="minor"/>
      </rPr>
      <t xml:space="preserve">3.) </t>
    </r>
    <r>
      <rPr>
        <b/>
        <sz val="11"/>
        <color theme="1"/>
        <rFont val="Calibri"/>
        <family val="2"/>
        <scheme val="minor"/>
      </rPr>
      <t xml:space="preserve"> In order to meet the 2.5 Officers per incident threshold, a police department would need 10 or fewer incidents in order to achieve 2.5 officers at each scene. This is based off of the linear regression equation (excluding outliers): y = 1.8324x + 7.3058. I then replace (y) with 2.5x so I can find a result where there are 2.5 officers on the scene for each incident, or the case where y=2.5x. I found that the only cases in which this is true are when there are 10 or less incidents. This is unrealistic given that the minimum number of incidents is 31. By this method, no police department would receive funding. A limitation of this data is that there isn't a large spread of values. Additionally the data doesn't categorize incidents. It may be important to the governor to have 2.5 officers on site for only certain types of incidents. Also, because the data isn't normally distributed, perhaps a better model would show a more reasonable number of incidents for 2.5 officers to be present. </t>
    </r>
  </si>
  <si>
    <r>
      <rPr>
        <b/>
        <u/>
        <sz val="11"/>
        <color theme="1"/>
        <rFont val="Calibri"/>
        <family val="2"/>
        <scheme val="minor"/>
      </rPr>
      <t>4.)</t>
    </r>
    <r>
      <rPr>
        <b/>
        <sz val="11"/>
        <color theme="1"/>
        <rFont val="Calibri"/>
        <family val="2"/>
        <scheme val="minor"/>
      </rPr>
      <t xml:space="preserve"> When handling this data it is important to create a lock on the excel sheet and the computer you are working on to maintain the privacy of the individuals from which data was gathered. Even without District names, a person wishing to conduct an act of terrorism against a policeperson could utilize this data to do so. It is good that the full name of each District is removed from the data, but the data is still sensitive. You must be careful not to leave your laptop in a public area that others can reach if you utilize the bathroom. Also, you must be careful about who you allow to see the data and probably clear it with the governor first. The Seattle Police Department can safeguard this information by reducing the amount of specific data that is gathered: utilizing pseudonyms for precincts and not indicating what each district letter indicator stands for. The Police Department can also take the results of the study and place them in a confidential file so others cannot access the information.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</si>
</sst>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i/>
      <sz val="11"/>
      <color theme="1"/>
      <name val="Calibri"/>
      <family val="2"/>
      <scheme val="minor"/>
    </font>
    <font>
      <b/>
      <u/>
      <sz val="11"/>
      <color theme="1"/>
      <name val="Calibri"/>
      <family val="2"/>
      <scheme val="minor"/>
    </font>
    <font>
      <u/>
      <sz val="11"/>
      <color theme="1"/>
      <name val="Calibri"/>
      <family val="2"/>
      <scheme val="minor"/>
    </font>
    <font>
      <b/>
      <sz val="16"/>
      <color rgb="FF000000"/>
      <name val="Arial"/>
      <family val="2"/>
    </font>
    <font>
      <b/>
      <sz val="16"/>
      <color theme="1"/>
      <name val="Calibri"/>
      <family val="2"/>
      <scheme val="minor"/>
    </font>
  </fonts>
  <fills count="3">
    <fill>
      <patternFill patternType="none"/>
    </fill>
    <fill>
      <patternFill patternType="gray125"/>
    </fill>
    <fill>
      <patternFill patternType="solid">
        <fgColor rgb="FFFF0000"/>
        <bgColor indexed="64"/>
      </patternFill>
    </fill>
  </fills>
  <borders count="25">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56">
    <xf numFmtId="0" fontId="0" fillId="0" borderId="0" xfId="0"/>
    <xf numFmtId="0" fontId="0" fillId="0" borderId="0" xfId="0" applyFill="1" applyBorder="1" applyAlignment="1"/>
    <xf numFmtId="0" fontId="0" fillId="0" borderId="2" xfId="0" applyFill="1" applyBorder="1" applyAlignment="1"/>
    <xf numFmtId="0" fontId="2" fillId="0" borderId="3" xfId="0" applyFont="1" applyFill="1" applyBorder="1" applyAlignment="1">
      <alignment horizontal="center"/>
    </xf>
    <xf numFmtId="0" fontId="2" fillId="0" borderId="3" xfId="0" applyFont="1" applyFill="1" applyBorder="1" applyAlignment="1">
      <alignment horizontal="centerContinuous"/>
    </xf>
    <xf numFmtId="11" fontId="0" fillId="0" borderId="0" xfId="0" applyNumberFormat="1" applyFill="1" applyBorder="1" applyAlignment="1"/>
    <xf numFmtId="0" fontId="1" fillId="0" borderId="0" xfId="0" applyFont="1"/>
    <xf numFmtId="0" fontId="0" fillId="0" borderId="10" xfId="0" applyNumberFormat="1" applyBorder="1"/>
    <xf numFmtId="0" fontId="0" fillId="0" borderId="10" xfId="0" applyBorder="1"/>
    <xf numFmtId="0" fontId="0" fillId="2" borderId="10" xfId="0" applyFill="1" applyBorder="1"/>
    <xf numFmtId="0" fontId="1" fillId="0" borderId="11" xfId="0" applyFont="1" applyBorder="1"/>
    <xf numFmtId="0" fontId="1" fillId="0" borderId="12" xfId="0" applyFont="1" applyBorder="1"/>
    <xf numFmtId="0" fontId="1" fillId="0" borderId="13" xfId="0" applyFont="1" applyBorder="1"/>
    <xf numFmtId="0" fontId="0" fillId="0" borderId="14" xfId="0" applyBorder="1" applyAlignment="1">
      <alignment horizontal="left"/>
    </xf>
    <xf numFmtId="0" fontId="0" fillId="0" borderId="15" xfId="0" applyBorder="1"/>
    <xf numFmtId="0" fontId="0" fillId="2" borderId="15" xfId="0" applyFill="1" applyBorder="1"/>
    <xf numFmtId="0" fontId="0" fillId="0" borderId="16" xfId="0" applyBorder="1" applyAlignment="1">
      <alignment horizontal="left"/>
    </xf>
    <xf numFmtId="0" fontId="0" fillId="0" borderId="17" xfId="0" applyNumberFormat="1" applyBorder="1"/>
    <xf numFmtId="0" fontId="0" fillId="0" borderId="17" xfId="0" applyBorder="1"/>
    <xf numFmtId="0" fontId="0" fillId="0" borderId="18" xfId="0" applyBorder="1"/>
    <xf numFmtId="0" fontId="0" fillId="0" borderId="12" xfId="0" applyBorder="1"/>
    <xf numFmtId="0" fontId="0" fillId="0" borderId="13" xfId="0" applyBorder="1"/>
    <xf numFmtId="0" fontId="1" fillId="0" borderId="16" xfId="0" applyFont="1" applyBorder="1"/>
    <xf numFmtId="0" fontId="0" fillId="0" borderId="15" xfId="0" applyNumberFormat="1" applyBorder="1"/>
    <xf numFmtId="0" fontId="0" fillId="0" borderId="18" xfId="0" applyNumberFormat="1" applyBorder="1"/>
    <xf numFmtId="0" fontId="0" fillId="0" borderId="19" xfId="0" applyBorder="1"/>
    <xf numFmtId="0" fontId="1" fillId="0" borderId="20" xfId="0" applyFont="1" applyBorder="1"/>
    <xf numFmtId="0" fontId="0" fillId="0" borderId="21" xfId="0" applyBorder="1"/>
    <xf numFmtId="0" fontId="0" fillId="0" borderId="14" xfId="0" applyFill="1" applyBorder="1" applyAlignment="1"/>
    <xf numFmtId="0" fontId="0" fillId="0" borderId="16" xfId="0" applyFill="1" applyBorder="1" applyAlignment="1"/>
    <xf numFmtId="0" fontId="1" fillId="0" borderId="14" xfId="0" applyFont="1" applyBorder="1"/>
    <xf numFmtId="0" fontId="1" fillId="0" borderId="6" xfId="0" applyFont="1" applyFill="1" applyBorder="1"/>
    <xf numFmtId="0" fontId="5" fillId="0" borderId="0" xfId="0" applyFont="1" applyAlignment="1">
      <alignment vertical="center"/>
    </xf>
    <xf numFmtId="0" fontId="0" fillId="0" borderId="22" xfId="0" applyBorder="1"/>
    <xf numFmtId="0" fontId="0" fillId="0" borderId="23" xfId="0" applyFill="1" applyBorder="1" applyAlignment="1"/>
    <xf numFmtId="0" fontId="0" fillId="0" borderId="24" xfId="0" applyFill="1" applyBorder="1" applyAlignment="1"/>
    <xf numFmtId="0" fontId="0" fillId="0" borderId="15" xfId="0" applyFill="1" applyBorder="1"/>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2" xfId="0" applyBorder="1" applyAlignment="1">
      <alignment horizontal="left" vertical="top" wrapText="1"/>
    </xf>
    <xf numFmtId="0" fontId="0" fillId="0" borderId="9" xfId="0" applyBorder="1" applyAlignment="1">
      <alignment horizontal="left" vertical="top" wrapText="1"/>
    </xf>
    <xf numFmtId="0" fontId="1" fillId="0" borderId="4" xfId="0" applyFont="1" applyBorder="1" applyAlignment="1">
      <alignment horizontal="left" vertical="top" wrapText="1"/>
    </xf>
    <xf numFmtId="0" fontId="0" fillId="0" borderId="4" xfId="0" applyBorder="1" applyAlignment="1">
      <alignment horizontal="center" vertical="top" wrapText="1"/>
    </xf>
    <xf numFmtId="0" fontId="0" fillId="0" borderId="1" xfId="0" applyBorder="1" applyAlignment="1">
      <alignment horizontal="center" vertical="top" wrapText="1"/>
    </xf>
    <xf numFmtId="0" fontId="0" fillId="0" borderId="5" xfId="0" applyBorder="1" applyAlignment="1">
      <alignment horizontal="center" vertical="top" wrapText="1"/>
    </xf>
    <xf numFmtId="0" fontId="0" fillId="0" borderId="0" xfId="0"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horizontal="center" vertical="top" wrapText="1"/>
    </xf>
    <xf numFmtId="0" fontId="0" fillId="0" borderId="8" xfId="0" applyBorder="1" applyAlignment="1">
      <alignment horizontal="center" vertical="top" wrapText="1"/>
    </xf>
    <xf numFmtId="0" fontId="0" fillId="0" borderId="2" xfId="0" applyBorder="1" applyAlignment="1">
      <alignment horizontal="center" vertical="top" wrapText="1"/>
    </xf>
    <xf numFmtId="0" fontId="0" fillId="0" borderId="9" xfId="0"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Regression!$C$1</c:f>
              <c:strCache>
                <c:ptCount val="1"/>
                <c:pt idx="0">
                  <c:v>Officers at Scene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0.16213987031573562"/>
                  <c:y val="-5.940257153849386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Regression!$B$2:$B$23</c:f>
              <c:numCache>
                <c:formatCode>General</c:formatCode>
                <c:ptCount val="22"/>
                <c:pt idx="0">
                  <c:v>83</c:v>
                </c:pt>
                <c:pt idx="1">
                  <c:v>125</c:v>
                </c:pt>
                <c:pt idx="2">
                  <c:v>37</c:v>
                </c:pt>
                <c:pt idx="3">
                  <c:v>64</c:v>
                </c:pt>
                <c:pt idx="4">
                  <c:v>60</c:v>
                </c:pt>
                <c:pt idx="5">
                  <c:v>31</c:v>
                </c:pt>
                <c:pt idx="6">
                  <c:v>52</c:v>
                </c:pt>
                <c:pt idx="7">
                  <c:v>60</c:v>
                </c:pt>
                <c:pt idx="8">
                  <c:v>44</c:v>
                </c:pt>
                <c:pt idx="9">
                  <c:v>1</c:v>
                </c:pt>
                <c:pt idx="10">
                  <c:v>41</c:v>
                </c:pt>
                <c:pt idx="11">
                  <c:v>62</c:v>
                </c:pt>
                <c:pt idx="12">
                  <c:v>38</c:v>
                </c:pt>
                <c:pt idx="13">
                  <c:v>44</c:v>
                </c:pt>
                <c:pt idx="14">
                  <c:v>91</c:v>
                </c:pt>
                <c:pt idx="15">
                  <c:v>53</c:v>
                </c:pt>
                <c:pt idx="16">
                  <c:v>35</c:v>
                </c:pt>
                <c:pt idx="17">
                  <c:v>39</c:v>
                </c:pt>
                <c:pt idx="18">
                  <c:v>86</c:v>
                </c:pt>
                <c:pt idx="20">
                  <c:v>55.05263157894737</c:v>
                </c:pt>
                <c:pt idx="21">
                  <c:v>27.216158770951019</c:v>
                </c:pt>
              </c:numCache>
            </c:numRef>
          </c:xVal>
          <c:yVal>
            <c:numRef>
              <c:f>Regression!$C$2:$C$23</c:f>
              <c:numCache>
                <c:formatCode>General</c:formatCode>
                <c:ptCount val="22"/>
                <c:pt idx="0">
                  <c:v>158</c:v>
                </c:pt>
                <c:pt idx="1">
                  <c:v>165</c:v>
                </c:pt>
                <c:pt idx="2">
                  <c:v>86</c:v>
                </c:pt>
                <c:pt idx="3">
                  <c:v>131</c:v>
                </c:pt>
                <c:pt idx="4">
                  <c:v>121</c:v>
                </c:pt>
                <c:pt idx="5">
                  <c:v>72</c:v>
                </c:pt>
                <c:pt idx="6">
                  <c:v>96</c:v>
                </c:pt>
                <c:pt idx="7">
                  <c:v>124</c:v>
                </c:pt>
                <c:pt idx="8">
                  <c:v>82</c:v>
                </c:pt>
                <c:pt idx="9">
                  <c:v>1</c:v>
                </c:pt>
                <c:pt idx="10">
                  <c:v>77</c:v>
                </c:pt>
                <c:pt idx="11">
                  <c:v>120</c:v>
                </c:pt>
                <c:pt idx="12">
                  <c:v>72</c:v>
                </c:pt>
                <c:pt idx="13">
                  <c:v>76</c:v>
                </c:pt>
                <c:pt idx="14">
                  <c:v>176</c:v>
                </c:pt>
                <c:pt idx="15">
                  <c:v>117</c:v>
                </c:pt>
                <c:pt idx="16">
                  <c:v>68</c:v>
                </c:pt>
                <c:pt idx="17">
                  <c:v>76</c:v>
                </c:pt>
                <c:pt idx="18">
                  <c:v>158</c:v>
                </c:pt>
                <c:pt idx="20">
                  <c:v>104</c:v>
                </c:pt>
                <c:pt idx="21">
                  <c:v>43.270467218801016</c:v>
                </c:pt>
              </c:numCache>
            </c:numRef>
          </c:yVal>
          <c:smooth val="0"/>
          <c:extLst xmlns:c16r2="http://schemas.microsoft.com/office/drawing/2015/06/chart">
            <c:ext xmlns:c16="http://schemas.microsoft.com/office/drawing/2014/chart" uri="{C3380CC4-5D6E-409C-BE32-E72D297353CC}">
              <c16:uniqueId val="{00000000-E718-44EA-97B8-5C73B6A6EFD6}"/>
            </c:ext>
          </c:extLst>
        </c:ser>
        <c:dLbls>
          <c:showLegendKey val="0"/>
          <c:showVal val="0"/>
          <c:showCatName val="0"/>
          <c:showSerName val="0"/>
          <c:showPercent val="0"/>
          <c:showBubbleSize val="0"/>
        </c:dLbls>
        <c:axId val="401953360"/>
        <c:axId val="401954928"/>
      </c:scatterChart>
      <c:valAx>
        <c:axId val="401953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Incidents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954928"/>
        <c:crosses val="autoZero"/>
        <c:crossBetween val="midCat"/>
      </c:valAx>
      <c:valAx>
        <c:axId val="4019549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Officers at Scene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9533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Officers at Scene</a:t>
            </a:r>
            <a:r>
              <a:rPr lang="en-US" baseline="0"/>
              <a:t> w/o Outliers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Regression!$C$25</c:f>
              <c:strCache>
                <c:ptCount val="1"/>
                <c:pt idx="0">
                  <c:v>Officers at Scene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2641929773496235"/>
                  <c:y val="-3.07172862413639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Regression!$B$26:$B$42</c:f>
              <c:numCache>
                <c:formatCode>General</c:formatCode>
                <c:ptCount val="17"/>
                <c:pt idx="0">
                  <c:v>83</c:v>
                </c:pt>
                <c:pt idx="1">
                  <c:v>37</c:v>
                </c:pt>
                <c:pt idx="2">
                  <c:v>64</c:v>
                </c:pt>
                <c:pt idx="3">
                  <c:v>60</c:v>
                </c:pt>
                <c:pt idx="4">
                  <c:v>31</c:v>
                </c:pt>
                <c:pt idx="5">
                  <c:v>52</c:v>
                </c:pt>
                <c:pt idx="6">
                  <c:v>60</c:v>
                </c:pt>
                <c:pt idx="7">
                  <c:v>44</c:v>
                </c:pt>
                <c:pt idx="8">
                  <c:v>41</c:v>
                </c:pt>
                <c:pt idx="9">
                  <c:v>62</c:v>
                </c:pt>
                <c:pt idx="10">
                  <c:v>38</c:v>
                </c:pt>
                <c:pt idx="11">
                  <c:v>44</c:v>
                </c:pt>
                <c:pt idx="12">
                  <c:v>91</c:v>
                </c:pt>
                <c:pt idx="13">
                  <c:v>53</c:v>
                </c:pt>
                <c:pt idx="14">
                  <c:v>35</c:v>
                </c:pt>
                <c:pt idx="15">
                  <c:v>39</c:v>
                </c:pt>
                <c:pt idx="16">
                  <c:v>86</c:v>
                </c:pt>
              </c:numCache>
            </c:numRef>
          </c:xVal>
          <c:yVal>
            <c:numRef>
              <c:f>Regression!$C$26:$C$42</c:f>
              <c:numCache>
                <c:formatCode>General</c:formatCode>
                <c:ptCount val="17"/>
                <c:pt idx="0">
                  <c:v>158</c:v>
                </c:pt>
                <c:pt idx="1">
                  <c:v>86</c:v>
                </c:pt>
                <c:pt idx="2">
                  <c:v>131</c:v>
                </c:pt>
                <c:pt idx="3">
                  <c:v>121</c:v>
                </c:pt>
                <c:pt idx="4">
                  <c:v>72</c:v>
                </c:pt>
                <c:pt idx="5">
                  <c:v>96</c:v>
                </c:pt>
                <c:pt idx="6">
                  <c:v>124</c:v>
                </c:pt>
                <c:pt idx="7">
                  <c:v>82</c:v>
                </c:pt>
                <c:pt idx="8">
                  <c:v>77</c:v>
                </c:pt>
                <c:pt idx="9">
                  <c:v>120</c:v>
                </c:pt>
                <c:pt idx="10">
                  <c:v>72</c:v>
                </c:pt>
                <c:pt idx="11">
                  <c:v>76</c:v>
                </c:pt>
                <c:pt idx="12">
                  <c:v>176</c:v>
                </c:pt>
                <c:pt idx="13">
                  <c:v>117</c:v>
                </c:pt>
                <c:pt idx="14">
                  <c:v>68</c:v>
                </c:pt>
                <c:pt idx="15">
                  <c:v>76</c:v>
                </c:pt>
                <c:pt idx="16">
                  <c:v>158</c:v>
                </c:pt>
              </c:numCache>
            </c:numRef>
          </c:yVal>
          <c:smooth val="0"/>
        </c:ser>
        <c:dLbls>
          <c:showLegendKey val="0"/>
          <c:showVal val="0"/>
          <c:showCatName val="0"/>
          <c:showSerName val="0"/>
          <c:showPercent val="0"/>
          <c:showBubbleSize val="0"/>
        </c:dLbls>
        <c:axId val="401955320"/>
        <c:axId val="401956496"/>
      </c:scatterChart>
      <c:valAx>
        <c:axId val="4019553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a:t>
                </a:r>
                <a:r>
                  <a:rPr lang="en-US" baseline="0"/>
                  <a:t> of Incidents</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956496"/>
        <c:crosses val="autoZero"/>
        <c:crossBetween val="midCat"/>
      </c:valAx>
      <c:valAx>
        <c:axId val="4019564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Officers</a:t>
                </a:r>
                <a:r>
                  <a:rPr lang="en-US" baseline="0"/>
                  <a:t> at Scene</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95532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Residuals!$C$3</c:f>
              <c:strCache>
                <c:ptCount val="1"/>
                <c:pt idx="0">
                  <c:v>Residuals</c:v>
                </c:pt>
              </c:strCache>
            </c:strRef>
          </c:tx>
          <c:spPr>
            <a:ln w="19050" cap="rnd">
              <a:noFill/>
              <a:round/>
            </a:ln>
            <a:effectLst/>
          </c:spPr>
          <c:marker>
            <c:symbol val="circle"/>
            <c:size val="5"/>
            <c:spPr>
              <a:solidFill>
                <a:schemeClr val="accent1"/>
              </a:solidFill>
              <a:ln w="9525">
                <a:solidFill>
                  <a:schemeClr val="accent1"/>
                </a:solidFill>
              </a:ln>
              <a:effectLst/>
            </c:spPr>
          </c:marker>
          <c:yVal>
            <c:numRef>
              <c:f>Residuals!$C$4:$C$22</c:f>
              <c:numCache>
                <c:formatCode>General</c:formatCode>
                <c:ptCount val="19"/>
                <c:pt idx="0">
                  <c:v>12.329267426162346</c:v>
                </c:pt>
                <c:pt idx="1">
                  <c:v>-43.294545368418568</c:v>
                </c:pt>
                <c:pt idx="2">
                  <c:v>8.9172528678461873</c:v>
                </c:pt>
                <c:pt idx="3">
                  <c:v>13.659087499901318</c:v>
                </c:pt>
                <c:pt idx="4">
                  <c:v>9.6232601470042596</c:v>
                </c:pt>
                <c:pt idx="5">
                  <c:v>3.8635118385005995</c:v>
                </c:pt>
                <c:pt idx="6">
                  <c:v>-3.4483945587898575</c:v>
                </c:pt>
                <c:pt idx="7">
                  <c:v>12.62326014700426</c:v>
                </c:pt>
                <c:pt idx="8">
                  <c:v>-5.5200492645839603</c:v>
                </c:pt>
                <c:pt idx="9">
                  <c:v>-22.4051933082273</c:v>
                </c:pt>
                <c:pt idx="10">
                  <c:v>-6.0469197792567684</c:v>
                </c:pt>
                <c:pt idx="11">
                  <c:v>5.6411738234527888</c:v>
                </c:pt>
                <c:pt idx="12">
                  <c:v>-6.5737902939295481</c:v>
                </c:pt>
                <c:pt idx="13">
                  <c:v>-11.52004926458396</c:v>
                </c:pt>
                <c:pt idx="14">
                  <c:v>18.400922131956463</c:v>
                </c:pt>
                <c:pt idx="15">
                  <c:v>16.060562279434407</c:v>
                </c:pt>
                <c:pt idx="16">
                  <c:v>-6.1006608086023419</c:v>
                </c:pt>
                <c:pt idx="17">
                  <c:v>-4.0648334557052834</c:v>
                </c:pt>
                <c:pt idx="18">
                  <c:v>7.8561379408351399</c:v>
                </c:pt>
              </c:numCache>
            </c:numRef>
          </c:yVal>
          <c:smooth val="0"/>
        </c:ser>
        <c:dLbls>
          <c:showLegendKey val="0"/>
          <c:showVal val="0"/>
          <c:showCatName val="0"/>
          <c:showSerName val="0"/>
          <c:showPercent val="0"/>
          <c:showBubbleSize val="0"/>
        </c:dLbls>
        <c:axId val="401957672"/>
        <c:axId val="401959632"/>
      </c:scatterChart>
      <c:valAx>
        <c:axId val="4019576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Residuals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959632"/>
        <c:crosses val="autoZero"/>
        <c:crossBetween val="midCat"/>
      </c:valAx>
      <c:valAx>
        <c:axId val="401959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Observations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95767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Residual</a:t>
            </a:r>
            <a:r>
              <a:rPr lang="en-US" baseline="0"/>
              <a:t> Plot w/o Outliers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Residuals!$C$27:$C$43</c:f>
              <c:numCache>
                <c:formatCode>General</c:formatCode>
                <c:ptCount val="17"/>
                <c:pt idx="0">
                  <c:v>-1.3944038305331219</c:v>
                </c:pt>
                <c:pt idx="1">
                  <c:v>10.895664999358729</c:v>
                </c:pt>
                <c:pt idx="2">
                  <c:v>6.4210593818135209</c:v>
                </c:pt>
                <c:pt idx="3">
                  <c:v>3.7506305844128178</c:v>
                </c:pt>
                <c:pt idx="4">
                  <c:v>7.8900218032576674</c:v>
                </c:pt>
                <c:pt idx="5">
                  <c:v>-6.5902270103886025</c:v>
                </c:pt>
                <c:pt idx="6">
                  <c:v>6.7506305844128178</c:v>
                </c:pt>
                <c:pt idx="7">
                  <c:v>-5.9310846051900228</c:v>
                </c:pt>
                <c:pt idx="8">
                  <c:v>-5.4339062032405536</c:v>
                </c:pt>
                <c:pt idx="9">
                  <c:v>-0.91415501688683776</c:v>
                </c:pt>
                <c:pt idx="10">
                  <c:v>-4.9367278012910845</c:v>
                </c:pt>
                <c:pt idx="11">
                  <c:v>-11.931084605190023</c:v>
                </c:pt>
                <c:pt idx="12">
                  <c:v>1.9464537642683126</c:v>
                </c:pt>
                <c:pt idx="13">
                  <c:v>12.57738018896157</c:v>
                </c:pt>
                <c:pt idx="14">
                  <c:v>-3.4395493993416153</c:v>
                </c:pt>
                <c:pt idx="15">
                  <c:v>-2.7691206019409123</c:v>
                </c:pt>
                <c:pt idx="16">
                  <c:v>-6.8915822324825911</c:v>
                </c:pt>
              </c:numCache>
            </c:numRef>
          </c:yVal>
          <c:smooth val="0"/>
        </c:ser>
        <c:dLbls>
          <c:showLegendKey val="0"/>
          <c:showVal val="0"/>
          <c:showCatName val="0"/>
          <c:showSerName val="0"/>
          <c:showPercent val="0"/>
          <c:showBubbleSize val="0"/>
        </c:dLbls>
        <c:axId val="401960416"/>
        <c:axId val="401958848"/>
      </c:scatterChart>
      <c:valAx>
        <c:axId val="40196041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Residuals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958848"/>
        <c:crosses val="autoZero"/>
        <c:crossBetween val="midCat"/>
      </c:valAx>
      <c:valAx>
        <c:axId val="401958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Observations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96041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381000</xdr:colOff>
      <xdr:row>0</xdr:row>
      <xdr:rowOff>134471</xdr:rowOff>
    </xdr:from>
    <xdr:to>
      <xdr:col>16</xdr:col>
      <xdr:colOff>224885</xdr:colOff>
      <xdr:row>20</xdr:row>
      <xdr:rowOff>24973</xdr:rowOff>
    </xdr:to>
    <xdr:graphicFrame macro="">
      <xdr:nvGraphicFramePr>
        <xdr:cNvPr id="2" name="Chart 1">
          <a:extLst>
            <a:ext uri="{FF2B5EF4-FFF2-40B4-BE49-F238E27FC236}">
              <a16:creationId xmlns=""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156881</xdr:colOff>
      <xdr:row>22</xdr:row>
      <xdr:rowOff>191621</xdr:rowOff>
    </xdr:from>
    <xdr:to>
      <xdr:col>17</xdr:col>
      <xdr:colOff>100851</xdr:colOff>
      <xdr:row>44</xdr:row>
      <xdr:rowOff>78441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519112</xdr:colOff>
      <xdr:row>1</xdr:row>
      <xdr:rowOff>90487</xdr:rowOff>
    </xdr:from>
    <xdr:to>
      <xdr:col>11</xdr:col>
      <xdr:colOff>214312</xdr:colOff>
      <xdr:row>15</xdr:row>
      <xdr:rowOff>157162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533400</xdr:colOff>
      <xdr:row>30</xdr:row>
      <xdr:rowOff>28575</xdr:rowOff>
    </xdr:from>
    <xdr:to>
      <xdr:col>11</xdr:col>
      <xdr:colOff>228600</xdr:colOff>
      <xdr:row>44</xdr:row>
      <xdr:rowOff>161925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zoomScale="85" zoomScaleNormal="85" zoomScalePageLayoutView="70" workbookViewId="0">
      <selection activeCell="E24" sqref="E24"/>
    </sheetView>
  </sheetViews>
  <sheetFormatPr defaultColWidth="8.7109375" defaultRowHeight="15" x14ac:dyDescent="0.25"/>
  <cols>
    <col min="1" max="1" width="12.5703125" customWidth="1"/>
    <col min="2" max="2" width="13.7109375" customWidth="1"/>
    <col min="3" max="3" width="14.85546875" customWidth="1"/>
    <col min="4" max="4" width="15.42578125" customWidth="1"/>
    <col min="5" max="5" width="18.7109375" customWidth="1"/>
  </cols>
  <sheetData>
    <row r="1" spans="1:5" x14ac:dyDescent="0.25">
      <c r="A1" s="10" t="s">
        <v>0</v>
      </c>
      <c r="B1" s="11" t="s">
        <v>1</v>
      </c>
      <c r="C1" s="11" t="s">
        <v>2</v>
      </c>
      <c r="D1" s="11" t="s">
        <v>48</v>
      </c>
      <c r="E1" s="12" t="s">
        <v>49</v>
      </c>
    </row>
    <row r="2" spans="1:5" x14ac:dyDescent="0.25">
      <c r="A2" s="13" t="s">
        <v>3</v>
      </c>
      <c r="B2" s="7">
        <v>83</v>
      </c>
      <c r="C2" s="7">
        <v>158</v>
      </c>
      <c r="D2" s="8">
        <f t="shared" ref="D2:D20" si="0">STANDARDIZE(C2,$C$22,$C$23)</f>
        <v>1.247964338516248</v>
      </c>
      <c r="E2" s="14">
        <f t="shared" ref="E2:E20" si="1">STANDARDIZE(B2, $B$22, $B$23)</f>
        <v>1.0268667469298447</v>
      </c>
    </row>
    <row r="3" spans="1:5" x14ac:dyDescent="0.25">
      <c r="A3" s="13" t="s">
        <v>4</v>
      </c>
      <c r="B3" s="7">
        <v>125</v>
      </c>
      <c r="C3" s="7">
        <v>165</v>
      </c>
      <c r="D3" s="8">
        <f t="shared" si="0"/>
        <v>1.4097374935090949</v>
      </c>
      <c r="E3" s="15">
        <f t="shared" si="1"/>
        <v>2.5700676208470123</v>
      </c>
    </row>
    <row r="4" spans="1:5" x14ac:dyDescent="0.25">
      <c r="A4" s="13" t="s">
        <v>5</v>
      </c>
      <c r="B4" s="7">
        <v>37</v>
      </c>
      <c r="C4" s="7">
        <v>86</v>
      </c>
      <c r="D4" s="8">
        <f t="shared" si="0"/>
        <v>-0.41598811283874931</v>
      </c>
      <c r="E4" s="14">
        <f t="shared" si="1"/>
        <v>-0.6633056387889581</v>
      </c>
    </row>
    <row r="5" spans="1:5" x14ac:dyDescent="0.25">
      <c r="A5" s="13" t="s">
        <v>6</v>
      </c>
      <c r="B5" s="7">
        <v>64</v>
      </c>
      <c r="C5" s="7">
        <v>131</v>
      </c>
      <c r="D5" s="8">
        <f t="shared" si="0"/>
        <v>0.623982169258124</v>
      </c>
      <c r="E5" s="14">
        <f t="shared" si="1"/>
        <v>0.32875206587207828</v>
      </c>
    </row>
    <row r="6" spans="1:5" x14ac:dyDescent="0.25">
      <c r="A6" s="13" t="s">
        <v>7</v>
      </c>
      <c r="B6" s="7">
        <v>60</v>
      </c>
      <c r="C6" s="7">
        <v>121</v>
      </c>
      <c r="D6" s="8">
        <f t="shared" si="0"/>
        <v>0.39287766212548547</v>
      </c>
      <c r="E6" s="14">
        <f t="shared" si="1"/>
        <v>0.18178055407044325</v>
      </c>
    </row>
    <row r="7" spans="1:5" x14ac:dyDescent="0.25">
      <c r="A7" s="13" t="s">
        <v>8</v>
      </c>
      <c r="B7" s="7">
        <v>31</v>
      </c>
      <c r="C7" s="7">
        <v>72</v>
      </c>
      <c r="D7" s="8">
        <f t="shared" si="0"/>
        <v>-0.73953442282444326</v>
      </c>
      <c r="E7" s="14">
        <f t="shared" si="1"/>
        <v>-0.88376290649141065</v>
      </c>
    </row>
    <row r="8" spans="1:5" x14ac:dyDescent="0.25">
      <c r="A8" s="13" t="s">
        <v>9</v>
      </c>
      <c r="B8" s="7">
        <v>52</v>
      </c>
      <c r="C8" s="7">
        <v>96</v>
      </c>
      <c r="D8" s="8">
        <f t="shared" si="0"/>
        <v>-0.18488360570611082</v>
      </c>
      <c r="E8" s="14">
        <f t="shared" si="1"/>
        <v>-0.11216246953282678</v>
      </c>
    </row>
    <row r="9" spans="1:5" x14ac:dyDescent="0.25">
      <c r="A9" s="13" t="s">
        <v>10</v>
      </c>
      <c r="B9" s="7">
        <v>60</v>
      </c>
      <c r="C9" s="7">
        <v>124</v>
      </c>
      <c r="D9" s="8">
        <f t="shared" si="0"/>
        <v>0.462209014265277</v>
      </c>
      <c r="E9" s="14">
        <f t="shared" si="1"/>
        <v>0.18178055407044325</v>
      </c>
    </row>
    <row r="10" spans="1:5" x14ac:dyDescent="0.25">
      <c r="A10" s="13" t="s">
        <v>11</v>
      </c>
      <c r="B10" s="7">
        <v>44</v>
      </c>
      <c r="C10" s="7">
        <v>82</v>
      </c>
      <c r="D10" s="8">
        <f t="shared" si="0"/>
        <v>-0.50842991569180473</v>
      </c>
      <c r="E10" s="14">
        <f t="shared" si="1"/>
        <v>-0.40610549313609678</v>
      </c>
    </row>
    <row r="11" spans="1:5" x14ac:dyDescent="0.25">
      <c r="A11" s="13"/>
      <c r="B11" s="7">
        <v>1</v>
      </c>
      <c r="C11" s="7">
        <v>1</v>
      </c>
      <c r="D11" s="9">
        <f t="shared" si="0"/>
        <v>-2.3803764234661764</v>
      </c>
      <c r="E11" s="36">
        <f t="shared" si="1"/>
        <v>-1.9860492450036733</v>
      </c>
    </row>
    <row r="12" spans="1:5" x14ac:dyDescent="0.25">
      <c r="A12" s="13" t="s">
        <v>12</v>
      </c>
      <c r="B12" s="7">
        <v>41</v>
      </c>
      <c r="C12" s="7">
        <v>77</v>
      </c>
      <c r="D12" s="8">
        <f t="shared" si="0"/>
        <v>-0.623982169258124</v>
      </c>
      <c r="E12" s="14">
        <f t="shared" si="1"/>
        <v>-0.51633412698732306</v>
      </c>
    </row>
    <row r="13" spans="1:5" x14ac:dyDescent="0.25">
      <c r="A13" s="13" t="s">
        <v>13</v>
      </c>
      <c r="B13" s="7">
        <v>62</v>
      </c>
      <c r="C13" s="7">
        <v>120</v>
      </c>
      <c r="D13" s="8">
        <f t="shared" si="0"/>
        <v>0.36976721141222163</v>
      </c>
      <c r="E13" s="14">
        <f t="shared" si="1"/>
        <v>0.25526630997126076</v>
      </c>
    </row>
    <row r="14" spans="1:5" x14ac:dyDescent="0.25">
      <c r="A14" s="13" t="s">
        <v>14</v>
      </c>
      <c r="B14" s="7">
        <v>38</v>
      </c>
      <c r="C14" s="7">
        <v>72</v>
      </c>
      <c r="D14" s="8">
        <f t="shared" si="0"/>
        <v>-0.73953442282444326</v>
      </c>
      <c r="E14" s="14">
        <f t="shared" si="1"/>
        <v>-0.62656276083854934</v>
      </c>
    </row>
    <row r="15" spans="1:5" x14ac:dyDescent="0.25">
      <c r="A15" s="13" t="s">
        <v>15</v>
      </c>
      <c r="B15" s="7">
        <v>44</v>
      </c>
      <c r="C15" s="7">
        <v>76</v>
      </c>
      <c r="D15" s="8">
        <f t="shared" si="0"/>
        <v>-0.64709261997138778</v>
      </c>
      <c r="E15" s="14">
        <f t="shared" si="1"/>
        <v>-0.40610549313609678</v>
      </c>
    </row>
    <row r="16" spans="1:5" x14ac:dyDescent="0.25">
      <c r="A16" s="13" t="s">
        <v>16</v>
      </c>
      <c r="B16" s="7">
        <v>91</v>
      </c>
      <c r="C16" s="7">
        <v>176</v>
      </c>
      <c r="D16" s="8">
        <f t="shared" si="0"/>
        <v>1.6639524513549973</v>
      </c>
      <c r="E16" s="14">
        <f t="shared" si="1"/>
        <v>1.3208097705331145</v>
      </c>
    </row>
    <row r="17" spans="1:5" x14ac:dyDescent="0.25">
      <c r="A17" s="13" t="s">
        <v>17</v>
      </c>
      <c r="B17" s="7">
        <v>53</v>
      </c>
      <c r="C17" s="7">
        <v>117</v>
      </c>
      <c r="D17" s="8">
        <f t="shared" si="0"/>
        <v>0.30043585927243005</v>
      </c>
      <c r="E17" s="14">
        <f t="shared" si="1"/>
        <v>-7.5419591582418025E-2</v>
      </c>
    </row>
    <row r="18" spans="1:5" x14ac:dyDescent="0.25">
      <c r="A18" s="13" t="s">
        <v>18</v>
      </c>
      <c r="B18" s="7">
        <v>35</v>
      </c>
      <c r="C18" s="7">
        <v>68</v>
      </c>
      <c r="D18" s="8">
        <f t="shared" si="0"/>
        <v>-0.83197622567749863</v>
      </c>
      <c r="E18" s="14">
        <f t="shared" si="1"/>
        <v>-0.73679139468977561</v>
      </c>
    </row>
    <row r="19" spans="1:5" x14ac:dyDescent="0.25">
      <c r="A19" s="13" t="s">
        <v>19</v>
      </c>
      <c r="B19" s="7">
        <v>39</v>
      </c>
      <c r="C19" s="7">
        <v>76</v>
      </c>
      <c r="D19" s="8">
        <f t="shared" si="0"/>
        <v>-0.64709261997138778</v>
      </c>
      <c r="E19" s="14">
        <f t="shared" si="1"/>
        <v>-0.58981988288814058</v>
      </c>
    </row>
    <row r="20" spans="1:5" ht="15.75" thickBot="1" x14ac:dyDescent="0.3">
      <c r="A20" s="16" t="s">
        <v>20</v>
      </c>
      <c r="B20" s="17">
        <v>86</v>
      </c>
      <c r="C20" s="17">
        <v>158</v>
      </c>
      <c r="D20" s="18">
        <f t="shared" si="0"/>
        <v>1.247964338516248</v>
      </c>
      <c r="E20" s="19">
        <f t="shared" si="1"/>
        <v>1.1370953807810709</v>
      </c>
    </row>
    <row r="21" spans="1:5" ht="15.75" thickBot="1" x14ac:dyDescent="0.3"/>
    <row r="22" spans="1:5" x14ac:dyDescent="0.25">
      <c r="A22" s="10" t="s">
        <v>46</v>
      </c>
      <c r="B22" s="20">
        <f>AVERAGE(B2:B20)</f>
        <v>55.05263157894737</v>
      </c>
      <c r="C22" s="21">
        <f>AVERAGE(C2:C20)</f>
        <v>104</v>
      </c>
    </row>
    <row r="23" spans="1:5" ht="15.75" thickBot="1" x14ac:dyDescent="0.3">
      <c r="A23" s="22" t="s">
        <v>47</v>
      </c>
      <c r="B23" s="18">
        <f>_xlfn.STDEV.S(B2:B20)</f>
        <v>27.216158770951019</v>
      </c>
      <c r="C23" s="19">
        <f>_xlfn.STDEV.S(C2:C20)</f>
        <v>43.270467218801016</v>
      </c>
    </row>
    <row r="24" spans="1:5" ht="15.75" thickBot="1" x14ac:dyDescent="0.3"/>
    <row r="25" spans="1:5" x14ac:dyDescent="0.25">
      <c r="A25" s="10" t="s">
        <v>0</v>
      </c>
      <c r="B25" s="11" t="s">
        <v>1</v>
      </c>
      <c r="C25" s="12" t="s">
        <v>2</v>
      </c>
    </row>
    <row r="26" spans="1:5" x14ac:dyDescent="0.25">
      <c r="A26" s="13" t="s">
        <v>3</v>
      </c>
      <c r="B26" s="7">
        <v>83</v>
      </c>
      <c r="C26" s="23">
        <v>158</v>
      </c>
    </row>
    <row r="27" spans="1:5" x14ac:dyDescent="0.25">
      <c r="A27" s="13" t="s">
        <v>5</v>
      </c>
      <c r="B27" s="7">
        <v>37</v>
      </c>
      <c r="C27" s="23">
        <v>86</v>
      </c>
    </row>
    <row r="28" spans="1:5" x14ac:dyDescent="0.25">
      <c r="A28" s="13" t="s">
        <v>6</v>
      </c>
      <c r="B28" s="7">
        <v>64</v>
      </c>
      <c r="C28" s="23">
        <v>131</v>
      </c>
    </row>
    <row r="29" spans="1:5" x14ac:dyDescent="0.25">
      <c r="A29" s="13" t="s">
        <v>7</v>
      </c>
      <c r="B29" s="7">
        <v>60</v>
      </c>
      <c r="C29" s="23">
        <v>121</v>
      </c>
    </row>
    <row r="30" spans="1:5" x14ac:dyDescent="0.25">
      <c r="A30" s="13" t="s">
        <v>8</v>
      </c>
      <c r="B30" s="7">
        <v>31</v>
      </c>
      <c r="C30" s="23">
        <v>72</v>
      </c>
    </row>
    <row r="31" spans="1:5" x14ac:dyDescent="0.25">
      <c r="A31" s="13" t="s">
        <v>9</v>
      </c>
      <c r="B31" s="7">
        <v>52</v>
      </c>
      <c r="C31" s="23">
        <v>96</v>
      </c>
    </row>
    <row r="32" spans="1:5" x14ac:dyDescent="0.25">
      <c r="A32" s="13" t="s">
        <v>10</v>
      </c>
      <c r="B32" s="7">
        <v>60</v>
      </c>
      <c r="C32" s="23">
        <v>124</v>
      </c>
    </row>
    <row r="33" spans="1:4" x14ac:dyDescent="0.25">
      <c r="A33" s="13" t="s">
        <v>11</v>
      </c>
      <c r="B33" s="7">
        <v>44</v>
      </c>
      <c r="C33" s="23">
        <v>82</v>
      </c>
    </row>
    <row r="34" spans="1:4" x14ac:dyDescent="0.25">
      <c r="A34" s="13" t="s">
        <v>12</v>
      </c>
      <c r="B34" s="7">
        <v>41</v>
      </c>
      <c r="C34" s="23">
        <v>77</v>
      </c>
    </row>
    <row r="35" spans="1:4" x14ac:dyDescent="0.25">
      <c r="A35" s="13" t="s">
        <v>13</v>
      </c>
      <c r="B35" s="7">
        <v>62</v>
      </c>
      <c r="C35" s="23">
        <v>120</v>
      </c>
    </row>
    <row r="36" spans="1:4" x14ac:dyDescent="0.25">
      <c r="A36" s="13" t="s">
        <v>14</v>
      </c>
      <c r="B36" s="7">
        <v>38</v>
      </c>
      <c r="C36" s="23">
        <v>72</v>
      </c>
    </row>
    <row r="37" spans="1:4" x14ac:dyDescent="0.25">
      <c r="A37" s="13" t="s">
        <v>15</v>
      </c>
      <c r="B37" s="7">
        <v>44</v>
      </c>
      <c r="C37" s="23">
        <v>76</v>
      </c>
    </row>
    <row r="38" spans="1:4" x14ac:dyDescent="0.25">
      <c r="A38" s="13" t="s">
        <v>16</v>
      </c>
      <c r="B38" s="7">
        <v>91</v>
      </c>
      <c r="C38" s="23">
        <v>176</v>
      </c>
    </row>
    <row r="39" spans="1:4" x14ac:dyDescent="0.25">
      <c r="A39" s="13" t="s">
        <v>17</v>
      </c>
      <c r="B39" s="7">
        <v>53</v>
      </c>
      <c r="C39" s="23">
        <v>117</v>
      </c>
      <c r="D39">
        <f>MIN(B26:B42)</f>
        <v>31</v>
      </c>
    </row>
    <row r="40" spans="1:4" x14ac:dyDescent="0.25">
      <c r="A40" s="13" t="s">
        <v>18</v>
      </c>
      <c r="B40" s="7">
        <v>35</v>
      </c>
      <c r="C40" s="23">
        <v>68</v>
      </c>
    </row>
    <row r="41" spans="1:4" x14ac:dyDescent="0.25">
      <c r="A41" s="13" t="s">
        <v>19</v>
      </c>
      <c r="B41" s="7">
        <v>39</v>
      </c>
      <c r="C41" s="23">
        <v>76</v>
      </c>
    </row>
    <row r="42" spans="1:4" ht="15.75" thickBot="1" x14ac:dyDescent="0.3">
      <c r="A42" s="16" t="s">
        <v>20</v>
      </c>
      <c r="B42" s="17">
        <v>86</v>
      </c>
      <c r="C42" s="24">
        <v>158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115" zoomScaleNormal="115" workbookViewId="0">
      <selection activeCell="C7" sqref="C7"/>
    </sheetView>
  </sheetViews>
  <sheetFormatPr defaultRowHeight="15" x14ac:dyDescent="0.25"/>
  <cols>
    <col min="1" max="1" width="15.140625" customWidth="1"/>
    <col min="2" max="2" width="13.85546875" customWidth="1"/>
    <col min="3" max="3" width="14.85546875" customWidth="1"/>
    <col min="6" max="6" width="19.42578125" customWidth="1"/>
    <col min="7" max="8" width="11.5703125" customWidth="1"/>
    <col min="9" max="9" width="12.28515625" customWidth="1"/>
  </cols>
  <sheetData>
    <row r="1" spans="1:9" x14ac:dyDescent="0.25">
      <c r="A1" t="s">
        <v>21</v>
      </c>
    </row>
    <row r="2" spans="1:9" ht="15.75" thickBot="1" x14ac:dyDescent="0.3"/>
    <row r="3" spans="1:9" x14ac:dyDescent="0.25">
      <c r="A3" s="4" t="s">
        <v>22</v>
      </c>
      <c r="B3" s="4"/>
    </row>
    <row r="4" spans="1:9" x14ac:dyDescent="0.25">
      <c r="A4" s="1" t="s">
        <v>23</v>
      </c>
      <c r="B4" s="1">
        <v>0.93783289235196932</v>
      </c>
    </row>
    <row r="5" spans="1:9" x14ac:dyDescent="0.25">
      <c r="A5" s="1" t="s">
        <v>24</v>
      </c>
      <c r="B5" s="1">
        <v>0.87953053397726044</v>
      </c>
    </row>
    <row r="6" spans="1:9" x14ac:dyDescent="0.25">
      <c r="A6" s="1" t="s">
        <v>25</v>
      </c>
      <c r="B6" s="1">
        <v>0.87244409479945229</v>
      </c>
    </row>
    <row r="7" spans="1:9" x14ac:dyDescent="0.25">
      <c r="A7" s="1" t="s">
        <v>26</v>
      </c>
      <c r="B7" s="1">
        <v>15.454034203744095</v>
      </c>
    </row>
    <row r="8" spans="1:9" ht="15.75" thickBot="1" x14ac:dyDescent="0.3">
      <c r="A8" s="2" t="s">
        <v>27</v>
      </c>
      <c r="B8" s="2">
        <v>19</v>
      </c>
    </row>
    <row r="10" spans="1:9" ht="15.75" thickBot="1" x14ac:dyDescent="0.3">
      <c r="A10" t="s">
        <v>28</v>
      </c>
    </row>
    <row r="11" spans="1:9" x14ac:dyDescent="0.25">
      <c r="A11" s="3"/>
      <c r="B11" s="3" t="s">
        <v>33</v>
      </c>
      <c r="C11" s="3" t="s">
        <v>34</v>
      </c>
      <c r="D11" s="3" t="s">
        <v>35</v>
      </c>
      <c r="E11" s="3" t="s">
        <v>18</v>
      </c>
      <c r="F11" s="3" t="s">
        <v>36</v>
      </c>
    </row>
    <row r="12" spans="1:9" x14ac:dyDescent="0.25">
      <c r="A12" s="1" t="s">
        <v>29</v>
      </c>
      <c r="B12" s="1">
        <v>1</v>
      </c>
      <c r="C12" s="1">
        <v>29641.93805610163</v>
      </c>
      <c r="D12" s="1">
        <v>29641.93805610163</v>
      </c>
      <c r="E12" s="1">
        <v>124.11459576645844</v>
      </c>
      <c r="F12" s="5">
        <v>3.1087033568037401E-9</v>
      </c>
    </row>
    <row r="13" spans="1:9" x14ac:dyDescent="0.25">
      <c r="A13" s="1" t="s">
        <v>30</v>
      </c>
      <c r="B13" s="1">
        <v>17</v>
      </c>
      <c r="C13" s="1">
        <v>4060.0619438983704</v>
      </c>
      <c r="D13" s="1">
        <v>238.82717317049239</v>
      </c>
      <c r="E13" s="1"/>
      <c r="F13" s="1"/>
    </row>
    <row r="14" spans="1:9" ht="15.75" thickBot="1" x14ac:dyDescent="0.3">
      <c r="A14" s="2" t="s">
        <v>31</v>
      </c>
      <c r="B14" s="2">
        <v>18</v>
      </c>
      <c r="C14" s="2">
        <v>33702</v>
      </c>
      <c r="D14" s="2"/>
      <c r="E14" s="2"/>
      <c r="F14" s="2"/>
    </row>
    <row r="15" spans="1:9" ht="15.75" thickBot="1" x14ac:dyDescent="0.3"/>
    <row r="16" spans="1:9" x14ac:dyDescent="0.25">
      <c r="A16" s="3"/>
      <c r="B16" s="3" t="s">
        <v>37</v>
      </c>
      <c r="C16" s="3" t="s">
        <v>26</v>
      </c>
      <c r="D16" s="3" t="s">
        <v>38</v>
      </c>
      <c r="E16" s="3" t="s">
        <v>39</v>
      </c>
      <c r="F16" s="3" t="s">
        <v>40</v>
      </c>
      <c r="G16" s="3" t="s">
        <v>41</v>
      </c>
      <c r="H16" s="3" t="s">
        <v>42</v>
      </c>
      <c r="I16" s="3" t="s">
        <v>43</v>
      </c>
    </row>
    <row r="17" spans="1:9" x14ac:dyDescent="0.25">
      <c r="A17" s="1" t="s">
        <v>32</v>
      </c>
      <c r="B17" s="1">
        <v>21.91415014645159</v>
      </c>
      <c r="C17" s="1">
        <v>8.1767407047982186</v>
      </c>
      <c r="D17" s="1">
        <v>2.6800593216306932</v>
      </c>
      <c r="E17" s="1">
        <v>1.5819467589759547E-2</v>
      </c>
      <c r="F17" s="1">
        <v>4.6627352315645325</v>
      </c>
      <c r="G17" s="1">
        <v>39.165565061338647</v>
      </c>
      <c r="H17" s="1">
        <v>4.6627352315645325</v>
      </c>
      <c r="I17" s="1">
        <v>39.165565061338647</v>
      </c>
    </row>
    <row r="18" spans="1:9" ht="15.75" thickBot="1" x14ac:dyDescent="0.3">
      <c r="A18" s="2" t="s">
        <v>44</v>
      </c>
      <c r="B18" s="2">
        <v>1.4910431617757358</v>
      </c>
      <c r="C18" s="2">
        <v>0.13383779925402076</v>
      </c>
      <c r="D18" s="2">
        <v>11.14067303920452</v>
      </c>
      <c r="E18" s="2">
        <v>3.1087033568037335E-9</v>
      </c>
      <c r="F18" s="2">
        <v>1.2086700880066745</v>
      </c>
      <c r="G18" s="2">
        <v>1.7734162355447971</v>
      </c>
      <c r="H18" s="2">
        <v>1.2086700880066745</v>
      </c>
      <c r="I18" s="2">
        <v>1.7734162355447971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workbookViewId="0">
      <selection activeCell="J47" sqref="J47"/>
    </sheetView>
  </sheetViews>
  <sheetFormatPr defaultRowHeight="15" x14ac:dyDescent="0.25"/>
  <cols>
    <col min="1" max="1" width="11.140625" customWidth="1"/>
    <col min="2" max="2" width="12.5703125" customWidth="1"/>
    <col min="3" max="3" width="11.85546875" customWidth="1"/>
  </cols>
  <sheetData>
    <row r="1" spans="1:21" ht="21" thickBot="1" x14ac:dyDescent="0.3">
      <c r="A1" t="s">
        <v>51</v>
      </c>
      <c r="M1" s="32" t="s">
        <v>72</v>
      </c>
    </row>
    <row r="2" spans="1:21" ht="15.75" thickBot="1" x14ac:dyDescent="0.3">
      <c r="M2" s="10" t="s">
        <v>57</v>
      </c>
      <c r="N2" s="11" t="s">
        <v>58</v>
      </c>
      <c r="O2" s="11" t="s">
        <v>59</v>
      </c>
      <c r="P2" s="11" t="s">
        <v>67</v>
      </c>
      <c r="Q2" s="11" t="s">
        <v>60</v>
      </c>
      <c r="R2" s="11" t="s">
        <v>61</v>
      </c>
      <c r="S2" s="12" t="s">
        <v>62</v>
      </c>
    </row>
    <row r="3" spans="1:21" x14ac:dyDescent="0.25">
      <c r="A3" s="3" t="s">
        <v>52</v>
      </c>
      <c r="B3" s="3" t="s">
        <v>53</v>
      </c>
      <c r="C3" s="3" t="s">
        <v>54</v>
      </c>
      <c r="M3" s="28">
        <v>-1.3944038305331219</v>
      </c>
      <c r="N3" s="8">
        <v>1</v>
      </c>
      <c r="O3" s="8">
        <v>5.8823529411764705E-2</v>
      </c>
      <c r="P3" s="8">
        <v>0</v>
      </c>
      <c r="Q3" s="8">
        <v>-1.5647264713617985</v>
      </c>
      <c r="R3" s="8">
        <v>0.42127292431693697</v>
      </c>
      <c r="S3" s="14">
        <v>0.42127292431693697</v>
      </c>
      <c r="T3" s="10" t="s">
        <v>63</v>
      </c>
      <c r="U3" s="21">
        <v>17</v>
      </c>
    </row>
    <row r="4" spans="1:21" x14ac:dyDescent="0.25">
      <c r="A4" s="1">
        <v>1</v>
      </c>
      <c r="B4" s="1">
        <v>145.67073257383765</v>
      </c>
      <c r="C4" s="1">
        <v>12.329267426162346</v>
      </c>
      <c r="M4" s="28">
        <v>10.895664999358729</v>
      </c>
      <c r="N4" s="8">
        <v>2</v>
      </c>
      <c r="O4" s="8">
        <v>0.11764705882352941</v>
      </c>
      <c r="P4" s="8">
        <v>5.8823529411764705E-2</v>
      </c>
      <c r="Q4" s="8">
        <v>-1.186831432755818</v>
      </c>
      <c r="R4" s="8">
        <v>0.93968428222027034</v>
      </c>
      <c r="S4" s="14">
        <v>0.88086075280850562</v>
      </c>
      <c r="T4" s="30" t="s">
        <v>64</v>
      </c>
      <c r="U4" s="14">
        <v>4.1796631515300012E-15</v>
      </c>
    </row>
    <row r="5" spans="1:21" x14ac:dyDescent="0.25">
      <c r="A5" s="1">
        <v>2</v>
      </c>
      <c r="B5" s="1">
        <v>208.29454536841857</v>
      </c>
      <c r="C5" s="1">
        <v>-43.294545368418568</v>
      </c>
      <c r="M5" s="28">
        <v>6.4210593818135209</v>
      </c>
      <c r="N5" s="8">
        <v>3</v>
      </c>
      <c r="O5" s="8">
        <v>0.17647058823529413</v>
      </c>
      <c r="P5" s="8">
        <v>0.11764705882352941</v>
      </c>
      <c r="Q5" s="8">
        <v>-0.92889949164726959</v>
      </c>
      <c r="R5" s="8">
        <v>0.81982652863200056</v>
      </c>
      <c r="S5" s="14">
        <v>0.70217946980847112</v>
      </c>
      <c r="T5" s="30" t="s">
        <v>65</v>
      </c>
      <c r="U5" s="14">
        <v>7.0198206518773656</v>
      </c>
    </row>
    <row r="6" spans="1:21" x14ac:dyDescent="0.25">
      <c r="A6" s="1">
        <v>3</v>
      </c>
      <c r="B6" s="1">
        <v>77.082747132153813</v>
      </c>
      <c r="C6" s="1">
        <v>8.9172528678461873</v>
      </c>
      <c r="M6" s="28">
        <v>3.7506305844128178</v>
      </c>
      <c r="N6" s="8">
        <v>4</v>
      </c>
      <c r="O6" s="8">
        <v>0.23529411764705882</v>
      </c>
      <c r="P6" s="8">
        <v>0.17647058823529413</v>
      </c>
      <c r="Q6" s="8">
        <v>-0.7215222839823433</v>
      </c>
      <c r="R6" s="8">
        <v>0.70343006781574779</v>
      </c>
      <c r="S6" s="14">
        <v>0.52695947958045364</v>
      </c>
      <c r="T6" s="31" t="s">
        <v>68</v>
      </c>
      <c r="U6" s="14">
        <v>0.31796000000000002</v>
      </c>
    </row>
    <row r="7" spans="1:21" ht="15.75" thickBot="1" x14ac:dyDescent="0.3">
      <c r="A7" s="1">
        <v>4</v>
      </c>
      <c r="B7" s="1">
        <v>117.34091250009868</v>
      </c>
      <c r="C7" s="1">
        <v>13.659087499901318</v>
      </c>
      <c r="M7" s="28">
        <v>7.8900218032576674</v>
      </c>
      <c r="N7" s="8">
        <v>5</v>
      </c>
      <c r="O7" s="8">
        <v>0.29411764705882354</v>
      </c>
      <c r="P7" s="8">
        <v>0.23529411764705882</v>
      </c>
      <c r="Q7" s="8">
        <v>-0.54139508512908785</v>
      </c>
      <c r="R7" s="8">
        <v>0.86948573300580012</v>
      </c>
      <c r="S7" s="14">
        <v>0.63419161535874125</v>
      </c>
      <c r="T7" s="22" t="s">
        <v>66</v>
      </c>
      <c r="U7" s="19">
        <v>0.88086075280850562</v>
      </c>
    </row>
    <row r="8" spans="1:21" x14ac:dyDescent="0.25">
      <c r="A8" s="1">
        <v>5</v>
      </c>
      <c r="B8" s="1">
        <v>111.37673985299574</v>
      </c>
      <c r="C8" s="1">
        <v>9.6232601470042596</v>
      </c>
      <c r="M8" s="28">
        <v>-6.5902270103886025</v>
      </c>
      <c r="N8" s="8">
        <v>6</v>
      </c>
      <c r="O8" s="8">
        <v>0.35294117647058826</v>
      </c>
      <c r="P8" s="8">
        <v>0.29411764705882354</v>
      </c>
      <c r="Q8" s="8">
        <v>-0.37739194382855384</v>
      </c>
      <c r="R8" s="8">
        <v>0.17391601052312375</v>
      </c>
      <c r="S8" s="14">
        <v>0.12020163653569979</v>
      </c>
    </row>
    <row r="9" spans="1:21" x14ac:dyDescent="0.25">
      <c r="A9" s="1">
        <v>6</v>
      </c>
      <c r="B9" s="1">
        <v>68.1364881614994</v>
      </c>
      <c r="C9" s="1">
        <v>3.8635118385005995</v>
      </c>
      <c r="M9" s="28">
        <v>6.7506305844128178</v>
      </c>
      <c r="N9" s="8">
        <v>7</v>
      </c>
      <c r="O9" s="8">
        <v>0.41176470588235292</v>
      </c>
      <c r="P9" s="8">
        <v>0.35294117647058826</v>
      </c>
      <c r="Q9" s="8">
        <v>-0.22300783094036683</v>
      </c>
      <c r="R9" s="8">
        <v>0.83188799460143359</v>
      </c>
      <c r="S9" s="14">
        <v>0.47894681813084533</v>
      </c>
      <c r="T9" s="6" t="s">
        <v>69</v>
      </c>
    </row>
    <row r="10" spans="1:21" x14ac:dyDescent="0.25">
      <c r="A10" s="1">
        <v>7</v>
      </c>
      <c r="B10" s="1">
        <v>99.448394558789857</v>
      </c>
      <c r="C10" s="1">
        <v>-3.4483945587898575</v>
      </c>
      <c r="M10" s="28">
        <v>-5.9310846051900228</v>
      </c>
      <c r="N10" s="8">
        <v>8</v>
      </c>
      <c r="O10" s="8">
        <v>0.47058823529411764</v>
      </c>
      <c r="P10" s="8">
        <v>0.41176470588235292</v>
      </c>
      <c r="Q10" s="8">
        <v>-7.3791273808272689E-2</v>
      </c>
      <c r="R10" s="8">
        <v>0.19908182049589154</v>
      </c>
      <c r="S10" s="14">
        <v>0.21268288538646138</v>
      </c>
    </row>
    <row r="11" spans="1:21" x14ac:dyDescent="0.25">
      <c r="A11" s="1">
        <v>8</v>
      </c>
      <c r="B11" s="1">
        <v>111.37673985299574</v>
      </c>
      <c r="C11" s="1">
        <v>12.62326014700426</v>
      </c>
      <c r="M11" s="28">
        <v>-5.4339062032405536</v>
      </c>
      <c r="N11" s="8">
        <v>9</v>
      </c>
      <c r="O11" s="8">
        <v>0.52941176470588236</v>
      </c>
      <c r="P11" s="8">
        <v>0.47058823529411764</v>
      </c>
      <c r="Q11" s="8">
        <v>7.3791273808272689E-2</v>
      </c>
      <c r="R11" s="8">
        <v>0.21944159734501531</v>
      </c>
      <c r="S11" s="14">
        <v>0.2511466379491023</v>
      </c>
    </row>
    <row r="12" spans="1:21" x14ac:dyDescent="0.25">
      <c r="A12" s="1">
        <v>9</v>
      </c>
      <c r="B12" s="1">
        <v>87.52004926458396</v>
      </c>
      <c r="C12" s="1">
        <v>-5.5200492645839603</v>
      </c>
      <c r="M12" s="28">
        <v>-0.91415501688683776</v>
      </c>
      <c r="N12" s="8">
        <v>10</v>
      </c>
      <c r="O12" s="8">
        <v>0.58823529411764708</v>
      </c>
      <c r="P12" s="8">
        <v>0.52941176470588236</v>
      </c>
      <c r="Q12" s="8">
        <v>0.22300783094036683</v>
      </c>
      <c r="R12" s="8">
        <v>0.4481942714641724</v>
      </c>
      <c r="S12" s="14">
        <v>8.1217493241709959E-2</v>
      </c>
    </row>
    <row r="13" spans="1:21" x14ac:dyDescent="0.25">
      <c r="A13" s="1">
        <v>10</v>
      </c>
      <c r="B13" s="1">
        <v>23.405193308227325</v>
      </c>
      <c r="C13" s="1">
        <v>-22.4051933082273</v>
      </c>
      <c r="M13" s="28">
        <v>-4.9367278012910845</v>
      </c>
      <c r="N13" s="8">
        <v>11</v>
      </c>
      <c r="O13" s="8">
        <v>0.6470588235294118</v>
      </c>
      <c r="P13" s="8">
        <v>0.58823529411764708</v>
      </c>
      <c r="Q13" s="8">
        <v>0.37739194382855401</v>
      </c>
      <c r="R13" s="8">
        <v>0.24094825457991448</v>
      </c>
      <c r="S13" s="14">
        <v>0.3472870395377326</v>
      </c>
    </row>
    <row r="14" spans="1:21" x14ac:dyDescent="0.25">
      <c r="A14" s="1">
        <v>11</v>
      </c>
      <c r="B14" s="1">
        <v>83.046919779256768</v>
      </c>
      <c r="C14" s="1">
        <v>-6.0469197792567684</v>
      </c>
      <c r="M14" s="28">
        <v>-11.931084605190023</v>
      </c>
      <c r="N14" s="8">
        <v>12</v>
      </c>
      <c r="O14" s="8">
        <v>0.70588235294117652</v>
      </c>
      <c r="P14" s="8">
        <v>0.6470588235294118</v>
      </c>
      <c r="Q14" s="8">
        <v>0.54139508512908796</v>
      </c>
      <c r="R14" s="8">
        <v>4.4600448412415346E-2</v>
      </c>
      <c r="S14" s="14">
        <v>0.6024583751169964</v>
      </c>
    </row>
    <row r="15" spans="1:21" x14ac:dyDescent="0.25">
      <c r="A15" s="1">
        <v>12</v>
      </c>
      <c r="B15" s="1">
        <v>114.35882617654721</v>
      </c>
      <c r="C15" s="1">
        <v>5.6411738234527888</v>
      </c>
      <c r="M15" s="28">
        <v>1.9464537642683126</v>
      </c>
      <c r="N15" s="8">
        <v>13</v>
      </c>
      <c r="O15" s="8">
        <v>0.76470588235294112</v>
      </c>
      <c r="P15" s="8">
        <v>0.70588235294117652</v>
      </c>
      <c r="Q15" s="8">
        <v>0.72152228398234308</v>
      </c>
      <c r="R15" s="8">
        <v>0.60921732712069154</v>
      </c>
      <c r="S15" s="14">
        <v>9.6665025820484973E-2</v>
      </c>
    </row>
    <row r="16" spans="1:21" x14ac:dyDescent="0.25">
      <c r="A16" s="1">
        <v>13</v>
      </c>
      <c r="B16" s="1">
        <v>78.573790293929548</v>
      </c>
      <c r="C16" s="1">
        <v>-6.5737902939295481</v>
      </c>
      <c r="M16" s="28">
        <v>12.57738018896157</v>
      </c>
      <c r="N16" s="8">
        <v>14</v>
      </c>
      <c r="O16" s="8">
        <v>0.82352941176470584</v>
      </c>
      <c r="P16" s="8">
        <v>0.76470588235294112</v>
      </c>
      <c r="Q16" s="8">
        <v>0.92889949164726959</v>
      </c>
      <c r="R16" s="8">
        <v>0.96340911202275592</v>
      </c>
      <c r="S16" s="14">
        <v>0.1987032296698148</v>
      </c>
    </row>
    <row r="17" spans="1:21" ht="15.75" thickBot="1" x14ac:dyDescent="0.3">
      <c r="A17" s="1">
        <v>14</v>
      </c>
      <c r="B17" s="1">
        <v>87.52004926458396</v>
      </c>
      <c r="C17" s="1">
        <v>-11.52004926458396</v>
      </c>
      <c r="M17" s="28">
        <v>-3.4395493993416153</v>
      </c>
      <c r="N17" s="8">
        <v>15</v>
      </c>
      <c r="O17" s="8">
        <v>0.88235294117647056</v>
      </c>
      <c r="P17" s="8">
        <v>0.82352941176470584</v>
      </c>
      <c r="Q17" s="8">
        <v>1.186831432755818</v>
      </c>
      <c r="R17" s="8">
        <v>0.31207515086674931</v>
      </c>
      <c r="S17" s="14">
        <v>0.51145426089795654</v>
      </c>
    </row>
    <row r="18" spans="1:21" ht="15" customHeight="1" x14ac:dyDescent="0.25">
      <c r="A18" s="1">
        <v>15</v>
      </c>
      <c r="B18" s="1">
        <v>157.59907786804354</v>
      </c>
      <c r="C18" s="1">
        <v>18.400922131956463</v>
      </c>
      <c r="E18" s="47" t="s">
        <v>74</v>
      </c>
      <c r="F18" s="48"/>
      <c r="G18" s="48"/>
      <c r="H18" s="48"/>
      <c r="I18" s="48"/>
      <c r="J18" s="48"/>
      <c r="K18" s="48"/>
      <c r="L18" s="49"/>
      <c r="M18" s="34">
        <v>-2.7691206019409123</v>
      </c>
      <c r="N18" s="8">
        <v>16</v>
      </c>
      <c r="O18" s="8">
        <v>0.94117647058823528</v>
      </c>
      <c r="P18" s="8">
        <v>0.88235294117647056</v>
      </c>
      <c r="Q18" s="8">
        <v>1.5647264713617985</v>
      </c>
      <c r="R18" s="8">
        <v>0.34661640767543311</v>
      </c>
      <c r="S18" s="14">
        <v>0.53573653350103745</v>
      </c>
    </row>
    <row r="19" spans="1:21" ht="15.75" thickBot="1" x14ac:dyDescent="0.3">
      <c r="A19" s="1">
        <v>16</v>
      </c>
      <c r="B19" s="1">
        <v>100.93943772056559</v>
      </c>
      <c r="C19" s="1">
        <v>16.060562279434407</v>
      </c>
      <c r="E19" s="52"/>
      <c r="F19" s="50"/>
      <c r="G19" s="50"/>
      <c r="H19" s="50"/>
      <c r="I19" s="50"/>
      <c r="J19" s="50"/>
      <c r="K19" s="50"/>
      <c r="L19" s="51"/>
      <c r="M19" s="35">
        <v>-6.8915822324825911</v>
      </c>
      <c r="N19" s="18">
        <v>17</v>
      </c>
      <c r="O19" s="18">
        <v>1</v>
      </c>
      <c r="P19" s="18">
        <v>0.94117647058823528</v>
      </c>
      <c r="Q19" s="18" t="s">
        <v>71</v>
      </c>
      <c r="R19" s="18">
        <v>0.16311595987072111</v>
      </c>
      <c r="S19" s="14">
        <v>0.77806051071751414</v>
      </c>
    </row>
    <row r="20" spans="1:21" x14ac:dyDescent="0.25">
      <c r="A20" s="1">
        <v>17</v>
      </c>
      <c r="B20" s="1">
        <v>74.100660808602342</v>
      </c>
      <c r="C20" s="1">
        <v>-6.1006608086023419</v>
      </c>
      <c r="E20" s="52"/>
      <c r="F20" s="50"/>
      <c r="G20" s="50"/>
      <c r="H20" s="50"/>
      <c r="I20" s="50"/>
      <c r="J20" s="50"/>
      <c r="K20" s="50"/>
      <c r="L20" s="51"/>
    </row>
    <row r="21" spans="1:21" x14ac:dyDescent="0.25">
      <c r="A21" s="1">
        <v>18</v>
      </c>
      <c r="B21" s="1">
        <v>80.064833455705283</v>
      </c>
      <c r="C21" s="1">
        <v>-4.0648334557052834</v>
      </c>
      <c r="E21" s="52"/>
      <c r="F21" s="50"/>
      <c r="G21" s="50"/>
      <c r="H21" s="50"/>
      <c r="I21" s="50"/>
      <c r="J21" s="50"/>
      <c r="K21" s="50"/>
      <c r="L21" s="51"/>
    </row>
    <row r="22" spans="1:21" ht="15.75" thickBot="1" x14ac:dyDescent="0.3">
      <c r="A22" s="2">
        <v>19</v>
      </c>
      <c r="B22" s="1">
        <v>150.14386205916486</v>
      </c>
      <c r="C22" s="1">
        <v>7.8561379408351399</v>
      </c>
      <c r="E22" s="52"/>
      <c r="F22" s="50"/>
      <c r="G22" s="50"/>
      <c r="H22" s="50"/>
      <c r="I22" s="50"/>
      <c r="J22" s="50"/>
      <c r="K22" s="50"/>
      <c r="L22" s="51"/>
    </row>
    <row r="23" spans="1:21" ht="15.75" thickBot="1" x14ac:dyDescent="0.3">
      <c r="B23" s="26" t="s">
        <v>56</v>
      </c>
      <c r="C23" s="27">
        <f>AVERAGE(C4:C22)</f>
        <v>9.7232163840855817E-15</v>
      </c>
      <c r="E23" s="52"/>
      <c r="F23" s="50"/>
      <c r="G23" s="50"/>
      <c r="H23" s="50"/>
      <c r="I23" s="50"/>
      <c r="J23" s="50"/>
      <c r="K23" s="50"/>
      <c r="L23" s="51"/>
    </row>
    <row r="24" spans="1:21" x14ac:dyDescent="0.25">
      <c r="A24" t="s">
        <v>55</v>
      </c>
      <c r="E24" s="52"/>
      <c r="F24" s="50"/>
      <c r="G24" s="50"/>
      <c r="H24" s="50"/>
      <c r="I24" s="50"/>
      <c r="J24" s="50"/>
      <c r="K24" s="50"/>
      <c r="L24" s="51"/>
    </row>
    <row r="25" spans="1:21" ht="21" thickBot="1" x14ac:dyDescent="0.3">
      <c r="E25" s="52"/>
      <c r="F25" s="50"/>
      <c r="G25" s="50"/>
      <c r="H25" s="50"/>
      <c r="I25" s="50"/>
      <c r="J25" s="50"/>
      <c r="K25" s="50"/>
      <c r="L25" s="51"/>
      <c r="M25" s="32" t="s">
        <v>73</v>
      </c>
    </row>
    <row r="26" spans="1:21" ht="15.75" thickBot="1" x14ac:dyDescent="0.3">
      <c r="A26" s="3" t="s">
        <v>52</v>
      </c>
      <c r="B26" s="3" t="s">
        <v>53</v>
      </c>
      <c r="C26" s="3" t="s">
        <v>54</v>
      </c>
      <c r="E26" s="52"/>
      <c r="F26" s="50"/>
      <c r="G26" s="50"/>
      <c r="H26" s="50"/>
      <c r="I26" s="50"/>
      <c r="J26" s="50"/>
      <c r="K26" s="50"/>
      <c r="L26" s="51"/>
      <c r="M26" s="10" t="s">
        <v>57</v>
      </c>
      <c r="N26" s="11" t="s">
        <v>58</v>
      </c>
      <c r="O26" s="11" t="s">
        <v>59</v>
      </c>
      <c r="P26" s="11" t="s">
        <v>67</v>
      </c>
      <c r="Q26" s="11" t="s">
        <v>60</v>
      </c>
      <c r="R26" s="11" t="s">
        <v>61</v>
      </c>
      <c r="S26" s="12" t="s">
        <v>62</v>
      </c>
    </row>
    <row r="27" spans="1:21" x14ac:dyDescent="0.25">
      <c r="A27" s="1">
        <v>1</v>
      </c>
      <c r="B27" s="1">
        <v>159.39440383053312</v>
      </c>
      <c r="C27" s="1">
        <v>-1.3944038305331219</v>
      </c>
      <c r="E27" s="52"/>
      <c r="F27" s="50"/>
      <c r="G27" s="50"/>
      <c r="H27" s="50"/>
      <c r="I27" s="50"/>
      <c r="J27" s="50"/>
      <c r="K27" s="50"/>
      <c r="L27" s="51"/>
      <c r="M27" s="28">
        <v>12.329267426162346</v>
      </c>
      <c r="N27" s="8">
        <v>1</v>
      </c>
      <c r="O27" s="8">
        <v>5.2631578947368418E-2</v>
      </c>
      <c r="P27" s="8">
        <v>0</v>
      </c>
      <c r="Q27" s="8">
        <v>-1.6198562586382697</v>
      </c>
      <c r="R27" s="8">
        <v>0.79415750448263411</v>
      </c>
      <c r="S27" s="33">
        <v>0.79415750448263411</v>
      </c>
      <c r="T27" s="10" t="s">
        <v>63</v>
      </c>
      <c r="U27" s="21">
        <v>19</v>
      </c>
    </row>
    <row r="28" spans="1:21" ht="15.75" thickBot="1" x14ac:dyDescent="0.3">
      <c r="A28" s="1">
        <v>2</v>
      </c>
      <c r="B28" s="1">
        <v>75.104335000641271</v>
      </c>
      <c r="C28" s="1">
        <v>10.895664999358729</v>
      </c>
      <c r="E28" s="53"/>
      <c r="F28" s="54"/>
      <c r="G28" s="54"/>
      <c r="H28" s="54"/>
      <c r="I28" s="54"/>
      <c r="J28" s="54"/>
      <c r="K28" s="54"/>
      <c r="L28" s="55"/>
      <c r="M28" s="28">
        <v>-43.294545368418568</v>
      </c>
      <c r="N28" s="8">
        <v>2</v>
      </c>
      <c r="O28" s="8">
        <v>0.10526315789473684</v>
      </c>
      <c r="P28" s="8">
        <v>5.2631578947368418E-2</v>
      </c>
      <c r="Q28" s="8">
        <v>-1.2521195202652196</v>
      </c>
      <c r="R28" s="8">
        <v>1.97126180199402E-3</v>
      </c>
      <c r="S28" s="33">
        <v>5.0660317145374396E-2</v>
      </c>
      <c r="T28" s="30" t="s">
        <v>64</v>
      </c>
      <c r="U28" s="14">
        <v>9.7232163840855817E-15</v>
      </c>
    </row>
    <row r="29" spans="1:21" x14ac:dyDescent="0.25">
      <c r="A29" s="1">
        <v>3</v>
      </c>
      <c r="B29" s="1">
        <v>124.57894061818648</v>
      </c>
      <c r="C29" s="1">
        <v>6.4210593818135209</v>
      </c>
      <c r="M29" s="28">
        <v>8.9172528678461873</v>
      </c>
      <c r="N29" s="8">
        <v>3</v>
      </c>
      <c r="O29" s="8">
        <v>0.15789473684210525</v>
      </c>
      <c r="P29" s="8">
        <v>0.10526315789473684</v>
      </c>
      <c r="Q29" s="8">
        <v>-1.0031479676625328</v>
      </c>
      <c r="R29" s="8">
        <v>0.72365913520579928</v>
      </c>
      <c r="S29" s="33">
        <v>0.61839597731106244</v>
      </c>
      <c r="T29" s="30" t="s">
        <v>65</v>
      </c>
      <c r="U29" s="14">
        <v>15.018621670554294</v>
      </c>
    </row>
    <row r="30" spans="1:21" x14ac:dyDescent="0.25">
      <c r="A30" s="1">
        <v>4</v>
      </c>
      <c r="B30" s="1">
        <v>117.24936941558718</v>
      </c>
      <c r="C30" s="1">
        <v>3.7506305844128178</v>
      </c>
      <c r="M30" s="28">
        <v>13.659087499901318</v>
      </c>
      <c r="N30" s="8">
        <v>4</v>
      </c>
      <c r="O30" s="8">
        <v>0.21052631578947367</v>
      </c>
      <c r="P30" s="8">
        <v>0.15789473684210525</v>
      </c>
      <c r="Q30" s="8">
        <v>-0.80459638036030012</v>
      </c>
      <c r="R30" s="8">
        <v>0.81845074229638171</v>
      </c>
      <c r="S30" s="33">
        <v>0.66055600545427651</v>
      </c>
      <c r="T30" s="30" t="s">
        <v>70</v>
      </c>
      <c r="U30" s="14">
        <v>0.30142000000000002</v>
      </c>
    </row>
    <row r="31" spans="1:21" ht="15.75" thickBot="1" x14ac:dyDescent="0.3">
      <c r="A31" s="1">
        <v>5</v>
      </c>
      <c r="B31" s="1">
        <v>64.109978196742333</v>
      </c>
      <c r="C31" s="1">
        <v>7.8900218032576674</v>
      </c>
      <c r="M31" s="28">
        <v>9.6232601470042596</v>
      </c>
      <c r="N31" s="8">
        <v>5</v>
      </c>
      <c r="O31" s="8">
        <v>0.26315789473684209</v>
      </c>
      <c r="P31" s="8">
        <v>0.21052631578947367</v>
      </c>
      <c r="Q31" s="8">
        <v>-0.63364000077970095</v>
      </c>
      <c r="R31" s="8">
        <v>0.73915913263592081</v>
      </c>
      <c r="S31" s="33">
        <v>0.52863281684644714</v>
      </c>
      <c r="T31" s="22" t="s">
        <v>66</v>
      </c>
      <c r="U31" s="19">
        <v>0.79415750448263411</v>
      </c>
    </row>
    <row r="32" spans="1:21" x14ac:dyDescent="0.25">
      <c r="A32" s="1">
        <v>6</v>
      </c>
      <c r="B32" s="1">
        <v>102.5902270103886</v>
      </c>
      <c r="C32" s="1">
        <v>-6.5902270103886025</v>
      </c>
      <c r="M32" s="28">
        <v>3.8635118385005995</v>
      </c>
      <c r="N32" s="8">
        <v>6</v>
      </c>
      <c r="O32" s="8">
        <v>0.31578947368421051</v>
      </c>
      <c r="P32" s="8">
        <v>0.26315789473684209</v>
      </c>
      <c r="Q32" s="8">
        <v>-0.47950565333095035</v>
      </c>
      <c r="R32" s="8">
        <v>0.60150637138149265</v>
      </c>
      <c r="S32" s="14">
        <v>0.33834847664465056</v>
      </c>
      <c r="T32" s="6" t="s">
        <v>69</v>
      </c>
    </row>
    <row r="33" spans="1:19" x14ac:dyDescent="0.25">
      <c r="A33" s="1">
        <v>7</v>
      </c>
      <c r="B33" s="1">
        <v>117.24936941558718</v>
      </c>
      <c r="C33" s="1">
        <v>6.7506305844128178</v>
      </c>
      <c r="M33" s="28">
        <v>-3.4483945587898575</v>
      </c>
      <c r="N33" s="8">
        <v>7</v>
      </c>
      <c r="O33" s="8">
        <v>0.36842105263157893</v>
      </c>
      <c r="P33" s="8">
        <v>0.31578947368421051</v>
      </c>
      <c r="Q33" s="8">
        <v>-0.33603814037182311</v>
      </c>
      <c r="R33" s="8">
        <v>0.40919822405092443</v>
      </c>
      <c r="S33" s="14">
        <v>9.3408750366713922E-2</v>
      </c>
    </row>
    <row r="34" spans="1:19" x14ac:dyDescent="0.25">
      <c r="A34" s="1">
        <v>8</v>
      </c>
      <c r="B34" s="1">
        <v>87.931084605190023</v>
      </c>
      <c r="C34" s="1">
        <v>-5.9310846051900228</v>
      </c>
      <c r="M34" s="28">
        <v>12.62326014700426</v>
      </c>
      <c r="N34" s="8">
        <v>8</v>
      </c>
      <c r="O34" s="8">
        <v>0.42105263157894735</v>
      </c>
      <c r="P34" s="8">
        <v>0.36842105263157893</v>
      </c>
      <c r="Q34" s="8">
        <v>-0.19920132478926703</v>
      </c>
      <c r="R34" s="8">
        <v>0.79968797613600129</v>
      </c>
      <c r="S34" s="14">
        <v>0.43126692350442236</v>
      </c>
    </row>
    <row r="35" spans="1:19" x14ac:dyDescent="0.25">
      <c r="A35" s="1">
        <v>9</v>
      </c>
      <c r="B35" s="1">
        <v>82.433906203240554</v>
      </c>
      <c r="C35" s="1">
        <v>-5.4339062032405536</v>
      </c>
      <c r="M35" s="28">
        <v>-5.5200492645839603</v>
      </c>
      <c r="N35" s="8">
        <v>9</v>
      </c>
      <c r="O35" s="8">
        <v>0.47368421052631576</v>
      </c>
      <c r="P35" s="8">
        <v>0.42105263157894735</v>
      </c>
      <c r="Q35" s="8">
        <v>-6.6011812375840737E-2</v>
      </c>
      <c r="R35" s="8">
        <v>0.35660552200117868</v>
      </c>
      <c r="S35" s="14">
        <v>6.4447109577768669E-2</v>
      </c>
    </row>
    <row r="36" spans="1:19" x14ac:dyDescent="0.25">
      <c r="A36" s="1">
        <v>10</v>
      </c>
      <c r="B36" s="1">
        <v>120.91415501688684</v>
      </c>
      <c r="C36" s="1">
        <v>-0.91415501688683776</v>
      </c>
      <c r="M36" s="28">
        <v>-22.4051933082273</v>
      </c>
      <c r="N36" s="8">
        <v>10</v>
      </c>
      <c r="O36" s="8">
        <v>0.52631578947368418</v>
      </c>
      <c r="P36" s="8">
        <v>0.47368421052631576</v>
      </c>
      <c r="Q36" s="8">
        <v>6.6011812375840584E-2</v>
      </c>
      <c r="R36" s="8">
        <v>6.7872182096747891E-2</v>
      </c>
      <c r="S36" s="14">
        <v>0.40581202842956787</v>
      </c>
    </row>
    <row r="37" spans="1:19" x14ac:dyDescent="0.25">
      <c r="A37" s="1">
        <v>11</v>
      </c>
      <c r="B37" s="1">
        <v>76.936727801291084</v>
      </c>
      <c r="C37" s="1">
        <v>-4.9367278012910845</v>
      </c>
      <c r="M37" s="28">
        <v>-6.0469197792567684</v>
      </c>
      <c r="N37" s="8">
        <v>11</v>
      </c>
      <c r="O37" s="8">
        <v>0.57894736842105265</v>
      </c>
      <c r="P37" s="8">
        <v>0.52631578947368418</v>
      </c>
      <c r="Q37" s="8">
        <v>0.19920132478926703</v>
      </c>
      <c r="R37" s="8">
        <v>0.34361090084417267</v>
      </c>
      <c r="S37" s="14">
        <v>0.18270488862951151</v>
      </c>
    </row>
    <row r="38" spans="1:19" x14ac:dyDescent="0.25">
      <c r="A38" s="1">
        <v>12</v>
      </c>
      <c r="B38" s="1">
        <v>87.931084605190023</v>
      </c>
      <c r="C38" s="1">
        <v>-11.931084605190023</v>
      </c>
      <c r="M38" s="28">
        <v>5.6411738234527888</v>
      </c>
      <c r="N38" s="8">
        <v>12</v>
      </c>
      <c r="O38" s="8">
        <v>0.63157894736842102</v>
      </c>
      <c r="P38" s="8">
        <v>0.57894736842105265</v>
      </c>
      <c r="Q38" s="8">
        <v>0.336038140371823</v>
      </c>
      <c r="R38" s="8">
        <v>0.64639729854913974</v>
      </c>
      <c r="S38" s="14">
        <v>6.7449930128087088E-2</v>
      </c>
    </row>
    <row r="39" spans="1:19" x14ac:dyDescent="0.25">
      <c r="A39" s="1">
        <v>13</v>
      </c>
      <c r="B39" s="1">
        <v>174.05354623573169</v>
      </c>
      <c r="C39" s="1">
        <v>1.9464537642683126</v>
      </c>
      <c r="M39" s="28">
        <v>-6.5737902939295481</v>
      </c>
      <c r="N39" s="8">
        <v>13</v>
      </c>
      <c r="O39" s="8">
        <v>0.68421052631578949</v>
      </c>
      <c r="P39" s="8">
        <v>0.63157894736842102</v>
      </c>
      <c r="Q39" s="8">
        <v>0.47950565333095035</v>
      </c>
      <c r="R39" s="8">
        <v>0.3307985155398242</v>
      </c>
      <c r="S39" s="14">
        <v>0.30078043182859682</v>
      </c>
    </row>
    <row r="40" spans="1:19" x14ac:dyDescent="0.25">
      <c r="A40" s="1">
        <v>14</v>
      </c>
      <c r="B40" s="1">
        <v>104.42261981103843</v>
      </c>
      <c r="C40" s="1">
        <v>12.57738018896157</v>
      </c>
      <c r="M40" s="28">
        <v>-11.52004926458396</v>
      </c>
      <c r="N40" s="8">
        <v>14</v>
      </c>
      <c r="O40" s="8">
        <v>0.73684210526315785</v>
      </c>
      <c r="P40" s="8">
        <v>0.68421052631578949</v>
      </c>
      <c r="Q40" s="8">
        <v>0.63364000077970106</v>
      </c>
      <c r="R40" s="8">
        <v>0.22152558704405226</v>
      </c>
      <c r="S40" s="14">
        <v>0.46268493927173726</v>
      </c>
    </row>
    <row r="41" spans="1:19" x14ac:dyDescent="0.25">
      <c r="A41" s="1">
        <v>15</v>
      </c>
      <c r="B41" s="1">
        <v>71.439549399341615</v>
      </c>
      <c r="C41" s="1">
        <v>-3.4395493993416153</v>
      </c>
      <c r="M41" s="28">
        <v>18.400922131956463</v>
      </c>
      <c r="N41" s="8">
        <v>15</v>
      </c>
      <c r="O41" s="8">
        <v>0.78947368421052633</v>
      </c>
      <c r="P41" s="8">
        <v>0.73684210526315785</v>
      </c>
      <c r="Q41" s="8">
        <v>0.80459638036030012</v>
      </c>
      <c r="R41" s="8">
        <v>0.88975140284719423</v>
      </c>
      <c r="S41" s="14">
        <v>0.15290929758403637</v>
      </c>
    </row>
    <row r="42" spans="1:19" x14ac:dyDescent="0.25">
      <c r="A42" s="1">
        <v>16</v>
      </c>
      <c r="B42" s="1">
        <v>78.769120601940912</v>
      </c>
      <c r="C42" s="1">
        <v>-2.7691206019409123</v>
      </c>
      <c r="M42" s="28">
        <v>16.060562279434407</v>
      </c>
      <c r="N42" s="8">
        <v>16</v>
      </c>
      <c r="O42" s="8">
        <v>0.84210526315789469</v>
      </c>
      <c r="P42" s="8">
        <v>0.78947368421052633</v>
      </c>
      <c r="Q42" s="8">
        <v>1.0031479676625328</v>
      </c>
      <c r="R42" s="8">
        <v>0.85754999199732707</v>
      </c>
      <c r="S42" s="14">
        <v>6.8076307786800738E-2</v>
      </c>
    </row>
    <row r="43" spans="1:19" ht="15.75" thickBot="1" x14ac:dyDescent="0.3">
      <c r="A43" s="2">
        <v>17</v>
      </c>
      <c r="B43" s="1">
        <v>164.89158223248259</v>
      </c>
      <c r="C43" s="1">
        <v>-6.8915822324825911</v>
      </c>
      <c r="M43" s="28">
        <v>-6.1006608086023419</v>
      </c>
      <c r="N43" s="8">
        <v>17</v>
      </c>
      <c r="O43" s="8">
        <v>0.89473684210526316</v>
      </c>
      <c r="P43" s="8">
        <v>0.84210526315789469</v>
      </c>
      <c r="Q43" s="8">
        <v>1.2521195202652196</v>
      </c>
      <c r="R43" s="8">
        <v>0.34229546213497047</v>
      </c>
      <c r="S43" s="14">
        <v>0.49980980102292422</v>
      </c>
    </row>
    <row r="44" spans="1:19" ht="15.75" thickBot="1" x14ac:dyDescent="0.3">
      <c r="B44" s="26" t="s">
        <v>56</v>
      </c>
      <c r="C44" s="25">
        <f>AVERAGE(C27:C43)</f>
        <v>4.1796631515300012E-15</v>
      </c>
      <c r="M44" s="28">
        <v>-4.0648334557052834</v>
      </c>
      <c r="N44" s="8">
        <v>18</v>
      </c>
      <c r="O44" s="8">
        <v>0.94736842105263153</v>
      </c>
      <c r="P44" s="8">
        <v>0.89473684210526316</v>
      </c>
      <c r="Q44" s="8">
        <v>1.6198562586382692</v>
      </c>
      <c r="R44" s="8">
        <v>0.3933290040716525</v>
      </c>
      <c r="S44" s="14">
        <v>0.50140783803361066</v>
      </c>
    </row>
    <row r="45" spans="1:19" ht="15.75" thickBot="1" x14ac:dyDescent="0.3">
      <c r="M45" s="29">
        <v>7.8561379408351399</v>
      </c>
      <c r="N45" s="18">
        <v>19</v>
      </c>
      <c r="O45" s="18">
        <v>1</v>
      </c>
      <c r="P45" s="18">
        <v>0.94736842105263153</v>
      </c>
      <c r="Q45" s="18" t="s">
        <v>71</v>
      </c>
      <c r="R45" s="18">
        <v>0.69954527980568937</v>
      </c>
      <c r="S45" s="19">
        <v>0.24782314124694216</v>
      </c>
    </row>
  </sheetData>
  <mergeCells count="1">
    <mergeCell ref="E18:L2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tabSelected="1" workbookViewId="0">
      <selection activeCell="O9" sqref="O9"/>
    </sheetView>
  </sheetViews>
  <sheetFormatPr defaultRowHeight="15" x14ac:dyDescent="0.25"/>
  <sheetData>
    <row r="1" spans="1:14" ht="15" customHeight="1" x14ac:dyDescent="0.25">
      <c r="A1" s="37" t="s">
        <v>45</v>
      </c>
      <c r="B1" s="38"/>
      <c r="C1" s="38"/>
      <c r="D1" s="38"/>
      <c r="E1" s="38"/>
      <c r="F1" s="38"/>
      <c r="G1" s="39"/>
      <c r="H1" s="46" t="s">
        <v>50</v>
      </c>
      <c r="I1" s="38"/>
      <c r="J1" s="38"/>
      <c r="K1" s="38"/>
      <c r="L1" s="38"/>
      <c r="M1" s="38"/>
      <c r="N1" s="39"/>
    </row>
    <row r="2" spans="1:14" x14ac:dyDescent="0.25">
      <c r="A2" s="40"/>
      <c r="B2" s="41"/>
      <c r="C2" s="41"/>
      <c r="D2" s="41"/>
      <c r="E2" s="41"/>
      <c r="F2" s="41"/>
      <c r="G2" s="42"/>
      <c r="H2" s="40"/>
      <c r="I2" s="41"/>
      <c r="J2" s="41"/>
      <c r="K2" s="41"/>
      <c r="L2" s="41"/>
      <c r="M2" s="41"/>
      <c r="N2" s="42"/>
    </row>
    <row r="3" spans="1:14" x14ac:dyDescent="0.25">
      <c r="A3" s="40"/>
      <c r="B3" s="41"/>
      <c r="C3" s="41"/>
      <c r="D3" s="41"/>
      <c r="E3" s="41"/>
      <c r="F3" s="41"/>
      <c r="G3" s="42"/>
      <c r="H3" s="40"/>
      <c r="I3" s="41"/>
      <c r="J3" s="41"/>
      <c r="K3" s="41"/>
      <c r="L3" s="41"/>
      <c r="M3" s="41"/>
      <c r="N3" s="42"/>
    </row>
    <row r="4" spans="1:14" x14ac:dyDescent="0.25">
      <c r="A4" s="40"/>
      <c r="B4" s="41"/>
      <c r="C4" s="41"/>
      <c r="D4" s="41"/>
      <c r="E4" s="41"/>
      <c r="F4" s="41"/>
      <c r="G4" s="42"/>
      <c r="H4" s="40"/>
      <c r="I4" s="41"/>
      <c r="J4" s="41"/>
      <c r="K4" s="41"/>
      <c r="L4" s="41"/>
      <c r="M4" s="41"/>
      <c r="N4" s="42"/>
    </row>
    <row r="5" spans="1:14" x14ac:dyDescent="0.25">
      <c r="A5" s="40"/>
      <c r="B5" s="41"/>
      <c r="C5" s="41"/>
      <c r="D5" s="41"/>
      <c r="E5" s="41"/>
      <c r="F5" s="41"/>
      <c r="G5" s="42"/>
      <c r="H5" s="40"/>
      <c r="I5" s="41"/>
      <c r="J5" s="41"/>
      <c r="K5" s="41"/>
      <c r="L5" s="41"/>
      <c r="M5" s="41"/>
      <c r="N5" s="42"/>
    </row>
    <row r="6" spans="1:14" x14ac:dyDescent="0.25">
      <c r="A6" s="40"/>
      <c r="B6" s="41"/>
      <c r="C6" s="41"/>
      <c r="D6" s="41"/>
      <c r="E6" s="41"/>
      <c r="F6" s="41"/>
      <c r="G6" s="42"/>
      <c r="H6" s="40"/>
      <c r="I6" s="41"/>
      <c r="J6" s="41"/>
      <c r="K6" s="41"/>
      <c r="L6" s="41"/>
      <c r="M6" s="41"/>
      <c r="N6" s="42"/>
    </row>
    <row r="7" spans="1:14" x14ac:dyDescent="0.25">
      <c r="A7" s="40"/>
      <c r="B7" s="41"/>
      <c r="C7" s="41"/>
      <c r="D7" s="41"/>
      <c r="E7" s="41"/>
      <c r="F7" s="41"/>
      <c r="G7" s="42"/>
      <c r="H7" s="40"/>
      <c r="I7" s="41"/>
      <c r="J7" s="41"/>
      <c r="K7" s="41"/>
      <c r="L7" s="41"/>
      <c r="M7" s="41"/>
      <c r="N7" s="42"/>
    </row>
    <row r="8" spans="1:14" x14ac:dyDescent="0.25">
      <c r="A8" s="40"/>
      <c r="B8" s="41"/>
      <c r="C8" s="41"/>
      <c r="D8" s="41"/>
      <c r="E8" s="41"/>
      <c r="F8" s="41"/>
      <c r="G8" s="42"/>
      <c r="H8" s="40"/>
      <c r="I8" s="41"/>
      <c r="J8" s="41"/>
      <c r="K8" s="41"/>
      <c r="L8" s="41"/>
      <c r="M8" s="41"/>
      <c r="N8" s="42"/>
    </row>
    <row r="9" spans="1:14" x14ac:dyDescent="0.25">
      <c r="A9" s="40"/>
      <c r="B9" s="41"/>
      <c r="C9" s="41"/>
      <c r="D9" s="41"/>
      <c r="E9" s="41"/>
      <c r="F9" s="41"/>
      <c r="G9" s="42"/>
      <c r="H9" s="40"/>
      <c r="I9" s="41"/>
      <c r="J9" s="41"/>
      <c r="K9" s="41"/>
      <c r="L9" s="41"/>
      <c r="M9" s="41"/>
      <c r="N9" s="42"/>
    </row>
    <row r="10" spans="1:14" x14ac:dyDescent="0.25">
      <c r="A10" s="40"/>
      <c r="B10" s="41"/>
      <c r="C10" s="41"/>
      <c r="D10" s="41"/>
      <c r="E10" s="41"/>
      <c r="F10" s="41"/>
      <c r="G10" s="42"/>
      <c r="H10" s="40"/>
      <c r="I10" s="41"/>
      <c r="J10" s="41"/>
      <c r="K10" s="41"/>
      <c r="L10" s="41"/>
      <c r="M10" s="41"/>
      <c r="N10" s="42"/>
    </row>
    <row r="11" spans="1:14" x14ac:dyDescent="0.25">
      <c r="A11" s="40"/>
      <c r="B11" s="41"/>
      <c r="C11" s="41"/>
      <c r="D11" s="41"/>
      <c r="E11" s="41"/>
      <c r="F11" s="41"/>
      <c r="G11" s="42"/>
      <c r="H11" s="40"/>
      <c r="I11" s="41"/>
      <c r="J11" s="41"/>
      <c r="K11" s="41"/>
      <c r="L11" s="41"/>
      <c r="M11" s="41"/>
      <c r="N11" s="42"/>
    </row>
    <row r="12" spans="1:14" x14ac:dyDescent="0.25">
      <c r="A12" s="40"/>
      <c r="B12" s="41"/>
      <c r="C12" s="41"/>
      <c r="D12" s="41"/>
      <c r="E12" s="41"/>
      <c r="F12" s="41"/>
      <c r="G12" s="42"/>
      <c r="H12" s="40"/>
      <c r="I12" s="41"/>
      <c r="J12" s="41"/>
      <c r="K12" s="41"/>
      <c r="L12" s="41"/>
      <c r="M12" s="41"/>
      <c r="N12" s="42"/>
    </row>
    <row r="13" spans="1:14" x14ac:dyDescent="0.25">
      <c r="A13" s="40"/>
      <c r="B13" s="41"/>
      <c r="C13" s="41"/>
      <c r="D13" s="41"/>
      <c r="E13" s="41"/>
      <c r="F13" s="41"/>
      <c r="G13" s="42"/>
      <c r="H13" s="40"/>
      <c r="I13" s="41"/>
      <c r="J13" s="41"/>
      <c r="K13" s="41"/>
      <c r="L13" s="41"/>
      <c r="M13" s="41"/>
      <c r="N13" s="42"/>
    </row>
    <row r="14" spans="1:14" x14ac:dyDescent="0.25">
      <c r="A14" s="40"/>
      <c r="B14" s="41"/>
      <c r="C14" s="41"/>
      <c r="D14" s="41"/>
      <c r="E14" s="41"/>
      <c r="F14" s="41"/>
      <c r="G14" s="42"/>
      <c r="H14" s="40"/>
      <c r="I14" s="41"/>
      <c r="J14" s="41"/>
      <c r="K14" s="41"/>
      <c r="L14" s="41"/>
      <c r="M14" s="41"/>
      <c r="N14" s="42"/>
    </row>
    <row r="15" spans="1:14" x14ac:dyDescent="0.25">
      <c r="A15" s="40"/>
      <c r="B15" s="41"/>
      <c r="C15" s="41"/>
      <c r="D15" s="41"/>
      <c r="E15" s="41"/>
      <c r="F15" s="41"/>
      <c r="G15" s="42"/>
      <c r="H15" s="40"/>
      <c r="I15" s="41"/>
      <c r="J15" s="41"/>
      <c r="K15" s="41"/>
      <c r="L15" s="41"/>
      <c r="M15" s="41"/>
      <c r="N15" s="42"/>
    </row>
    <row r="16" spans="1:14" x14ac:dyDescent="0.25">
      <c r="A16" s="40"/>
      <c r="B16" s="41"/>
      <c r="C16" s="41"/>
      <c r="D16" s="41"/>
      <c r="E16" s="41"/>
      <c r="F16" s="41"/>
      <c r="G16" s="42"/>
      <c r="H16" s="40"/>
      <c r="I16" s="41"/>
      <c r="J16" s="41"/>
      <c r="K16" s="41"/>
      <c r="L16" s="41"/>
      <c r="M16" s="41"/>
      <c r="N16" s="42"/>
    </row>
    <row r="17" spans="1:14" x14ac:dyDescent="0.25">
      <c r="A17" s="40"/>
      <c r="B17" s="41"/>
      <c r="C17" s="41"/>
      <c r="D17" s="41"/>
      <c r="E17" s="41"/>
      <c r="F17" s="41"/>
      <c r="G17" s="42"/>
      <c r="H17" s="40"/>
      <c r="I17" s="41"/>
      <c r="J17" s="41"/>
      <c r="K17" s="41"/>
      <c r="L17" s="41"/>
      <c r="M17" s="41"/>
      <c r="N17" s="42"/>
    </row>
    <row r="18" spans="1:14" x14ac:dyDescent="0.25">
      <c r="A18" s="40"/>
      <c r="B18" s="41"/>
      <c r="C18" s="41"/>
      <c r="D18" s="41"/>
      <c r="E18" s="41"/>
      <c r="F18" s="41"/>
      <c r="G18" s="42"/>
      <c r="H18" s="40"/>
      <c r="I18" s="41"/>
      <c r="J18" s="41"/>
      <c r="K18" s="41"/>
      <c r="L18" s="41"/>
      <c r="M18" s="41"/>
      <c r="N18" s="42"/>
    </row>
    <row r="19" spans="1:14" x14ac:dyDescent="0.25">
      <c r="A19" s="40"/>
      <c r="B19" s="41"/>
      <c r="C19" s="41"/>
      <c r="D19" s="41"/>
      <c r="E19" s="41"/>
      <c r="F19" s="41"/>
      <c r="G19" s="42"/>
      <c r="H19" s="40"/>
      <c r="I19" s="41"/>
      <c r="J19" s="41"/>
      <c r="K19" s="41"/>
      <c r="L19" s="41"/>
      <c r="M19" s="41"/>
      <c r="N19" s="42"/>
    </row>
    <row r="20" spans="1:14" x14ac:dyDescent="0.25">
      <c r="A20" s="40"/>
      <c r="B20" s="41"/>
      <c r="C20" s="41"/>
      <c r="D20" s="41"/>
      <c r="E20" s="41"/>
      <c r="F20" s="41"/>
      <c r="G20" s="42"/>
      <c r="H20" s="40"/>
      <c r="I20" s="41"/>
      <c r="J20" s="41"/>
      <c r="K20" s="41"/>
      <c r="L20" s="41"/>
      <c r="M20" s="41"/>
      <c r="N20" s="42"/>
    </row>
    <row r="21" spans="1:14" ht="15.75" thickBot="1" x14ac:dyDescent="0.3">
      <c r="A21" s="43"/>
      <c r="B21" s="44"/>
      <c r="C21" s="44"/>
      <c r="D21" s="44"/>
      <c r="E21" s="44"/>
      <c r="F21" s="44"/>
      <c r="G21" s="45"/>
      <c r="H21" s="43"/>
      <c r="I21" s="44"/>
      <c r="J21" s="44"/>
      <c r="K21" s="44"/>
      <c r="L21" s="44"/>
      <c r="M21" s="44"/>
      <c r="N21" s="45"/>
    </row>
    <row r="22" spans="1:14" x14ac:dyDescent="0.25">
      <c r="A22" s="46" t="s">
        <v>75</v>
      </c>
      <c r="B22" s="38"/>
      <c r="C22" s="38"/>
      <c r="D22" s="38"/>
      <c r="E22" s="38"/>
      <c r="F22" s="38"/>
      <c r="G22" s="39"/>
      <c r="H22" s="46" t="s">
        <v>76</v>
      </c>
      <c r="I22" s="38"/>
      <c r="J22" s="38"/>
      <c r="K22" s="38"/>
      <c r="L22" s="38"/>
      <c r="M22" s="38"/>
      <c r="N22" s="39"/>
    </row>
    <row r="23" spans="1:14" x14ac:dyDescent="0.25">
      <c r="A23" s="40"/>
      <c r="B23" s="41"/>
      <c r="C23" s="41"/>
      <c r="D23" s="41"/>
      <c r="E23" s="41"/>
      <c r="F23" s="41"/>
      <c r="G23" s="42"/>
      <c r="H23" s="40"/>
      <c r="I23" s="41"/>
      <c r="J23" s="41"/>
      <c r="K23" s="41"/>
      <c r="L23" s="41"/>
      <c r="M23" s="41"/>
      <c r="N23" s="42"/>
    </row>
    <row r="24" spans="1:14" x14ac:dyDescent="0.25">
      <c r="A24" s="40"/>
      <c r="B24" s="41"/>
      <c r="C24" s="41"/>
      <c r="D24" s="41"/>
      <c r="E24" s="41"/>
      <c r="F24" s="41"/>
      <c r="G24" s="42"/>
      <c r="H24" s="40"/>
      <c r="I24" s="41"/>
      <c r="J24" s="41"/>
      <c r="K24" s="41"/>
      <c r="L24" s="41"/>
      <c r="M24" s="41"/>
      <c r="N24" s="42"/>
    </row>
    <row r="25" spans="1:14" x14ac:dyDescent="0.25">
      <c r="A25" s="40"/>
      <c r="B25" s="41"/>
      <c r="C25" s="41"/>
      <c r="D25" s="41"/>
      <c r="E25" s="41"/>
      <c r="F25" s="41"/>
      <c r="G25" s="42"/>
      <c r="H25" s="40"/>
      <c r="I25" s="41"/>
      <c r="J25" s="41"/>
      <c r="K25" s="41"/>
      <c r="L25" s="41"/>
      <c r="M25" s="41"/>
      <c r="N25" s="42"/>
    </row>
    <row r="26" spans="1:14" x14ac:dyDescent="0.25">
      <c r="A26" s="40"/>
      <c r="B26" s="41"/>
      <c r="C26" s="41"/>
      <c r="D26" s="41"/>
      <c r="E26" s="41"/>
      <c r="F26" s="41"/>
      <c r="G26" s="42"/>
      <c r="H26" s="40"/>
      <c r="I26" s="41"/>
      <c r="J26" s="41"/>
      <c r="K26" s="41"/>
      <c r="L26" s="41"/>
      <c r="M26" s="41"/>
      <c r="N26" s="42"/>
    </row>
    <row r="27" spans="1:14" x14ac:dyDescent="0.25">
      <c r="A27" s="40"/>
      <c r="B27" s="41"/>
      <c r="C27" s="41"/>
      <c r="D27" s="41"/>
      <c r="E27" s="41"/>
      <c r="F27" s="41"/>
      <c r="G27" s="42"/>
      <c r="H27" s="40"/>
      <c r="I27" s="41"/>
      <c r="J27" s="41"/>
      <c r="K27" s="41"/>
      <c r="L27" s="41"/>
      <c r="M27" s="41"/>
      <c r="N27" s="42"/>
    </row>
    <row r="28" spans="1:14" x14ac:dyDescent="0.25">
      <c r="A28" s="40"/>
      <c r="B28" s="41"/>
      <c r="C28" s="41"/>
      <c r="D28" s="41"/>
      <c r="E28" s="41"/>
      <c r="F28" s="41"/>
      <c r="G28" s="42"/>
      <c r="H28" s="40"/>
      <c r="I28" s="41"/>
      <c r="J28" s="41"/>
      <c r="K28" s="41"/>
      <c r="L28" s="41"/>
      <c r="M28" s="41"/>
      <c r="N28" s="42"/>
    </row>
    <row r="29" spans="1:14" x14ac:dyDescent="0.25">
      <c r="A29" s="40"/>
      <c r="B29" s="41"/>
      <c r="C29" s="41"/>
      <c r="D29" s="41"/>
      <c r="E29" s="41"/>
      <c r="F29" s="41"/>
      <c r="G29" s="42"/>
      <c r="H29" s="40"/>
      <c r="I29" s="41"/>
      <c r="J29" s="41"/>
      <c r="K29" s="41"/>
      <c r="L29" s="41"/>
      <c r="M29" s="41"/>
      <c r="N29" s="42"/>
    </row>
    <row r="30" spans="1:14" x14ac:dyDescent="0.25">
      <c r="A30" s="40"/>
      <c r="B30" s="41"/>
      <c r="C30" s="41"/>
      <c r="D30" s="41"/>
      <c r="E30" s="41"/>
      <c r="F30" s="41"/>
      <c r="G30" s="42"/>
      <c r="H30" s="40"/>
      <c r="I30" s="41"/>
      <c r="J30" s="41"/>
      <c r="K30" s="41"/>
      <c r="L30" s="41"/>
      <c r="M30" s="41"/>
      <c r="N30" s="42"/>
    </row>
    <row r="31" spans="1:14" x14ac:dyDescent="0.25">
      <c r="A31" s="40"/>
      <c r="B31" s="41"/>
      <c r="C31" s="41"/>
      <c r="D31" s="41"/>
      <c r="E31" s="41"/>
      <c r="F31" s="41"/>
      <c r="G31" s="42"/>
      <c r="H31" s="40"/>
      <c r="I31" s="41"/>
      <c r="J31" s="41"/>
      <c r="K31" s="41"/>
      <c r="L31" s="41"/>
      <c r="M31" s="41"/>
      <c r="N31" s="42"/>
    </row>
    <row r="32" spans="1:14" x14ac:dyDescent="0.25">
      <c r="A32" s="40"/>
      <c r="B32" s="41"/>
      <c r="C32" s="41"/>
      <c r="D32" s="41"/>
      <c r="E32" s="41"/>
      <c r="F32" s="41"/>
      <c r="G32" s="42"/>
      <c r="H32" s="40"/>
      <c r="I32" s="41"/>
      <c r="J32" s="41"/>
      <c r="K32" s="41"/>
      <c r="L32" s="41"/>
      <c r="M32" s="41"/>
      <c r="N32" s="42"/>
    </row>
    <row r="33" spans="1:14" x14ac:dyDescent="0.25">
      <c r="A33" s="40"/>
      <c r="B33" s="41"/>
      <c r="C33" s="41"/>
      <c r="D33" s="41"/>
      <c r="E33" s="41"/>
      <c r="F33" s="41"/>
      <c r="G33" s="42"/>
      <c r="H33" s="40"/>
      <c r="I33" s="41"/>
      <c r="J33" s="41"/>
      <c r="K33" s="41"/>
      <c r="L33" s="41"/>
      <c r="M33" s="41"/>
      <c r="N33" s="42"/>
    </row>
    <row r="34" spans="1:14" x14ac:dyDescent="0.25">
      <c r="A34" s="40"/>
      <c r="B34" s="41"/>
      <c r="C34" s="41"/>
      <c r="D34" s="41"/>
      <c r="E34" s="41"/>
      <c r="F34" s="41"/>
      <c r="G34" s="42"/>
      <c r="H34" s="40"/>
      <c r="I34" s="41"/>
      <c r="J34" s="41"/>
      <c r="K34" s="41"/>
      <c r="L34" s="41"/>
      <c r="M34" s="41"/>
      <c r="N34" s="42"/>
    </row>
    <row r="35" spans="1:14" x14ac:dyDescent="0.25">
      <c r="A35" s="40"/>
      <c r="B35" s="41"/>
      <c r="C35" s="41"/>
      <c r="D35" s="41"/>
      <c r="E35" s="41"/>
      <c r="F35" s="41"/>
      <c r="G35" s="42"/>
      <c r="H35" s="40"/>
      <c r="I35" s="41"/>
      <c r="J35" s="41"/>
      <c r="K35" s="41"/>
      <c r="L35" s="41"/>
      <c r="M35" s="41"/>
      <c r="N35" s="42"/>
    </row>
    <row r="36" spans="1:14" x14ac:dyDescent="0.25">
      <c r="A36" s="40"/>
      <c r="B36" s="41"/>
      <c r="C36" s="41"/>
      <c r="D36" s="41"/>
      <c r="E36" s="41"/>
      <c r="F36" s="41"/>
      <c r="G36" s="42"/>
      <c r="H36" s="40"/>
      <c r="I36" s="41"/>
      <c r="J36" s="41"/>
      <c r="K36" s="41"/>
      <c r="L36" s="41"/>
      <c r="M36" s="41"/>
      <c r="N36" s="42"/>
    </row>
    <row r="37" spans="1:14" x14ac:dyDescent="0.25">
      <c r="A37" s="40"/>
      <c r="B37" s="41"/>
      <c r="C37" s="41"/>
      <c r="D37" s="41"/>
      <c r="E37" s="41"/>
      <c r="F37" s="41"/>
      <c r="G37" s="42"/>
      <c r="H37" s="40"/>
      <c r="I37" s="41"/>
      <c r="J37" s="41"/>
      <c r="K37" s="41"/>
      <c r="L37" s="41"/>
      <c r="M37" s="41"/>
      <c r="N37" s="42"/>
    </row>
    <row r="38" spans="1:14" x14ac:dyDescent="0.25">
      <c r="A38" s="40"/>
      <c r="B38" s="41"/>
      <c r="C38" s="41"/>
      <c r="D38" s="41"/>
      <c r="E38" s="41"/>
      <c r="F38" s="41"/>
      <c r="G38" s="42"/>
      <c r="H38" s="40"/>
      <c r="I38" s="41"/>
      <c r="J38" s="41"/>
      <c r="K38" s="41"/>
      <c r="L38" s="41"/>
      <c r="M38" s="41"/>
      <c r="N38" s="42"/>
    </row>
    <row r="39" spans="1:14" x14ac:dyDescent="0.25">
      <c r="A39" s="40"/>
      <c r="B39" s="41"/>
      <c r="C39" s="41"/>
      <c r="D39" s="41"/>
      <c r="E39" s="41"/>
      <c r="F39" s="41"/>
      <c r="G39" s="42"/>
      <c r="H39" s="40"/>
      <c r="I39" s="41"/>
      <c r="J39" s="41"/>
      <c r="K39" s="41"/>
      <c r="L39" s="41"/>
      <c r="M39" s="41"/>
      <c r="N39" s="42"/>
    </row>
    <row r="40" spans="1:14" x14ac:dyDescent="0.25">
      <c r="A40" s="40"/>
      <c r="B40" s="41"/>
      <c r="C40" s="41"/>
      <c r="D40" s="41"/>
      <c r="E40" s="41"/>
      <c r="F40" s="41"/>
      <c r="G40" s="42"/>
      <c r="H40" s="40"/>
      <c r="I40" s="41"/>
      <c r="J40" s="41"/>
      <c r="K40" s="41"/>
      <c r="L40" s="41"/>
      <c r="M40" s="41"/>
      <c r="N40" s="42"/>
    </row>
    <row r="41" spans="1:14" ht="15.75" thickBot="1" x14ac:dyDescent="0.3">
      <c r="A41" s="43"/>
      <c r="B41" s="44"/>
      <c r="C41" s="44"/>
      <c r="D41" s="44"/>
      <c r="E41" s="44"/>
      <c r="F41" s="44"/>
      <c r="G41" s="45"/>
      <c r="H41" s="43"/>
      <c r="I41" s="44"/>
      <c r="J41" s="44"/>
      <c r="K41" s="44"/>
      <c r="L41" s="44"/>
      <c r="M41" s="44"/>
      <c r="N41" s="45"/>
    </row>
  </sheetData>
  <mergeCells count="4">
    <mergeCell ref="A1:G21"/>
    <mergeCell ref="H1:N21"/>
    <mergeCell ref="A22:G41"/>
    <mergeCell ref="H22:N4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39F2A75005F2D43B30369DAED2CCB1C" ma:contentTypeVersion="32" ma:contentTypeDescription="Create a new document." ma:contentTypeScope="" ma:versionID="5d528a5697d4f8480d2bb290eb6865f7">
  <xsd:schema xmlns:xsd="http://www.w3.org/2001/XMLSchema" xmlns:xs="http://www.w3.org/2001/XMLSchema" xmlns:p="http://schemas.microsoft.com/office/2006/metadata/properties" xmlns:ns2="0feec74c-ecc7-44c3-9c64-3623cf89ed41" targetNamespace="http://schemas.microsoft.com/office/2006/metadata/properties" ma:root="true" ma:fieldsID="4ca9968fb8bc7ed40fa7b786c3cbc994" ns2:_="">
    <xsd:import namespace="0feec74c-ecc7-44c3-9c64-3623cf89ed41"/>
    <xsd:element name="properties">
      <xsd:complexType>
        <xsd:sequence>
          <xsd:element name="documentManagement">
            <xsd:complexType>
              <xsd:all>
                <xsd:element ref="ns2:SME" minOccurs="0"/>
                <xsd:element ref="ns2:Editor0" minOccurs="0"/>
                <xsd:element ref="ns2:Assessment_x0020_Type" minOccurs="0"/>
                <xsd:element ref="ns2:Step_x0020_Completed" minOccurs="0"/>
                <xsd:element ref="ns2:Performance_x0020_Steps_x0020_Completed" minOccurs="0"/>
                <xsd:element ref="ns2:Publication_x0020_Date" minOccurs="0"/>
                <xsd:element ref="ns2:Launch_x0020_Date" minOccurs="0"/>
                <xsd:element ref="ns2:Vendor" minOccurs="0"/>
                <xsd:element ref="ns2:Doc_x0020_Type" minOccurs="0"/>
                <xsd:element ref="ns2:Course_x0020_code" minOccurs="0"/>
                <xsd:element ref="ns2:Discipline" minOccurs="0"/>
                <xsd:element ref="ns2:Course_x0020_number" minOccurs="0"/>
                <xsd:element ref="ns2:Course_x0020_title" minOccurs="0"/>
                <xsd:element ref="ns2:Course_x0020_short_x0020_name" minOccurs="0"/>
                <xsd:element ref="ns2:d5fh" minOccurs="0"/>
                <xsd:element ref="ns2:qrac" minOccurs="0"/>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eec74c-ecc7-44c3-9c64-3623cf89ed41" elementFormDefault="qualified">
    <xsd:import namespace="http://schemas.microsoft.com/office/2006/documentManagement/types"/>
    <xsd:import namespace="http://schemas.microsoft.com/office/infopath/2007/PartnerControls"/>
    <xsd:element name="SME" ma:index="8" nillable="true" ma:displayName="SME" ma:internalName="SME" ma:readOnly="false">
      <xsd:simpleType>
        <xsd:restriction base="dms:Text">
          <xsd:maxLength value="255"/>
        </xsd:restriction>
      </xsd:simpleType>
    </xsd:element>
    <xsd:element name="Editor0" ma:index="9" nillable="true" ma:displayName="Editor" ma:list="UserInfo" ma:SharePointGroup="0" ma:internalName="Editor0"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ssessment_x0020_Type" ma:index="10" nillable="true" ma:displayName="Assessment Type" ma:default="Objective" ma:description="Either for objective or performance assessments" ma:internalName="Assessment_x0020_Type" ma:readOnly="false">
      <xsd:complexType>
        <xsd:complexContent>
          <xsd:extension base="dms:MultiChoice">
            <xsd:sequence>
              <xsd:element name="Value" maxOccurs="unbounded" minOccurs="0" nillable="true">
                <xsd:simpleType>
                  <xsd:restriction base="dms:Choice">
                    <xsd:enumeration value="Objective"/>
                    <xsd:enumeration value="Performance"/>
                  </xsd:restriction>
                </xsd:simpleType>
              </xsd:element>
            </xsd:sequence>
          </xsd:extension>
        </xsd:complexContent>
      </xsd:complexType>
    </xsd:element>
    <xsd:element name="Step_x0020_Completed" ma:index="11" nillable="true" ma:displayName="OA Steps Completed" ma:default="N/A" ma:description="Where the document is currently in the process." ma:internalName="Step_x0020_Completed" ma:readOnly="false">
      <xsd:complexType>
        <xsd:complexContent>
          <xsd:extension base="dms:MultiChoiceFillIn">
            <xsd:sequence>
              <xsd:element name="Value" maxOccurs="unbounded" minOccurs="0" nillable="true">
                <xsd:simpleType>
                  <xsd:union memberTypes="dms:Text">
                    <xsd:simpleType>
                      <xsd:restriction base="dms:Choice">
                        <xsd:enumeration value="N/A"/>
                        <xsd:enumeration value="Item Writing"/>
                        <xsd:enumeration value="Psychometric Edit"/>
                        <xsd:enumeration value="Accuracy Review"/>
                        <xsd:enumeration value="Standard Setting"/>
                        <xsd:enumeration value="ADM Review"/>
                        <xsd:enumeration value="PDM Final Approval"/>
                        <xsd:enumeration value="Final Edit"/>
                        <xsd:enumeration value="Publication"/>
                        <xsd:enumeration value="Published"/>
                      </xsd:restriction>
                    </xsd:simpleType>
                  </xsd:union>
                </xsd:simpleType>
              </xsd:element>
            </xsd:sequence>
          </xsd:extension>
        </xsd:complexContent>
      </xsd:complexType>
    </xsd:element>
    <xsd:element name="Performance_x0020_Steps_x0020_Completed" ma:index="12" nillable="true" ma:displayName="PA Steps Completed" ma:default="N/A" ma:description="Where the performance assessment is currently in the process." ma:internalName="Performance_x0020_Steps_x0020_Completed" ma:readOnly="false">
      <xsd:complexType>
        <xsd:complexContent>
          <xsd:extension base="dms:MultiChoiceFillIn">
            <xsd:sequence>
              <xsd:element name="Value" maxOccurs="unbounded" minOccurs="0" nillable="true">
                <xsd:simpleType>
                  <xsd:union memberTypes="dms:Text">
                    <xsd:simpleType>
                      <xsd:restriction base="dms:Choice">
                        <xsd:enumeration value="N/A"/>
                        <xsd:enumeration value="Design Notes"/>
                        <xsd:enumeration value="Design Integrity"/>
                        <xsd:enumeration value="Tech Edit"/>
                        <xsd:enumeration value="QA1"/>
                        <xsd:enumeration value="Senior Edit"/>
                        <xsd:enumeration value="Student Focus Group"/>
                        <xsd:enumeration value="QA2"/>
                        <xsd:enumeration value="PDM Approval"/>
                        <xsd:enumeration value="Publication"/>
                        <xsd:enumeration value="Published"/>
                      </xsd:restriction>
                    </xsd:simpleType>
                  </xsd:union>
                </xsd:simpleType>
              </xsd:element>
            </xsd:sequence>
          </xsd:extension>
        </xsd:complexContent>
      </xsd:complexType>
    </xsd:element>
    <xsd:element name="Publication_x0020_Date" ma:index="13" nillable="true" ma:displayName="Publication Date" ma:format="DateOnly" ma:internalName="Publication_x0020_Date" ma:readOnly="false">
      <xsd:simpleType>
        <xsd:restriction base="dms:DateTime"/>
      </xsd:simpleType>
    </xsd:element>
    <xsd:element name="Launch_x0020_Date" ma:index="14" nillable="true" ma:displayName="Launch Date" ma:format="DateOnly" ma:internalName="Launch_x0020_Date" ma:readOnly="false">
      <xsd:simpleType>
        <xsd:restriction base="dms:DateTime"/>
      </xsd:simpleType>
    </xsd:element>
    <xsd:element name="Vendor" ma:index="15" nillable="true" ma:displayName="Vendor" ma:default="N/A" ma:format="Dropdown" ma:internalName="Vendor" ma:readOnly="false">
      <xsd:simpleType>
        <xsd:union memberTypes="dms:Text">
          <xsd:simpleType>
            <xsd:restriction base="dms:Choice">
              <xsd:enumeration value="N/A"/>
              <xsd:enumeration value="In-house"/>
              <xsd:enumeration value="Caveon"/>
              <xsd:enumeration value="CMS"/>
            </xsd:restriction>
          </xsd:simpleType>
        </xsd:union>
      </xsd:simpleType>
    </xsd:element>
    <xsd:element name="Doc_x0020_Type" ma:index="16" nillable="true" ma:displayName="Doc Type" ma:internalName="Doc_x0020_Type" ma:readOnly="false">
      <xsd:complexType>
        <xsd:complexContent>
          <xsd:extension base="dms:MultiChoiceFillIn">
            <xsd:sequence>
              <xsd:element name="Value" maxOccurs="unbounded" minOccurs="0" nillable="true">
                <xsd:simpleType>
                  <xsd:union memberTypes="dms:Text">
                    <xsd:simpleType>
                      <xsd:restriction base="dms:Choice">
                        <xsd:enumeration value="N/A"/>
                        <xsd:enumeration value="Portfolio"/>
                        <xsd:enumeration value="Item"/>
                        <xsd:enumeration value="PA Template"/>
                        <xsd:enumeration value="Attachment"/>
                        <xsd:enumeration value="Approval"/>
                      </xsd:restriction>
                    </xsd:simpleType>
                  </xsd:union>
                </xsd:simpleType>
              </xsd:element>
            </xsd:sequence>
          </xsd:extension>
        </xsd:complexContent>
      </xsd:complexType>
    </xsd:element>
    <xsd:element name="Course_x0020_code" ma:index="17" nillable="true" ma:displayName="Course code" ma:indexed="true" ma:internalName="Course_x0020_code" ma:readOnly="false">
      <xsd:simpleType>
        <xsd:restriction base="dms:Text">
          <xsd:maxLength value="255"/>
        </xsd:restriction>
      </xsd:simpleType>
    </xsd:element>
    <xsd:element name="Discipline" ma:index="18" nillable="true" ma:displayName="Discipline" ma:indexed="true" ma:internalName="Discipline" ma:readOnly="false">
      <xsd:simpleType>
        <xsd:restriction base="dms:Text">
          <xsd:maxLength value="255"/>
        </xsd:restriction>
      </xsd:simpleType>
    </xsd:element>
    <xsd:element name="Course_x0020_number" ma:index="19" nillable="true" ma:displayName="Course number" ma:indexed="true" ma:internalName="Course_x0020_number" ma:readOnly="false">
      <xsd:simpleType>
        <xsd:restriction base="dms:Text">
          <xsd:maxLength value="255"/>
        </xsd:restriction>
      </xsd:simpleType>
    </xsd:element>
    <xsd:element name="Course_x0020_title" ma:index="20" nillable="true" ma:displayName="Course title" ma:description="The full name of the course." ma:indexed="true" ma:internalName="Course_x0020_title" ma:readOnly="false">
      <xsd:simpleType>
        <xsd:restriction base="dms:Text">
          <xsd:maxLength value="255"/>
        </xsd:restriction>
      </xsd:simpleType>
    </xsd:element>
    <xsd:element name="Course_x0020_short_x0020_name" ma:index="21" nillable="true" ma:displayName="Course short name" ma:indexed="true" ma:internalName="Course_x0020_short_x0020_name" ma:readOnly="false">
      <xsd:simpleType>
        <xsd:restriction base="dms:Text">
          <xsd:maxLength value="255"/>
        </xsd:restriction>
      </xsd:simpleType>
    </xsd:element>
    <xsd:element name="d5fh" ma:index="22" nillable="true" ma:displayName="Domain" ma:internalName="d5fh" ma:readOnly="false" ma:percentage="FALSE">
      <xsd:simpleType>
        <xsd:restriction base="dms:Number"/>
      </xsd:simpleType>
    </xsd:element>
    <xsd:element name="qrac" ma:index="23" nillable="true" ma:displayName="Domain" ma:internalName="qrac" ma:readOnly="false">
      <xsd:simpleType>
        <xsd:restriction base="dms:Text"/>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MediaServiceAutoTags" ma:internalName="MediaServiceAutoTags" ma:readOnly="true">
      <xsd:simpleType>
        <xsd:restriction base="dms:Text"/>
      </xsd:simpleType>
    </xsd:element>
    <xsd:element name="MediaServiceOCR" ma:index="27"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Vendor xmlns="0feec74c-ecc7-44c3-9c64-3623cf89ed41">N/A</Vendor>
    <Course_x0020_title xmlns="0feec74c-ecc7-44c3-9c64-3623cf89ed41" xsi:nil="true"/>
    <Launch_x0020_Date xmlns="0feec74c-ecc7-44c3-9c64-3623cf89ed41" xsi:nil="true"/>
    <Discipline xmlns="0feec74c-ecc7-44c3-9c64-3623cf89ed41" xsi:nil="true"/>
    <Course_x0020_short_x0020_name xmlns="0feec74c-ecc7-44c3-9c64-3623cf89ed41" xsi:nil="true"/>
    <SME xmlns="0feec74c-ecc7-44c3-9c64-3623cf89ed41" xsi:nil="true"/>
    <Course_x0020_code xmlns="0feec74c-ecc7-44c3-9c64-3623cf89ed41" xsi:nil="true"/>
    <qrac xmlns="0feec74c-ecc7-44c3-9c64-3623cf89ed41" xsi:nil="true"/>
    <Step_x0020_Completed xmlns="0feec74c-ecc7-44c3-9c64-3623cf89ed41">
      <Value>N/A</Value>
    </Step_x0020_Completed>
    <Course_x0020_number xmlns="0feec74c-ecc7-44c3-9c64-3623cf89ed41" xsi:nil="true"/>
    <d5fh xmlns="0feec74c-ecc7-44c3-9c64-3623cf89ed41" xsi:nil="true"/>
    <Publication_x0020_Date xmlns="0feec74c-ecc7-44c3-9c64-3623cf89ed41" xsi:nil="true"/>
    <Assessment_x0020_Type xmlns="0feec74c-ecc7-44c3-9c64-3623cf89ed41">
      <Value>Performance</Value>
    </Assessment_x0020_Type>
    <Editor0 xmlns="0feec74c-ecc7-44c3-9c64-3623cf89ed41">
      <UserInfo>
        <DisplayName/>
        <AccountId xsi:nil="true"/>
        <AccountType/>
      </UserInfo>
    </Editor0>
    <Doc_x0020_Type xmlns="0feec74c-ecc7-44c3-9c64-3623cf89ed41">
      <Value>Attachment</Value>
    </Doc_x0020_Type>
    <Performance_x0020_Steps_x0020_Completed xmlns="0feec74c-ecc7-44c3-9c64-3623cf89ed41">
      <Value>N/A</Value>
    </Performance_x0020_Steps_x0020_Completed>
  </documentManagement>
</p:properties>
</file>

<file path=customXml/itemProps1.xml><?xml version="1.0" encoding="utf-8"?>
<ds:datastoreItem xmlns:ds="http://schemas.openxmlformats.org/officeDocument/2006/customXml" ds:itemID="{518CA958-AAFE-4351-9CF5-763D5748E529}">
  <ds:schemaRefs>
    <ds:schemaRef ds:uri="http://schemas.microsoft.com/sharepoint/v3/contenttype/forms"/>
  </ds:schemaRefs>
</ds:datastoreItem>
</file>

<file path=customXml/itemProps2.xml><?xml version="1.0" encoding="utf-8"?>
<ds:datastoreItem xmlns:ds="http://schemas.openxmlformats.org/officeDocument/2006/customXml" ds:itemID="{475D3D75-A201-4792-817A-EFA05A592A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eec74c-ecc7-44c3-9c64-3623cf89ed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882DB2A-4F28-4D0E-838C-7962B9BAF661}">
  <ds:schemaRefs>
    <ds:schemaRef ds:uri="0feec74c-ecc7-44c3-9c64-3623cf89ed4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Regression</vt:lpstr>
      <vt:lpstr>Statistics</vt:lpstr>
      <vt:lpstr>Residuals</vt:lpstr>
      <vt:lpstr>Summary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Microsoft Office User</dc:creator>
  <cp:lastModifiedBy>7240</cp:lastModifiedBy>
  <dcterms:created xsi:type="dcterms:W3CDTF">2016-12-01T19:13:18Z</dcterms:created>
  <dcterms:modified xsi:type="dcterms:W3CDTF">2019-01-21T18:09:58Z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0x010100C39F2A75005F2D43B30369DAED2CCB1C</vt:lpwstr>
  </property>
  <property fmtid="{D5CDD505-2E9C-101B-9397-08002B2CF9AE}" pid="3" name="DocumentSetDescription">
    <vt:lpwstr/>
  </property>
</Properties>
</file>