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imandkimberly\"/>
    </mc:Choice>
  </mc:AlternateContent>
  <bookViews>
    <workbookView xWindow="0" yWindow="0" windowWidth="28800" windowHeight="13020" activeTab="4"/>
  </bookViews>
  <sheets>
    <sheet name="Sheet1" sheetId="1" r:id="rId1"/>
    <sheet name="ListMaster" sheetId="2" r:id="rId2"/>
    <sheet name="ListAddress" sheetId="3" r:id="rId3"/>
    <sheet name="Locations" sheetId="4" r:id="rId4"/>
    <sheet name="SQL" sheetId="5" r:id="rId5"/>
  </sheets>
  <definedNames>
    <definedName name="City">ListAddress!$D$2:$D$1048576</definedName>
    <definedName name="Name">ListAddress!$A$2:$A$1048576</definedName>
    <definedName name="State">ListAddress!$E$2:$E$1048576</definedName>
    <definedName name="Street">ListAddress!$B$2:$B$1048576</definedName>
    <definedName name="Unit">ListAddress!$C$2:$C$1048576</definedName>
    <definedName name="Zip">ListAddress!$F$2:$F$1048576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2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G135" i="2" l="1"/>
  <c r="J135" i="2" s="1"/>
  <c r="C135" i="2"/>
  <c r="D135" i="2"/>
  <c r="G107" i="2"/>
  <c r="L107" i="2" s="1"/>
  <c r="G106" i="2"/>
  <c r="J106" i="2" s="1"/>
  <c r="G108" i="2"/>
  <c r="J108" i="2" s="1"/>
  <c r="G103" i="2"/>
  <c r="L103" i="2" s="1"/>
  <c r="G100" i="2"/>
  <c r="L100" i="2" s="1"/>
  <c r="G99" i="2"/>
  <c r="J99" i="2" s="1"/>
  <c r="G94" i="2"/>
  <c r="J94" i="2" s="1"/>
  <c r="G85" i="2"/>
  <c r="J85" i="2" s="1"/>
  <c r="G71" i="2"/>
  <c r="L71" i="2" s="1"/>
  <c r="G66" i="2"/>
  <c r="L66" i="2" s="1"/>
  <c r="G65" i="2"/>
  <c r="J65" i="2" s="1"/>
  <c r="G58" i="2"/>
  <c r="L58" i="2" s="1"/>
  <c r="G57" i="2"/>
  <c r="L57" i="2" s="1"/>
  <c r="G54" i="2"/>
  <c r="K54" i="2" s="1"/>
  <c r="G51" i="2"/>
  <c r="L51" i="2" s="1"/>
  <c r="G50" i="2"/>
  <c r="L50" i="2" s="1"/>
  <c r="G49" i="2"/>
  <c r="L49" i="2" s="1"/>
  <c r="G48" i="2"/>
  <c r="L48" i="2" s="1"/>
  <c r="G47" i="2"/>
  <c r="L47" i="2" s="1"/>
  <c r="G7" i="2"/>
  <c r="L7" i="2" s="1"/>
  <c r="G2" i="2"/>
  <c r="K2" i="2" s="1"/>
  <c r="G122" i="2"/>
  <c r="L122" i="2" s="1"/>
  <c r="G121" i="2"/>
  <c r="J121" i="2" s="1"/>
  <c r="G130" i="2"/>
  <c r="J130" i="2" s="1"/>
  <c r="G125" i="2"/>
  <c r="J125" i="2" s="1"/>
  <c r="G76" i="2"/>
  <c r="J76" i="2" s="1"/>
  <c r="G75" i="2"/>
  <c r="J75" i="2" s="1"/>
  <c r="G74" i="2"/>
  <c r="H74" i="2" s="1"/>
  <c r="J68" i="2"/>
  <c r="L68" i="2"/>
  <c r="L67" i="2"/>
  <c r="I67" i="2"/>
  <c r="H67" i="2"/>
  <c r="J67" i="2"/>
  <c r="C76" i="2"/>
  <c r="D76" i="2"/>
  <c r="G45" i="2"/>
  <c r="L45" i="2" s="1"/>
  <c r="G46" i="2"/>
  <c r="L46" i="2" s="1"/>
  <c r="G41" i="2"/>
  <c r="H41" i="2" s="1"/>
  <c r="G42" i="2"/>
  <c r="L42" i="2" s="1"/>
  <c r="G40" i="2"/>
  <c r="L40" i="2" s="1"/>
  <c r="G39" i="2"/>
  <c r="J39" i="2" s="1"/>
  <c r="G38" i="2"/>
  <c r="L38" i="2" s="1"/>
  <c r="G37" i="2"/>
  <c r="J37" i="2" s="1"/>
  <c r="G36" i="2"/>
  <c r="L36" i="2" s="1"/>
  <c r="G35" i="2"/>
  <c r="J35" i="2" s="1"/>
  <c r="C86" i="2"/>
  <c r="G24" i="2"/>
  <c r="K24" i="2" s="1"/>
  <c r="G26" i="2"/>
  <c r="I26" i="2" s="1"/>
  <c r="G25" i="2"/>
  <c r="J25" i="2" s="1"/>
  <c r="G27" i="2"/>
  <c r="J27" i="2" s="1"/>
  <c r="G28" i="2"/>
  <c r="I28" i="2" s="1"/>
  <c r="D3" i="2"/>
  <c r="D4" i="2"/>
  <c r="D6" i="2"/>
  <c r="D5" i="2"/>
  <c r="D7" i="2"/>
  <c r="D9" i="2"/>
  <c r="D8" i="2"/>
  <c r="D11" i="2"/>
  <c r="D10" i="2"/>
  <c r="D13" i="2"/>
  <c r="D12" i="2"/>
  <c r="D15" i="2"/>
  <c r="D14" i="2"/>
  <c r="D16" i="2"/>
  <c r="D17" i="2"/>
  <c r="D19" i="2"/>
  <c r="D18" i="2"/>
  <c r="D20" i="2"/>
  <c r="D21" i="2"/>
  <c r="D22" i="2"/>
  <c r="D23" i="2"/>
  <c r="D24" i="2"/>
  <c r="D25" i="2"/>
  <c r="D26" i="2"/>
  <c r="D27" i="2"/>
  <c r="D28" i="2"/>
  <c r="D29" i="2"/>
  <c r="D30" i="2"/>
  <c r="D32" i="2"/>
  <c r="D31" i="2"/>
  <c r="D33" i="2"/>
  <c r="D34" i="2"/>
  <c r="D35" i="2"/>
  <c r="D36" i="2"/>
  <c r="D37" i="2"/>
  <c r="D38" i="2"/>
  <c r="D40" i="2"/>
  <c r="D39" i="2"/>
  <c r="D41" i="2"/>
  <c r="D42" i="2"/>
  <c r="D43" i="2"/>
  <c r="D44" i="2"/>
  <c r="D45" i="2"/>
  <c r="D46" i="2"/>
  <c r="D47" i="2"/>
  <c r="D48" i="2"/>
  <c r="D49" i="2"/>
  <c r="D50" i="2"/>
  <c r="D51" i="2"/>
  <c r="D53" i="2"/>
  <c r="D52" i="2"/>
  <c r="D54" i="2"/>
  <c r="D56" i="2"/>
  <c r="D55" i="2"/>
  <c r="D57" i="2"/>
  <c r="D58" i="2"/>
  <c r="D59" i="2"/>
  <c r="D60" i="2"/>
  <c r="D61" i="2"/>
  <c r="D62" i="2"/>
  <c r="D63" i="2"/>
  <c r="D64" i="2"/>
  <c r="D65" i="2"/>
  <c r="D66" i="2"/>
  <c r="D67" i="2"/>
  <c r="D68" i="2"/>
  <c r="D70" i="2"/>
  <c r="D69" i="2"/>
  <c r="D71" i="2"/>
  <c r="D72" i="2"/>
  <c r="D73" i="2"/>
  <c r="D74" i="2"/>
  <c r="D75" i="2"/>
  <c r="D78" i="2"/>
  <c r="D77" i="2"/>
  <c r="D79" i="2"/>
  <c r="D80" i="2"/>
  <c r="D81" i="2"/>
  <c r="D82" i="2"/>
  <c r="D84" i="2"/>
  <c r="D83" i="2"/>
  <c r="D85" i="2"/>
  <c r="D86" i="2"/>
  <c r="D87" i="2"/>
  <c r="D88" i="2"/>
  <c r="D89" i="2"/>
  <c r="D90" i="2"/>
  <c r="D91" i="2"/>
  <c r="D93" i="2"/>
  <c r="D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8" i="2"/>
  <c r="D117" i="2"/>
  <c r="D120" i="2"/>
  <c r="D119" i="2"/>
  <c r="D121" i="2"/>
  <c r="D122" i="2"/>
  <c r="D123" i="2"/>
  <c r="D124" i="2"/>
  <c r="D125" i="2"/>
  <c r="D127" i="2"/>
  <c r="D126" i="2"/>
  <c r="D129" i="2"/>
  <c r="D128" i="2"/>
  <c r="D130" i="2"/>
  <c r="D131" i="2"/>
  <c r="D132" i="2"/>
  <c r="D133" i="2"/>
  <c r="D134" i="2"/>
  <c r="D2" i="2"/>
  <c r="C3" i="2"/>
  <c r="C4" i="2"/>
  <c r="C6" i="2"/>
  <c r="C5" i="2"/>
  <c r="C7" i="2"/>
  <c r="C9" i="2"/>
  <c r="C8" i="2"/>
  <c r="C11" i="2"/>
  <c r="C10" i="2"/>
  <c r="C13" i="2"/>
  <c r="C12" i="2"/>
  <c r="C15" i="2"/>
  <c r="C14" i="2"/>
  <c r="C16" i="2"/>
  <c r="C17" i="2"/>
  <c r="C19" i="2"/>
  <c r="C18" i="2"/>
  <c r="C20" i="2"/>
  <c r="C21" i="2"/>
  <c r="C22" i="2"/>
  <c r="C23" i="2"/>
  <c r="C24" i="2"/>
  <c r="C25" i="2"/>
  <c r="C26" i="2"/>
  <c r="C27" i="2"/>
  <c r="C28" i="2"/>
  <c r="C29" i="2"/>
  <c r="C30" i="2"/>
  <c r="C32" i="2"/>
  <c r="C31" i="2"/>
  <c r="C33" i="2"/>
  <c r="C34" i="2"/>
  <c r="C35" i="2"/>
  <c r="C36" i="2"/>
  <c r="C37" i="2"/>
  <c r="C38" i="2"/>
  <c r="C40" i="2"/>
  <c r="C39" i="2"/>
  <c r="C41" i="2"/>
  <c r="C42" i="2"/>
  <c r="C43" i="2"/>
  <c r="C44" i="2"/>
  <c r="C45" i="2"/>
  <c r="C46" i="2"/>
  <c r="C47" i="2"/>
  <c r="C48" i="2"/>
  <c r="C49" i="2"/>
  <c r="C50" i="2"/>
  <c r="C51" i="2"/>
  <c r="C53" i="2"/>
  <c r="C52" i="2"/>
  <c r="C54" i="2"/>
  <c r="C56" i="2"/>
  <c r="C55" i="2"/>
  <c r="C57" i="2"/>
  <c r="C58" i="2"/>
  <c r="C59" i="2"/>
  <c r="C60" i="2"/>
  <c r="C61" i="2"/>
  <c r="C62" i="2"/>
  <c r="C63" i="2"/>
  <c r="C64" i="2"/>
  <c r="C65" i="2"/>
  <c r="C66" i="2"/>
  <c r="C67" i="2"/>
  <c r="C68" i="2"/>
  <c r="C70" i="2"/>
  <c r="C69" i="2"/>
  <c r="C71" i="2"/>
  <c r="C72" i="2"/>
  <c r="C73" i="2"/>
  <c r="C74" i="2"/>
  <c r="C75" i="2"/>
  <c r="C78" i="2"/>
  <c r="C77" i="2"/>
  <c r="C79" i="2"/>
  <c r="C80" i="2"/>
  <c r="C81" i="2"/>
  <c r="C82" i="2"/>
  <c r="C84" i="2"/>
  <c r="C83" i="2"/>
  <c r="C85" i="2"/>
  <c r="C87" i="2"/>
  <c r="C88" i="2"/>
  <c r="C89" i="2"/>
  <c r="C90" i="2"/>
  <c r="C91" i="2"/>
  <c r="C93" i="2"/>
  <c r="C92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8" i="2"/>
  <c r="C117" i="2"/>
  <c r="C120" i="2"/>
  <c r="C119" i="2"/>
  <c r="C121" i="2"/>
  <c r="C122" i="2"/>
  <c r="C123" i="2"/>
  <c r="C124" i="2"/>
  <c r="C125" i="2"/>
  <c r="C127" i="2"/>
  <c r="C126" i="2"/>
  <c r="C129" i="2"/>
  <c r="C128" i="2"/>
  <c r="C130" i="2"/>
  <c r="C131" i="2"/>
  <c r="C132" i="2"/>
  <c r="C133" i="2"/>
  <c r="C134" i="2"/>
  <c r="C2" i="2"/>
  <c r="H2" i="2" l="1"/>
  <c r="I99" i="2"/>
  <c r="L135" i="2"/>
  <c r="L2" i="2"/>
  <c r="I54" i="2"/>
  <c r="G52" i="2"/>
  <c r="H52" i="2" s="1"/>
  <c r="G62" i="2"/>
  <c r="L62" i="2" s="1"/>
  <c r="G133" i="2"/>
  <c r="G96" i="2"/>
  <c r="I96" i="2" s="1"/>
  <c r="G63" i="2"/>
  <c r="I63" i="2" s="1"/>
  <c r="G60" i="2"/>
  <c r="I60" i="2" s="1"/>
  <c r="G3" i="2"/>
  <c r="G95" i="2"/>
  <c r="J95" i="2" s="1"/>
  <c r="G127" i="2"/>
  <c r="K127" i="2" s="1"/>
  <c r="G123" i="2"/>
  <c r="J123" i="2" s="1"/>
  <c r="G104" i="2"/>
  <c r="I104" i="2" s="1"/>
  <c r="G93" i="2"/>
  <c r="J93" i="2" s="1"/>
  <c r="J7" i="2"/>
  <c r="J51" i="2"/>
  <c r="J54" i="2"/>
  <c r="J58" i="2"/>
  <c r="J71" i="2"/>
  <c r="G124" i="2"/>
  <c r="I124" i="2" s="1"/>
  <c r="G129" i="2"/>
  <c r="J129" i="2" s="1"/>
  <c r="G110" i="2"/>
  <c r="L110" i="2" s="1"/>
  <c r="G102" i="2"/>
  <c r="J102" i="2" s="1"/>
  <c r="G98" i="2"/>
  <c r="G53" i="2"/>
  <c r="L53" i="2" s="1"/>
  <c r="G134" i="2"/>
  <c r="I47" i="2"/>
  <c r="J50" i="2"/>
  <c r="H54" i="2"/>
  <c r="J57" i="2"/>
  <c r="I85" i="2"/>
  <c r="L60" i="2"/>
  <c r="J104" i="2"/>
  <c r="G101" i="2"/>
  <c r="G128" i="2"/>
  <c r="H130" i="2"/>
  <c r="G92" i="2"/>
  <c r="G59" i="2"/>
  <c r="J59" i="2" s="1"/>
  <c r="G61" i="2"/>
  <c r="G64" i="2"/>
  <c r="L64" i="2" s="1"/>
  <c r="I2" i="2"/>
  <c r="J47" i="2"/>
  <c r="L54" i="2"/>
  <c r="I66" i="2"/>
  <c r="H94" i="2"/>
  <c r="L99" i="2"/>
  <c r="I103" i="2"/>
  <c r="G109" i="2"/>
  <c r="K109" i="2" s="1"/>
  <c r="G105" i="2"/>
  <c r="L105" i="2" s="1"/>
  <c r="J2" i="2"/>
  <c r="J66" i="2"/>
  <c r="I94" i="2"/>
  <c r="G126" i="2"/>
  <c r="J48" i="2"/>
  <c r="I57" i="2"/>
  <c r="L94" i="2"/>
  <c r="H99" i="2"/>
  <c r="J100" i="2"/>
  <c r="I107" i="2"/>
  <c r="H135" i="2"/>
  <c r="K135" i="2"/>
  <c r="I135" i="2"/>
  <c r="H106" i="2"/>
  <c r="L106" i="2"/>
  <c r="J107" i="2"/>
  <c r="K106" i="2"/>
  <c r="I106" i="2"/>
  <c r="K107" i="2"/>
  <c r="H107" i="2"/>
  <c r="H108" i="2"/>
  <c r="L108" i="2"/>
  <c r="K108" i="2"/>
  <c r="I108" i="2"/>
  <c r="J103" i="2"/>
  <c r="K103" i="2"/>
  <c r="H103" i="2"/>
  <c r="K99" i="2"/>
  <c r="I100" i="2"/>
  <c r="K100" i="2"/>
  <c r="H100" i="2"/>
  <c r="K94" i="2"/>
  <c r="K85" i="2"/>
  <c r="H85" i="2"/>
  <c r="L85" i="2"/>
  <c r="I71" i="2"/>
  <c r="K71" i="2"/>
  <c r="H71" i="2"/>
  <c r="K66" i="2"/>
  <c r="H66" i="2"/>
  <c r="K65" i="2"/>
  <c r="H65" i="2"/>
  <c r="L65" i="2"/>
  <c r="I65" i="2"/>
  <c r="I58" i="2"/>
  <c r="K58" i="2"/>
  <c r="H58" i="2"/>
  <c r="K57" i="2"/>
  <c r="H57" i="2"/>
  <c r="I51" i="2"/>
  <c r="K51" i="2"/>
  <c r="H51" i="2"/>
  <c r="K50" i="2"/>
  <c r="I50" i="2"/>
  <c r="H50" i="2"/>
  <c r="I49" i="2"/>
  <c r="J49" i="2"/>
  <c r="K49" i="2"/>
  <c r="H49" i="2"/>
  <c r="I48" i="2"/>
  <c r="K48" i="2"/>
  <c r="H48" i="2"/>
  <c r="K47" i="2"/>
  <c r="H47" i="2"/>
  <c r="I7" i="2"/>
  <c r="K7" i="2"/>
  <c r="H7" i="2"/>
  <c r="K61" i="2"/>
  <c r="I62" i="2"/>
  <c r="K62" i="2"/>
  <c r="H62" i="2"/>
  <c r="K59" i="2"/>
  <c r="H59" i="2"/>
  <c r="L59" i="2"/>
  <c r="I59" i="2"/>
  <c r="K60" i="2"/>
  <c r="H60" i="2"/>
  <c r="G56" i="2"/>
  <c r="I56" i="2" s="1"/>
  <c r="G55" i="2"/>
  <c r="J55" i="2" s="1"/>
  <c r="I53" i="2"/>
  <c r="K53" i="2"/>
  <c r="K92" i="2"/>
  <c r="I93" i="2"/>
  <c r="L95" i="2"/>
  <c r="K95" i="2"/>
  <c r="L98" i="2"/>
  <c r="J98" i="2"/>
  <c r="G97" i="2"/>
  <c r="K97" i="2" s="1"/>
  <c r="I98" i="2"/>
  <c r="K98" i="2"/>
  <c r="H98" i="2"/>
  <c r="K101" i="2"/>
  <c r="K104" i="2"/>
  <c r="I105" i="2"/>
  <c r="H104" i="2"/>
  <c r="L104" i="2"/>
  <c r="J105" i="2"/>
  <c r="K105" i="2"/>
  <c r="H105" i="2"/>
  <c r="I110" i="2"/>
  <c r="I129" i="2"/>
  <c r="K129" i="2"/>
  <c r="H129" i="2"/>
  <c r="K126" i="2"/>
  <c r="K123" i="2"/>
  <c r="H123" i="2"/>
  <c r="L123" i="2"/>
  <c r="I123" i="2"/>
  <c r="K124" i="2"/>
  <c r="H124" i="2"/>
  <c r="G118" i="2"/>
  <c r="L118" i="2" s="1"/>
  <c r="G117" i="2"/>
  <c r="J117" i="2" s="1"/>
  <c r="G132" i="2"/>
  <c r="J132" i="2" s="1"/>
  <c r="G112" i="2"/>
  <c r="J112" i="2" s="1"/>
  <c r="L130" i="2"/>
  <c r="G114" i="2"/>
  <c r="I114" i="2" s="1"/>
  <c r="G131" i="2"/>
  <c r="K131" i="2" s="1"/>
  <c r="I122" i="2"/>
  <c r="G116" i="2"/>
  <c r="L116" i="2" s="1"/>
  <c r="G113" i="2"/>
  <c r="J113" i="2" s="1"/>
  <c r="G111" i="2"/>
  <c r="G115" i="2"/>
  <c r="K115" i="2" s="1"/>
  <c r="H121" i="2"/>
  <c r="L121" i="2"/>
  <c r="J122" i="2"/>
  <c r="I121" i="2"/>
  <c r="K122" i="2"/>
  <c r="K121" i="2"/>
  <c r="H122" i="2"/>
  <c r="K130" i="2"/>
  <c r="I130" i="2"/>
  <c r="G83" i="2"/>
  <c r="J83" i="2" s="1"/>
  <c r="G70" i="2"/>
  <c r="K70" i="2" s="1"/>
  <c r="G84" i="2"/>
  <c r="L84" i="2" s="1"/>
  <c r="H125" i="2"/>
  <c r="L125" i="2"/>
  <c r="K125" i="2"/>
  <c r="I125" i="2"/>
  <c r="G82" i="2"/>
  <c r="L82" i="2" s="1"/>
  <c r="G79" i="2"/>
  <c r="J79" i="2" s="1"/>
  <c r="G81" i="2"/>
  <c r="J81" i="2" s="1"/>
  <c r="G80" i="2"/>
  <c r="L80" i="2" s="1"/>
  <c r="G77" i="2"/>
  <c r="J77" i="2" s="1"/>
  <c r="I76" i="2"/>
  <c r="L76" i="2"/>
  <c r="H76" i="2"/>
  <c r="G73" i="2"/>
  <c r="J73" i="2" s="1"/>
  <c r="G78" i="2"/>
  <c r="H78" i="2" s="1"/>
  <c r="G69" i="2"/>
  <c r="K69" i="2" s="1"/>
  <c r="G72" i="2"/>
  <c r="K72" i="2" s="1"/>
  <c r="G91" i="2"/>
  <c r="L91" i="2" s="1"/>
  <c r="G90" i="2"/>
  <c r="J90" i="2" s="1"/>
  <c r="G89" i="2"/>
  <c r="L89" i="2" s="1"/>
  <c r="G88" i="2"/>
  <c r="K88" i="2" s="1"/>
  <c r="K76" i="2"/>
  <c r="K75" i="2"/>
  <c r="H75" i="2"/>
  <c r="L75" i="2"/>
  <c r="I75" i="2"/>
  <c r="I74" i="2"/>
  <c r="K74" i="2"/>
  <c r="L74" i="2"/>
  <c r="J74" i="2"/>
  <c r="K67" i="2"/>
  <c r="I68" i="2"/>
  <c r="K68" i="2"/>
  <c r="H68" i="2"/>
  <c r="G18" i="2"/>
  <c r="J18" i="2" s="1"/>
  <c r="J45" i="2"/>
  <c r="I45" i="2"/>
  <c r="J40" i="2"/>
  <c r="H45" i="2"/>
  <c r="G43" i="2"/>
  <c r="H43" i="2" s="1"/>
  <c r="L39" i="2"/>
  <c r="G44" i="2"/>
  <c r="L44" i="2" s="1"/>
  <c r="G20" i="2"/>
  <c r="L20" i="2" s="1"/>
  <c r="G22" i="2"/>
  <c r="L22" i="2" s="1"/>
  <c r="H39" i="2"/>
  <c r="J46" i="2"/>
  <c r="K45" i="2"/>
  <c r="I46" i="2"/>
  <c r="K46" i="2"/>
  <c r="H46" i="2"/>
  <c r="J41" i="2"/>
  <c r="I42" i="2"/>
  <c r="J42" i="2"/>
  <c r="K41" i="2"/>
  <c r="L41" i="2"/>
  <c r="K42" i="2"/>
  <c r="I41" i="2"/>
  <c r="H42" i="2"/>
  <c r="K39" i="2"/>
  <c r="I40" i="2"/>
  <c r="K40" i="2"/>
  <c r="I39" i="2"/>
  <c r="H40" i="2"/>
  <c r="G23" i="2"/>
  <c r="L23" i="2" s="1"/>
  <c r="G19" i="2"/>
  <c r="L19" i="2" s="1"/>
  <c r="G21" i="2"/>
  <c r="H21" i="2" s="1"/>
  <c r="G16" i="2"/>
  <c r="H16" i="2" s="1"/>
  <c r="G14" i="2"/>
  <c r="H14" i="2" s="1"/>
  <c r="G15" i="2"/>
  <c r="L15" i="2" s="1"/>
  <c r="G13" i="2"/>
  <c r="L13" i="2" s="1"/>
  <c r="G17" i="2"/>
  <c r="H17" i="2" s="1"/>
  <c r="G12" i="2"/>
  <c r="J12" i="2" s="1"/>
  <c r="G10" i="2"/>
  <c r="H10" i="2" s="1"/>
  <c r="G9" i="2"/>
  <c r="K9" i="2" s="1"/>
  <c r="G31" i="2"/>
  <c r="L31" i="2" s="1"/>
  <c r="G11" i="2"/>
  <c r="G4" i="2"/>
  <c r="L4" i="2" s="1"/>
  <c r="G8" i="2"/>
  <c r="H8" i="2" s="1"/>
  <c r="G87" i="2"/>
  <c r="K87" i="2" s="1"/>
  <c r="G5" i="2"/>
  <c r="J5" i="2" s="1"/>
  <c r="J3" i="2"/>
  <c r="G6" i="2"/>
  <c r="L6" i="2" s="1"/>
  <c r="G34" i="2"/>
  <c r="H34" i="2" s="1"/>
  <c r="K25" i="2"/>
  <c r="L24" i="2"/>
  <c r="G32" i="2"/>
  <c r="I32" i="2" s="1"/>
  <c r="H24" i="2"/>
  <c r="G33" i="2"/>
  <c r="L33" i="2" s="1"/>
  <c r="J28" i="2"/>
  <c r="J38" i="2"/>
  <c r="K27" i="2"/>
  <c r="H27" i="2"/>
  <c r="L27" i="2"/>
  <c r="K28" i="2"/>
  <c r="H25" i="2"/>
  <c r="L25" i="2"/>
  <c r="K26" i="2"/>
  <c r="I24" i="2"/>
  <c r="H37" i="2"/>
  <c r="J26" i="2"/>
  <c r="I27" i="2"/>
  <c r="H28" i="2"/>
  <c r="L28" i="2"/>
  <c r="I25" i="2"/>
  <c r="H26" i="2"/>
  <c r="L26" i="2"/>
  <c r="J24" i="2"/>
  <c r="L37" i="2"/>
  <c r="K37" i="2"/>
  <c r="I38" i="2"/>
  <c r="K38" i="2"/>
  <c r="I37" i="2"/>
  <c r="H38" i="2"/>
  <c r="K35" i="2"/>
  <c r="I36" i="2"/>
  <c r="H35" i="2"/>
  <c r="L35" i="2"/>
  <c r="J36" i="2"/>
  <c r="K36" i="2"/>
  <c r="I35" i="2"/>
  <c r="H36" i="2"/>
  <c r="G86" i="2"/>
  <c r="I86" i="2" s="1"/>
  <c r="G30" i="2"/>
  <c r="G29" i="2"/>
  <c r="H53" i="2" l="1"/>
  <c r="J53" i="2"/>
  <c r="K52" i="2"/>
  <c r="J127" i="2"/>
  <c r="L63" i="2"/>
  <c r="I52" i="2"/>
  <c r="K117" i="2"/>
  <c r="J118" i="2"/>
  <c r="J60" i="2"/>
  <c r="J62" i="2"/>
  <c r="L93" i="2"/>
  <c r="H110" i="2"/>
  <c r="I95" i="2"/>
  <c r="H93" i="2"/>
  <c r="J110" i="2"/>
  <c r="L96" i="2"/>
  <c r="K110" i="2"/>
  <c r="H96" i="2"/>
  <c r="J96" i="2"/>
  <c r="K93" i="2"/>
  <c r="K96" i="2"/>
  <c r="H95" i="2"/>
  <c r="J124" i="2"/>
  <c r="I127" i="2"/>
  <c r="I102" i="2"/>
  <c r="J64" i="2"/>
  <c r="K63" i="2"/>
  <c r="J63" i="2"/>
  <c r="H127" i="2"/>
  <c r="L52" i="2"/>
  <c r="H64" i="2"/>
  <c r="H63" i="2"/>
  <c r="L127" i="2"/>
  <c r="L102" i="2"/>
  <c r="J52" i="2"/>
  <c r="K114" i="2"/>
  <c r="I117" i="2"/>
  <c r="K64" i="2"/>
  <c r="I64" i="2"/>
  <c r="L124" i="2"/>
  <c r="H55" i="2"/>
  <c r="L129" i="2"/>
  <c r="H56" i="2"/>
  <c r="K102" i="2"/>
  <c r="K56" i="2"/>
  <c r="J56" i="2"/>
  <c r="H102" i="2"/>
  <c r="H112" i="2"/>
  <c r="K118" i="2"/>
  <c r="H117" i="2"/>
  <c r="I55" i="2"/>
  <c r="L56" i="2"/>
  <c r="K55" i="2"/>
  <c r="J128" i="2"/>
  <c r="I128" i="2"/>
  <c r="H128" i="2"/>
  <c r="L128" i="2"/>
  <c r="K128" i="2"/>
  <c r="J109" i="2"/>
  <c r="H109" i="2"/>
  <c r="I109" i="2"/>
  <c r="L109" i="2"/>
  <c r="J92" i="2"/>
  <c r="H92" i="2"/>
  <c r="L92" i="2"/>
  <c r="I92" i="2"/>
  <c r="I116" i="2"/>
  <c r="K83" i="2"/>
  <c r="L83" i="2"/>
  <c r="H116" i="2"/>
  <c r="H118" i="2"/>
  <c r="L55" i="2"/>
  <c r="J61" i="2"/>
  <c r="I61" i="2"/>
  <c r="H61" i="2"/>
  <c r="L61" i="2"/>
  <c r="I118" i="2"/>
  <c r="J126" i="2"/>
  <c r="L126" i="2"/>
  <c r="I126" i="2"/>
  <c r="H126" i="2"/>
  <c r="I101" i="2"/>
  <c r="L101" i="2"/>
  <c r="J101" i="2"/>
  <c r="H101" i="2"/>
  <c r="J97" i="2"/>
  <c r="H97" i="2"/>
  <c r="L97" i="2"/>
  <c r="I97" i="2"/>
  <c r="I132" i="2"/>
  <c r="L112" i="2"/>
  <c r="L132" i="2"/>
  <c r="H132" i="2"/>
  <c r="K112" i="2"/>
  <c r="K132" i="2"/>
  <c r="I112" i="2"/>
  <c r="L18" i="2"/>
  <c r="I18" i="2"/>
  <c r="I113" i="2"/>
  <c r="L117" i="2"/>
  <c r="H18" i="2"/>
  <c r="H114" i="2"/>
  <c r="J114" i="2"/>
  <c r="L114" i="2"/>
  <c r="K18" i="2"/>
  <c r="K113" i="2"/>
  <c r="L113" i="2"/>
  <c r="H113" i="2"/>
  <c r="J116" i="2"/>
  <c r="J131" i="2"/>
  <c r="L131" i="2"/>
  <c r="I131" i="2"/>
  <c r="H131" i="2"/>
  <c r="J111" i="2"/>
  <c r="L111" i="2"/>
  <c r="I111" i="2"/>
  <c r="H111" i="2"/>
  <c r="K116" i="2"/>
  <c r="I83" i="2"/>
  <c r="K111" i="2"/>
  <c r="J115" i="2"/>
  <c r="H115" i="2"/>
  <c r="L115" i="2"/>
  <c r="I115" i="2"/>
  <c r="L70" i="2"/>
  <c r="H70" i="2"/>
  <c r="L79" i="2"/>
  <c r="J80" i="2"/>
  <c r="K79" i="2"/>
  <c r="I84" i="2"/>
  <c r="J84" i="2"/>
  <c r="H80" i="2"/>
  <c r="H79" i="2"/>
  <c r="I79" i="2"/>
  <c r="H84" i="2"/>
  <c r="K80" i="2"/>
  <c r="I80" i="2"/>
  <c r="K84" i="2"/>
  <c r="I70" i="2"/>
  <c r="H83" i="2"/>
  <c r="J70" i="2"/>
  <c r="K82" i="2"/>
  <c r="H44" i="2"/>
  <c r="K44" i="2"/>
  <c r="I44" i="2"/>
  <c r="I78" i="2"/>
  <c r="I82" i="2"/>
  <c r="J82" i="2"/>
  <c r="H82" i="2"/>
  <c r="K78" i="2"/>
  <c r="L81" i="2"/>
  <c r="K73" i="2"/>
  <c r="L73" i="2"/>
  <c r="I81" i="2"/>
  <c r="H81" i="2"/>
  <c r="K81" i="2"/>
  <c r="I73" i="2"/>
  <c r="K77" i="2"/>
  <c r="I77" i="2"/>
  <c r="H73" i="2"/>
  <c r="H89" i="2"/>
  <c r="H77" i="2"/>
  <c r="L77" i="2"/>
  <c r="J22" i="2"/>
  <c r="J91" i="2"/>
  <c r="I90" i="2"/>
  <c r="I91" i="2"/>
  <c r="L78" i="2"/>
  <c r="J78" i="2"/>
  <c r="K89" i="2"/>
  <c r="H91" i="2"/>
  <c r="H90" i="2"/>
  <c r="J72" i="2"/>
  <c r="L72" i="2"/>
  <c r="I72" i="2"/>
  <c r="H72" i="2"/>
  <c r="I89" i="2"/>
  <c r="K91" i="2"/>
  <c r="J69" i="2"/>
  <c r="L69" i="2"/>
  <c r="I69" i="2"/>
  <c r="H69" i="2"/>
  <c r="K90" i="2"/>
  <c r="L90" i="2"/>
  <c r="J89" i="2"/>
  <c r="J88" i="2"/>
  <c r="H88" i="2"/>
  <c r="L88" i="2"/>
  <c r="I88" i="2"/>
  <c r="L43" i="2"/>
  <c r="J15" i="2"/>
  <c r="K20" i="2"/>
  <c r="H20" i="2"/>
  <c r="H19" i="2"/>
  <c r="K43" i="2"/>
  <c r="J44" i="2"/>
  <c r="J43" i="2"/>
  <c r="K16" i="2"/>
  <c r="I22" i="2"/>
  <c r="H22" i="2"/>
  <c r="I43" i="2"/>
  <c r="K22" i="2"/>
  <c r="H4" i="2"/>
  <c r="K14" i="2"/>
  <c r="K23" i="2"/>
  <c r="L3" i="2"/>
  <c r="J14" i="2"/>
  <c r="I23" i="2"/>
  <c r="J23" i="2"/>
  <c r="H23" i="2"/>
  <c r="H13" i="2"/>
  <c r="I14" i="2"/>
  <c r="K19" i="2"/>
  <c r="I19" i="2"/>
  <c r="J20" i="2"/>
  <c r="J10" i="2"/>
  <c r="I12" i="2"/>
  <c r="J19" i="2"/>
  <c r="L12" i="2"/>
  <c r="L14" i="2"/>
  <c r="I20" i="2"/>
  <c r="K21" i="2"/>
  <c r="L16" i="2"/>
  <c r="I3" i="2"/>
  <c r="H3" i="2"/>
  <c r="J16" i="2"/>
  <c r="I10" i="2"/>
  <c r="K10" i="2"/>
  <c r="K4" i="2"/>
  <c r="I4" i="2"/>
  <c r="L10" i="2"/>
  <c r="L21" i="2"/>
  <c r="J21" i="2"/>
  <c r="J4" i="2"/>
  <c r="K3" i="2"/>
  <c r="I16" i="2"/>
  <c r="I21" i="2"/>
  <c r="H15" i="2"/>
  <c r="H12" i="2"/>
  <c r="K15" i="2"/>
  <c r="I17" i="2"/>
  <c r="I15" i="2"/>
  <c r="J13" i="2"/>
  <c r="K17" i="2"/>
  <c r="I5" i="2"/>
  <c r="K13" i="2"/>
  <c r="I13" i="2"/>
  <c r="L17" i="2"/>
  <c r="J17" i="2"/>
  <c r="K32" i="2"/>
  <c r="H31" i="2"/>
  <c r="K8" i="2"/>
  <c r="J9" i="2"/>
  <c r="K12" i="2"/>
  <c r="I9" i="2"/>
  <c r="H9" i="2"/>
  <c r="L87" i="2"/>
  <c r="I6" i="2"/>
  <c r="L9" i="2"/>
  <c r="J6" i="2"/>
  <c r="H6" i="2"/>
  <c r="I31" i="2"/>
  <c r="J31" i="2"/>
  <c r="L5" i="2"/>
  <c r="K31" i="2"/>
  <c r="J11" i="2"/>
  <c r="H11" i="2"/>
  <c r="K11" i="2"/>
  <c r="I11" i="2"/>
  <c r="L11" i="2"/>
  <c r="I34" i="2"/>
  <c r="J87" i="2"/>
  <c r="K34" i="2"/>
  <c r="L34" i="2"/>
  <c r="J32" i="2"/>
  <c r="H87" i="2"/>
  <c r="J34" i="2"/>
  <c r="K6" i="2"/>
  <c r="H32" i="2"/>
  <c r="L32" i="2"/>
  <c r="I87" i="2"/>
  <c r="K5" i="2"/>
  <c r="H5" i="2"/>
  <c r="I8" i="2"/>
  <c r="K86" i="2"/>
  <c r="K33" i="2"/>
  <c r="L8" i="2"/>
  <c r="J8" i="2"/>
  <c r="L86" i="2"/>
  <c r="I33" i="2"/>
  <c r="J86" i="2"/>
  <c r="H33" i="2"/>
  <c r="J33" i="2"/>
  <c r="J29" i="2"/>
  <c r="I29" i="2"/>
  <c r="L29" i="2"/>
  <c r="H29" i="2"/>
  <c r="K29" i="2"/>
  <c r="I30" i="2"/>
  <c r="L30" i="2"/>
  <c r="H30" i="2"/>
  <c r="K30" i="2"/>
  <c r="J30" i="2"/>
  <c r="H86" i="2"/>
</calcChain>
</file>

<file path=xl/sharedStrings.xml><?xml version="1.0" encoding="utf-8"?>
<sst xmlns="http://schemas.openxmlformats.org/spreadsheetml/2006/main" count="1196" uniqueCount="589">
  <si>
    <t>Family - Kim</t>
  </si>
  <si>
    <t>Family - Tim</t>
  </si>
  <si>
    <t>Family Friends - Kim</t>
  </si>
  <si>
    <t>Family Friends - Tim</t>
  </si>
  <si>
    <t>Friends - Kim</t>
  </si>
  <si>
    <t>Friends - Tim</t>
  </si>
  <si>
    <t>Work - Kim</t>
  </si>
  <si>
    <t>Pam Bean</t>
  </si>
  <si>
    <t>Debra Vasnelis</t>
  </si>
  <si>
    <t>Kim Wiggins</t>
  </si>
  <si>
    <t>John Casey</t>
  </si>
  <si>
    <t>Shannon Stowers</t>
  </si>
  <si>
    <t>Ryan Jaso</t>
  </si>
  <si>
    <t>Brad Bean</t>
  </si>
  <si>
    <t>Pat Vasnelis</t>
  </si>
  <si>
    <t>Lynn Banks</t>
  </si>
  <si>
    <t>Jo Casey</t>
  </si>
  <si>
    <t>Sarah Stowers</t>
  </si>
  <si>
    <t>Jen Jaso</t>
  </si>
  <si>
    <t>Marilyn Bean</t>
  </si>
  <si>
    <t>Tammy Dingler</t>
  </si>
  <si>
    <t>Patti Linehan</t>
  </si>
  <si>
    <t>Madeline Kalinich</t>
  </si>
  <si>
    <t>Mike Whealen</t>
  </si>
  <si>
    <t>Greg Van Horn</t>
  </si>
  <si>
    <t>Jennifer Wood</t>
  </si>
  <si>
    <t>Mike Essex</t>
  </si>
  <si>
    <t>John Kalinich</t>
  </si>
  <si>
    <t>Mike +1</t>
  </si>
  <si>
    <t>Chrine Van Horn</t>
  </si>
  <si>
    <t>Robert Wood</t>
  </si>
  <si>
    <t>Susan Bower</t>
  </si>
  <si>
    <t>Donna Degrau</t>
  </si>
  <si>
    <t>Mary Hsu</t>
  </si>
  <si>
    <t>Christian Van Horn</t>
  </si>
  <si>
    <t>Dean West</t>
  </si>
  <si>
    <t>Dee Vasnelis</t>
  </si>
  <si>
    <t>Valerie White</t>
  </si>
  <si>
    <t>William Kiser</t>
  </si>
  <si>
    <t>Tom (BF)</t>
  </si>
  <si>
    <t>Kandace Bisignaso</t>
  </si>
  <si>
    <t>Robin West</t>
  </si>
  <si>
    <t>George Vasnelis</t>
  </si>
  <si>
    <t>Kris Lay</t>
  </si>
  <si>
    <t>Peg Kiser</t>
  </si>
  <si>
    <t>Christina Lendemann</t>
  </si>
  <si>
    <t>Ryan Van Horn</t>
  </si>
  <si>
    <t>Dan Peck</t>
  </si>
  <si>
    <t>Nacy Hall</t>
  </si>
  <si>
    <t>Bill Blalock</t>
  </si>
  <si>
    <t>Sue Courtney</t>
  </si>
  <si>
    <t>Christina +1</t>
  </si>
  <si>
    <t>Jessica</t>
  </si>
  <si>
    <t>Marilyn Jeffers</t>
  </si>
  <si>
    <t>Sam Hower</t>
  </si>
  <si>
    <t>Cheryl Blalock</t>
  </si>
  <si>
    <t>Bill Courtney</t>
  </si>
  <si>
    <t>Alexandra Van Horn</t>
  </si>
  <si>
    <t>Joe Jeffers</t>
  </si>
  <si>
    <t>Lori Weldon</t>
  </si>
  <si>
    <t>Nick Kateras</t>
  </si>
  <si>
    <t>Loretta Selem</t>
  </si>
  <si>
    <t>Anthony Ercolino</t>
  </si>
  <si>
    <t>Alicia Disney</t>
  </si>
  <si>
    <t>WIlliam Weldon</t>
  </si>
  <si>
    <t>Alice Kateras</t>
  </si>
  <si>
    <t>Tom Selem</t>
  </si>
  <si>
    <t>Kimberly Ercolino</t>
  </si>
  <si>
    <t>Richard Disney</t>
  </si>
  <si>
    <t>Janice Essex</t>
  </si>
  <si>
    <t>George Henshaw</t>
  </si>
  <si>
    <t>Beth Kopin</t>
  </si>
  <si>
    <t>Dan De Olivaria</t>
  </si>
  <si>
    <t>Danielle Burke</t>
  </si>
  <si>
    <t>Steve Hess</t>
  </si>
  <si>
    <t>Kathy Henshaw</t>
  </si>
  <si>
    <t>Keith Kopin</t>
  </si>
  <si>
    <t>Jessica Francesca</t>
  </si>
  <si>
    <t>Matt Burke</t>
  </si>
  <si>
    <t>Ryan Vasnelis</t>
  </si>
  <si>
    <t>Barbie Edge</t>
  </si>
  <si>
    <t>Andrea Hruska</t>
  </si>
  <si>
    <t>Brian Dietlein</t>
  </si>
  <si>
    <t>Adam Bourque</t>
  </si>
  <si>
    <t>Dana Stone</t>
  </si>
  <si>
    <t>Steve Gutzman</t>
  </si>
  <si>
    <t>Frank Hruska</t>
  </si>
  <si>
    <t>Brian +1</t>
  </si>
  <si>
    <t>Vica Bourque</t>
  </si>
  <si>
    <t>Lauren Vasnelis</t>
  </si>
  <si>
    <t>Deanna Gutzman</t>
  </si>
  <si>
    <t>Linda Matonis</t>
  </si>
  <si>
    <t>Joe Lanza</t>
  </si>
  <si>
    <t>Ashley Fortenberry</t>
  </si>
  <si>
    <t>Steve</t>
  </si>
  <si>
    <t>John Hampton</t>
  </si>
  <si>
    <t>John Matonis</t>
  </si>
  <si>
    <t>Lauren Lanza</t>
  </si>
  <si>
    <t>Brian Weldon</t>
  </si>
  <si>
    <t>Jane Hampton</t>
  </si>
  <si>
    <t>Patrica Pannone</t>
  </si>
  <si>
    <t>Mike Coad</t>
  </si>
  <si>
    <t>Lowell Yost</t>
  </si>
  <si>
    <t>Lauren Jewski</t>
  </si>
  <si>
    <t>Tom Cole</t>
  </si>
  <si>
    <t>Karen Malta</t>
  </si>
  <si>
    <t>Lianne Coad</t>
  </si>
  <si>
    <t>Jerry Yost</t>
  </si>
  <si>
    <t>Andrew Weldon</t>
  </si>
  <si>
    <t>Lynda Cole</t>
  </si>
  <si>
    <t>Jacob Coad</t>
  </si>
  <si>
    <t>Mike Reed</t>
  </si>
  <si>
    <t>Kristen Weldon</t>
  </si>
  <si>
    <t>Mike McCollum</t>
  </si>
  <si>
    <t>Liz Coad</t>
  </si>
  <si>
    <t>Lisa Reed</t>
  </si>
  <si>
    <t>Danny Weldon</t>
  </si>
  <si>
    <t>Marie McCollum</t>
  </si>
  <si>
    <t>Skip Warmack</t>
  </si>
  <si>
    <t>Shannon Slowey</t>
  </si>
  <si>
    <t>Jessica Warmack</t>
  </si>
  <si>
    <t>Katie Byorick</t>
  </si>
  <si>
    <t>Rachel Lubinsky</t>
  </si>
  <si>
    <t>Becca Byorick</t>
  </si>
  <si>
    <t>Dave Lubinsky</t>
  </si>
  <si>
    <t>Meghan Byorick</t>
  </si>
  <si>
    <t>Gail Coad</t>
  </si>
  <si>
    <t>Emily Byorick</t>
  </si>
  <si>
    <t>Neal</t>
  </si>
  <si>
    <t>Rob Thomas</t>
  </si>
  <si>
    <t>Lisa Verhelle</t>
  </si>
  <si>
    <t>Josh Wynne</t>
  </si>
  <si>
    <t>Michelle Wynne</t>
  </si>
  <si>
    <t>Lisa Dichtel</t>
  </si>
  <si>
    <t>Lisa +1</t>
  </si>
  <si>
    <t>Nick Perez</t>
  </si>
  <si>
    <t xml:space="preserve">Kerri Dessing </t>
  </si>
  <si>
    <t xml:space="preserve">Ben Dessing </t>
  </si>
  <si>
    <t>Ashley Perez</t>
  </si>
  <si>
    <t xml:space="preserve">Brandon Burris </t>
  </si>
  <si>
    <t>Audrey Burris</t>
  </si>
  <si>
    <t>Beth Wayne</t>
  </si>
  <si>
    <t>Hawkeye Wayne</t>
  </si>
  <si>
    <t xml:space="preserve">Kimberly Straub </t>
  </si>
  <si>
    <t>Kimberly +1</t>
  </si>
  <si>
    <t xml:space="preserve">Matthew Shaefer </t>
  </si>
  <si>
    <t xml:space="preserve">Cammie Shaefer </t>
  </si>
  <si>
    <t xml:space="preserve">Jace Crooke </t>
  </si>
  <si>
    <t xml:space="preserve">Eva Crooke </t>
  </si>
  <si>
    <t xml:space="preserve">Adam Yeager </t>
  </si>
  <si>
    <t xml:space="preserve">Natasha Yeager </t>
  </si>
  <si>
    <t>Terrie Uiterwyk</t>
  </si>
  <si>
    <t>Terrie +1</t>
  </si>
  <si>
    <t>Marsha Follensbee</t>
  </si>
  <si>
    <t xml:space="preserve">Greg Follensbee </t>
  </si>
  <si>
    <t xml:space="preserve">Leanne Webber </t>
  </si>
  <si>
    <t xml:space="preserve">Stacy Sissoyev </t>
  </si>
  <si>
    <t xml:space="preserve">John Sissoyev </t>
  </si>
  <si>
    <t xml:space="preserve">Mr. Banks </t>
  </si>
  <si>
    <t xml:space="preserve">Katie Knight </t>
  </si>
  <si>
    <t xml:space="preserve">Patrick Knight </t>
  </si>
  <si>
    <t xml:space="preserve">Fredrick Mamlqvist </t>
  </si>
  <si>
    <t xml:space="preserve">Ana Mamlqvist </t>
  </si>
  <si>
    <t>Robin Hurley</t>
  </si>
  <si>
    <t>Robin +1</t>
  </si>
  <si>
    <t xml:space="preserve">Work - Tim </t>
  </si>
  <si>
    <t>Jim Fitch</t>
  </si>
  <si>
    <t xml:space="preserve">Mike Kehoe </t>
  </si>
  <si>
    <t xml:space="preserve">Paula Kehoe </t>
  </si>
  <si>
    <t>Annalisa Underwood</t>
  </si>
  <si>
    <t xml:space="preserve">Ian Underwood </t>
  </si>
  <si>
    <t xml:space="preserve">Bob Straub </t>
  </si>
  <si>
    <t xml:space="preserve">Peg Straub </t>
  </si>
  <si>
    <t xml:space="preserve">Katie Conley </t>
  </si>
  <si>
    <t>Katie +1</t>
  </si>
  <si>
    <t xml:space="preserve">Barb Hobba </t>
  </si>
  <si>
    <t xml:space="preserve">Skip Hobba </t>
  </si>
  <si>
    <t>Pat Reilly</t>
  </si>
  <si>
    <t xml:space="preserve">Gayatri Reilly </t>
  </si>
  <si>
    <t>Name</t>
  </si>
  <si>
    <t>Robin Peck</t>
  </si>
  <si>
    <t>Patrick Vasnelis</t>
  </si>
  <si>
    <t>Steve Mena</t>
  </si>
  <si>
    <t>Nancy Fitch</t>
  </si>
  <si>
    <t>James Fitch</t>
  </si>
  <si>
    <t>Plus One</t>
  </si>
  <si>
    <t>GroupID</t>
  </si>
  <si>
    <t>Andrew Fortenberry</t>
  </si>
  <si>
    <t>Sam Hall</t>
  </si>
  <si>
    <t>Laurie Weldon</t>
  </si>
  <si>
    <t>Jennifer Jaso</t>
  </si>
  <si>
    <t>Greg VanHorn</t>
  </si>
  <si>
    <t>Christian VanHorn</t>
  </si>
  <si>
    <t>Kandace Bisignano</t>
  </si>
  <si>
    <t>Ryan VanHorn</t>
  </si>
  <si>
    <t>Alexandra VanHorn</t>
  </si>
  <si>
    <t>Jessica VanHorn</t>
  </si>
  <si>
    <t>Dan DeOliveira</t>
  </si>
  <si>
    <t>Michael Essex</t>
  </si>
  <si>
    <t>Michael Whealen</t>
  </si>
  <si>
    <t>Michael Coad</t>
  </si>
  <si>
    <t xml:space="preserve">Michael Kehoe </t>
  </si>
  <si>
    <t>David Lubinsky</t>
  </si>
  <si>
    <t>Bill Weldon</t>
  </si>
  <si>
    <t>Bill and Laurie Weldon</t>
  </si>
  <si>
    <t>300 Bellis Rd</t>
  </si>
  <si>
    <t>Bloomsbury</t>
  </si>
  <si>
    <t>NJ</t>
  </si>
  <si>
    <t>08804</t>
  </si>
  <si>
    <t>Street</t>
  </si>
  <si>
    <t>Apt/Unit</t>
  </si>
  <si>
    <t>City</t>
  </si>
  <si>
    <t>State</t>
  </si>
  <si>
    <t>Zip</t>
  </si>
  <si>
    <t>Nancy Hall</t>
  </si>
  <si>
    <t>Whitehouse Station</t>
  </si>
  <si>
    <t>08889</t>
  </si>
  <si>
    <t>Patrick Vasnelis and Tammy Dingler</t>
  </si>
  <si>
    <t>4969 Cabin Run Rd</t>
  </si>
  <si>
    <t>Pipersville</t>
  </si>
  <si>
    <t>PA</t>
  </si>
  <si>
    <t>George and Diana Vasnelis</t>
  </si>
  <si>
    <t>2060 Hill Top Rd</t>
  </si>
  <si>
    <t>Scotch Plains</t>
  </si>
  <si>
    <t>07076</t>
  </si>
  <si>
    <t>8156 Glenbrooke Ct</t>
  </si>
  <si>
    <t>Sarasota</t>
  </si>
  <si>
    <t>FL</t>
  </si>
  <si>
    <t>St. Petersburg</t>
  </si>
  <si>
    <t>Ryan Vasnelis and Dana Stone</t>
  </si>
  <si>
    <t>45 Hunter Rd</t>
  </si>
  <si>
    <t>Lincoln Park</t>
  </si>
  <si>
    <t>07035</t>
  </si>
  <si>
    <t>Clinton</t>
  </si>
  <si>
    <t>08809</t>
  </si>
  <si>
    <t>Ryan and Jennifer Jaso</t>
  </si>
  <si>
    <t>Greg and Christine VanHorn</t>
  </si>
  <si>
    <t>Delray Beach</t>
  </si>
  <si>
    <t>Boca Raton</t>
  </si>
  <si>
    <t>100 W Prive Cir</t>
  </si>
  <si>
    <t>Joe and Lauren Lanza</t>
  </si>
  <si>
    <t>Alexandria</t>
  </si>
  <si>
    <t>VA</t>
  </si>
  <si>
    <t>5447 Dominica Circle</t>
  </si>
  <si>
    <t>Skip and Jessica Warmack</t>
  </si>
  <si>
    <t>1111 Keyway Rd</t>
  </si>
  <si>
    <t>Englewood</t>
  </si>
  <si>
    <t>Rob Thomas and Lisa Verhelle</t>
  </si>
  <si>
    <t>5116 73rd St E</t>
  </si>
  <si>
    <t>Bradenton</t>
  </si>
  <si>
    <t>Josh and Michelle Wynne</t>
  </si>
  <si>
    <t>8323 Lightfoot Dr</t>
  </si>
  <si>
    <t>Nokomis</t>
  </si>
  <si>
    <t>Unit #1402</t>
  </si>
  <si>
    <t>Orange Park</t>
  </si>
  <si>
    <t>Robert and Jennifer Wood</t>
  </si>
  <si>
    <t>5116 Potomac St</t>
  </si>
  <si>
    <t>North Charleston</t>
  </si>
  <si>
    <t>SC</t>
  </si>
  <si>
    <t>Brad and Marilyn Bean</t>
  </si>
  <si>
    <t>Fernandina Beach</t>
  </si>
  <si>
    <t>Joe and Marilyn Jeffers</t>
  </si>
  <si>
    <t>San Diego</t>
  </si>
  <si>
    <t>CA</t>
  </si>
  <si>
    <t>Dan and Robin Peck</t>
  </si>
  <si>
    <t>Jacksonville</t>
  </si>
  <si>
    <t>8665 Dellbridge Court</t>
  </si>
  <si>
    <t>Richard and Alicia Disney</t>
  </si>
  <si>
    <t>Adam and Vica Bourque</t>
  </si>
  <si>
    <t>218 E Parkwood Rd</t>
  </si>
  <si>
    <t>Decatur</t>
  </si>
  <si>
    <t>GA</t>
  </si>
  <si>
    <t>Matt and Danielle Burke</t>
  </si>
  <si>
    <t>1647 Alshire Ct. N.</t>
  </si>
  <si>
    <t>Tallahassee</t>
  </si>
  <si>
    <t>1058 Lake Way Dr.</t>
  </si>
  <si>
    <t>Niceville</t>
  </si>
  <si>
    <t>Shannon and Sarah Stowers</t>
  </si>
  <si>
    <t>4410 Lavender Drive</t>
  </si>
  <si>
    <t>Palm Harbor</t>
  </si>
  <si>
    <t>12017 Tuscany Bay</t>
  </si>
  <si>
    <t>Apt 204</t>
  </si>
  <si>
    <t>Tampa</t>
  </si>
  <si>
    <t>Unit #310</t>
  </si>
  <si>
    <t>Annalisa &amp; Ian Underwood</t>
  </si>
  <si>
    <t>Port Hueneme</t>
  </si>
  <si>
    <t>Nick and Ashley Perez</t>
  </si>
  <si>
    <t>5586 Nepsa Way</t>
  </si>
  <si>
    <t>Unit #6309</t>
  </si>
  <si>
    <t>Brandon and Audrey Burris</t>
  </si>
  <si>
    <t>2044 Cottage Lane NW</t>
  </si>
  <si>
    <t>Atlanta</t>
  </si>
  <si>
    <t>Hawkeye and Beth Wayne</t>
  </si>
  <si>
    <t>195 Gardenia Isles Dr</t>
  </si>
  <si>
    <t>Palm Beach Gardens</t>
  </si>
  <si>
    <t>Bob and Peg Straub</t>
  </si>
  <si>
    <t>Unit #611</t>
  </si>
  <si>
    <t>Clearwater</t>
  </si>
  <si>
    <t>Kimberly Straub</t>
  </si>
  <si>
    <t>Unit #2</t>
  </si>
  <si>
    <t>Charlestown</t>
  </si>
  <si>
    <t>MA</t>
  </si>
  <si>
    <t>02129</t>
  </si>
  <si>
    <t>Matthew and Cammie Shaefer</t>
  </si>
  <si>
    <t>Los Angeles</t>
  </si>
  <si>
    <t>Jace and Eva Crooke</t>
  </si>
  <si>
    <t>Katie Conley</t>
  </si>
  <si>
    <t>1172 Berkman Circle</t>
  </si>
  <si>
    <t>Sanford</t>
  </si>
  <si>
    <t>5110 Northridge Rd</t>
  </si>
  <si>
    <t>Adam and Natasha Yeager</t>
  </si>
  <si>
    <t>1694 Willow Street</t>
  </si>
  <si>
    <t>Denver</t>
  </si>
  <si>
    <t>CO</t>
  </si>
  <si>
    <t>Nicole Padilla</t>
  </si>
  <si>
    <t>8882 White Sage Loop</t>
  </si>
  <si>
    <t>Stacy Sissoyev</t>
  </si>
  <si>
    <t>23576 S 213th Street</t>
  </si>
  <si>
    <t>Queen Creek</t>
  </si>
  <si>
    <t>AZ</t>
  </si>
  <si>
    <t>Yohana Lindsay</t>
  </si>
  <si>
    <t>Greg and Marsha Follensbee</t>
  </si>
  <si>
    <t>Mr. and Mrs. John Casey</t>
  </si>
  <si>
    <t>5 Van Pelt Rd</t>
  </si>
  <si>
    <t>Leanne Weber</t>
  </si>
  <si>
    <t>626 Washington St</t>
  </si>
  <si>
    <t>Apt 2</t>
  </si>
  <si>
    <t>Hoboken</t>
  </si>
  <si>
    <t>07030</t>
  </si>
  <si>
    <t>Stephanie Bickler</t>
  </si>
  <si>
    <t>Unit #1215</t>
  </si>
  <si>
    <t>Michael and Lianne Coad</t>
  </si>
  <si>
    <t>Ryan and Jessica VanHorn</t>
  </si>
  <si>
    <t>AddrName</t>
  </si>
  <si>
    <t>AddrStreet</t>
  </si>
  <si>
    <t>AddrUnit</t>
  </si>
  <si>
    <t>AddrCity</t>
  </si>
  <si>
    <t>AddrState</t>
  </si>
  <si>
    <t>AddrZip</t>
  </si>
  <si>
    <t>FirstName</t>
  </si>
  <si>
    <t>LastName</t>
  </si>
  <si>
    <t>Full Name</t>
  </si>
  <si>
    <t>Category</t>
  </si>
  <si>
    <t>Sam and Nancy Hall</t>
  </si>
  <si>
    <t>Diana Vasnelis</t>
  </si>
  <si>
    <t>Michael Essex and Susan Bower</t>
  </si>
  <si>
    <t>29 Oakland Dr W</t>
  </si>
  <si>
    <t>50 Mountianview Ln</t>
  </si>
  <si>
    <t>8070 47th Ave N</t>
  </si>
  <si>
    <t>123 Leigh St</t>
  </si>
  <si>
    <t>4020 Woodview Dr</t>
  </si>
  <si>
    <t>3040 Jasmine Ter</t>
  </si>
  <si>
    <t>9974 Boca Gardens Trl</t>
  </si>
  <si>
    <t>Apt D</t>
  </si>
  <si>
    <t>Apt A</t>
  </si>
  <si>
    <t>6605 Medinah Ln</t>
  </si>
  <si>
    <t>Jacob and Liz Coad</t>
  </si>
  <si>
    <t>4282 Windemere Pl</t>
  </si>
  <si>
    <t>3750 Silver Bluff Blvd</t>
  </si>
  <si>
    <t>862507 N Hampton Club Way</t>
  </si>
  <si>
    <t>1255 Evergreen St</t>
  </si>
  <si>
    <t>14525 Fenny Ct</t>
  </si>
  <si>
    <t>7124 Prestwick Cir N</t>
  </si>
  <si>
    <t>5871 Long Cove Dr</t>
  </si>
  <si>
    <t>11724 Raintree Dr</t>
  </si>
  <si>
    <t>4552 Cedarwood Village Dr</t>
  </si>
  <si>
    <t>1062B Guam Dr</t>
  </si>
  <si>
    <t>261 Bunker Hill St</t>
  </si>
  <si>
    <t>1480 Gulf Blvd</t>
  </si>
  <si>
    <t>6432 Quebec Dr</t>
  </si>
  <si>
    <t>10440 Greendale Dr</t>
  </si>
  <si>
    <t>5248 Corvette Dr</t>
  </si>
  <si>
    <t>4528 Grove Park Dr</t>
  </si>
  <si>
    <t>810 Basswood Ct</t>
  </si>
  <si>
    <t>15210 Amberly Dr</t>
  </si>
  <si>
    <t>Matthew Shaefer</t>
  </si>
  <si>
    <t>Cammie Shaefer</t>
  </si>
  <si>
    <t>Janice Essex and Steve Hess</t>
  </si>
  <si>
    <t>Andrew and Ashley Fortenberry</t>
  </si>
  <si>
    <t>Steve Mena and Lauren Vasnelis</t>
  </si>
  <si>
    <t>Brian Weldon and Lauren Jewski</t>
  </si>
  <si>
    <t>Andrew and Kristen Weldon</t>
  </si>
  <si>
    <t>Lowell and Jerry Yost</t>
  </si>
  <si>
    <t>Mike and Lisa Reed</t>
  </si>
  <si>
    <t>Daniel Weldon</t>
  </si>
  <si>
    <t>Daniel Weldon and Shannon Slowey</t>
  </si>
  <si>
    <t>Ben and Keri Dessing</t>
  </si>
  <si>
    <t>John and Madeline Kalinich</t>
  </si>
  <si>
    <t>Jace Crooke</t>
  </si>
  <si>
    <t>Eva Crooke</t>
  </si>
  <si>
    <t>Adam Yeager</t>
  </si>
  <si>
    <t>Natasha Yeager</t>
  </si>
  <si>
    <t>Ben Dessing</t>
  </si>
  <si>
    <t>Keri Dessing</t>
  </si>
  <si>
    <t xml:space="preserve">Brandon and Audrey Burris </t>
  </si>
  <si>
    <t xml:space="preserve">Michael and Paula Kehoe </t>
  </si>
  <si>
    <t>David and Rachel Lubinsky</t>
  </si>
  <si>
    <t xml:space="preserve">Patrick and Katie Knight </t>
  </si>
  <si>
    <t xml:space="preserve">Fredrick and Ana Mamlqvist </t>
  </si>
  <si>
    <t>James and Nancy Fitch</t>
  </si>
  <si>
    <t>Anthony and Kimberly Ercolino</t>
  </si>
  <si>
    <t>Christine VanHorn</t>
  </si>
  <si>
    <t xml:space="preserve">John and Stacy Sissoyev </t>
  </si>
  <si>
    <t xml:space="preserve">Mr Banks </t>
  </si>
  <si>
    <t>Greg Follensbee</t>
  </si>
  <si>
    <t>Bill and Cheryl Blalock</t>
  </si>
  <si>
    <t>Nick and Alice Kateras</t>
  </si>
  <si>
    <t>George and Kathy Henshaw</t>
  </si>
  <si>
    <t>5349 W Kennedy Blvd</t>
  </si>
  <si>
    <t>Christian VanHorn and Kandace Bisignano</t>
  </si>
  <si>
    <t>Colby Dennis</t>
  </si>
  <si>
    <t>Family</t>
  </si>
  <si>
    <t xml:space="preserve">Family Friends </t>
  </si>
  <si>
    <t xml:space="preserve">Friends </t>
  </si>
  <si>
    <t xml:space="preserve">Work </t>
  </si>
  <si>
    <t>Location</t>
  </si>
  <si>
    <t>Description</t>
  </si>
  <si>
    <t>The New Orleans Pharmacy Museum</t>
  </si>
  <si>
    <t>514 Chartres St</t>
  </si>
  <si>
    <t>New Orleans</t>
  </si>
  <si>
    <t>LA</t>
  </si>
  <si>
    <t>(504) 565-8027</t>
  </si>
  <si>
    <t>http://www.pharmacymuseum.org/</t>
  </si>
  <si>
    <t>(504) 524-9752</t>
  </si>
  <si>
    <t>Phone</t>
  </si>
  <si>
    <t>Website</t>
  </si>
  <si>
    <t>http://www.napoleonhouse.com/</t>
  </si>
  <si>
    <t>500 Chartres St</t>
  </si>
  <si>
    <t>Napolean House</t>
  </si>
  <si>
    <t>Ceremony Venue</t>
  </si>
  <si>
    <t>Reception Venue</t>
  </si>
  <si>
    <t>Hotel Monteleone</t>
  </si>
  <si>
    <t>214 Royal St</t>
  </si>
  <si>
    <t>(504) 523-3341</t>
  </si>
  <si>
    <t>http://hotelmonteleone.com/</t>
  </si>
  <si>
    <t>Hotel</t>
  </si>
  <si>
    <t>Bienville House</t>
  </si>
  <si>
    <t>320 Decatur St</t>
  </si>
  <si>
    <t>(504) 529-2345</t>
  </si>
  <si>
    <t>http://bienvillehouse.com/</t>
  </si>
  <si>
    <t>Preservation Hall</t>
  </si>
  <si>
    <t>Nightly Shows 8, 9, 10</t>
  </si>
  <si>
    <t>Notes</t>
  </si>
  <si>
    <t>Music Venue</t>
  </si>
  <si>
    <t>https://www.preservationhall.com/</t>
  </si>
  <si>
    <t>(504) 522-2841</t>
  </si>
  <si>
    <t>726 St Peter St</t>
  </si>
  <si>
    <t>Neil Scott</t>
  </si>
  <si>
    <t>X</t>
  </si>
  <si>
    <t>Guest_CatID</t>
  </si>
  <si>
    <t>PlusOne</t>
  </si>
  <si>
    <t xml:space="preserve">Mister Banks </t>
  </si>
  <si>
    <t xml:space="preserve">Mister and Lynn Banks </t>
  </si>
  <si>
    <t>NULL</t>
  </si>
  <si>
    <t>INSERT INTO Guests (FirstName, LastName, GroupId, Guest_CatId, PlusOne) VALUES ('Pam','Bean',1,1,NULL);</t>
  </si>
  <si>
    <t>INSERT INTO Guests (FirstName, LastName, GroupId, Guest_CatId, PlusOne) VALUES ('Brad','Bean',2,1,NULL);</t>
  </si>
  <si>
    <t>INSERT INTO Guests (FirstName, LastName, GroupId, Guest_CatId, PlusOne) VALUES ('Marilyn','Bean',2,1,NULL);</t>
  </si>
  <si>
    <t>INSERT INTO Guests (FirstName, LastName, GroupId, Guest_CatId, PlusOne) VALUES ('Robert','Wood',3,1,NULL);</t>
  </si>
  <si>
    <t>INSERT INTO Guests (FirstName, LastName, GroupId, Guest_CatId, PlusOne) VALUES ('Jennifer','Wood',3,1,NULL);</t>
  </si>
  <si>
    <t>INSERT INTO Guests (FirstName, LastName, GroupId, Guest_CatId, PlusOne) VALUES ('Dean','West',4,1,NULL);</t>
  </si>
  <si>
    <t>INSERT INTO Guests (FirstName, LastName, GroupId, Guest_CatId, PlusOne) VALUES ('Dan','Peck',5,1,NULL);</t>
  </si>
  <si>
    <t>INSERT INTO Guests (FirstName, LastName, GroupId, Guest_CatId, PlusOne) VALUES ('Robin','Peck',5,1,NULL);</t>
  </si>
  <si>
    <t>INSERT INTO Guests (FirstName, LastName, GroupId, Guest_CatId, PlusOne) VALUES ('Joe','Jeffers',6,1,NULL);</t>
  </si>
  <si>
    <t>INSERT INTO Guests (FirstName, LastName, GroupId, Guest_CatId, PlusOne) VALUES ('Marilyn','Jeffers',6,1,NULL);</t>
  </si>
  <si>
    <t>INSERT INTO Guests (FirstName, LastName, GroupId, Guest_CatId, PlusOne) VALUES ('Richard','Disney',7,1,NULL);</t>
  </si>
  <si>
    <t>INSERT INTO Guests (FirstName, LastName, GroupId, Guest_CatId, PlusOne) VALUES ('Alicia','Disney',7,1,NULL);</t>
  </si>
  <si>
    <t>INSERT INTO Guests (FirstName, LastName, GroupId, Guest_CatId, PlusOne) VALUES ('Matt','Burke',8,1,NULL);</t>
  </si>
  <si>
    <t>INSERT INTO Guests (FirstName, LastName, GroupId, Guest_CatId, PlusOne) VALUES ('Danielle','Burke',8,1,NULL);</t>
  </si>
  <si>
    <t>INSERT INTO Guests (FirstName, LastName, GroupId, Guest_CatId, PlusOne) VALUES ('Adam','Bourque',9,1,NULL);</t>
  </si>
  <si>
    <t>INSERT INTO Guests (FirstName, LastName, GroupId, Guest_CatId, PlusOne) VALUES ('Vica','Bourque',9,1,NULL);</t>
  </si>
  <si>
    <t>INSERT INTO Guests (FirstName, LastName, GroupId, Guest_CatId, PlusOne) VALUES ('Andrew','Fortenberry',10,1,NULL);</t>
  </si>
  <si>
    <t>INSERT INTO Guests (FirstName, LastName, GroupId, Guest_CatId, PlusOne) VALUES ('Ashley','Fortenberry',10,1,NULL);</t>
  </si>
  <si>
    <t>INSERT INTO Guests (FirstName, LastName, GroupId, Guest_CatId, PlusOne) VALUES ('Lowell','Yost',11,1,NULL);</t>
  </si>
  <si>
    <t>INSERT INTO Guests (FirstName, LastName, GroupId, Guest_CatId, PlusOne) VALUES ('Jerry','Yost',11,1,NULL);</t>
  </si>
  <si>
    <t>INSERT INTO Guests (FirstName, LastName, GroupId, Guest_CatId, PlusOne) VALUES ('Mike','Reed',12,1,NULL);</t>
  </si>
  <si>
    <t>INSERT INTO Guests (FirstName, LastName, GroupId, Guest_CatId, PlusOne) VALUES ('Lisa','Reed',12,1,NULL);</t>
  </si>
  <si>
    <t>INSERT INTO Guests (FirstName, LastName, GroupId, Guest_CatId, PlusOne) VALUES ('Debra','Vasnelis',13,1,NULL);</t>
  </si>
  <si>
    <t>INSERT INTO Guests (FirstName, LastName, GroupId, Guest_CatId, PlusOne) VALUES ('Patrick','Vasnelis',14,1,NULL);</t>
  </si>
  <si>
    <t>INSERT INTO Guests (FirstName, LastName, GroupId, Guest_CatId, PlusOne) VALUES ('Tammy','Dingler',14,1,NULL);</t>
  </si>
  <si>
    <t>INSERT INTO Guests (FirstName, LastName, GroupId, Guest_CatId, PlusOne) VALUES ('Michael','Essex',15,1,NULL);</t>
  </si>
  <si>
    <t>INSERT INTO Guests (FirstName, LastName, GroupId, Guest_CatId, PlusOne) VALUES ('Susan','Bower',15,1,NULL);</t>
  </si>
  <si>
    <t>INSERT INTO Guests (FirstName, LastName, GroupId, Guest_CatId, PlusOne) VALUES ('George','Vasnelis',16,1,NULL);</t>
  </si>
  <si>
    <t>INSERT INTO Guests (FirstName, LastName, GroupId, Guest_CatId, PlusOne) VALUES ('Diana','Vasnelis',16,1,NULL);</t>
  </si>
  <si>
    <t>INSERT INTO Guests (FirstName, LastName, GroupId, Guest_CatId, PlusOne) VALUES ('Sam','Hall',17,1,NULL);</t>
  </si>
  <si>
    <t>INSERT INTO Guests (FirstName, LastName, GroupId, Guest_CatId, PlusOne) VALUES ('Nancy','Hall',17,1,NULL);</t>
  </si>
  <si>
    <t>INSERT INTO Guests (FirstName, LastName, GroupId, Guest_CatId, PlusOne) VALUES ('Bill','Weldon',18,1,NULL);</t>
  </si>
  <si>
    <t>INSERT INTO Guests (FirstName, LastName, GroupId, Guest_CatId, PlusOne) VALUES ('Laurie','Weldon',18,1,NULL);</t>
  </si>
  <si>
    <t>INSERT INTO Guests (FirstName, LastName, GroupId, Guest_CatId, PlusOne) VALUES ('Janice','Essex',19,1,NULL);</t>
  </si>
  <si>
    <t>INSERT INTO Guests (FirstName, LastName, GroupId, Guest_CatId, PlusOne) VALUES ('Steve','Hess',19,1,NULL);</t>
  </si>
  <si>
    <t>INSERT INTO Guests (FirstName, LastName, GroupId, Guest_CatId, PlusOne) VALUES ('Ryan','Vasnelis',20,1,NULL);</t>
  </si>
  <si>
    <t>INSERT INTO Guests (FirstName, LastName, GroupId, Guest_CatId, PlusOne) VALUES ('Dana','Stone',20,1,NULL);</t>
  </si>
  <si>
    <t>INSERT INTO Guests (FirstName, LastName, GroupId, Guest_CatId, PlusOne) VALUES ('Steve','Mena',21,1,NULL);</t>
  </si>
  <si>
    <t>INSERT INTO Guests (FirstName, LastName, GroupId, Guest_CatId, PlusOne) VALUES ('Lauren','Vasnelis',21,1,NULL);</t>
  </si>
  <si>
    <t>INSERT INTO Guests (FirstName, LastName, GroupId, Guest_CatId, PlusOne) VALUES ('Brian','Weldon',22,1,NULL);</t>
  </si>
  <si>
    <t>INSERT INTO Guests (FirstName, LastName, GroupId, Guest_CatId, PlusOne) VALUES ('Lauren','Jewski',22,1,NULL);</t>
  </si>
  <si>
    <t>INSERT INTO Guests (FirstName, LastName, GroupId, Guest_CatId, PlusOne) VALUES ('Andrew','Weldon',23,1,NULL);</t>
  </si>
  <si>
    <t>INSERT INTO Guests (FirstName, LastName, GroupId, Guest_CatId, PlusOne) VALUES ('Kristen','Weldon',23,1,NULL);</t>
  </si>
  <si>
    <t>INSERT INTO Guests (FirstName, LastName, GroupId, Guest_CatId, PlusOne) VALUES ('Daniel','Weldon',24,1,NULL);</t>
  </si>
  <si>
    <t>INSERT INTO Guests (FirstName, LastName, GroupId, Guest_CatId, PlusOne) VALUES ('Shannon','Slowey',24,1,NULL);</t>
  </si>
  <si>
    <t>INSERT INTO Guests (FirstName, LastName, GroupId, Guest_CatId, PlusOne) VALUES ('Katie','Byorick',25,1,NULL);</t>
  </si>
  <si>
    <t>INSERT INTO Guests (FirstName, LastName, GroupId, Guest_CatId, PlusOne) VALUES ('Becca','Byorick',26,1,NULL);</t>
  </si>
  <si>
    <t>INSERT INTO Guests (FirstName, LastName, GroupId, Guest_CatId, PlusOne) VALUES ('Meghan','Byorick',27,1,NULL);</t>
  </si>
  <si>
    <t>INSERT INTO Guests (FirstName, LastName, GroupId, Guest_CatId, PlusOne) VALUES ('Emily','Byorick',28,1,NULL);</t>
  </si>
  <si>
    <t>INSERT INTO Guests (FirstName, LastName, GroupId, Guest_CatId, PlusOne) VALUES ('Kim','Wiggins',29,4,NULL);</t>
  </si>
  <si>
    <t>INSERT INTO Guests (FirstName, LastName, GroupId, Guest_CatId, PlusOne) VALUES ('Mr','Banks ',30,4,NULL);</t>
  </si>
  <si>
    <t>INSERT INTO Guests (FirstName, LastName, GroupId, Guest_CatId, PlusOne) VALUES ('Lynn','Banks',30,4,NULL);</t>
  </si>
  <si>
    <t>INSERT INTO Guests (FirstName, LastName, GroupId, Guest_CatId, PlusOne) VALUES ('Patti','Linehan',31,4,NULL);</t>
  </si>
  <si>
    <t>INSERT INTO Guests (FirstName, LastName, GroupId, Guest_CatId, PlusOne) VALUES ('Greg','Follensbee',32,4,NULL);</t>
  </si>
  <si>
    <t>INSERT INTO Guests (FirstName, LastName, GroupId, Guest_CatId, PlusOne) VALUES ('Marsha','Follensbee',32,4,NULL);</t>
  </si>
  <si>
    <t>INSERT INTO Guests (FirstName, LastName, GroupId, Guest_CatId, PlusOne) VALUES ('Valerie','White',33,4,NULL);</t>
  </si>
  <si>
    <t>INSERT INTO Guests (FirstName, LastName, GroupId, Guest_CatId, PlusOne) VALUES ('Kris','Lay',34,4,NULL);</t>
  </si>
  <si>
    <t>INSERT INTO Guests (FirstName, LastName, GroupId, Guest_CatId, PlusOne) VALUES ('Bill','Blalock',35,4,NULL);</t>
  </si>
  <si>
    <t>INSERT INTO Guests (FirstName, LastName, GroupId, Guest_CatId, PlusOne) VALUES ('Cheryl','Blalock',35,4,NULL);</t>
  </si>
  <si>
    <t>INSERT INTO Guests (FirstName, LastName, GroupId, Guest_CatId, PlusOne) VALUES ('Nick','Kateras',36,4,NULL);</t>
  </si>
  <si>
    <t>INSERT INTO Guests (FirstName, LastName, GroupId, Guest_CatId, PlusOne) VALUES ('Alice','Kateras',36,4,NULL);</t>
  </si>
  <si>
    <t>INSERT INTO Guests (FirstName, LastName, GroupId, Guest_CatId, PlusOne) VALUES ('George','Henshaw',37,4,NULL);</t>
  </si>
  <si>
    <t>INSERT INTO Guests (FirstName, LastName, GroupId, Guest_CatId, PlusOne) VALUES ('Kathy','Henshaw',37,4,NULL);</t>
  </si>
  <si>
    <t>INSERT INTO Guests (FirstName, LastName, GroupId, Guest_CatId, PlusOne) VALUES ('Barbie','Edge',38,4,NULL);</t>
  </si>
  <si>
    <t>INSERT INTO Guests (FirstName, LastName, GroupId, Guest_CatId, PlusOne) VALUES ('Leanne','Webber ',39,4,NULL);</t>
  </si>
  <si>
    <t>INSERT INTO Guests (FirstName, LastName, GroupId, Guest_CatId, PlusOne) VALUES ('John','Casey',40,4,NULL);</t>
  </si>
  <si>
    <t>INSERT INTO Guests (FirstName, LastName, GroupId, Guest_CatId, PlusOne) VALUES ('Jo','Casey',40,4,NULL);</t>
  </si>
  <si>
    <t>INSERT INTO Guests (FirstName, LastName, GroupId, Guest_CatId, PlusOne) VALUES ('John','Kalinich',41,4,NULL);</t>
  </si>
  <si>
    <t>INSERT INTO Guests (FirstName, LastName, GroupId, Guest_CatId, PlusOne) VALUES ('Madeline','Kalinich',41,4,NULL);</t>
  </si>
  <si>
    <t>INSERT INTO Guests (FirstName, LastName, GroupId, Guest_CatId, PlusOne) VALUES ('Donna','Degrau',42,4,NULL);</t>
  </si>
  <si>
    <t>INSERT INTO Guests (FirstName, LastName, GroupId, Guest_CatId, PlusOne) VALUES ('Shannon','Stowers',43,2,NULL);</t>
  </si>
  <si>
    <t>INSERT INTO Guests (FirstName, LastName, GroupId, Guest_CatId, PlusOne) VALUES ('Sarah','Stowers',43,2,NULL);</t>
  </si>
  <si>
    <t>INSERT INTO Guests (FirstName, LastName, GroupId, Guest_CatId, PlusOne) VALUES ('Michael','Whealen',44,2,1);</t>
  </si>
  <si>
    <t>INSERT INTO Guests (FirstName, LastName, GroupId, Guest_CatId, PlusOne) VALUES ('Mary','Hsu',45,2,1);</t>
  </si>
  <si>
    <t>INSERT INTO Guests (FirstName, LastName, GroupId, Guest_CatId, PlusOne) VALUES ('Christina','Lendemann',46,2,1);</t>
  </si>
  <si>
    <t>INSERT INTO Guests (FirstName, LastName, GroupId, Guest_CatId, PlusOne) VALUES ('Ben','Dessing',47,2,NULL);</t>
  </si>
  <si>
    <t>INSERT INTO Guests (FirstName, LastName, GroupId, Guest_CatId, PlusOne) VALUES ('Keri','Dessing',47,2,NULL);</t>
  </si>
  <si>
    <t>INSERT INTO Guests (FirstName, LastName, GroupId, Guest_CatId, PlusOne) VALUES ('Nick','Perez',48,2,NULL);</t>
  </si>
  <si>
    <t>INSERT INTO Guests (FirstName, LastName, GroupId, Guest_CatId, PlusOne) VALUES ('Ashley','Perez',48,2,NULL);</t>
  </si>
  <si>
    <t>INSERT INTO Guests (FirstName, LastName, GroupId, Guest_CatId, PlusOne) VALUES ('Brandon','Burris ',49,2,NULL);</t>
  </si>
  <si>
    <t>INSERT INTO Guests (FirstName, LastName, GroupId, Guest_CatId, PlusOne) VALUES ('Audrey','Burris',49,2,NULL);</t>
  </si>
  <si>
    <t>INSERT INTO Guests (FirstName, LastName, GroupId, Guest_CatId, PlusOne) VALUES ('Hawkeye','Wayne',50,2,NULL);</t>
  </si>
  <si>
    <t>INSERT INTO Guests (FirstName, LastName, GroupId, Guest_CatId, PlusOne) VALUES ('Beth','Wayne',50,2,NULL);</t>
  </si>
  <si>
    <t>INSERT INTO Guests (FirstName, LastName, GroupId, Guest_CatId, PlusOne) VALUES ('Kimberly','Straub',51,2,1);</t>
  </si>
  <si>
    <t>INSERT INTO Guests (FirstName, LastName, GroupId, Guest_CatId, PlusOne) VALUES ('Matthew','Shaefer',52,2,NULL);</t>
  </si>
  <si>
    <t>INSERT INTO Guests (FirstName, LastName, GroupId, Guest_CatId, PlusOne) VALUES ('Cammie','Shaefer',52,2,NULL);</t>
  </si>
  <si>
    <t>INSERT INTO Guests (FirstName, LastName, GroupId, Guest_CatId, PlusOne) VALUES ('Jace','Crooke',53,2,NULL);</t>
  </si>
  <si>
    <t>INSERT INTO Guests (FirstName, LastName, GroupId, Guest_CatId, PlusOne) VALUES ('Eva','Crooke',53,2,NULL);</t>
  </si>
  <si>
    <t>INSERT INTO Guests (FirstName, LastName, GroupId, Guest_CatId, PlusOne) VALUES ('Adam','Yeager',54,2,NULL);</t>
  </si>
  <si>
    <t>INSERT INTO Guests (FirstName, LastName, GroupId, Guest_CatId, PlusOne) VALUES ('Natasha','Yeager',54,2,NULL);</t>
  </si>
  <si>
    <t>INSERT INTO Guests (FirstName, LastName, GroupId, Guest_CatId, PlusOne) VALUES ('John','Sissoyev ',55,2,NULL);</t>
  </si>
  <si>
    <t>INSERT INTO Guests (FirstName, LastName, GroupId, Guest_CatId, PlusOne) VALUES ('Stacy','Sissoyev ',55,2,NULL);</t>
  </si>
  <si>
    <t>INSERT INTO Guests (FirstName, LastName, GroupId, Guest_CatId, PlusOne) VALUES ('Terrie','Uiterwyk',56,2,1);</t>
  </si>
  <si>
    <t>INSERT INTO Guests (FirstName, LastName, GroupId, Guest_CatId, PlusOne) VALUES ('Ryan','Jaso',57,2,NULL);</t>
  </si>
  <si>
    <t>INSERT INTO Guests (FirstName, LastName, GroupId, Guest_CatId, PlusOne) VALUES ('Jennifer','Jaso',57,2,NULL);</t>
  </si>
  <si>
    <t>INSERT INTO Guests (FirstName, LastName, GroupId, Guest_CatId, PlusOne) VALUES ('Greg','VanHorn',58,2,NULL);</t>
  </si>
  <si>
    <t>INSERT INTO Guests (FirstName, LastName, GroupId, Guest_CatId, PlusOne) VALUES ('Christine','VanHorn',58,2,NULL);</t>
  </si>
  <si>
    <t>INSERT INTO Guests (FirstName, LastName, GroupId, Guest_CatId, PlusOne) VALUES ('Christian','VanHorn',59,2,NULL);</t>
  </si>
  <si>
    <t>INSERT INTO Guests (FirstName, LastName, GroupId, Guest_CatId, PlusOne) VALUES ('Kandace','Bisignano',59,2,NULL);</t>
  </si>
  <si>
    <t>INSERT INTO Guests (FirstName, LastName, GroupId, Guest_CatId, PlusOne) VALUES ('Ryan','VanHorn',60,2,NULL);</t>
  </si>
  <si>
    <t>INSERT INTO Guests (FirstName, LastName, GroupId, Guest_CatId, PlusOne) VALUES ('Jessica','VanHorn',60,2,NULL);</t>
  </si>
  <si>
    <t>INSERT INTO Guests (FirstName, LastName, GroupId, Guest_CatId, PlusOne) VALUES ('Alexandra','VanHorn',61,2,NULL);</t>
  </si>
  <si>
    <t>INSERT INTO Guests (FirstName, LastName, GroupId, Guest_CatId, PlusOne) VALUES ('Anthony','Ercolino',62,2,NULL);</t>
  </si>
  <si>
    <t>INSERT INTO Guests (FirstName, LastName, GroupId, Guest_CatId, PlusOne) VALUES ('Kimberly','Ercolino',62,2,NULL);</t>
  </si>
  <si>
    <t>INSERT INTO Guests (FirstName, LastName, GroupId, Guest_CatId, PlusOne) VALUES ('Dan','DeOliveira',63,2,NULL);</t>
  </si>
  <si>
    <t>INSERT INTO Guests (FirstName, LastName, GroupId, Guest_CatId, PlusOne) VALUES ('Jessica','Francesca',63,2,NULL);</t>
  </si>
  <si>
    <t>INSERT INTO Guests (FirstName, LastName, GroupId, Guest_CatId, PlusOne) VALUES ('Brian','Dietlein',64,2,1);</t>
  </si>
  <si>
    <t>INSERT INTO Guests (FirstName, LastName, GroupId, Guest_CatId, PlusOne) VALUES ('Joe','Lanza',65,2,NULL);</t>
  </si>
  <si>
    <t>INSERT INTO Guests (FirstName, LastName, GroupId, Guest_CatId, PlusOne) VALUES ('Lauren','Lanza',65,2,NULL);</t>
  </si>
  <si>
    <t>INSERT INTO Guests (FirstName, LastName, GroupId, Guest_CatId, PlusOne) VALUES ('Michael','Coad',66,2,NULL);</t>
  </si>
  <si>
    <t>INSERT INTO Guests (FirstName, LastName, GroupId, Guest_CatId, PlusOne) VALUES ('Lianne','Coad',66,2,NULL);</t>
  </si>
  <si>
    <t>INSERT INTO Guests (FirstName, LastName, GroupId, Guest_CatId, PlusOne) VALUES ('Jacob','Coad',67,2,NULL);</t>
  </si>
  <si>
    <t>INSERT INTO Guests (FirstName, LastName, GroupId, Guest_CatId, PlusOne) VALUES ('Liz','Coad',67,2,NULL);</t>
  </si>
  <si>
    <t>INSERT INTO Guests (FirstName, LastName, GroupId, Guest_CatId, PlusOne) VALUES ('Skip','Warmack',68,2,NULL);</t>
  </si>
  <si>
    <t>INSERT INTO Guests (FirstName, LastName, GroupId, Guest_CatId, PlusOne) VALUES ('Jessica','Warmack',68,2,NULL);</t>
  </si>
  <si>
    <t>INSERT INTO Guests (FirstName, LastName, GroupId, Guest_CatId, PlusOne) VALUES ('David','Lubinsky',69,2,NULL);</t>
  </si>
  <si>
    <t>INSERT INTO Guests (FirstName, LastName, GroupId, Guest_CatId, PlusOne) VALUES ('Rachel','Lubinsky',69,2,NULL);</t>
  </si>
  <si>
    <t>INSERT INTO Guests (FirstName, LastName, GroupId, Guest_CatId, PlusOne) VALUES ('Neil','Scott',70,2,NULL);</t>
  </si>
  <si>
    <t>INSERT INTO Guests (FirstName, LastName, GroupId, Guest_CatId, PlusOne) VALUES ('Gail','Coad',70,2,NULL);</t>
  </si>
  <si>
    <t>INSERT INTO Guests (FirstName, LastName, GroupId, Guest_CatId, PlusOne) VALUES ('Rob','Thomas',71,2,NULL);</t>
  </si>
  <si>
    <t>INSERT INTO Guests (FirstName, LastName, GroupId, Guest_CatId, PlusOne) VALUES ('Lisa','Verhelle',71,2,NULL);</t>
  </si>
  <si>
    <t>INSERT INTO Guests (FirstName, LastName, GroupId, Guest_CatId, PlusOne) VALUES ('Josh','Wynne',72,2,NULL);</t>
  </si>
  <si>
    <t>INSERT INTO Guests (FirstName, LastName, GroupId, Guest_CatId, PlusOne) VALUES ('Michelle','Wynne',72,2,NULL);</t>
  </si>
  <si>
    <t>INSERT INTO Guests (FirstName, LastName, GroupId, Guest_CatId, PlusOne) VALUES ('Lisa','Dichtel',73,2,1);</t>
  </si>
  <si>
    <t>INSERT INTO Guests (FirstName, LastName, GroupId, Guest_CatId, PlusOne) VALUES ('Patrick','Knight ',74,3,NULL);</t>
  </si>
  <si>
    <t>INSERT INTO Guests (FirstName, LastName, GroupId, Guest_CatId, PlusOne) VALUES ('Katie','Knight ',74,3,NULL);</t>
  </si>
  <si>
    <t>INSERT INTO Guests (FirstName, LastName, GroupId, Guest_CatId, PlusOne) VALUES ('Fredrick','Mamlqvist ',75,3,NULL);</t>
  </si>
  <si>
    <t>INSERT INTO Guests (FirstName, LastName, GroupId, Guest_CatId, PlusOne) VALUES ('Ana','Mamlqvist ',75,3,NULL);</t>
  </si>
  <si>
    <t>INSERT INTO Guests (FirstName, LastName, GroupId, Guest_CatId, PlusOne) VALUES ('Robin','Hurley',76,3,NULL);</t>
  </si>
  <si>
    <t>INSERT INTO Guests (FirstName, LastName, GroupId, Guest_CatId, PlusOne) VALUES ('Plus','One',76,3,NULL);</t>
  </si>
  <si>
    <t>INSERT INTO Guests (FirstName, LastName, GroupId, Guest_CatId, PlusOne) VALUES ('Michael','Kehoe ',77,3,NULL);</t>
  </si>
  <si>
    <t>INSERT INTO Guests (FirstName, LastName, GroupId, Guest_CatId, PlusOne) VALUES ('Paula','Kehoe ',77,3,NULL);</t>
  </si>
  <si>
    <t>INSERT INTO Guests (FirstName, LastName, GroupId, Guest_CatId, PlusOne) VALUES ('James','Fitch',78,3,NULL);</t>
  </si>
  <si>
    <t>INSERT INTO Guests (FirstName, LastName, GroupId, Guest_CatId, PlusOne) VALUES ('Nancy','Fitch',78,3,NULL);</t>
  </si>
  <si>
    <t>INSERT INTO Guests (FirstName, LastName, GroupId, Guest_CatId, PlusOne) VALUES ('Colby','Dennis',79,1,1);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</si>
</sst>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ill="1"/>
    <xf numFmtId="49" fontId="0" fillId="2" borderId="0" xfId="0" applyNumberFormat="1" applyFill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workbookViewId="0">
      <selection activeCell="B20" sqref="B20"/>
    </sheetView>
  </sheetViews>
  <sheetFormatPr defaultRowHeight="15" x14ac:dyDescent="0.25"/>
  <cols>
    <col min="1" max="1" width="18.140625" customWidth="1"/>
    <col min="2" max="2" width="21.140625" customWidth="1"/>
    <col min="3" max="3" width="21.5703125" customWidth="1"/>
    <col min="4" max="4" width="24.42578125" customWidth="1"/>
    <col min="5" max="5" width="24.7109375" customWidth="1"/>
    <col min="6" max="6" width="20.42578125" customWidth="1"/>
    <col min="7" max="7" width="18.85546875" customWidth="1"/>
    <col min="8" max="8" width="16.285156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165</v>
      </c>
    </row>
    <row r="3" spans="1:8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159</v>
      </c>
      <c r="H3" s="1" t="s">
        <v>166</v>
      </c>
    </row>
    <row r="4" spans="1:8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160</v>
      </c>
      <c r="H4" s="1" t="s">
        <v>183</v>
      </c>
    </row>
    <row r="5" spans="1:8" x14ac:dyDescent="0.25">
      <c r="A5" s="1" t="s">
        <v>19</v>
      </c>
      <c r="B5" s="1" t="s">
        <v>20</v>
      </c>
      <c r="C5" s="1" t="s">
        <v>158</v>
      </c>
      <c r="D5" s="1" t="s">
        <v>22</v>
      </c>
      <c r="E5" s="1" t="s">
        <v>23</v>
      </c>
      <c r="F5" s="1" t="s">
        <v>24</v>
      </c>
      <c r="G5" s="1" t="s">
        <v>162</v>
      </c>
      <c r="H5" s="1"/>
    </row>
    <row r="6" spans="1:8" x14ac:dyDescent="0.25">
      <c r="A6" s="1" t="s">
        <v>25</v>
      </c>
      <c r="B6" s="1" t="s">
        <v>26</v>
      </c>
      <c r="C6" s="1" t="s">
        <v>21</v>
      </c>
      <c r="D6" s="1" t="s">
        <v>27</v>
      </c>
      <c r="E6" s="1" t="s">
        <v>28</v>
      </c>
      <c r="F6" s="1" t="s">
        <v>29</v>
      </c>
      <c r="G6" s="1" t="s">
        <v>161</v>
      </c>
      <c r="H6" s="1"/>
    </row>
    <row r="7" spans="1:8" x14ac:dyDescent="0.25">
      <c r="A7" s="1" t="s">
        <v>30</v>
      </c>
      <c r="B7" s="1" t="s">
        <v>31</v>
      </c>
      <c r="C7" s="1" t="s">
        <v>153</v>
      </c>
      <c r="D7" s="1" t="s">
        <v>32</v>
      </c>
      <c r="E7" s="1" t="s">
        <v>33</v>
      </c>
      <c r="F7" s="1" t="s">
        <v>34</v>
      </c>
      <c r="G7" s="1" t="s">
        <v>163</v>
      </c>
      <c r="H7" s="1"/>
    </row>
    <row r="8" spans="1:8" x14ac:dyDescent="0.25">
      <c r="A8" s="1" t="s">
        <v>35</v>
      </c>
      <c r="B8" s="1" t="s">
        <v>36</v>
      </c>
      <c r="C8" s="1" t="s">
        <v>154</v>
      </c>
      <c r="D8" s="2" t="s">
        <v>38</v>
      </c>
      <c r="E8" s="1" t="s">
        <v>39</v>
      </c>
      <c r="F8" s="1" t="s">
        <v>40</v>
      </c>
      <c r="G8" s="1" t="s">
        <v>164</v>
      </c>
      <c r="H8" s="1"/>
    </row>
    <row r="9" spans="1:8" x14ac:dyDescent="0.25">
      <c r="A9" s="1" t="s">
        <v>41</v>
      </c>
      <c r="B9" s="1" t="s">
        <v>42</v>
      </c>
      <c r="C9" s="1" t="s">
        <v>37</v>
      </c>
      <c r="D9" s="2" t="s">
        <v>44</v>
      </c>
      <c r="E9" s="1" t="s">
        <v>45</v>
      </c>
      <c r="F9" s="1" t="s">
        <v>46</v>
      </c>
      <c r="G9" s="1" t="s">
        <v>167</v>
      </c>
      <c r="H9" s="1"/>
    </row>
    <row r="10" spans="1:8" x14ac:dyDescent="0.25">
      <c r="A10" s="1" t="s">
        <v>47</v>
      </c>
      <c r="B10" s="1" t="s">
        <v>48</v>
      </c>
      <c r="C10" s="1" t="s">
        <v>43</v>
      </c>
      <c r="D10" s="2" t="s">
        <v>50</v>
      </c>
      <c r="E10" s="1" t="s">
        <v>51</v>
      </c>
      <c r="F10" s="1" t="s">
        <v>52</v>
      </c>
      <c r="G10" s="1" t="s">
        <v>168</v>
      </c>
      <c r="H10" s="1"/>
    </row>
    <row r="11" spans="1:8" x14ac:dyDescent="0.25">
      <c r="A11" s="1" t="s">
        <v>53</v>
      </c>
      <c r="B11" s="1" t="s">
        <v>54</v>
      </c>
      <c r="C11" s="1" t="s">
        <v>49</v>
      </c>
      <c r="D11" s="2" t="s">
        <v>56</v>
      </c>
      <c r="E11" s="1" t="s">
        <v>136</v>
      </c>
      <c r="F11" s="1" t="s">
        <v>57</v>
      </c>
      <c r="G11" s="1"/>
      <c r="H11" s="1"/>
    </row>
    <row r="12" spans="1:8" x14ac:dyDescent="0.25">
      <c r="A12" s="1" t="s">
        <v>58</v>
      </c>
      <c r="B12" s="1" t="s">
        <v>59</v>
      </c>
      <c r="C12" s="1" t="s">
        <v>55</v>
      </c>
      <c r="D12" s="2" t="s">
        <v>61</v>
      </c>
      <c r="E12" s="1" t="s">
        <v>137</v>
      </c>
      <c r="F12" s="1" t="s">
        <v>62</v>
      </c>
      <c r="G12" s="1"/>
      <c r="H12" s="1"/>
    </row>
    <row r="13" spans="1:8" x14ac:dyDescent="0.25">
      <c r="A13" s="1" t="s">
        <v>63</v>
      </c>
      <c r="B13" s="1" t="s">
        <v>64</v>
      </c>
      <c r="C13" s="1" t="s">
        <v>60</v>
      </c>
      <c r="D13" s="2" t="s">
        <v>66</v>
      </c>
      <c r="E13" s="1" t="s">
        <v>135</v>
      </c>
      <c r="F13" s="1" t="s">
        <v>67</v>
      </c>
      <c r="G13" s="1"/>
      <c r="H13" s="1"/>
    </row>
    <row r="14" spans="1:8" x14ac:dyDescent="0.25">
      <c r="A14" s="1" t="s">
        <v>68</v>
      </c>
      <c r="B14" s="1" t="s">
        <v>69</v>
      </c>
      <c r="C14" s="1" t="s">
        <v>65</v>
      </c>
      <c r="D14" s="2" t="s">
        <v>71</v>
      </c>
      <c r="E14" s="1" t="s">
        <v>138</v>
      </c>
      <c r="F14" s="1" t="s">
        <v>72</v>
      </c>
      <c r="G14" s="1"/>
      <c r="H14" s="1"/>
    </row>
    <row r="15" spans="1:8" x14ac:dyDescent="0.25">
      <c r="A15" s="1" t="s">
        <v>73</v>
      </c>
      <c r="B15" s="1" t="s">
        <v>74</v>
      </c>
      <c r="C15" s="1" t="s">
        <v>70</v>
      </c>
      <c r="D15" s="2" t="s">
        <v>76</v>
      </c>
      <c r="E15" s="1" t="s">
        <v>139</v>
      </c>
      <c r="F15" s="1" t="s">
        <v>77</v>
      </c>
      <c r="G15" s="1"/>
      <c r="H15" s="1"/>
    </row>
    <row r="16" spans="1:8" x14ac:dyDescent="0.25">
      <c r="A16" s="1" t="s">
        <v>78</v>
      </c>
      <c r="B16" s="1" t="s">
        <v>79</v>
      </c>
      <c r="C16" s="1" t="s">
        <v>75</v>
      </c>
      <c r="D16" s="2" t="s">
        <v>81</v>
      </c>
      <c r="E16" s="1" t="s">
        <v>140</v>
      </c>
      <c r="F16" s="1" t="s">
        <v>82</v>
      </c>
      <c r="G16" s="1"/>
      <c r="H16" s="1"/>
    </row>
    <row r="17" spans="1:8" x14ac:dyDescent="0.25">
      <c r="A17" s="1" t="s">
        <v>83</v>
      </c>
      <c r="B17" s="1" t="s">
        <v>84</v>
      </c>
      <c r="C17" s="1" t="s">
        <v>80</v>
      </c>
      <c r="D17" s="2" t="s">
        <v>86</v>
      </c>
      <c r="E17" s="1" t="s">
        <v>141</v>
      </c>
      <c r="F17" s="1" t="s">
        <v>87</v>
      </c>
      <c r="G17" s="1"/>
      <c r="H17" s="1"/>
    </row>
    <row r="18" spans="1:8" x14ac:dyDescent="0.25">
      <c r="A18" s="1" t="s">
        <v>88</v>
      </c>
      <c r="B18" s="1" t="s">
        <v>89</v>
      </c>
      <c r="C18" s="1" t="s">
        <v>155</v>
      </c>
      <c r="D18" s="2" t="s">
        <v>91</v>
      </c>
      <c r="E18" s="1" t="s">
        <v>142</v>
      </c>
      <c r="F18" s="1" t="s">
        <v>92</v>
      </c>
      <c r="G18" s="1"/>
      <c r="H18" s="1"/>
    </row>
    <row r="19" spans="1:8" ht="29.25" x14ac:dyDescent="0.25">
      <c r="A19" s="1" t="s">
        <v>93</v>
      </c>
      <c r="B19" s="1" t="s">
        <v>94</v>
      </c>
      <c r="C19" s="2" t="s">
        <v>85</v>
      </c>
      <c r="D19" s="2" t="s">
        <v>96</v>
      </c>
      <c r="E19" s="1" t="s">
        <v>143</v>
      </c>
      <c r="F19" s="1" t="s">
        <v>97</v>
      </c>
      <c r="G19" s="1"/>
      <c r="H19" s="1"/>
    </row>
    <row r="20" spans="1:8" ht="29.25" x14ac:dyDescent="0.25">
      <c r="A20" s="1" t="s">
        <v>187</v>
      </c>
      <c r="B20" s="1" t="s">
        <v>98</v>
      </c>
      <c r="C20" s="2" t="s">
        <v>90</v>
      </c>
      <c r="D20" s="2" t="s">
        <v>100</v>
      </c>
      <c r="E20" s="1" t="s">
        <v>144</v>
      </c>
      <c r="F20" s="1" t="s">
        <v>101</v>
      </c>
      <c r="G20" s="1"/>
      <c r="H20" s="1"/>
    </row>
    <row r="21" spans="1:8" x14ac:dyDescent="0.25">
      <c r="A21" s="1" t="s">
        <v>102</v>
      </c>
      <c r="B21" s="1" t="s">
        <v>103</v>
      </c>
      <c r="C21" s="2" t="s">
        <v>95</v>
      </c>
      <c r="D21" s="2" t="s">
        <v>105</v>
      </c>
      <c r="E21" s="1" t="s">
        <v>145</v>
      </c>
      <c r="F21" s="1" t="s">
        <v>106</v>
      </c>
      <c r="G21" s="1"/>
      <c r="H21" s="1"/>
    </row>
    <row r="22" spans="1:8" x14ac:dyDescent="0.25">
      <c r="A22" s="1" t="s">
        <v>107</v>
      </c>
      <c r="B22" s="1" t="s">
        <v>108</v>
      </c>
      <c r="C22" s="2" t="s">
        <v>99</v>
      </c>
      <c r="D22" s="1"/>
      <c r="E22" s="1" t="s">
        <v>146</v>
      </c>
      <c r="F22" s="1" t="s">
        <v>110</v>
      </c>
      <c r="G22" s="1"/>
      <c r="H22" s="1"/>
    </row>
    <row r="23" spans="1:8" x14ac:dyDescent="0.25">
      <c r="A23" s="1" t="s">
        <v>111</v>
      </c>
      <c r="B23" s="1" t="s">
        <v>112</v>
      </c>
      <c r="C23" s="2" t="s">
        <v>104</v>
      </c>
      <c r="D23" s="1"/>
      <c r="E23" s="1" t="s">
        <v>147</v>
      </c>
      <c r="F23" s="1" t="s">
        <v>114</v>
      </c>
      <c r="G23" s="1"/>
      <c r="H23" s="1"/>
    </row>
    <row r="24" spans="1:8" x14ac:dyDescent="0.25">
      <c r="A24" s="1" t="s">
        <v>115</v>
      </c>
      <c r="B24" s="1" t="s">
        <v>116</v>
      </c>
      <c r="C24" s="2" t="s">
        <v>109</v>
      </c>
      <c r="D24" s="1"/>
      <c r="E24" s="1" t="s">
        <v>148</v>
      </c>
      <c r="F24" s="1" t="s">
        <v>118</v>
      </c>
      <c r="G24" s="1"/>
      <c r="H24" s="1"/>
    </row>
    <row r="25" spans="1:8" x14ac:dyDescent="0.25">
      <c r="A25" s="1"/>
      <c r="B25" s="1" t="s">
        <v>119</v>
      </c>
      <c r="C25" s="2" t="s">
        <v>113</v>
      </c>
      <c r="D25" s="1"/>
      <c r="E25" s="1" t="s">
        <v>149</v>
      </c>
      <c r="F25" s="1" t="s">
        <v>120</v>
      </c>
      <c r="G25" s="1"/>
      <c r="H25" s="1"/>
    </row>
    <row r="26" spans="1:8" x14ac:dyDescent="0.25">
      <c r="A26" s="1"/>
      <c r="B26" s="1" t="s">
        <v>121</v>
      </c>
      <c r="C26" s="2" t="s">
        <v>117</v>
      </c>
      <c r="D26" s="1"/>
      <c r="E26" s="1" t="s">
        <v>150</v>
      </c>
      <c r="F26" s="1" t="s">
        <v>122</v>
      </c>
      <c r="G26" s="1"/>
      <c r="H26" s="1"/>
    </row>
    <row r="27" spans="1:8" x14ac:dyDescent="0.25">
      <c r="A27" s="1"/>
      <c r="B27" s="1" t="s">
        <v>123</v>
      </c>
      <c r="C27" s="1"/>
      <c r="D27" s="1"/>
      <c r="E27" s="1" t="s">
        <v>156</v>
      </c>
      <c r="F27" s="1" t="s">
        <v>124</v>
      </c>
      <c r="G27" s="1"/>
      <c r="H27" s="1"/>
    </row>
    <row r="28" spans="1:8" x14ac:dyDescent="0.25">
      <c r="A28" s="1"/>
      <c r="B28" s="1" t="s">
        <v>125</v>
      </c>
      <c r="C28" s="1"/>
      <c r="D28" s="1"/>
      <c r="E28" s="1" t="s">
        <v>157</v>
      </c>
      <c r="F28" s="1" t="s">
        <v>126</v>
      </c>
      <c r="G28" s="1"/>
      <c r="H28" s="1"/>
    </row>
    <row r="29" spans="1:8" x14ac:dyDescent="0.25">
      <c r="A29" s="1"/>
      <c r="B29" s="1" t="s">
        <v>127</v>
      </c>
      <c r="C29" s="1"/>
      <c r="D29" s="1"/>
      <c r="E29" s="1" t="s">
        <v>151</v>
      </c>
      <c r="F29" s="1" t="s">
        <v>128</v>
      </c>
      <c r="G29" s="1"/>
      <c r="H29" s="1"/>
    </row>
    <row r="30" spans="1:8" x14ac:dyDescent="0.25">
      <c r="A30" s="1"/>
      <c r="B30" s="1"/>
      <c r="C30" s="1"/>
      <c r="D30" s="1"/>
      <c r="E30" s="1" t="s">
        <v>152</v>
      </c>
      <c r="F30" s="1" t="s">
        <v>129</v>
      </c>
      <c r="G30" s="1"/>
      <c r="H30" s="1"/>
    </row>
    <row r="31" spans="1:8" x14ac:dyDescent="0.25">
      <c r="A31" s="1"/>
      <c r="B31" s="1"/>
      <c r="C31" s="1"/>
      <c r="D31" s="1"/>
      <c r="E31" s="2" t="s">
        <v>169</v>
      </c>
      <c r="F31" s="1" t="s">
        <v>130</v>
      </c>
      <c r="G31" s="1"/>
      <c r="H31" s="1"/>
    </row>
    <row r="32" spans="1:8" x14ac:dyDescent="0.25">
      <c r="A32" s="1"/>
      <c r="B32" s="1"/>
      <c r="C32" s="1"/>
      <c r="D32" s="1"/>
      <c r="E32" s="2" t="s">
        <v>170</v>
      </c>
      <c r="F32" s="1" t="s">
        <v>131</v>
      </c>
      <c r="G32" s="1"/>
      <c r="H32" s="1"/>
    </row>
    <row r="33" spans="1:8" x14ac:dyDescent="0.25">
      <c r="A33" s="1"/>
      <c r="B33" s="1"/>
      <c r="C33" s="1"/>
      <c r="D33" s="1"/>
      <c r="E33" s="2" t="s">
        <v>171</v>
      </c>
      <c r="F33" s="1" t="s">
        <v>132</v>
      </c>
      <c r="G33" s="1"/>
      <c r="H33" s="1"/>
    </row>
    <row r="34" spans="1:8" x14ac:dyDescent="0.25">
      <c r="A34" s="1"/>
      <c r="B34" s="1"/>
      <c r="C34" s="1"/>
      <c r="D34" s="1"/>
      <c r="E34" s="2" t="s">
        <v>172</v>
      </c>
      <c r="F34" s="1" t="s">
        <v>133</v>
      </c>
      <c r="G34" s="1"/>
      <c r="H34" s="1"/>
    </row>
    <row r="35" spans="1:8" x14ac:dyDescent="0.25">
      <c r="A35" s="1"/>
      <c r="B35" s="1"/>
      <c r="C35" s="1"/>
      <c r="D35" s="1"/>
      <c r="E35" s="2" t="s">
        <v>173</v>
      </c>
      <c r="F35" s="1" t="s">
        <v>134</v>
      </c>
      <c r="G35" s="1"/>
      <c r="H35" s="1"/>
    </row>
    <row r="36" spans="1:8" x14ac:dyDescent="0.25">
      <c r="A36" s="1"/>
      <c r="B36" s="1"/>
      <c r="C36" s="1"/>
      <c r="D36" s="1"/>
      <c r="E36" s="2" t="s">
        <v>174</v>
      </c>
      <c r="F36" s="2" t="s">
        <v>177</v>
      </c>
      <c r="G36" s="1"/>
      <c r="H36" s="1"/>
    </row>
    <row r="37" spans="1:8" x14ac:dyDescent="0.25">
      <c r="C37" s="1"/>
      <c r="E37" s="2" t="s">
        <v>175</v>
      </c>
      <c r="F37" s="2" t="s">
        <v>178</v>
      </c>
    </row>
    <row r="38" spans="1:8" x14ac:dyDescent="0.25">
      <c r="C38" s="1"/>
      <c r="E38" s="2" t="s">
        <v>176</v>
      </c>
      <c r="F3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zoomScaleNormal="100" workbookViewId="0">
      <pane ySplit="1" topLeftCell="A2" activePane="bottomLeft" state="frozen"/>
      <selection pane="bottomLeft" activeCell="C69" sqref="C69"/>
    </sheetView>
  </sheetViews>
  <sheetFormatPr defaultRowHeight="15" x14ac:dyDescent="0.25"/>
  <cols>
    <col min="1" max="1" width="25" style="4" customWidth="1"/>
    <col min="2" max="2" width="14.42578125" style="4" bestFit="1" customWidth="1"/>
    <col min="3" max="3" width="10.5703125" style="4" bestFit="1" customWidth="1"/>
    <col min="4" max="4" width="11.42578125" style="4" customWidth="1"/>
    <col min="5" max="6" width="9.140625" style="11"/>
    <col min="7" max="7" width="33" bestFit="1" customWidth="1"/>
    <col min="8" max="8" width="26.7109375" bestFit="1" customWidth="1"/>
    <col min="9" max="9" width="10.140625" bestFit="1" customWidth="1"/>
    <col min="10" max="10" width="19.140625" bestFit="1" customWidth="1"/>
    <col min="11" max="11" width="9.85546875" style="8" bestFit="1" customWidth="1"/>
    <col min="12" max="12" width="8" style="8" bestFit="1" customWidth="1"/>
  </cols>
  <sheetData>
    <row r="1" spans="1:12" x14ac:dyDescent="0.25">
      <c r="A1" s="4" t="s">
        <v>341</v>
      </c>
      <c r="B1" s="4" t="s">
        <v>342</v>
      </c>
      <c r="C1" s="4" t="s">
        <v>339</v>
      </c>
      <c r="D1" s="4" t="s">
        <v>340</v>
      </c>
      <c r="E1" s="11" t="s">
        <v>186</v>
      </c>
      <c r="F1" s="11" t="s">
        <v>185</v>
      </c>
      <c r="G1" t="s">
        <v>333</v>
      </c>
      <c r="H1" t="s">
        <v>334</v>
      </c>
      <c r="I1" t="s">
        <v>335</v>
      </c>
      <c r="J1" t="s">
        <v>336</v>
      </c>
      <c r="K1" s="8" t="s">
        <v>337</v>
      </c>
      <c r="L1" s="10" t="s">
        <v>338</v>
      </c>
    </row>
    <row r="2" spans="1:12" x14ac:dyDescent="0.25">
      <c r="A2" s="5" t="s">
        <v>7</v>
      </c>
      <c r="B2" s="4" t="s">
        <v>411</v>
      </c>
      <c r="C2" s="4" t="str">
        <f>LEFT(A2,FIND(" ",A2)-1)</f>
        <v>Pam</v>
      </c>
      <c r="D2" s="4" t="str">
        <f>RIGHT(A2,LEN(A2)-FIND(" ",A2))</f>
        <v>Bean</v>
      </c>
      <c r="E2" s="11">
        <v>1</v>
      </c>
      <c r="G2" t="str">
        <f>A2</f>
        <v>Pam Bean</v>
      </c>
      <c r="H2" t="str">
        <f t="shared" ref="H2:H33" si="0">IF(INDEX(Street,MATCH($G2,Name,0))=0,"",(INDEX(Street,MATCH($G2,Name,0))))</f>
        <v>3750 Silver Bluff Blvd</v>
      </c>
      <c r="I2" t="str">
        <f t="shared" ref="I2:I33" si="1">IF(INDEX(Unit,MATCH($G2,Name,0))=0,"",(INDEX(Unit,MATCH($G2,Name,0))))</f>
        <v>Unit #1402</v>
      </c>
      <c r="J2" t="str">
        <f t="shared" ref="J2:J33" si="2">IF(INDEX(City,MATCH($G2,Name,0))=0,"",(INDEX(City,MATCH($G2,Name,0))))</f>
        <v>Orange Park</v>
      </c>
      <c r="K2" s="8" t="str">
        <f t="shared" ref="K2:K33" si="3">IF(INDEX(State,MATCH($G2,Name,0))=0,"",(INDEX(State,MATCH($G2,Name,0))))</f>
        <v>FL</v>
      </c>
      <c r="L2" s="8">
        <f t="shared" ref="L2:L33" si="4">IF(INDEX(Zip,MATCH($G2,Name,0))=0,"",(INDEX(Zip,MATCH($G2,Name,0))))</f>
        <v>32065</v>
      </c>
    </row>
    <row r="3" spans="1:12" x14ac:dyDescent="0.25">
      <c r="A3" s="5" t="s">
        <v>13</v>
      </c>
      <c r="B3" s="4" t="s">
        <v>411</v>
      </c>
      <c r="C3" s="4" t="str">
        <f t="shared" ref="C3:C66" si="5">LEFT(A3,FIND(" ",A3)-1)</f>
        <v>Brad</v>
      </c>
      <c r="D3" s="4" t="str">
        <f t="shared" ref="D3:D66" si="6">RIGHT(A3,LEN(A3)-FIND(" ",A3))</f>
        <v>Bean</v>
      </c>
      <c r="E3" s="11">
        <v>2</v>
      </c>
      <c r="G3" t="str">
        <f>CONCATENATE(C3," and ",C4," ",D3)</f>
        <v>Brad and Marilyn Bean</v>
      </c>
      <c r="H3" t="str">
        <f t="shared" si="0"/>
        <v>862507 N Hampton Club Way</v>
      </c>
      <c r="I3" t="str">
        <f t="shared" si="1"/>
        <v/>
      </c>
      <c r="J3" t="str">
        <f t="shared" si="2"/>
        <v>Fernandina Beach</v>
      </c>
      <c r="K3" s="8" t="str">
        <f t="shared" si="3"/>
        <v>FL</v>
      </c>
      <c r="L3" s="8">
        <f t="shared" si="4"/>
        <v>32034</v>
      </c>
    </row>
    <row r="4" spans="1:12" x14ac:dyDescent="0.25">
      <c r="A4" s="5" t="s">
        <v>19</v>
      </c>
      <c r="B4" s="4" t="s">
        <v>411</v>
      </c>
      <c r="C4" s="4" t="str">
        <f t="shared" si="5"/>
        <v>Marilyn</v>
      </c>
      <c r="D4" s="4" t="str">
        <f t="shared" si="6"/>
        <v>Bean</v>
      </c>
      <c r="E4" s="11">
        <v>2</v>
      </c>
      <c r="G4" t="str">
        <f>CONCATENATE(C3," and ",C4," ",D3)</f>
        <v>Brad and Marilyn Bean</v>
      </c>
      <c r="H4" t="str">
        <f t="shared" si="0"/>
        <v>862507 N Hampton Club Way</v>
      </c>
      <c r="I4" t="str">
        <f t="shared" si="1"/>
        <v/>
      </c>
      <c r="J4" t="str">
        <f t="shared" si="2"/>
        <v>Fernandina Beach</v>
      </c>
      <c r="K4" s="8" t="str">
        <f t="shared" si="3"/>
        <v>FL</v>
      </c>
      <c r="L4" s="8">
        <f t="shared" si="4"/>
        <v>32034</v>
      </c>
    </row>
    <row r="5" spans="1:12" x14ac:dyDescent="0.25">
      <c r="A5" s="5" t="s">
        <v>30</v>
      </c>
      <c r="B5" s="4" t="s">
        <v>411</v>
      </c>
      <c r="C5" s="4" t="str">
        <f>LEFT(A5,FIND(" ",A5)-1)</f>
        <v>Robert</v>
      </c>
      <c r="D5" s="4" t="str">
        <f>RIGHT(A5,LEN(A5)-FIND(" ",A5))</f>
        <v>Wood</v>
      </c>
      <c r="E5" s="11">
        <v>3</v>
      </c>
      <c r="G5" t="str">
        <f>CONCATENATE(C5," and ",C6," ",D5)</f>
        <v>Robert and Jennifer Wood</v>
      </c>
      <c r="H5" t="str">
        <f t="shared" si="0"/>
        <v>5116 Potomac St</v>
      </c>
      <c r="I5" t="str">
        <f t="shared" si="1"/>
        <v/>
      </c>
      <c r="J5" t="str">
        <f t="shared" si="2"/>
        <v>North Charleston</v>
      </c>
      <c r="K5" s="8" t="str">
        <f t="shared" si="3"/>
        <v>SC</v>
      </c>
      <c r="L5" s="8">
        <f t="shared" si="4"/>
        <v>29405</v>
      </c>
    </row>
    <row r="6" spans="1:12" x14ac:dyDescent="0.25">
      <c r="A6" s="5" t="s">
        <v>25</v>
      </c>
      <c r="B6" s="4" t="s">
        <v>411</v>
      </c>
      <c r="C6" s="4" t="str">
        <f t="shared" si="5"/>
        <v>Jennifer</v>
      </c>
      <c r="D6" s="4" t="str">
        <f t="shared" si="6"/>
        <v>Wood</v>
      </c>
      <c r="E6" s="11">
        <v>3</v>
      </c>
      <c r="G6" t="str">
        <f>CONCATENATE(C5," and ",C6," ",D5)</f>
        <v>Robert and Jennifer Wood</v>
      </c>
      <c r="H6" t="str">
        <f t="shared" si="0"/>
        <v>5116 Potomac St</v>
      </c>
      <c r="I6" t="str">
        <f t="shared" si="1"/>
        <v/>
      </c>
      <c r="J6" t="str">
        <f t="shared" si="2"/>
        <v>North Charleston</v>
      </c>
      <c r="K6" s="8" t="str">
        <f t="shared" si="3"/>
        <v>SC</v>
      </c>
      <c r="L6" s="8">
        <f t="shared" si="4"/>
        <v>29405</v>
      </c>
    </row>
    <row r="7" spans="1:12" x14ac:dyDescent="0.25">
      <c r="A7" s="5" t="s">
        <v>35</v>
      </c>
      <c r="B7" s="4" t="s">
        <v>411</v>
      </c>
      <c r="C7" s="4" t="str">
        <f t="shared" si="5"/>
        <v>Dean</v>
      </c>
      <c r="D7" s="4" t="str">
        <f t="shared" si="6"/>
        <v>West</v>
      </c>
      <c r="E7" s="11">
        <v>4</v>
      </c>
      <c r="G7" t="str">
        <f>A7</f>
        <v>Dean West</v>
      </c>
      <c r="H7" t="str">
        <f t="shared" si="0"/>
        <v>7124 Prestwick Cir N</v>
      </c>
      <c r="I7" t="str">
        <f t="shared" si="1"/>
        <v/>
      </c>
      <c r="J7" t="str">
        <f t="shared" si="2"/>
        <v>Jacksonville</v>
      </c>
      <c r="K7" s="8" t="str">
        <f t="shared" si="3"/>
        <v>FL</v>
      </c>
      <c r="L7" s="8">
        <f t="shared" si="4"/>
        <v>32244</v>
      </c>
    </row>
    <row r="8" spans="1:12" x14ac:dyDescent="0.25">
      <c r="A8" s="5" t="s">
        <v>47</v>
      </c>
      <c r="B8" s="4" t="s">
        <v>411</v>
      </c>
      <c r="C8" s="4" t="str">
        <f>LEFT(A8,FIND(" ",A8)-1)</f>
        <v>Dan</v>
      </c>
      <c r="D8" s="4" t="str">
        <f>RIGHT(A8,LEN(A8)-FIND(" ",A8))</f>
        <v>Peck</v>
      </c>
      <c r="E8" s="11">
        <v>5</v>
      </c>
      <c r="G8" t="str">
        <f>CONCATENATE(C8," and ",C9," ",D8)</f>
        <v>Dan and Robin Peck</v>
      </c>
      <c r="H8" t="str">
        <f t="shared" si="0"/>
        <v>14525 Fenny Ct</v>
      </c>
      <c r="I8" t="str">
        <f t="shared" si="1"/>
        <v/>
      </c>
      <c r="J8" t="str">
        <f t="shared" si="2"/>
        <v>Jacksonville</v>
      </c>
      <c r="K8" s="8" t="str">
        <f t="shared" si="3"/>
        <v>FL</v>
      </c>
      <c r="L8" s="8">
        <f t="shared" si="4"/>
        <v>32258</v>
      </c>
    </row>
    <row r="9" spans="1:12" x14ac:dyDescent="0.25">
      <c r="A9" s="5" t="s">
        <v>180</v>
      </c>
      <c r="B9" s="4" t="s">
        <v>411</v>
      </c>
      <c r="C9" s="4" t="str">
        <f t="shared" si="5"/>
        <v>Robin</v>
      </c>
      <c r="D9" s="4" t="str">
        <f t="shared" si="6"/>
        <v>Peck</v>
      </c>
      <c r="E9" s="11">
        <v>5</v>
      </c>
      <c r="G9" t="str">
        <f>CONCATENATE(C8," and ",C9," ",D8)</f>
        <v>Dan and Robin Peck</v>
      </c>
      <c r="H9" t="str">
        <f t="shared" si="0"/>
        <v>14525 Fenny Ct</v>
      </c>
      <c r="I9" t="str">
        <f t="shared" si="1"/>
        <v/>
      </c>
      <c r="J9" t="str">
        <f t="shared" si="2"/>
        <v>Jacksonville</v>
      </c>
      <c r="K9" s="8" t="str">
        <f t="shared" si="3"/>
        <v>FL</v>
      </c>
      <c r="L9" s="8">
        <f t="shared" si="4"/>
        <v>32258</v>
      </c>
    </row>
    <row r="10" spans="1:12" x14ac:dyDescent="0.25">
      <c r="A10" s="5" t="s">
        <v>58</v>
      </c>
      <c r="B10" s="4" t="s">
        <v>411</v>
      </c>
      <c r="C10" s="4" t="str">
        <f>LEFT(A10,FIND(" ",A10)-1)</f>
        <v>Joe</v>
      </c>
      <c r="D10" s="4" t="str">
        <f>RIGHT(A10,LEN(A10)-FIND(" ",A10))</f>
        <v>Jeffers</v>
      </c>
      <c r="E10" s="11">
        <v>6</v>
      </c>
      <c r="G10" t="str">
        <f>CONCATENATE(C10," and ",C11," ",D10)</f>
        <v>Joe and Marilyn Jeffers</v>
      </c>
      <c r="H10" t="str">
        <f t="shared" si="0"/>
        <v>1255 Evergreen St</v>
      </c>
      <c r="I10" t="str">
        <f t="shared" si="1"/>
        <v/>
      </c>
      <c r="J10" t="str">
        <f t="shared" si="2"/>
        <v>San Diego</v>
      </c>
      <c r="K10" s="8" t="str">
        <f t="shared" si="3"/>
        <v>CA</v>
      </c>
      <c r="L10" s="8">
        <f t="shared" si="4"/>
        <v>92106</v>
      </c>
    </row>
    <row r="11" spans="1:12" x14ac:dyDescent="0.25">
      <c r="A11" s="5" t="s">
        <v>53</v>
      </c>
      <c r="B11" s="4" t="s">
        <v>411</v>
      </c>
      <c r="C11" s="4" t="str">
        <f t="shared" si="5"/>
        <v>Marilyn</v>
      </c>
      <c r="D11" s="4" t="str">
        <f t="shared" si="6"/>
        <v>Jeffers</v>
      </c>
      <c r="E11" s="11">
        <v>6</v>
      </c>
      <c r="G11" t="str">
        <f>CONCATENATE(C10," and ",C11," ",D10)</f>
        <v>Joe and Marilyn Jeffers</v>
      </c>
      <c r="H11" t="str">
        <f t="shared" si="0"/>
        <v>1255 Evergreen St</v>
      </c>
      <c r="I11" t="str">
        <f t="shared" si="1"/>
        <v/>
      </c>
      <c r="J11" t="str">
        <f t="shared" si="2"/>
        <v>San Diego</v>
      </c>
      <c r="K11" s="8" t="str">
        <f t="shared" si="3"/>
        <v>CA</v>
      </c>
      <c r="L11" s="8">
        <f t="shared" si="4"/>
        <v>92106</v>
      </c>
    </row>
    <row r="12" spans="1:12" x14ac:dyDescent="0.25">
      <c r="A12" s="5" t="s">
        <v>68</v>
      </c>
      <c r="B12" s="4" t="s">
        <v>411</v>
      </c>
      <c r="C12" s="4" t="str">
        <f>LEFT(A12,FIND(" ",A12)-1)</f>
        <v>Richard</v>
      </c>
      <c r="D12" s="4" t="str">
        <f>RIGHT(A12,LEN(A12)-FIND(" ",A12))</f>
        <v>Disney</v>
      </c>
      <c r="E12" s="11">
        <v>7</v>
      </c>
      <c r="G12" t="str">
        <f>CONCATENATE(C12," and ",C13," ",D12)</f>
        <v>Richard and Alicia Disney</v>
      </c>
      <c r="H12" t="str">
        <f t="shared" si="0"/>
        <v>5871 Long Cove Dr</v>
      </c>
      <c r="I12" t="str">
        <f t="shared" si="1"/>
        <v/>
      </c>
      <c r="J12" t="str">
        <f t="shared" si="2"/>
        <v>Jacksonville</v>
      </c>
      <c r="K12" s="8" t="str">
        <f t="shared" si="3"/>
        <v>FL</v>
      </c>
      <c r="L12" s="8">
        <f t="shared" si="4"/>
        <v>32222</v>
      </c>
    </row>
    <row r="13" spans="1:12" x14ac:dyDescent="0.25">
      <c r="A13" s="5" t="s">
        <v>63</v>
      </c>
      <c r="B13" s="4" t="s">
        <v>411</v>
      </c>
      <c r="C13" s="4" t="str">
        <f>LEFT(A13,FIND(" ",A13)-1)</f>
        <v>Alicia</v>
      </c>
      <c r="D13" s="4" t="str">
        <f>RIGHT(A13,LEN(A13)-FIND(" ",A13))</f>
        <v>Disney</v>
      </c>
      <c r="E13" s="11">
        <v>7</v>
      </c>
      <c r="G13" t="str">
        <f>CONCATENATE(C12," and ",C13," ",D12)</f>
        <v>Richard and Alicia Disney</v>
      </c>
      <c r="H13" t="str">
        <f t="shared" si="0"/>
        <v>5871 Long Cove Dr</v>
      </c>
      <c r="I13" t="str">
        <f t="shared" si="1"/>
        <v/>
      </c>
      <c r="J13" t="str">
        <f t="shared" si="2"/>
        <v>Jacksonville</v>
      </c>
      <c r="K13" s="8" t="str">
        <f t="shared" si="3"/>
        <v>FL</v>
      </c>
      <c r="L13" s="8">
        <f t="shared" si="4"/>
        <v>32222</v>
      </c>
    </row>
    <row r="14" spans="1:12" x14ac:dyDescent="0.25">
      <c r="A14" s="5" t="s">
        <v>78</v>
      </c>
      <c r="B14" s="4" t="s">
        <v>411</v>
      </c>
      <c r="C14" s="4" t="str">
        <f>LEFT(A14,FIND(" ",A14)-1)</f>
        <v>Matt</v>
      </c>
      <c r="D14" s="4" t="str">
        <f>RIGHT(A14,LEN(A14)-FIND(" ",A14))</f>
        <v>Burke</v>
      </c>
      <c r="E14" s="11">
        <v>8</v>
      </c>
      <c r="G14" t="str">
        <f>CONCATENATE(C14," and ",C15," ",D14)</f>
        <v>Matt and Danielle Burke</v>
      </c>
      <c r="H14" t="str">
        <f t="shared" si="0"/>
        <v>1647 Alshire Ct. N.</v>
      </c>
      <c r="I14" t="str">
        <f t="shared" si="1"/>
        <v/>
      </c>
      <c r="J14" t="str">
        <f t="shared" si="2"/>
        <v>Tallahassee</v>
      </c>
      <c r="K14" s="8" t="str">
        <f t="shared" si="3"/>
        <v>FL</v>
      </c>
      <c r="L14" s="8">
        <f t="shared" si="4"/>
        <v>32317</v>
      </c>
    </row>
    <row r="15" spans="1:12" x14ac:dyDescent="0.25">
      <c r="A15" s="5" t="s">
        <v>73</v>
      </c>
      <c r="B15" s="4" t="s">
        <v>411</v>
      </c>
      <c r="C15" s="4" t="str">
        <f t="shared" si="5"/>
        <v>Danielle</v>
      </c>
      <c r="D15" s="4" t="str">
        <f t="shared" si="6"/>
        <v>Burke</v>
      </c>
      <c r="E15" s="11">
        <v>8</v>
      </c>
      <c r="G15" t="str">
        <f>CONCATENATE(C14," and ",C15," ",D14)</f>
        <v>Matt and Danielle Burke</v>
      </c>
      <c r="H15" t="str">
        <f t="shared" si="0"/>
        <v>1647 Alshire Ct. N.</v>
      </c>
      <c r="I15" t="str">
        <f t="shared" si="1"/>
        <v/>
      </c>
      <c r="J15" t="str">
        <f t="shared" si="2"/>
        <v>Tallahassee</v>
      </c>
      <c r="K15" s="8" t="str">
        <f t="shared" si="3"/>
        <v>FL</v>
      </c>
      <c r="L15" s="8">
        <f t="shared" si="4"/>
        <v>32317</v>
      </c>
    </row>
    <row r="16" spans="1:12" x14ac:dyDescent="0.25">
      <c r="A16" s="5" t="s">
        <v>83</v>
      </c>
      <c r="B16" s="4" t="s">
        <v>411</v>
      </c>
      <c r="C16" s="4" t="str">
        <f t="shared" si="5"/>
        <v>Adam</v>
      </c>
      <c r="D16" s="4" t="str">
        <f t="shared" si="6"/>
        <v>Bourque</v>
      </c>
      <c r="E16" s="11">
        <v>9</v>
      </c>
      <c r="G16" t="str">
        <f>CONCATENATE(C16," and ",C17," ",D16)</f>
        <v>Adam and Vica Bourque</v>
      </c>
      <c r="H16" t="str">
        <f t="shared" si="0"/>
        <v>218 E Parkwood Rd</v>
      </c>
      <c r="I16" t="str">
        <f t="shared" si="1"/>
        <v/>
      </c>
      <c r="J16" t="str">
        <f t="shared" si="2"/>
        <v>Decatur</v>
      </c>
      <c r="K16" s="8" t="str">
        <f t="shared" si="3"/>
        <v>GA</v>
      </c>
      <c r="L16" s="8">
        <f t="shared" si="4"/>
        <v>30030</v>
      </c>
    </row>
    <row r="17" spans="1:12" x14ac:dyDescent="0.25">
      <c r="A17" s="5" t="s">
        <v>88</v>
      </c>
      <c r="B17" s="4" t="s">
        <v>411</v>
      </c>
      <c r="C17" s="4" t="str">
        <f t="shared" si="5"/>
        <v>Vica</v>
      </c>
      <c r="D17" s="4" t="str">
        <f t="shared" si="6"/>
        <v>Bourque</v>
      </c>
      <c r="E17" s="11">
        <v>9</v>
      </c>
      <c r="G17" t="str">
        <f>CONCATENATE(C16," and ",C17," ",D16)</f>
        <v>Adam and Vica Bourque</v>
      </c>
      <c r="H17" t="str">
        <f t="shared" si="0"/>
        <v>218 E Parkwood Rd</v>
      </c>
      <c r="I17" t="str">
        <f t="shared" si="1"/>
        <v/>
      </c>
      <c r="J17" t="str">
        <f t="shared" si="2"/>
        <v>Decatur</v>
      </c>
      <c r="K17" s="8" t="str">
        <f t="shared" si="3"/>
        <v>GA</v>
      </c>
      <c r="L17" s="8">
        <f t="shared" si="4"/>
        <v>30030</v>
      </c>
    </row>
    <row r="18" spans="1:12" x14ac:dyDescent="0.25">
      <c r="A18" s="5" t="s">
        <v>187</v>
      </c>
      <c r="B18" s="4" t="s">
        <v>411</v>
      </c>
      <c r="C18" s="4" t="str">
        <f>LEFT(A18,FIND(" ",A18)-1)</f>
        <v>Andrew</v>
      </c>
      <c r="D18" s="4" t="str">
        <f>RIGHT(A18,LEN(A18)-FIND(" ",A18))</f>
        <v>Fortenberry</v>
      </c>
      <c r="E18" s="11">
        <v>10</v>
      </c>
      <c r="G18" t="str">
        <f>CONCATENATE(C18," and ",C19," ",D18)</f>
        <v>Andrew and Ashley Fortenberry</v>
      </c>
      <c r="H18" t="str">
        <f t="shared" si="0"/>
        <v>8665 Dellbridge Court</v>
      </c>
      <c r="I18" t="str">
        <f t="shared" si="1"/>
        <v/>
      </c>
      <c r="J18" t="str">
        <f t="shared" si="2"/>
        <v>Jacksonville</v>
      </c>
      <c r="K18" s="8" t="str">
        <f t="shared" si="3"/>
        <v>FL</v>
      </c>
      <c r="L18" s="8">
        <f t="shared" si="4"/>
        <v>32244</v>
      </c>
    </row>
    <row r="19" spans="1:12" x14ac:dyDescent="0.25">
      <c r="A19" s="5" t="s">
        <v>93</v>
      </c>
      <c r="B19" s="4" t="s">
        <v>411</v>
      </c>
      <c r="C19" s="4" t="str">
        <f t="shared" si="5"/>
        <v>Ashley</v>
      </c>
      <c r="D19" s="4" t="str">
        <f t="shared" si="6"/>
        <v>Fortenberry</v>
      </c>
      <c r="E19" s="11">
        <v>10</v>
      </c>
      <c r="G19" t="str">
        <f>CONCATENATE(C18," and ",C19," ",D18)</f>
        <v>Andrew and Ashley Fortenberry</v>
      </c>
      <c r="H19" t="str">
        <f t="shared" si="0"/>
        <v>8665 Dellbridge Court</v>
      </c>
      <c r="I19" t="str">
        <f t="shared" si="1"/>
        <v/>
      </c>
      <c r="J19" t="str">
        <f t="shared" si="2"/>
        <v>Jacksonville</v>
      </c>
      <c r="K19" s="8" t="str">
        <f t="shared" si="3"/>
        <v>FL</v>
      </c>
      <c r="L19" s="8">
        <f t="shared" si="4"/>
        <v>32244</v>
      </c>
    </row>
    <row r="20" spans="1:12" x14ac:dyDescent="0.25">
      <c r="A20" s="5" t="s">
        <v>102</v>
      </c>
      <c r="B20" s="4" t="s">
        <v>411</v>
      </c>
      <c r="C20" s="4" t="str">
        <f t="shared" si="5"/>
        <v>Lowell</v>
      </c>
      <c r="D20" s="4" t="str">
        <f t="shared" si="6"/>
        <v>Yost</v>
      </c>
      <c r="E20" s="11">
        <v>11</v>
      </c>
      <c r="G20" t="str">
        <f>CONCATENATE(C20," and ",C21," ",D20)</f>
        <v>Lowell and Jerry Yost</v>
      </c>
      <c r="H20" t="str">
        <f t="shared" si="0"/>
        <v/>
      </c>
      <c r="I20" t="str">
        <f t="shared" si="1"/>
        <v/>
      </c>
      <c r="J20" t="str">
        <f t="shared" si="2"/>
        <v/>
      </c>
      <c r="K20" s="8" t="str">
        <f t="shared" si="3"/>
        <v/>
      </c>
      <c r="L20" s="8" t="str">
        <f t="shared" si="4"/>
        <v/>
      </c>
    </row>
    <row r="21" spans="1:12" x14ac:dyDescent="0.25">
      <c r="A21" s="5" t="s">
        <v>107</v>
      </c>
      <c r="B21" s="4" t="s">
        <v>411</v>
      </c>
      <c r="C21" s="4" t="str">
        <f t="shared" si="5"/>
        <v>Jerry</v>
      </c>
      <c r="D21" s="4" t="str">
        <f t="shared" si="6"/>
        <v>Yost</v>
      </c>
      <c r="E21" s="11">
        <v>11</v>
      </c>
      <c r="G21" t="str">
        <f>CONCATENATE(C20," and ",C21," ",D20)</f>
        <v>Lowell and Jerry Yost</v>
      </c>
      <c r="H21" t="str">
        <f t="shared" si="0"/>
        <v/>
      </c>
      <c r="I21" t="str">
        <f t="shared" si="1"/>
        <v/>
      </c>
      <c r="J21" t="str">
        <f t="shared" si="2"/>
        <v/>
      </c>
      <c r="K21" s="8" t="str">
        <f t="shared" si="3"/>
        <v/>
      </c>
      <c r="L21" s="8" t="str">
        <f t="shared" si="4"/>
        <v/>
      </c>
    </row>
    <row r="22" spans="1:12" x14ac:dyDescent="0.25">
      <c r="A22" s="5" t="s">
        <v>111</v>
      </c>
      <c r="B22" s="4" t="s">
        <v>411</v>
      </c>
      <c r="C22" s="4" t="str">
        <f t="shared" si="5"/>
        <v>Mike</v>
      </c>
      <c r="D22" s="4" t="str">
        <f t="shared" si="6"/>
        <v>Reed</v>
      </c>
      <c r="E22" s="11">
        <v>12</v>
      </c>
      <c r="G22" t="str">
        <f>CONCATENATE(C22," and ",C23," ",D22)</f>
        <v>Mike and Lisa Reed</v>
      </c>
      <c r="H22" t="str">
        <f t="shared" si="0"/>
        <v/>
      </c>
      <c r="I22" t="str">
        <f t="shared" si="1"/>
        <v/>
      </c>
      <c r="J22" t="str">
        <f t="shared" si="2"/>
        <v/>
      </c>
      <c r="K22" s="8" t="str">
        <f t="shared" si="3"/>
        <v/>
      </c>
      <c r="L22" s="8" t="str">
        <f t="shared" si="4"/>
        <v/>
      </c>
    </row>
    <row r="23" spans="1:12" x14ac:dyDescent="0.25">
      <c r="A23" s="5" t="s">
        <v>115</v>
      </c>
      <c r="B23" s="4" t="s">
        <v>411</v>
      </c>
      <c r="C23" s="4" t="str">
        <f t="shared" si="5"/>
        <v>Lisa</v>
      </c>
      <c r="D23" s="4" t="str">
        <f t="shared" si="6"/>
        <v>Reed</v>
      </c>
      <c r="E23" s="11">
        <v>12</v>
      </c>
      <c r="G23" t="str">
        <f>CONCATENATE(C22," and ",C23," ",D22)</f>
        <v>Mike and Lisa Reed</v>
      </c>
      <c r="H23" t="str">
        <f t="shared" si="0"/>
        <v/>
      </c>
      <c r="I23" t="str">
        <f t="shared" si="1"/>
        <v/>
      </c>
      <c r="J23" t="str">
        <f t="shared" si="2"/>
        <v/>
      </c>
      <c r="K23" s="8" t="str">
        <f t="shared" si="3"/>
        <v/>
      </c>
      <c r="L23" s="8" t="str">
        <f t="shared" si="4"/>
        <v/>
      </c>
    </row>
    <row r="24" spans="1:12" x14ac:dyDescent="0.25">
      <c r="A24" s="5" t="s">
        <v>8</v>
      </c>
      <c r="B24" s="4" t="s">
        <v>411</v>
      </c>
      <c r="C24" s="4" t="str">
        <f t="shared" si="5"/>
        <v>Debra</v>
      </c>
      <c r="D24" s="4" t="str">
        <f t="shared" si="6"/>
        <v>Vasnelis</v>
      </c>
      <c r="E24" s="11">
        <v>13</v>
      </c>
      <c r="G24" t="str">
        <f>A24</f>
        <v>Debra Vasnelis</v>
      </c>
      <c r="H24" t="str">
        <f t="shared" si="0"/>
        <v>29 Oakland Dr W</v>
      </c>
      <c r="I24" t="str">
        <f t="shared" si="1"/>
        <v/>
      </c>
      <c r="J24" t="str">
        <f t="shared" si="2"/>
        <v>Whitehouse Station</v>
      </c>
      <c r="K24" s="8" t="str">
        <f t="shared" si="3"/>
        <v>NJ</v>
      </c>
      <c r="L24" s="8" t="str">
        <f t="shared" si="4"/>
        <v>08889</v>
      </c>
    </row>
    <row r="25" spans="1:12" x14ac:dyDescent="0.25">
      <c r="A25" s="5" t="s">
        <v>181</v>
      </c>
      <c r="B25" s="4" t="s">
        <v>411</v>
      </c>
      <c r="C25" s="4" t="str">
        <f t="shared" si="5"/>
        <v>Patrick</v>
      </c>
      <c r="D25" s="4" t="str">
        <f t="shared" si="6"/>
        <v>Vasnelis</v>
      </c>
      <c r="E25" s="11">
        <v>14</v>
      </c>
      <c r="G25" t="str">
        <f>CONCATENATE(A25," and ",A26)</f>
        <v>Patrick Vasnelis and Tammy Dingler</v>
      </c>
      <c r="H25" t="str">
        <f t="shared" si="0"/>
        <v>4969 Cabin Run Rd</v>
      </c>
      <c r="I25" t="str">
        <f t="shared" si="1"/>
        <v/>
      </c>
      <c r="J25" t="str">
        <f t="shared" si="2"/>
        <v>Pipersville</v>
      </c>
      <c r="K25" s="8" t="str">
        <f t="shared" si="3"/>
        <v>PA</v>
      </c>
      <c r="L25" s="8">
        <f t="shared" si="4"/>
        <v>18947</v>
      </c>
    </row>
    <row r="26" spans="1:12" x14ac:dyDescent="0.25">
      <c r="A26" s="5" t="s">
        <v>20</v>
      </c>
      <c r="B26" s="4" t="s">
        <v>411</v>
      </c>
      <c r="C26" s="4" t="str">
        <f t="shared" si="5"/>
        <v>Tammy</v>
      </c>
      <c r="D26" s="4" t="str">
        <f t="shared" si="6"/>
        <v>Dingler</v>
      </c>
      <c r="E26" s="11">
        <v>14</v>
      </c>
      <c r="G26" t="str">
        <f>CONCATENATE(A25," and ",A26)</f>
        <v>Patrick Vasnelis and Tammy Dingler</v>
      </c>
      <c r="H26" t="str">
        <f t="shared" si="0"/>
        <v>4969 Cabin Run Rd</v>
      </c>
      <c r="I26" t="str">
        <f t="shared" si="1"/>
        <v/>
      </c>
      <c r="J26" t="str">
        <f t="shared" si="2"/>
        <v>Pipersville</v>
      </c>
      <c r="K26" s="8" t="str">
        <f t="shared" si="3"/>
        <v>PA</v>
      </c>
      <c r="L26" s="8">
        <f t="shared" si="4"/>
        <v>18947</v>
      </c>
    </row>
    <row r="27" spans="1:12" x14ac:dyDescent="0.25">
      <c r="A27" s="5" t="s">
        <v>198</v>
      </c>
      <c r="B27" s="4" t="s">
        <v>411</v>
      </c>
      <c r="C27" s="4" t="str">
        <f t="shared" si="5"/>
        <v>Michael</v>
      </c>
      <c r="D27" s="4" t="str">
        <f t="shared" si="6"/>
        <v>Essex</v>
      </c>
      <c r="E27" s="11">
        <v>15</v>
      </c>
      <c r="G27" t="str">
        <f>CONCATENATE(A27," and ",A28)</f>
        <v>Michael Essex and Susan Bower</v>
      </c>
      <c r="H27" t="str">
        <f t="shared" si="0"/>
        <v>8156 Glenbrooke Ct</v>
      </c>
      <c r="I27" t="str">
        <f t="shared" si="1"/>
        <v/>
      </c>
      <c r="J27" t="str">
        <f t="shared" si="2"/>
        <v>Sarasota</v>
      </c>
      <c r="K27" s="8" t="str">
        <f t="shared" si="3"/>
        <v>FL</v>
      </c>
      <c r="L27" s="8">
        <f t="shared" si="4"/>
        <v>34243</v>
      </c>
    </row>
    <row r="28" spans="1:12" x14ac:dyDescent="0.25">
      <c r="A28" s="5" t="s">
        <v>31</v>
      </c>
      <c r="B28" s="4" t="s">
        <v>411</v>
      </c>
      <c r="C28" s="4" t="str">
        <f t="shared" si="5"/>
        <v>Susan</v>
      </c>
      <c r="D28" s="4" t="str">
        <f t="shared" si="6"/>
        <v>Bower</v>
      </c>
      <c r="E28" s="11">
        <v>15</v>
      </c>
      <c r="G28" t="str">
        <f>CONCATENATE(A27," and ",A28)</f>
        <v>Michael Essex and Susan Bower</v>
      </c>
      <c r="H28" t="str">
        <f t="shared" si="0"/>
        <v>8156 Glenbrooke Ct</v>
      </c>
      <c r="I28" t="str">
        <f t="shared" si="1"/>
        <v/>
      </c>
      <c r="J28" t="str">
        <f t="shared" si="2"/>
        <v>Sarasota</v>
      </c>
      <c r="K28" s="8" t="str">
        <f t="shared" si="3"/>
        <v>FL</v>
      </c>
      <c r="L28" s="8">
        <f t="shared" si="4"/>
        <v>34243</v>
      </c>
    </row>
    <row r="29" spans="1:12" x14ac:dyDescent="0.25">
      <c r="A29" s="5" t="s">
        <v>42</v>
      </c>
      <c r="B29" s="4" t="s">
        <v>411</v>
      </c>
      <c r="C29" s="4" t="str">
        <f t="shared" si="5"/>
        <v>George</v>
      </c>
      <c r="D29" s="4" t="str">
        <f t="shared" si="6"/>
        <v>Vasnelis</v>
      </c>
      <c r="E29" s="11">
        <v>16</v>
      </c>
      <c r="G29" t="str">
        <f>CONCATENATE(C29," and ",C30," ",D29)</f>
        <v>George and Diana Vasnelis</v>
      </c>
      <c r="H29" t="str">
        <f t="shared" si="0"/>
        <v>2060 Hill Top Rd</v>
      </c>
      <c r="I29" t="str">
        <f t="shared" si="1"/>
        <v/>
      </c>
      <c r="J29" t="str">
        <f t="shared" si="2"/>
        <v>Scotch Plains</v>
      </c>
      <c r="K29" s="8" t="str">
        <f t="shared" si="3"/>
        <v>NJ</v>
      </c>
      <c r="L29" s="8" t="str">
        <f t="shared" si="4"/>
        <v>07076</v>
      </c>
    </row>
    <row r="30" spans="1:12" x14ac:dyDescent="0.25">
      <c r="A30" s="5" t="s">
        <v>344</v>
      </c>
      <c r="B30" s="4" t="s">
        <v>411</v>
      </c>
      <c r="C30" s="4" t="str">
        <f t="shared" si="5"/>
        <v>Diana</v>
      </c>
      <c r="D30" s="4" t="str">
        <f t="shared" si="6"/>
        <v>Vasnelis</v>
      </c>
      <c r="E30" s="11">
        <v>16</v>
      </c>
      <c r="G30" t="str">
        <f>CONCATENATE(C29," and ",C30," ",D29)</f>
        <v>George and Diana Vasnelis</v>
      </c>
      <c r="H30" t="str">
        <f t="shared" si="0"/>
        <v>2060 Hill Top Rd</v>
      </c>
      <c r="I30" t="str">
        <f t="shared" si="1"/>
        <v/>
      </c>
      <c r="J30" t="str">
        <f t="shared" si="2"/>
        <v>Scotch Plains</v>
      </c>
      <c r="K30" s="8" t="str">
        <f t="shared" si="3"/>
        <v>NJ</v>
      </c>
      <c r="L30" s="8" t="str">
        <f t="shared" si="4"/>
        <v>07076</v>
      </c>
    </row>
    <row r="31" spans="1:12" x14ac:dyDescent="0.25">
      <c r="A31" s="5" t="s">
        <v>188</v>
      </c>
      <c r="B31" s="4" t="s">
        <v>411</v>
      </c>
      <c r="C31" s="4" t="str">
        <f>LEFT(A31,FIND(" ",A31)-1)</f>
        <v>Sam</v>
      </c>
      <c r="D31" s="4" t="str">
        <f>RIGHT(A31,LEN(A31)-FIND(" ",A31))</f>
        <v>Hall</v>
      </c>
      <c r="E31" s="11">
        <v>17</v>
      </c>
      <c r="G31" t="str">
        <f>CONCATENATE(C31," and ",C32," ",D31)</f>
        <v>Sam and Nancy Hall</v>
      </c>
      <c r="H31" t="str">
        <f t="shared" si="0"/>
        <v>8070 47th Ave N</v>
      </c>
      <c r="I31" t="str">
        <f t="shared" si="1"/>
        <v>Apt A</v>
      </c>
      <c r="J31" t="str">
        <f t="shared" si="2"/>
        <v>St. Petersburg</v>
      </c>
      <c r="K31" s="8" t="str">
        <f t="shared" si="3"/>
        <v>FL</v>
      </c>
      <c r="L31" s="8">
        <f t="shared" si="4"/>
        <v>33709</v>
      </c>
    </row>
    <row r="32" spans="1:12" x14ac:dyDescent="0.25">
      <c r="A32" s="5" t="s">
        <v>214</v>
      </c>
      <c r="B32" s="4" t="s">
        <v>411</v>
      </c>
      <c r="C32" s="4" t="str">
        <f t="shared" si="5"/>
        <v>Nancy</v>
      </c>
      <c r="D32" s="4" t="str">
        <f t="shared" si="6"/>
        <v>Hall</v>
      </c>
      <c r="E32" s="11">
        <v>17</v>
      </c>
      <c r="G32" t="str">
        <f>CONCATENATE(C31," and ",C32," ",D31)</f>
        <v>Sam and Nancy Hall</v>
      </c>
      <c r="H32" t="str">
        <f t="shared" si="0"/>
        <v>8070 47th Ave N</v>
      </c>
      <c r="I32" t="str">
        <f t="shared" si="1"/>
        <v>Apt A</v>
      </c>
      <c r="J32" t="str">
        <f t="shared" si="2"/>
        <v>St. Petersburg</v>
      </c>
      <c r="K32" s="8" t="str">
        <f t="shared" si="3"/>
        <v>FL</v>
      </c>
      <c r="L32" s="8">
        <f t="shared" si="4"/>
        <v>33709</v>
      </c>
    </row>
    <row r="33" spans="1:12" x14ac:dyDescent="0.25">
      <c r="A33" s="5" t="s">
        <v>203</v>
      </c>
      <c r="B33" s="4" t="s">
        <v>411</v>
      </c>
      <c r="C33" s="4" t="str">
        <f t="shared" si="5"/>
        <v>Bill</v>
      </c>
      <c r="D33" s="4" t="str">
        <f t="shared" si="6"/>
        <v>Weldon</v>
      </c>
      <c r="E33" s="11">
        <v>18</v>
      </c>
      <c r="G33" t="str">
        <f>CONCATENATE(C33," and ",C34," ",D33)</f>
        <v>Bill and Laurie Weldon</v>
      </c>
      <c r="H33" t="str">
        <f t="shared" si="0"/>
        <v>300 Bellis Rd</v>
      </c>
      <c r="I33" t="str">
        <f t="shared" si="1"/>
        <v/>
      </c>
      <c r="J33" t="str">
        <f t="shared" si="2"/>
        <v>Bloomsbury</v>
      </c>
      <c r="K33" s="8" t="str">
        <f t="shared" si="3"/>
        <v>NJ</v>
      </c>
      <c r="L33" s="8" t="str">
        <f t="shared" si="4"/>
        <v>08804</v>
      </c>
    </row>
    <row r="34" spans="1:12" x14ac:dyDescent="0.25">
      <c r="A34" s="5" t="s">
        <v>189</v>
      </c>
      <c r="B34" s="4" t="s">
        <v>411</v>
      </c>
      <c r="C34" s="4" t="str">
        <f t="shared" si="5"/>
        <v>Laurie</v>
      </c>
      <c r="D34" s="4" t="str">
        <f t="shared" si="6"/>
        <v>Weldon</v>
      </c>
      <c r="E34" s="11">
        <v>18</v>
      </c>
      <c r="G34" t="str">
        <f>CONCATENATE(C33," and ",C34," ",D33)</f>
        <v>Bill and Laurie Weldon</v>
      </c>
      <c r="H34" t="str">
        <f t="shared" ref="H34:H65" si="7">IF(INDEX(Street,MATCH($G34,Name,0))=0,"",(INDEX(Street,MATCH($G34,Name,0))))</f>
        <v>300 Bellis Rd</v>
      </c>
      <c r="I34" t="str">
        <f t="shared" ref="I34:I65" si="8">IF(INDEX(Unit,MATCH($G34,Name,0))=0,"",(INDEX(Unit,MATCH($G34,Name,0))))</f>
        <v/>
      </c>
      <c r="J34" t="str">
        <f t="shared" ref="J34:J65" si="9">IF(INDEX(City,MATCH($G34,Name,0))=0,"",(INDEX(City,MATCH($G34,Name,0))))</f>
        <v>Bloomsbury</v>
      </c>
      <c r="K34" s="8" t="str">
        <f t="shared" ref="K34:K65" si="10">IF(INDEX(State,MATCH($G34,Name,0))=0,"",(INDEX(State,MATCH($G34,Name,0))))</f>
        <v>NJ</v>
      </c>
      <c r="L34" s="8" t="str">
        <f t="shared" ref="L34:L65" si="11">IF(INDEX(Zip,MATCH($G34,Name,0))=0,"",(INDEX(Zip,MATCH($G34,Name,0))))</f>
        <v>08804</v>
      </c>
    </row>
    <row r="35" spans="1:12" x14ac:dyDescent="0.25">
      <c r="A35" s="5" t="s">
        <v>69</v>
      </c>
      <c r="B35" s="4" t="s">
        <v>411</v>
      </c>
      <c r="C35" s="4" t="str">
        <f t="shared" si="5"/>
        <v>Janice</v>
      </c>
      <c r="D35" s="4" t="str">
        <f t="shared" si="6"/>
        <v>Essex</v>
      </c>
      <c r="E35" s="11">
        <v>19</v>
      </c>
      <c r="G35" t="str">
        <f>CONCATENATE(A35," and ",A36)</f>
        <v>Janice Essex and Steve Hess</v>
      </c>
      <c r="H35" t="str">
        <f t="shared" si="7"/>
        <v>50 Mountianview Ln</v>
      </c>
      <c r="I35" t="str">
        <f t="shared" si="8"/>
        <v/>
      </c>
      <c r="J35" t="str">
        <f t="shared" si="9"/>
        <v>Pipersville</v>
      </c>
      <c r="K35" s="8" t="str">
        <f t="shared" si="10"/>
        <v>PA</v>
      </c>
      <c r="L35" s="8">
        <f t="shared" si="11"/>
        <v>18947</v>
      </c>
    </row>
    <row r="36" spans="1:12" x14ac:dyDescent="0.25">
      <c r="A36" s="5" t="s">
        <v>74</v>
      </c>
      <c r="B36" s="4" t="s">
        <v>411</v>
      </c>
      <c r="C36" s="4" t="str">
        <f t="shared" si="5"/>
        <v>Steve</v>
      </c>
      <c r="D36" s="4" t="str">
        <f t="shared" si="6"/>
        <v>Hess</v>
      </c>
      <c r="E36" s="11">
        <v>19</v>
      </c>
      <c r="G36" t="str">
        <f>CONCATENATE(A35," and ",A36)</f>
        <v>Janice Essex and Steve Hess</v>
      </c>
      <c r="H36" t="str">
        <f t="shared" si="7"/>
        <v>50 Mountianview Ln</v>
      </c>
      <c r="I36" t="str">
        <f t="shared" si="8"/>
        <v/>
      </c>
      <c r="J36" t="str">
        <f t="shared" si="9"/>
        <v>Pipersville</v>
      </c>
      <c r="K36" s="8" t="str">
        <f t="shared" si="10"/>
        <v>PA</v>
      </c>
      <c r="L36" s="8">
        <f t="shared" si="11"/>
        <v>18947</v>
      </c>
    </row>
    <row r="37" spans="1:12" x14ac:dyDescent="0.25">
      <c r="A37" s="5" t="s">
        <v>79</v>
      </c>
      <c r="B37" s="4" t="s">
        <v>411</v>
      </c>
      <c r="C37" s="4" t="str">
        <f t="shared" si="5"/>
        <v>Ryan</v>
      </c>
      <c r="D37" s="4" t="str">
        <f t="shared" si="6"/>
        <v>Vasnelis</v>
      </c>
      <c r="E37" s="11">
        <v>20</v>
      </c>
      <c r="G37" t="str">
        <f>CONCATENATE(A37," and ",A38)</f>
        <v>Ryan Vasnelis and Dana Stone</v>
      </c>
      <c r="H37" t="str">
        <f t="shared" si="7"/>
        <v>45 Hunter Rd</v>
      </c>
      <c r="I37" t="str">
        <f t="shared" si="8"/>
        <v/>
      </c>
      <c r="J37" t="str">
        <f t="shared" si="9"/>
        <v>Lincoln Park</v>
      </c>
      <c r="K37" s="8" t="str">
        <f t="shared" si="10"/>
        <v>NJ</v>
      </c>
      <c r="L37" s="8" t="str">
        <f t="shared" si="11"/>
        <v>07035</v>
      </c>
    </row>
    <row r="38" spans="1:12" x14ac:dyDescent="0.25">
      <c r="A38" s="5" t="s">
        <v>84</v>
      </c>
      <c r="B38" s="4" t="s">
        <v>411</v>
      </c>
      <c r="C38" s="4" t="str">
        <f t="shared" si="5"/>
        <v>Dana</v>
      </c>
      <c r="D38" s="4" t="str">
        <f t="shared" si="6"/>
        <v>Stone</v>
      </c>
      <c r="E38" s="11">
        <v>20</v>
      </c>
      <c r="G38" t="str">
        <f>CONCATENATE(A37," and ",A38)</f>
        <v>Ryan Vasnelis and Dana Stone</v>
      </c>
      <c r="H38" t="str">
        <f t="shared" si="7"/>
        <v>45 Hunter Rd</v>
      </c>
      <c r="I38" t="str">
        <f t="shared" si="8"/>
        <v/>
      </c>
      <c r="J38" t="str">
        <f t="shared" si="9"/>
        <v>Lincoln Park</v>
      </c>
      <c r="K38" s="8" t="str">
        <f t="shared" si="10"/>
        <v>NJ</v>
      </c>
      <c r="L38" s="8" t="str">
        <f t="shared" si="11"/>
        <v>07035</v>
      </c>
    </row>
    <row r="39" spans="1:12" x14ac:dyDescent="0.25">
      <c r="A39" s="5" t="s">
        <v>182</v>
      </c>
      <c r="B39" s="4" t="s">
        <v>411</v>
      </c>
      <c r="C39" s="4" t="str">
        <f>LEFT(A39,FIND(" ",A39)-1)</f>
        <v>Steve</v>
      </c>
      <c r="D39" s="4" t="str">
        <f>RIGHT(A39,LEN(A39)-FIND(" ",A39))</f>
        <v>Mena</v>
      </c>
      <c r="E39" s="11">
        <v>21</v>
      </c>
      <c r="G39" t="str">
        <f>CONCATENATE(A39," and ",A40)</f>
        <v>Steve Mena and Lauren Vasnelis</v>
      </c>
      <c r="H39" t="str">
        <f t="shared" si="7"/>
        <v>123 Leigh St</v>
      </c>
      <c r="I39" t="str">
        <f t="shared" si="8"/>
        <v/>
      </c>
      <c r="J39" t="str">
        <f t="shared" si="9"/>
        <v>Clinton</v>
      </c>
      <c r="K39" s="8" t="str">
        <f t="shared" si="10"/>
        <v>NJ</v>
      </c>
      <c r="L39" s="8" t="str">
        <f t="shared" si="11"/>
        <v>08809</v>
      </c>
    </row>
    <row r="40" spans="1:12" x14ac:dyDescent="0.25">
      <c r="A40" s="5" t="s">
        <v>89</v>
      </c>
      <c r="B40" s="4" t="s">
        <v>411</v>
      </c>
      <c r="C40" s="4" t="str">
        <f t="shared" si="5"/>
        <v>Lauren</v>
      </c>
      <c r="D40" s="4" t="str">
        <f t="shared" si="6"/>
        <v>Vasnelis</v>
      </c>
      <c r="E40" s="11">
        <v>21</v>
      </c>
      <c r="G40" t="str">
        <f>CONCATENATE(A39," and ",A40)</f>
        <v>Steve Mena and Lauren Vasnelis</v>
      </c>
      <c r="H40" t="str">
        <f t="shared" si="7"/>
        <v>123 Leigh St</v>
      </c>
      <c r="I40" t="str">
        <f t="shared" si="8"/>
        <v/>
      </c>
      <c r="J40" t="str">
        <f t="shared" si="9"/>
        <v>Clinton</v>
      </c>
      <c r="K40" s="8" t="str">
        <f t="shared" si="10"/>
        <v>NJ</v>
      </c>
      <c r="L40" s="8" t="str">
        <f t="shared" si="11"/>
        <v>08809</v>
      </c>
    </row>
    <row r="41" spans="1:12" x14ac:dyDescent="0.25">
      <c r="A41" s="5" t="s">
        <v>98</v>
      </c>
      <c r="B41" s="4" t="s">
        <v>411</v>
      </c>
      <c r="C41" s="4" t="str">
        <f t="shared" si="5"/>
        <v>Brian</v>
      </c>
      <c r="D41" s="4" t="str">
        <f t="shared" si="6"/>
        <v>Weldon</v>
      </c>
      <c r="E41" s="11">
        <v>22</v>
      </c>
      <c r="G41" t="str">
        <f>CONCATENATE(A41," and ",A42)</f>
        <v>Brian Weldon and Lauren Jewski</v>
      </c>
      <c r="H41" t="str">
        <f t="shared" si="7"/>
        <v>626 Washington St</v>
      </c>
      <c r="I41" t="str">
        <f t="shared" si="8"/>
        <v>Apt 2</v>
      </c>
      <c r="J41" t="str">
        <f t="shared" si="9"/>
        <v>Hoboken</v>
      </c>
      <c r="K41" s="8" t="str">
        <f t="shared" si="10"/>
        <v>NJ</v>
      </c>
      <c r="L41" s="8" t="str">
        <f t="shared" si="11"/>
        <v>07030</v>
      </c>
    </row>
    <row r="42" spans="1:12" x14ac:dyDescent="0.25">
      <c r="A42" s="5" t="s">
        <v>103</v>
      </c>
      <c r="B42" s="4" t="s">
        <v>411</v>
      </c>
      <c r="C42" s="4" t="str">
        <f t="shared" si="5"/>
        <v>Lauren</v>
      </c>
      <c r="D42" s="4" t="str">
        <f t="shared" si="6"/>
        <v>Jewski</v>
      </c>
      <c r="E42" s="11">
        <v>22</v>
      </c>
      <c r="G42" t="str">
        <f>CONCATENATE(A41," and ",A42)</f>
        <v>Brian Weldon and Lauren Jewski</v>
      </c>
      <c r="H42" t="str">
        <f t="shared" si="7"/>
        <v>626 Washington St</v>
      </c>
      <c r="I42" t="str">
        <f t="shared" si="8"/>
        <v>Apt 2</v>
      </c>
      <c r="J42" t="str">
        <f t="shared" si="9"/>
        <v>Hoboken</v>
      </c>
      <c r="K42" s="8" t="str">
        <f t="shared" si="10"/>
        <v>NJ</v>
      </c>
      <c r="L42" s="8" t="str">
        <f t="shared" si="11"/>
        <v>07030</v>
      </c>
    </row>
    <row r="43" spans="1:12" x14ac:dyDescent="0.25">
      <c r="A43" s="5" t="s">
        <v>108</v>
      </c>
      <c r="B43" s="4" t="s">
        <v>411</v>
      </c>
      <c r="C43" s="4" t="str">
        <f t="shared" si="5"/>
        <v>Andrew</v>
      </c>
      <c r="D43" s="4" t="str">
        <f t="shared" si="6"/>
        <v>Weldon</v>
      </c>
      <c r="E43" s="11">
        <v>23</v>
      </c>
      <c r="G43" t="str">
        <f>CONCATENATE(C43," and ",C44," ",D43)</f>
        <v>Andrew and Kristen Weldon</v>
      </c>
      <c r="H43" t="str">
        <f t="shared" si="7"/>
        <v/>
      </c>
      <c r="I43" t="str">
        <f t="shared" si="8"/>
        <v/>
      </c>
      <c r="J43" t="str">
        <f t="shared" si="9"/>
        <v/>
      </c>
      <c r="K43" s="8" t="str">
        <f t="shared" si="10"/>
        <v/>
      </c>
      <c r="L43" s="8" t="str">
        <f t="shared" si="11"/>
        <v/>
      </c>
    </row>
    <row r="44" spans="1:12" x14ac:dyDescent="0.25">
      <c r="A44" s="5" t="s">
        <v>112</v>
      </c>
      <c r="B44" s="4" t="s">
        <v>411</v>
      </c>
      <c r="C44" s="4" t="str">
        <f t="shared" si="5"/>
        <v>Kristen</v>
      </c>
      <c r="D44" s="4" t="str">
        <f t="shared" si="6"/>
        <v>Weldon</v>
      </c>
      <c r="E44" s="11">
        <v>23</v>
      </c>
      <c r="G44" t="str">
        <f>CONCATENATE(C43," and ",C44," ",D43)</f>
        <v>Andrew and Kristen Weldon</v>
      </c>
      <c r="H44" t="str">
        <f t="shared" si="7"/>
        <v/>
      </c>
      <c r="I44" t="str">
        <f t="shared" si="8"/>
        <v/>
      </c>
      <c r="J44" t="str">
        <f t="shared" si="9"/>
        <v/>
      </c>
      <c r="K44" s="8" t="str">
        <f t="shared" si="10"/>
        <v/>
      </c>
      <c r="L44" s="8" t="str">
        <f t="shared" si="11"/>
        <v/>
      </c>
    </row>
    <row r="45" spans="1:12" x14ac:dyDescent="0.25">
      <c r="A45" s="5" t="s">
        <v>384</v>
      </c>
      <c r="B45" s="4" t="s">
        <v>411</v>
      </c>
      <c r="C45" s="4" t="str">
        <f t="shared" si="5"/>
        <v>Daniel</v>
      </c>
      <c r="D45" s="4" t="str">
        <f t="shared" si="6"/>
        <v>Weldon</v>
      </c>
      <c r="E45" s="11">
        <v>24</v>
      </c>
      <c r="G45" t="str">
        <f>CONCATENATE(A45," and ",A46)</f>
        <v>Daniel Weldon and Shannon Slowey</v>
      </c>
      <c r="H45" t="str">
        <f t="shared" si="7"/>
        <v/>
      </c>
      <c r="I45" t="str">
        <f t="shared" si="8"/>
        <v/>
      </c>
      <c r="J45" t="str">
        <f t="shared" si="9"/>
        <v/>
      </c>
      <c r="K45" s="8" t="str">
        <f t="shared" si="10"/>
        <v/>
      </c>
      <c r="L45" s="8" t="str">
        <f t="shared" si="11"/>
        <v/>
      </c>
    </row>
    <row r="46" spans="1:12" x14ac:dyDescent="0.25">
      <c r="A46" s="5" t="s">
        <v>119</v>
      </c>
      <c r="B46" s="4" t="s">
        <v>411</v>
      </c>
      <c r="C46" s="4" t="str">
        <f t="shared" si="5"/>
        <v>Shannon</v>
      </c>
      <c r="D46" s="4" t="str">
        <f t="shared" si="6"/>
        <v>Slowey</v>
      </c>
      <c r="E46" s="11">
        <v>24</v>
      </c>
      <c r="G46" t="str">
        <f>CONCATENATE(A45," and ",A46)</f>
        <v>Daniel Weldon and Shannon Slowey</v>
      </c>
      <c r="H46" t="str">
        <f t="shared" si="7"/>
        <v/>
      </c>
      <c r="I46" t="str">
        <f t="shared" si="8"/>
        <v/>
      </c>
      <c r="J46" t="str">
        <f t="shared" si="9"/>
        <v/>
      </c>
      <c r="K46" s="8" t="str">
        <f t="shared" si="10"/>
        <v/>
      </c>
      <c r="L46" s="8" t="str">
        <f t="shared" si="11"/>
        <v/>
      </c>
    </row>
    <row r="47" spans="1:12" x14ac:dyDescent="0.25">
      <c r="A47" s="5" t="s">
        <v>121</v>
      </c>
      <c r="B47" s="4" t="s">
        <v>411</v>
      </c>
      <c r="C47" s="4" t="str">
        <f t="shared" si="5"/>
        <v>Katie</v>
      </c>
      <c r="D47" s="4" t="str">
        <f t="shared" si="6"/>
        <v>Byorick</v>
      </c>
      <c r="E47" s="11">
        <v>25</v>
      </c>
      <c r="G47" t="str">
        <f>A47</f>
        <v>Katie Byorick</v>
      </c>
      <c r="H47" t="str">
        <f t="shared" si="7"/>
        <v/>
      </c>
      <c r="I47" t="str">
        <f t="shared" si="8"/>
        <v/>
      </c>
      <c r="J47" t="str">
        <f t="shared" si="9"/>
        <v/>
      </c>
      <c r="K47" s="8" t="str">
        <f t="shared" si="10"/>
        <v/>
      </c>
      <c r="L47" s="8" t="str">
        <f t="shared" si="11"/>
        <v/>
      </c>
    </row>
    <row r="48" spans="1:12" x14ac:dyDescent="0.25">
      <c r="A48" s="5" t="s">
        <v>123</v>
      </c>
      <c r="B48" s="4" t="s">
        <v>411</v>
      </c>
      <c r="C48" s="4" t="str">
        <f t="shared" si="5"/>
        <v>Becca</v>
      </c>
      <c r="D48" s="4" t="str">
        <f t="shared" si="6"/>
        <v>Byorick</v>
      </c>
      <c r="E48" s="11">
        <v>26</v>
      </c>
      <c r="G48" t="str">
        <f>A48</f>
        <v>Becca Byorick</v>
      </c>
      <c r="H48" t="str">
        <f t="shared" si="7"/>
        <v/>
      </c>
      <c r="I48" t="str">
        <f t="shared" si="8"/>
        <v/>
      </c>
      <c r="J48" t="str">
        <f t="shared" si="9"/>
        <v/>
      </c>
      <c r="K48" s="8" t="str">
        <f t="shared" si="10"/>
        <v/>
      </c>
      <c r="L48" s="8" t="str">
        <f t="shared" si="11"/>
        <v/>
      </c>
    </row>
    <row r="49" spans="1:12" x14ac:dyDescent="0.25">
      <c r="A49" s="5" t="s">
        <v>125</v>
      </c>
      <c r="B49" s="4" t="s">
        <v>411</v>
      </c>
      <c r="C49" s="4" t="str">
        <f t="shared" si="5"/>
        <v>Meghan</v>
      </c>
      <c r="D49" s="4" t="str">
        <f t="shared" si="6"/>
        <v>Byorick</v>
      </c>
      <c r="E49" s="11">
        <v>27</v>
      </c>
      <c r="G49" t="str">
        <f>A49</f>
        <v>Meghan Byorick</v>
      </c>
      <c r="H49" t="str">
        <f t="shared" si="7"/>
        <v/>
      </c>
      <c r="I49" t="str">
        <f t="shared" si="8"/>
        <v/>
      </c>
      <c r="J49" t="str">
        <f t="shared" si="9"/>
        <v/>
      </c>
      <c r="K49" s="8" t="str">
        <f t="shared" si="10"/>
        <v/>
      </c>
      <c r="L49" s="8" t="str">
        <f t="shared" si="11"/>
        <v/>
      </c>
    </row>
    <row r="50" spans="1:12" x14ac:dyDescent="0.25">
      <c r="A50" s="5" t="s">
        <v>127</v>
      </c>
      <c r="B50" s="4" t="s">
        <v>411</v>
      </c>
      <c r="C50" s="4" t="str">
        <f t="shared" si="5"/>
        <v>Emily</v>
      </c>
      <c r="D50" s="4" t="str">
        <f t="shared" si="6"/>
        <v>Byorick</v>
      </c>
      <c r="E50" s="11">
        <v>28</v>
      </c>
      <c r="G50" t="str">
        <f>A50</f>
        <v>Emily Byorick</v>
      </c>
      <c r="H50" t="str">
        <f t="shared" si="7"/>
        <v/>
      </c>
      <c r="I50" t="str">
        <f t="shared" si="8"/>
        <v/>
      </c>
      <c r="J50" t="str">
        <f t="shared" si="9"/>
        <v/>
      </c>
      <c r="K50" s="8" t="str">
        <f t="shared" si="10"/>
        <v/>
      </c>
      <c r="L50" s="8" t="str">
        <f t="shared" si="11"/>
        <v/>
      </c>
    </row>
    <row r="51" spans="1:12" x14ac:dyDescent="0.25">
      <c r="A51" s="5" t="s">
        <v>9</v>
      </c>
      <c r="B51" s="4" t="s">
        <v>412</v>
      </c>
      <c r="C51" s="4" t="str">
        <f t="shared" si="5"/>
        <v>Kim</v>
      </c>
      <c r="D51" s="4" t="str">
        <f t="shared" si="6"/>
        <v>Wiggins</v>
      </c>
      <c r="E51" s="11">
        <v>29</v>
      </c>
      <c r="G51" t="str">
        <f>A51</f>
        <v>Kim Wiggins</v>
      </c>
      <c r="H51" t="str">
        <f t="shared" si="7"/>
        <v/>
      </c>
      <c r="I51" t="str">
        <f t="shared" si="8"/>
        <v/>
      </c>
      <c r="J51" t="str">
        <f t="shared" si="9"/>
        <v/>
      </c>
      <c r="K51" s="8" t="str">
        <f t="shared" si="10"/>
        <v/>
      </c>
      <c r="L51" s="8" t="str">
        <f t="shared" si="11"/>
        <v/>
      </c>
    </row>
    <row r="52" spans="1:12" x14ac:dyDescent="0.25">
      <c r="A52" s="6" t="s">
        <v>451</v>
      </c>
      <c r="B52" s="4" t="s">
        <v>412</v>
      </c>
      <c r="C52" s="4" t="str">
        <f>LEFT(A52,FIND(" ",A52)-1)</f>
        <v>Mister</v>
      </c>
      <c r="D52" s="4" t="str">
        <f>RIGHT(A52,LEN(A52)-FIND(" ",A52))</f>
        <v xml:space="preserve">Banks </v>
      </c>
      <c r="E52" s="11">
        <v>30</v>
      </c>
      <c r="G52" t="str">
        <f>CONCATENATE(C52," and ",C53," ",D52)</f>
        <v xml:space="preserve">Mister and Lynn Banks </v>
      </c>
      <c r="H52" t="str">
        <f t="shared" si="7"/>
        <v/>
      </c>
      <c r="I52" t="str">
        <f t="shared" si="8"/>
        <v/>
      </c>
      <c r="J52" t="str">
        <f t="shared" si="9"/>
        <v/>
      </c>
      <c r="K52" s="8" t="str">
        <f t="shared" si="10"/>
        <v/>
      </c>
      <c r="L52" s="8" t="str">
        <f t="shared" si="11"/>
        <v/>
      </c>
    </row>
    <row r="53" spans="1:12" x14ac:dyDescent="0.25">
      <c r="A53" s="5" t="s">
        <v>15</v>
      </c>
      <c r="B53" s="4" t="s">
        <v>412</v>
      </c>
      <c r="C53" s="4" t="str">
        <f t="shared" si="5"/>
        <v>Lynn</v>
      </c>
      <c r="D53" s="4" t="str">
        <f t="shared" si="6"/>
        <v>Banks</v>
      </c>
      <c r="E53" s="11">
        <v>30</v>
      </c>
      <c r="G53" t="str">
        <f>CONCATENATE(C52," and ",C53," ",D52)</f>
        <v xml:space="preserve">Mister and Lynn Banks </v>
      </c>
      <c r="H53" t="str">
        <f t="shared" si="7"/>
        <v/>
      </c>
      <c r="I53" t="str">
        <f t="shared" si="8"/>
        <v/>
      </c>
      <c r="J53" t="str">
        <f t="shared" si="9"/>
        <v/>
      </c>
      <c r="K53" s="8" t="str">
        <f t="shared" si="10"/>
        <v/>
      </c>
      <c r="L53" s="8" t="str">
        <f t="shared" si="11"/>
        <v/>
      </c>
    </row>
    <row r="54" spans="1:12" x14ac:dyDescent="0.25">
      <c r="A54" s="5" t="s">
        <v>21</v>
      </c>
      <c r="B54" s="4" t="s">
        <v>412</v>
      </c>
      <c r="C54" s="4" t="str">
        <f t="shared" si="5"/>
        <v>Patti</v>
      </c>
      <c r="D54" s="4" t="str">
        <f t="shared" si="6"/>
        <v>Linehan</v>
      </c>
      <c r="E54" s="11">
        <v>31</v>
      </c>
      <c r="G54" t="str">
        <f>A54</f>
        <v>Patti Linehan</v>
      </c>
      <c r="H54" t="str">
        <f t="shared" si="7"/>
        <v/>
      </c>
      <c r="I54" t="str">
        <f t="shared" si="8"/>
        <v/>
      </c>
      <c r="J54" t="str">
        <f t="shared" si="9"/>
        <v/>
      </c>
      <c r="K54" s="8" t="str">
        <f t="shared" si="10"/>
        <v/>
      </c>
      <c r="L54" s="8" t="str">
        <f t="shared" si="11"/>
        <v/>
      </c>
    </row>
    <row r="55" spans="1:12" x14ac:dyDescent="0.25">
      <c r="A55" s="5" t="s">
        <v>404</v>
      </c>
      <c r="B55" s="4" t="s">
        <v>412</v>
      </c>
      <c r="C55" s="4" t="str">
        <f>LEFT(A55,FIND(" ",A55)-1)</f>
        <v>Greg</v>
      </c>
      <c r="D55" s="4" t="str">
        <f>RIGHT(A55,LEN(A55)-FIND(" ",A55))</f>
        <v>Follensbee</v>
      </c>
      <c r="E55" s="11">
        <v>32</v>
      </c>
      <c r="G55" t="str">
        <f>CONCATENATE(C55," and ",C56," ",D55)</f>
        <v>Greg and Marsha Follensbee</v>
      </c>
      <c r="H55" t="str">
        <f t="shared" si="7"/>
        <v>4528 Grove Park Dr</v>
      </c>
      <c r="I55" t="str">
        <f t="shared" si="8"/>
        <v/>
      </c>
      <c r="J55" t="str">
        <f t="shared" si="9"/>
        <v>Tallahassee</v>
      </c>
      <c r="K55" s="8" t="str">
        <f t="shared" si="10"/>
        <v>FL</v>
      </c>
      <c r="L55" s="8">
        <f t="shared" si="11"/>
        <v>32311</v>
      </c>
    </row>
    <row r="56" spans="1:12" x14ac:dyDescent="0.25">
      <c r="A56" s="5" t="s">
        <v>153</v>
      </c>
      <c r="B56" s="4" t="s">
        <v>412</v>
      </c>
      <c r="C56" s="4" t="str">
        <f t="shared" si="5"/>
        <v>Marsha</v>
      </c>
      <c r="D56" s="4" t="str">
        <f t="shared" si="6"/>
        <v>Follensbee</v>
      </c>
      <c r="E56" s="11">
        <v>32</v>
      </c>
      <c r="G56" t="str">
        <f>CONCATENATE(C55," and ",C56," ",D55)</f>
        <v>Greg and Marsha Follensbee</v>
      </c>
      <c r="H56" t="str">
        <f t="shared" si="7"/>
        <v>4528 Grove Park Dr</v>
      </c>
      <c r="I56" t="str">
        <f t="shared" si="8"/>
        <v/>
      </c>
      <c r="J56" t="str">
        <f t="shared" si="9"/>
        <v>Tallahassee</v>
      </c>
      <c r="K56" s="8" t="str">
        <f t="shared" si="10"/>
        <v>FL</v>
      </c>
      <c r="L56" s="8">
        <f t="shared" si="11"/>
        <v>32311</v>
      </c>
    </row>
    <row r="57" spans="1:12" x14ac:dyDescent="0.25">
      <c r="A57" s="5" t="s">
        <v>37</v>
      </c>
      <c r="B57" s="4" t="s">
        <v>412</v>
      </c>
      <c r="C57" s="4" t="str">
        <f t="shared" si="5"/>
        <v>Valerie</v>
      </c>
      <c r="D57" s="4" t="str">
        <f t="shared" si="6"/>
        <v>White</v>
      </c>
      <c r="E57" s="11">
        <v>33</v>
      </c>
      <c r="G57" t="str">
        <f>A57</f>
        <v>Valerie White</v>
      </c>
      <c r="H57" t="str">
        <f t="shared" si="7"/>
        <v/>
      </c>
      <c r="I57" t="str">
        <f t="shared" si="8"/>
        <v/>
      </c>
      <c r="J57" t="str">
        <f t="shared" si="9"/>
        <v/>
      </c>
      <c r="K57" s="8" t="str">
        <f t="shared" si="10"/>
        <v/>
      </c>
      <c r="L57" s="8" t="str">
        <f t="shared" si="11"/>
        <v/>
      </c>
    </row>
    <row r="58" spans="1:12" x14ac:dyDescent="0.25">
      <c r="A58" s="5" t="s">
        <v>43</v>
      </c>
      <c r="B58" s="4" t="s">
        <v>412</v>
      </c>
      <c r="C58" s="4" t="str">
        <f t="shared" si="5"/>
        <v>Kris</v>
      </c>
      <c r="D58" s="4" t="str">
        <f t="shared" si="6"/>
        <v>Lay</v>
      </c>
      <c r="E58" s="11">
        <v>34</v>
      </c>
      <c r="G58" t="str">
        <f>A58</f>
        <v>Kris Lay</v>
      </c>
      <c r="H58" t="str">
        <f t="shared" si="7"/>
        <v/>
      </c>
      <c r="I58" t="str">
        <f t="shared" si="8"/>
        <v/>
      </c>
      <c r="J58" t="str">
        <f t="shared" si="9"/>
        <v/>
      </c>
      <c r="K58" s="8" t="str">
        <f t="shared" si="10"/>
        <v/>
      </c>
      <c r="L58" s="8" t="str">
        <f t="shared" si="11"/>
        <v/>
      </c>
    </row>
    <row r="59" spans="1:12" x14ac:dyDescent="0.25">
      <c r="A59" s="5" t="s">
        <v>49</v>
      </c>
      <c r="B59" s="4" t="s">
        <v>412</v>
      </c>
      <c r="C59" s="4" t="str">
        <f t="shared" si="5"/>
        <v>Bill</v>
      </c>
      <c r="D59" s="4" t="str">
        <f t="shared" si="6"/>
        <v>Blalock</v>
      </c>
      <c r="E59" s="11">
        <v>35</v>
      </c>
      <c r="G59" t="str">
        <f>CONCATENATE(C59," and ",C60," ",D59)</f>
        <v>Bill and Cheryl Blalock</v>
      </c>
      <c r="H59" t="str">
        <f t="shared" si="7"/>
        <v/>
      </c>
      <c r="I59" t="str">
        <f t="shared" si="8"/>
        <v/>
      </c>
      <c r="J59" t="str">
        <f t="shared" si="9"/>
        <v/>
      </c>
      <c r="K59" s="8" t="str">
        <f t="shared" si="10"/>
        <v/>
      </c>
      <c r="L59" s="8" t="str">
        <f t="shared" si="11"/>
        <v/>
      </c>
    </row>
    <row r="60" spans="1:12" x14ac:dyDescent="0.25">
      <c r="A60" s="5" t="s">
        <v>55</v>
      </c>
      <c r="B60" s="4" t="s">
        <v>412</v>
      </c>
      <c r="C60" s="4" t="str">
        <f t="shared" si="5"/>
        <v>Cheryl</v>
      </c>
      <c r="D60" s="4" t="str">
        <f t="shared" si="6"/>
        <v>Blalock</v>
      </c>
      <c r="E60" s="11">
        <v>35</v>
      </c>
      <c r="G60" t="str">
        <f>CONCATENATE(C59," and ",C60," ",D59)</f>
        <v>Bill and Cheryl Blalock</v>
      </c>
      <c r="H60" t="str">
        <f t="shared" si="7"/>
        <v/>
      </c>
      <c r="I60" t="str">
        <f t="shared" si="8"/>
        <v/>
      </c>
      <c r="J60" t="str">
        <f t="shared" si="9"/>
        <v/>
      </c>
      <c r="K60" s="8" t="str">
        <f t="shared" si="10"/>
        <v/>
      </c>
      <c r="L60" s="8" t="str">
        <f t="shared" si="11"/>
        <v/>
      </c>
    </row>
    <row r="61" spans="1:12" x14ac:dyDescent="0.25">
      <c r="A61" s="5" t="s">
        <v>60</v>
      </c>
      <c r="B61" s="4" t="s">
        <v>412</v>
      </c>
      <c r="C61" s="4" t="str">
        <f t="shared" si="5"/>
        <v>Nick</v>
      </c>
      <c r="D61" s="4" t="str">
        <f t="shared" si="6"/>
        <v>Kateras</v>
      </c>
      <c r="E61" s="11">
        <v>36</v>
      </c>
      <c r="G61" t="str">
        <f>CONCATENATE(C61," and ",C62," ",D61)</f>
        <v>Nick and Alice Kateras</v>
      </c>
      <c r="H61" t="str">
        <f t="shared" si="7"/>
        <v/>
      </c>
      <c r="I61" t="str">
        <f t="shared" si="8"/>
        <v/>
      </c>
      <c r="J61" t="str">
        <f t="shared" si="9"/>
        <v/>
      </c>
      <c r="K61" s="8" t="str">
        <f t="shared" si="10"/>
        <v/>
      </c>
      <c r="L61" s="8" t="str">
        <f t="shared" si="11"/>
        <v/>
      </c>
    </row>
    <row r="62" spans="1:12" x14ac:dyDescent="0.25">
      <c r="A62" s="5" t="s">
        <v>65</v>
      </c>
      <c r="B62" s="4" t="s">
        <v>412</v>
      </c>
      <c r="C62" s="4" t="str">
        <f t="shared" si="5"/>
        <v>Alice</v>
      </c>
      <c r="D62" s="4" t="str">
        <f t="shared" si="6"/>
        <v>Kateras</v>
      </c>
      <c r="E62" s="11">
        <v>36</v>
      </c>
      <c r="G62" t="str">
        <f>CONCATENATE(C61," and ",C62," ",D61)</f>
        <v>Nick and Alice Kateras</v>
      </c>
      <c r="H62" t="str">
        <f t="shared" si="7"/>
        <v/>
      </c>
      <c r="I62" t="str">
        <f t="shared" si="8"/>
        <v/>
      </c>
      <c r="J62" t="str">
        <f t="shared" si="9"/>
        <v/>
      </c>
      <c r="K62" s="8" t="str">
        <f t="shared" si="10"/>
        <v/>
      </c>
      <c r="L62" s="8" t="str">
        <f t="shared" si="11"/>
        <v/>
      </c>
    </row>
    <row r="63" spans="1:12" x14ac:dyDescent="0.25">
      <c r="A63" s="5" t="s">
        <v>70</v>
      </c>
      <c r="B63" s="4" t="s">
        <v>412</v>
      </c>
      <c r="C63" s="4" t="str">
        <f t="shared" si="5"/>
        <v>George</v>
      </c>
      <c r="D63" s="4" t="str">
        <f t="shared" si="6"/>
        <v>Henshaw</v>
      </c>
      <c r="E63" s="11">
        <v>37</v>
      </c>
      <c r="G63" t="str">
        <f>CONCATENATE(C63," and ",C64," ",D63)</f>
        <v>George and Kathy Henshaw</v>
      </c>
      <c r="H63" t="str">
        <f t="shared" si="7"/>
        <v/>
      </c>
      <c r="I63" t="str">
        <f t="shared" si="8"/>
        <v/>
      </c>
      <c r="J63" t="str">
        <f t="shared" si="9"/>
        <v/>
      </c>
      <c r="K63" s="8" t="str">
        <f t="shared" si="10"/>
        <v/>
      </c>
      <c r="L63" s="8" t="str">
        <f t="shared" si="11"/>
        <v/>
      </c>
    </row>
    <row r="64" spans="1:12" x14ac:dyDescent="0.25">
      <c r="A64" s="5" t="s">
        <v>75</v>
      </c>
      <c r="B64" s="4" t="s">
        <v>412</v>
      </c>
      <c r="C64" s="4" t="str">
        <f t="shared" si="5"/>
        <v>Kathy</v>
      </c>
      <c r="D64" s="4" t="str">
        <f t="shared" si="6"/>
        <v>Henshaw</v>
      </c>
      <c r="E64" s="11">
        <v>37</v>
      </c>
      <c r="G64" t="str">
        <f>CONCATENATE(C63," and ",C64," ",D63)</f>
        <v>George and Kathy Henshaw</v>
      </c>
      <c r="H64" t="str">
        <f t="shared" si="7"/>
        <v/>
      </c>
      <c r="I64" t="str">
        <f t="shared" si="8"/>
        <v/>
      </c>
      <c r="J64" t="str">
        <f t="shared" si="9"/>
        <v/>
      </c>
      <c r="K64" s="8" t="str">
        <f t="shared" si="10"/>
        <v/>
      </c>
      <c r="L64" s="8" t="str">
        <f t="shared" si="11"/>
        <v/>
      </c>
    </row>
    <row r="65" spans="1:12" x14ac:dyDescent="0.25">
      <c r="A65" s="5" t="s">
        <v>80</v>
      </c>
      <c r="B65" s="4" t="s">
        <v>412</v>
      </c>
      <c r="C65" s="4" t="str">
        <f t="shared" si="5"/>
        <v>Barbie</v>
      </c>
      <c r="D65" s="4" t="str">
        <f t="shared" si="6"/>
        <v>Edge</v>
      </c>
      <c r="E65" s="11">
        <v>38</v>
      </c>
      <c r="G65" t="str">
        <f>A65</f>
        <v>Barbie Edge</v>
      </c>
      <c r="H65" t="str">
        <f t="shared" si="7"/>
        <v>1058 Lake Way Dr.</v>
      </c>
      <c r="I65" t="str">
        <f t="shared" si="8"/>
        <v/>
      </c>
      <c r="J65" t="str">
        <f t="shared" si="9"/>
        <v>Niceville</v>
      </c>
      <c r="K65" s="8" t="str">
        <f t="shared" si="10"/>
        <v>FL</v>
      </c>
      <c r="L65" s="8">
        <f t="shared" si="11"/>
        <v>32578</v>
      </c>
    </row>
    <row r="66" spans="1:12" x14ac:dyDescent="0.25">
      <c r="A66" s="5" t="s">
        <v>155</v>
      </c>
      <c r="B66" s="4" t="s">
        <v>412</v>
      </c>
      <c r="C66" s="4" t="str">
        <f t="shared" si="5"/>
        <v>Leanne</v>
      </c>
      <c r="D66" s="4" t="str">
        <f t="shared" si="6"/>
        <v xml:space="preserve">Webber </v>
      </c>
      <c r="E66" s="11">
        <v>39</v>
      </c>
      <c r="G66" t="str">
        <f>A66</f>
        <v xml:space="preserve">Leanne Webber </v>
      </c>
      <c r="H66" t="str">
        <f t="shared" ref="H66:H93" si="12">IF(INDEX(Street,MATCH($G66,Name,0))=0,"",(INDEX(Street,MATCH($G66,Name,0))))</f>
        <v/>
      </c>
      <c r="I66" t="str">
        <f t="shared" ref="I66:I93" si="13">IF(INDEX(Unit,MATCH($G66,Name,0))=0,"",(INDEX(Unit,MATCH($G66,Name,0))))</f>
        <v/>
      </c>
      <c r="J66" t="str">
        <f t="shared" ref="J66:J93" si="14">IF(INDEX(City,MATCH($G66,Name,0))=0,"",(INDEX(City,MATCH($G66,Name,0))))</f>
        <v/>
      </c>
      <c r="K66" s="8" t="str">
        <f t="shared" ref="K66:K93" si="15">IF(INDEX(State,MATCH($G66,Name,0))=0,"",(INDEX(State,MATCH($G66,Name,0))))</f>
        <v/>
      </c>
      <c r="L66" s="8" t="str">
        <f t="shared" ref="L66:L93" si="16">IF(INDEX(Zip,MATCH($G66,Name,0))=0,"",(INDEX(Zip,MATCH($G66,Name,0))))</f>
        <v/>
      </c>
    </row>
    <row r="67" spans="1:12" x14ac:dyDescent="0.25">
      <c r="A67" s="5" t="s">
        <v>10</v>
      </c>
      <c r="B67" s="4" t="s">
        <v>412</v>
      </c>
      <c r="C67" s="4" t="str">
        <f t="shared" ref="C67:C124" si="17">LEFT(A67,FIND(" ",A67)-1)</f>
        <v>John</v>
      </c>
      <c r="D67" s="4" t="str">
        <f t="shared" ref="D67:D124" si="18">RIGHT(A67,LEN(A67)-FIND(" ",A67))</f>
        <v>Casey</v>
      </c>
      <c r="E67" s="11">
        <v>40</v>
      </c>
      <c r="G67" t="s">
        <v>322</v>
      </c>
      <c r="H67" t="str">
        <f t="shared" si="12"/>
        <v>5 Van Pelt Rd</v>
      </c>
      <c r="I67" t="str">
        <f t="shared" si="13"/>
        <v/>
      </c>
      <c r="J67" t="str">
        <f t="shared" si="14"/>
        <v>Whitehouse Station</v>
      </c>
      <c r="K67" s="8" t="str">
        <f t="shared" si="15"/>
        <v>NJ</v>
      </c>
      <c r="L67" s="8" t="str">
        <f t="shared" si="16"/>
        <v>08889</v>
      </c>
    </row>
    <row r="68" spans="1:12" x14ac:dyDescent="0.25">
      <c r="A68" s="5" t="s">
        <v>16</v>
      </c>
      <c r="B68" s="4" t="s">
        <v>412</v>
      </c>
      <c r="C68" s="4" t="str">
        <f t="shared" si="17"/>
        <v>Jo</v>
      </c>
      <c r="D68" s="4" t="str">
        <f t="shared" si="18"/>
        <v>Casey</v>
      </c>
      <c r="E68" s="11">
        <v>40</v>
      </c>
      <c r="G68" t="s">
        <v>322</v>
      </c>
      <c r="H68" t="str">
        <f t="shared" si="12"/>
        <v>5 Van Pelt Rd</v>
      </c>
      <c r="I68" t="str">
        <f t="shared" si="13"/>
        <v/>
      </c>
      <c r="J68" t="str">
        <f t="shared" si="14"/>
        <v>Whitehouse Station</v>
      </c>
      <c r="K68" s="8" t="str">
        <f t="shared" si="15"/>
        <v>NJ</v>
      </c>
      <c r="L68" s="8" t="str">
        <f t="shared" si="16"/>
        <v>08889</v>
      </c>
    </row>
    <row r="69" spans="1:12" x14ac:dyDescent="0.25">
      <c r="A69" s="5" t="s">
        <v>27</v>
      </c>
      <c r="B69" s="4" t="s">
        <v>412</v>
      </c>
      <c r="C69" s="4" t="str">
        <f>LEFT(A69,FIND(" ",A69)-1)</f>
        <v>John</v>
      </c>
      <c r="D69" s="4" t="str">
        <f>RIGHT(A69,LEN(A69)-FIND(" ",A69))</f>
        <v>Kalinich</v>
      </c>
      <c r="E69" s="11">
        <v>41</v>
      </c>
      <c r="G69" t="str">
        <f>CONCATENATE(C69," and ",C70," ",D69)</f>
        <v>John and Madeline Kalinich</v>
      </c>
      <c r="H69" t="str">
        <f t="shared" si="12"/>
        <v/>
      </c>
      <c r="I69" t="str">
        <f t="shared" si="13"/>
        <v/>
      </c>
      <c r="J69" t="str">
        <f t="shared" si="14"/>
        <v/>
      </c>
      <c r="K69" s="8" t="str">
        <f t="shared" si="15"/>
        <v/>
      </c>
      <c r="L69" s="8" t="str">
        <f t="shared" si="16"/>
        <v/>
      </c>
    </row>
    <row r="70" spans="1:12" x14ac:dyDescent="0.25">
      <c r="A70" s="5" t="s">
        <v>22</v>
      </c>
      <c r="B70" s="4" t="s">
        <v>412</v>
      </c>
      <c r="C70" s="4" t="str">
        <f t="shared" si="17"/>
        <v>Madeline</v>
      </c>
      <c r="D70" s="4" t="str">
        <f t="shared" si="18"/>
        <v>Kalinich</v>
      </c>
      <c r="E70" s="11">
        <v>41</v>
      </c>
      <c r="G70" t="str">
        <f>CONCATENATE(C69," and ",C70," ",D69)</f>
        <v>John and Madeline Kalinich</v>
      </c>
      <c r="H70" t="str">
        <f t="shared" si="12"/>
        <v/>
      </c>
      <c r="I70" t="str">
        <f t="shared" si="13"/>
        <v/>
      </c>
      <c r="J70" t="str">
        <f t="shared" si="14"/>
        <v/>
      </c>
      <c r="K70" s="8" t="str">
        <f t="shared" si="15"/>
        <v/>
      </c>
      <c r="L70" s="8" t="str">
        <f t="shared" si="16"/>
        <v/>
      </c>
    </row>
    <row r="71" spans="1:12" x14ac:dyDescent="0.25">
      <c r="A71" s="5" t="s">
        <v>32</v>
      </c>
      <c r="B71" s="4" t="s">
        <v>412</v>
      </c>
      <c r="C71" s="4" t="str">
        <f t="shared" si="17"/>
        <v>Donna</v>
      </c>
      <c r="D71" s="4" t="str">
        <f t="shared" si="18"/>
        <v>Degrau</v>
      </c>
      <c r="E71" s="11">
        <v>42</v>
      </c>
      <c r="G71" t="str">
        <f>A71</f>
        <v>Donna Degrau</v>
      </c>
      <c r="H71" t="str">
        <f t="shared" si="12"/>
        <v/>
      </c>
      <c r="I71" t="str">
        <f t="shared" si="13"/>
        <v/>
      </c>
      <c r="J71" t="str">
        <f t="shared" si="14"/>
        <v/>
      </c>
      <c r="K71" s="8" t="str">
        <f t="shared" si="15"/>
        <v/>
      </c>
      <c r="L71" s="8" t="str">
        <f t="shared" si="16"/>
        <v/>
      </c>
    </row>
    <row r="72" spans="1:12" x14ac:dyDescent="0.25">
      <c r="A72" s="5" t="s">
        <v>11</v>
      </c>
      <c r="B72" s="4" t="s">
        <v>413</v>
      </c>
      <c r="C72" s="4" t="str">
        <f t="shared" si="17"/>
        <v>Shannon</v>
      </c>
      <c r="D72" s="4" t="str">
        <f t="shared" si="18"/>
        <v>Stowers</v>
      </c>
      <c r="E72" s="11">
        <v>43</v>
      </c>
      <c r="G72" t="str">
        <f>CONCATENATE(C72," and ",C73," ",D72)</f>
        <v>Shannon and Sarah Stowers</v>
      </c>
      <c r="H72" t="str">
        <f t="shared" si="12"/>
        <v>4410 Lavender Drive</v>
      </c>
      <c r="I72" t="str">
        <f t="shared" si="13"/>
        <v/>
      </c>
      <c r="J72" t="str">
        <f t="shared" si="14"/>
        <v>Palm Harbor</v>
      </c>
      <c r="K72" s="8" t="str">
        <f t="shared" si="15"/>
        <v>FL</v>
      </c>
      <c r="L72" s="8">
        <f t="shared" si="16"/>
        <v>34685</v>
      </c>
    </row>
    <row r="73" spans="1:12" x14ac:dyDescent="0.25">
      <c r="A73" s="5" t="s">
        <v>17</v>
      </c>
      <c r="B73" s="4" t="s">
        <v>413</v>
      </c>
      <c r="C73" s="4" t="str">
        <f t="shared" si="17"/>
        <v>Sarah</v>
      </c>
      <c r="D73" s="4" t="str">
        <f t="shared" si="18"/>
        <v>Stowers</v>
      </c>
      <c r="E73" s="11">
        <v>43</v>
      </c>
      <c r="G73" t="str">
        <f>CONCATENATE(C72," and ",C73," ",D72)</f>
        <v>Shannon and Sarah Stowers</v>
      </c>
      <c r="H73" t="str">
        <f t="shared" si="12"/>
        <v>4410 Lavender Drive</v>
      </c>
      <c r="I73" t="str">
        <f t="shared" si="13"/>
        <v/>
      </c>
      <c r="J73" t="str">
        <f t="shared" si="14"/>
        <v>Palm Harbor</v>
      </c>
      <c r="K73" s="8" t="str">
        <f t="shared" si="15"/>
        <v>FL</v>
      </c>
      <c r="L73" s="8">
        <f t="shared" si="16"/>
        <v>34685</v>
      </c>
    </row>
    <row r="74" spans="1:12" x14ac:dyDescent="0.25">
      <c r="A74" s="5" t="s">
        <v>199</v>
      </c>
      <c r="B74" s="4" t="s">
        <v>413</v>
      </c>
      <c r="C74" s="4" t="str">
        <f t="shared" si="17"/>
        <v>Michael</v>
      </c>
      <c r="D74" s="4" t="str">
        <f t="shared" si="18"/>
        <v>Whealen</v>
      </c>
      <c r="E74" s="11">
        <v>44</v>
      </c>
      <c r="F74" s="11" t="s">
        <v>448</v>
      </c>
      <c r="G74" t="str">
        <f>A74</f>
        <v>Michael Whealen</v>
      </c>
      <c r="H74" t="str">
        <f t="shared" si="12"/>
        <v>12017 Tuscany Bay</v>
      </c>
      <c r="I74" t="str">
        <f t="shared" si="13"/>
        <v>Apt 204</v>
      </c>
      <c r="J74" t="str">
        <f t="shared" si="14"/>
        <v>Tampa</v>
      </c>
      <c r="K74" s="8" t="str">
        <f t="shared" si="15"/>
        <v>FL</v>
      </c>
      <c r="L74" s="8">
        <f t="shared" si="16"/>
        <v>33626</v>
      </c>
    </row>
    <row r="75" spans="1:12" x14ac:dyDescent="0.25">
      <c r="A75" s="5" t="s">
        <v>33</v>
      </c>
      <c r="B75" s="4" t="s">
        <v>413</v>
      </c>
      <c r="C75" s="4" t="str">
        <f t="shared" si="17"/>
        <v>Mary</v>
      </c>
      <c r="D75" s="4" t="str">
        <f t="shared" si="18"/>
        <v>Hsu</v>
      </c>
      <c r="E75" s="12">
        <v>45</v>
      </c>
      <c r="F75" s="12" t="s">
        <v>448</v>
      </c>
      <c r="G75" t="str">
        <f>A75</f>
        <v>Mary Hsu</v>
      </c>
      <c r="H75" t="str">
        <f t="shared" si="12"/>
        <v>11724 Raintree Dr</v>
      </c>
      <c r="I75" t="str">
        <f t="shared" si="13"/>
        <v/>
      </c>
      <c r="J75" t="str">
        <f t="shared" si="14"/>
        <v>Tampa</v>
      </c>
      <c r="K75" s="8" t="str">
        <f t="shared" si="15"/>
        <v>FL</v>
      </c>
      <c r="L75" s="8">
        <f t="shared" si="16"/>
        <v>33617</v>
      </c>
    </row>
    <row r="76" spans="1:12" x14ac:dyDescent="0.25">
      <c r="A76" s="5" t="s">
        <v>45</v>
      </c>
      <c r="B76" s="4" t="s">
        <v>413</v>
      </c>
      <c r="C76" s="4" t="str">
        <f t="shared" si="17"/>
        <v>Christina</v>
      </c>
      <c r="D76" s="4" t="str">
        <f t="shared" si="18"/>
        <v>Lendemann</v>
      </c>
      <c r="E76" s="11">
        <v>46</v>
      </c>
      <c r="F76" s="11" t="s">
        <v>448</v>
      </c>
      <c r="G76" t="str">
        <f>A76</f>
        <v>Christina Lendemann</v>
      </c>
      <c r="H76" t="str">
        <f t="shared" si="12"/>
        <v>5349 W Kennedy Blvd</v>
      </c>
      <c r="I76" t="str">
        <f t="shared" si="13"/>
        <v>Unit #310</v>
      </c>
      <c r="J76" t="str">
        <f t="shared" si="14"/>
        <v>Tampa</v>
      </c>
      <c r="K76" s="8" t="str">
        <f t="shared" si="15"/>
        <v>FL</v>
      </c>
      <c r="L76" s="8">
        <f t="shared" si="16"/>
        <v>33609</v>
      </c>
    </row>
    <row r="77" spans="1:12" x14ac:dyDescent="0.25">
      <c r="A77" s="5" t="s">
        <v>392</v>
      </c>
      <c r="B77" s="4" t="s">
        <v>413</v>
      </c>
      <c r="C77" s="4" t="str">
        <f>LEFT(A77,FIND(" ",A77)-1)</f>
        <v>Ben</v>
      </c>
      <c r="D77" s="4" t="str">
        <f>RIGHT(A77,LEN(A77)-FIND(" ",A77))</f>
        <v>Dessing</v>
      </c>
      <c r="E77" s="11">
        <v>47</v>
      </c>
      <c r="G77" t="str">
        <f>CONCATENATE(C77," and ",C78," ",D77)</f>
        <v>Ben and Keri Dessing</v>
      </c>
      <c r="H77" t="str">
        <f t="shared" si="12"/>
        <v>4552 Cedarwood Village Dr</v>
      </c>
      <c r="I77" t="str">
        <f t="shared" si="13"/>
        <v/>
      </c>
      <c r="J77" t="str">
        <f t="shared" si="14"/>
        <v>Tampa</v>
      </c>
      <c r="K77" s="8" t="str">
        <f t="shared" si="15"/>
        <v>FL</v>
      </c>
      <c r="L77" s="8">
        <f t="shared" si="16"/>
        <v>33624</v>
      </c>
    </row>
    <row r="78" spans="1:12" x14ac:dyDescent="0.25">
      <c r="A78" s="5" t="s">
        <v>393</v>
      </c>
      <c r="B78" s="4" t="s">
        <v>413</v>
      </c>
      <c r="C78" s="4" t="str">
        <f t="shared" si="17"/>
        <v>Keri</v>
      </c>
      <c r="D78" s="4" t="str">
        <f t="shared" si="18"/>
        <v>Dessing</v>
      </c>
      <c r="E78" s="11">
        <v>47</v>
      </c>
      <c r="G78" t="str">
        <f>CONCATENATE(C77," and ",C78," ",D77)</f>
        <v>Ben and Keri Dessing</v>
      </c>
      <c r="H78" t="str">
        <f t="shared" si="12"/>
        <v>4552 Cedarwood Village Dr</v>
      </c>
      <c r="I78" t="str">
        <f t="shared" si="13"/>
        <v/>
      </c>
      <c r="J78" t="str">
        <f t="shared" si="14"/>
        <v>Tampa</v>
      </c>
      <c r="K78" s="8" t="str">
        <f t="shared" si="15"/>
        <v>FL</v>
      </c>
      <c r="L78" s="8">
        <f t="shared" si="16"/>
        <v>33624</v>
      </c>
    </row>
    <row r="79" spans="1:12" x14ac:dyDescent="0.25">
      <c r="A79" s="5" t="s">
        <v>135</v>
      </c>
      <c r="B79" s="4" t="s">
        <v>413</v>
      </c>
      <c r="C79" s="4" t="str">
        <f t="shared" si="17"/>
        <v>Nick</v>
      </c>
      <c r="D79" s="4" t="str">
        <f t="shared" si="18"/>
        <v>Perez</v>
      </c>
      <c r="E79" s="11">
        <v>48</v>
      </c>
      <c r="G79" t="str">
        <f>CONCATENATE(C79," and ",C80," ",D79)</f>
        <v>Nick and Ashley Perez</v>
      </c>
      <c r="H79" t="str">
        <f t="shared" si="12"/>
        <v>5586 Nepsa Way</v>
      </c>
      <c r="I79" t="str">
        <f t="shared" si="13"/>
        <v>Unit #6309</v>
      </c>
      <c r="J79" t="str">
        <f t="shared" si="14"/>
        <v>Delray Beach</v>
      </c>
      <c r="K79" s="8" t="str">
        <f t="shared" si="15"/>
        <v>FL</v>
      </c>
      <c r="L79" s="8">
        <f t="shared" si="16"/>
        <v>33484</v>
      </c>
    </row>
    <row r="80" spans="1:12" x14ac:dyDescent="0.25">
      <c r="A80" s="5" t="s">
        <v>138</v>
      </c>
      <c r="B80" s="4" t="s">
        <v>413</v>
      </c>
      <c r="C80" s="4" t="str">
        <f t="shared" si="17"/>
        <v>Ashley</v>
      </c>
      <c r="D80" s="4" t="str">
        <f t="shared" si="18"/>
        <v>Perez</v>
      </c>
      <c r="E80" s="11">
        <v>48</v>
      </c>
      <c r="G80" t="str">
        <f>CONCATENATE(C79," and ",C80," ",D79)</f>
        <v>Nick and Ashley Perez</v>
      </c>
      <c r="H80" t="str">
        <f t="shared" si="12"/>
        <v>5586 Nepsa Way</v>
      </c>
      <c r="I80" t="str">
        <f t="shared" si="13"/>
        <v>Unit #6309</v>
      </c>
      <c r="J80" t="str">
        <f t="shared" si="14"/>
        <v>Delray Beach</v>
      </c>
      <c r="K80" s="8" t="str">
        <f t="shared" si="15"/>
        <v>FL</v>
      </c>
      <c r="L80" s="8">
        <f t="shared" si="16"/>
        <v>33484</v>
      </c>
    </row>
    <row r="81" spans="1:12" x14ac:dyDescent="0.25">
      <c r="A81" s="5" t="s">
        <v>139</v>
      </c>
      <c r="B81" s="4" t="s">
        <v>413</v>
      </c>
      <c r="C81" s="4" t="str">
        <f t="shared" si="17"/>
        <v>Brandon</v>
      </c>
      <c r="D81" s="4" t="str">
        <f t="shared" si="18"/>
        <v xml:space="preserve">Burris </v>
      </c>
      <c r="E81" s="11">
        <v>49</v>
      </c>
      <c r="G81" t="str">
        <f>CONCATENATE(C81," and ",C82," ",D81)</f>
        <v xml:space="preserve">Brandon and Audrey Burris </v>
      </c>
      <c r="H81" t="str">
        <f t="shared" si="12"/>
        <v/>
      </c>
      <c r="I81" t="str">
        <f t="shared" si="13"/>
        <v/>
      </c>
      <c r="J81" t="str">
        <f t="shared" si="14"/>
        <v/>
      </c>
      <c r="K81" s="8" t="str">
        <f t="shared" si="15"/>
        <v/>
      </c>
      <c r="L81" s="8" t="str">
        <f t="shared" si="16"/>
        <v/>
      </c>
    </row>
    <row r="82" spans="1:12" x14ac:dyDescent="0.25">
      <c r="A82" s="5" t="s">
        <v>140</v>
      </c>
      <c r="B82" s="4" t="s">
        <v>413</v>
      </c>
      <c r="C82" s="4" t="str">
        <f t="shared" si="17"/>
        <v>Audrey</v>
      </c>
      <c r="D82" s="4" t="str">
        <f t="shared" si="18"/>
        <v>Burris</v>
      </c>
      <c r="E82" s="11">
        <v>49</v>
      </c>
      <c r="G82" t="str">
        <f>CONCATENATE(C81," and ",C82," ",D81)</f>
        <v xml:space="preserve">Brandon and Audrey Burris </v>
      </c>
      <c r="H82" t="str">
        <f t="shared" si="12"/>
        <v/>
      </c>
      <c r="I82" t="str">
        <f t="shared" si="13"/>
        <v/>
      </c>
      <c r="J82" t="str">
        <f t="shared" si="14"/>
        <v/>
      </c>
      <c r="K82" s="8" t="str">
        <f t="shared" si="15"/>
        <v/>
      </c>
      <c r="L82" s="8" t="str">
        <f t="shared" si="16"/>
        <v/>
      </c>
    </row>
    <row r="83" spans="1:12" x14ac:dyDescent="0.25">
      <c r="A83" s="5" t="s">
        <v>142</v>
      </c>
      <c r="B83" s="4" t="s">
        <v>413</v>
      </c>
      <c r="C83" s="4" t="str">
        <f>LEFT(A83,FIND(" ",A83)-1)</f>
        <v>Hawkeye</v>
      </c>
      <c r="D83" s="4" t="str">
        <f>RIGHT(A83,LEN(A83)-FIND(" ",A83))</f>
        <v>Wayne</v>
      </c>
      <c r="E83" s="11">
        <v>50</v>
      </c>
      <c r="G83" t="str">
        <f>CONCATENATE(C83," and ",C84," ",D83)</f>
        <v>Hawkeye and Beth Wayne</v>
      </c>
      <c r="H83" t="str">
        <f t="shared" si="12"/>
        <v>195 Gardenia Isles Dr</v>
      </c>
      <c r="I83" t="str">
        <f t="shared" si="13"/>
        <v/>
      </c>
      <c r="J83" t="str">
        <f t="shared" si="14"/>
        <v>Palm Beach Gardens</v>
      </c>
      <c r="K83" s="8" t="str">
        <f t="shared" si="15"/>
        <v>FL</v>
      </c>
      <c r="L83" s="8">
        <f t="shared" si="16"/>
        <v>33418</v>
      </c>
    </row>
    <row r="84" spans="1:12" x14ac:dyDescent="0.25">
      <c r="A84" s="5" t="s">
        <v>141</v>
      </c>
      <c r="B84" s="4" t="s">
        <v>413</v>
      </c>
      <c r="C84" s="4" t="str">
        <f t="shared" si="17"/>
        <v>Beth</v>
      </c>
      <c r="D84" s="4" t="str">
        <f t="shared" si="18"/>
        <v>Wayne</v>
      </c>
      <c r="E84" s="11">
        <v>50</v>
      </c>
      <c r="G84" t="str">
        <f>CONCATENATE(C83," and ",C84," ",D83)</f>
        <v>Hawkeye and Beth Wayne</v>
      </c>
      <c r="H84" t="str">
        <f t="shared" si="12"/>
        <v>195 Gardenia Isles Dr</v>
      </c>
      <c r="I84" t="str">
        <f t="shared" si="13"/>
        <v/>
      </c>
      <c r="J84" t="str">
        <f t="shared" si="14"/>
        <v>Palm Beach Gardens</v>
      </c>
      <c r="K84" s="8" t="str">
        <f t="shared" si="15"/>
        <v>FL</v>
      </c>
      <c r="L84" s="8">
        <f t="shared" si="16"/>
        <v>33418</v>
      </c>
    </row>
    <row r="85" spans="1:12" x14ac:dyDescent="0.25">
      <c r="A85" s="5" t="s">
        <v>298</v>
      </c>
      <c r="B85" s="4" t="s">
        <v>413</v>
      </c>
      <c r="C85" s="4" t="str">
        <f t="shared" si="17"/>
        <v>Kimberly</v>
      </c>
      <c r="D85" s="4" t="str">
        <f t="shared" si="18"/>
        <v>Straub</v>
      </c>
      <c r="E85" s="11">
        <v>51</v>
      </c>
      <c r="F85" s="11" t="s">
        <v>448</v>
      </c>
      <c r="G85" t="str">
        <f>A85</f>
        <v>Kimberly Straub</v>
      </c>
      <c r="H85" t="str">
        <f t="shared" si="12"/>
        <v>261 Bunker Hill St</v>
      </c>
      <c r="I85" t="str">
        <f t="shared" si="13"/>
        <v>Unit #2</v>
      </c>
      <c r="J85" t="str">
        <f t="shared" si="14"/>
        <v>Charlestown</v>
      </c>
      <c r="K85" s="8" t="str">
        <f t="shared" si="15"/>
        <v>MA</v>
      </c>
      <c r="L85" s="8" t="str">
        <f t="shared" si="16"/>
        <v>02129</v>
      </c>
    </row>
    <row r="86" spans="1:12" x14ac:dyDescent="0.25">
      <c r="A86" s="5" t="s">
        <v>375</v>
      </c>
      <c r="B86" s="4" t="s">
        <v>413</v>
      </c>
      <c r="C86" s="4" t="str">
        <f>LEFT(A86,FIND(" ",A86)-1)</f>
        <v>Matthew</v>
      </c>
      <c r="D86" s="4" t="str">
        <f t="shared" si="18"/>
        <v>Shaefer</v>
      </c>
      <c r="E86" s="11">
        <v>52</v>
      </c>
      <c r="G86" t="str">
        <f>CONCATENATE(C86," and ",C87," ",D86)</f>
        <v>Matthew and Cammie Shaefer</v>
      </c>
      <c r="H86" t="str">
        <f t="shared" si="12"/>
        <v>6432 Quebec Dr</v>
      </c>
      <c r="I86" t="str">
        <f t="shared" si="13"/>
        <v/>
      </c>
      <c r="J86" t="str">
        <f t="shared" si="14"/>
        <v>Los Angeles</v>
      </c>
      <c r="K86" s="8" t="str">
        <f t="shared" si="15"/>
        <v>CA</v>
      </c>
      <c r="L86" s="8">
        <f t="shared" si="16"/>
        <v>90068</v>
      </c>
    </row>
    <row r="87" spans="1:12" x14ac:dyDescent="0.25">
      <c r="A87" s="5" t="s">
        <v>376</v>
      </c>
      <c r="B87" s="4" t="s">
        <v>413</v>
      </c>
      <c r="C87" s="4" t="str">
        <f t="shared" si="17"/>
        <v>Cammie</v>
      </c>
      <c r="D87" s="4" t="str">
        <f t="shared" si="18"/>
        <v>Shaefer</v>
      </c>
      <c r="E87" s="11">
        <v>52</v>
      </c>
      <c r="G87" t="str">
        <f>CONCATENATE(C86," and ",C87," ",D86)</f>
        <v>Matthew and Cammie Shaefer</v>
      </c>
      <c r="H87" t="str">
        <f t="shared" si="12"/>
        <v>6432 Quebec Dr</v>
      </c>
      <c r="I87" t="str">
        <f t="shared" si="13"/>
        <v/>
      </c>
      <c r="J87" t="str">
        <f t="shared" si="14"/>
        <v>Los Angeles</v>
      </c>
      <c r="K87" s="8" t="str">
        <f t="shared" si="15"/>
        <v>CA</v>
      </c>
      <c r="L87" s="8">
        <f t="shared" si="16"/>
        <v>90068</v>
      </c>
    </row>
    <row r="88" spans="1:12" x14ac:dyDescent="0.25">
      <c r="A88" s="5" t="s">
        <v>388</v>
      </c>
      <c r="B88" s="4" t="s">
        <v>413</v>
      </c>
      <c r="C88" s="4" t="str">
        <f t="shared" si="17"/>
        <v>Jace</v>
      </c>
      <c r="D88" s="4" t="str">
        <f t="shared" si="18"/>
        <v>Crooke</v>
      </c>
      <c r="E88" s="11">
        <v>53</v>
      </c>
      <c r="G88" t="str">
        <f>CONCATENATE(C88," and ",C89," ",D88)</f>
        <v>Jace and Eva Crooke</v>
      </c>
      <c r="H88" t="str">
        <f t="shared" si="12"/>
        <v>10440 Greendale Dr</v>
      </c>
      <c r="I88" t="str">
        <f t="shared" si="13"/>
        <v/>
      </c>
      <c r="J88" t="str">
        <f t="shared" si="14"/>
        <v>Tampa</v>
      </c>
      <c r="K88" s="8" t="str">
        <f t="shared" si="15"/>
        <v>FL</v>
      </c>
      <c r="L88" s="8">
        <f t="shared" si="16"/>
        <v>33626</v>
      </c>
    </row>
    <row r="89" spans="1:12" x14ac:dyDescent="0.25">
      <c r="A89" s="5" t="s">
        <v>389</v>
      </c>
      <c r="B89" s="4" t="s">
        <v>413</v>
      </c>
      <c r="C89" s="4" t="str">
        <f t="shared" si="17"/>
        <v>Eva</v>
      </c>
      <c r="D89" s="4" t="str">
        <f t="shared" si="18"/>
        <v>Crooke</v>
      </c>
      <c r="E89" s="11">
        <v>53</v>
      </c>
      <c r="G89" t="str">
        <f>CONCATENATE(C88," and ",C89," ",D88)</f>
        <v>Jace and Eva Crooke</v>
      </c>
      <c r="H89" t="str">
        <f t="shared" si="12"/>
        <v>10440 Greendale Dr</v>
      </c>
      <c r="I89" t="str">
        <f t="shared" si="13"/>
        <v/>
      </c>
      <c r="J89" t="str">
        <f t="shared" si="14"/>
        <v>Tampa</v>
      </c>
      <c r="K89" s="8" t="str">
        <f t="shared" si="15"/>
        <v>FL</v>
      </c>
      <c r="L89" s="8">
        <f t="shared" si="16"/>
        <v>33626</v>
      </c>
    </row>
    <row r="90" spans="1:12" x14ac:dyDescent="0.25">
      <c r="A90" s="5" t="s">
        <v>390</v>
      </c>
      <c r="B90" s="4" t="s">
        <v>413</v>
      </c>
      <c r="C90" s="4" t="str">
        <f t="shared" si="17"/>
        <v>Adam</v>
      </c>
      <c r="D90" s="4" t="str">
        <f t="shared" si="18"/>
        <v>Yeager</v>
      </c>
      <c r="E90" s="11">
        <v>54</v>
      </c>
      <c r="G90" t="str">
        <f>CONCATENATE(C90," and ",C91," ",D90)</f>
        <v>Adam and Natasha Yeager</v>
      </c>
      <c r="H90" t="str">
        <f t="shared" si="12"/>
        <v>1694 Willow Street</v>
      </c>
      <c r="I90" t="str">
        <f t="shared" si="13"/>
        <v/>
      </c>
      <c r="J90" t="str">
        <f t="shared" si="14"/>
        <v>Denver</v>
      </c>
      <c r="K90" s="8" t="str">
        <f t="shared" si="15"/>
        <v>CO</v>
      </c>
      <c r="L90" s="8">
        <f t="shared" si="16"/>
        <v>80220</v>
      </c>
    </row>
    <row r="91" spans="1:12" x14ac:dyDescent="0.25">
      <c r="A91" s="5" t="s">
        <v>391</v>
      </c>
      <c r="B91" s="4" t="s">
        <v>413</v>
      </c>
      <c r="C91" s="4" t="str">
        <f t="shared" si="17"/>
        <v>Natasha</v>
      </c>
      <c r="D91" s="4" t="str">
        <f t="shared" si="18"/>
        <v>Yeager</v>
      </c>
      <c r="E91" s="11">
        <v>54</v>
      </c>
      <c r="G91" t="str">
        <f>CONCATENATE(C90," and ",C91," ",D90)</f>
        <v>Adam and Natasha Yeager</v>
      </c>
      <c r="H91" t="str">
        <f t="shared" si="12"/>
        <v>1694 Willow Street</v>
      </c>
      <c r="I91" t="str">
        <f t="shared" si="13"/>
        <v/>
      </c>
      <c r="J91" t="str">
        <f t="shared" si="14"/>
        <v>Denver</v>
      </c>
      <c r="K91" s="8" t="str">
        <f t="shared" si="15"/>
        <v>CO</v>
      </c>
      <c r="L91" s="8">
        <f t="shared" si="16"/>
        <v>80220</v>
      </c>
    </row>
    <row r="92" spans="1:12" x14ac:dyDescent="0.25">
      <c r="A92" s="5" t="s">
        <v>157</v>
      </c>
      <c r="B92" s="4" t="s">
        <v>413</v>
      </c>
      <c r="C92" s="4" t="str">
        <f>LEFT(A92,FIND(" ",A92)-1)</f>
        <v>John</v>
      </c>
      <c r="D92" s="4" t="str">
        <f>RIGHT(A92,LEN(A92)-FIND(" ",A92))</f>
        <v xml:space="preserve">Sissoyev </v>
      </c>
      <c r="E92" s="11">
        <v>55</v>
      </c>
      <c r="G92" t="str">
        <f>CONCATENATE(C92," and ",C93," ",D92)</f>
        <v xml:space="preserve">John and Stacy Sissoyev </v>
      </c>
      <c r="H92" t="str">
        <f t="shared" si="12"/>
        <v/>
      </c>
      <c r="I92" t="str">
        <f t="shared" si="13"/>
        <v/>
      </c>
      <c r="J92" t="str">
        <f t="shared" si="14"/>
        <v/>
      </c>
      <c r="K92" s="8" t="str">
        <f t="shared" si="15"/>
        <v/>
      </c>
      <c r="L92" s="8" t="str">
        <f t="shared" si="16"/>
        <v/>
      </c>
    </row>
    <row r="93" spans="1:12" x14ac:dyDescent="0.25">
      <c r="A93" s="5" t="s">
        <v>156</v>
      </c>
      <c r="B93" s="4" t="s">
        <v>413</v>
      </c>
      <c r="C93" s="4" t="str">
        <f t="shared" si="17"/>
        <v>Stacy</v>
      </c>
      <c r="D93" s="4" t="str">
        <f t="shared" si="18"/>
        <v xml:space="preserve">Sissoyev </v>
      </c>
      <c r="E93" s="11">
        <v>55</v>
      </c>
      <c r="G93" t="str">
        <f>CONCATENATE(C92," and ",C93," ",D92)</f>
        <v xml:space="preserve">John and Stacy Sissoyev </v>
      </c>
      <c r="H93" t="str">
        <f t="shared" si="12"/>
        <v/>
      </c>
      <c r="I93" t="str">
        <f t="shared" si="13"/>
        <v/>
      </c>
      <c r="J93" t="str">
        <f t="shared" si="14"/>
        <v/>
      </c>
      <c r="K93" s="8" t="str">
        <f t="shared" si="15"/>
        <v/>
      </c>
      <c r="L93" s="8" t="str">
        <f t="shared" si="16"/>
        <v/>
      </c>
    </row>
    <row r="94" spans="1:12" x14ac:dyDescent="0.25">
      <c r="A94" s="5" t="s">
        <v>151</v>
      </c>
      <c r="B94" s="4" t="s">
        <v>413</v>
      </c>
      <c r="C94" s="4" t="str">
        <f t="shared" si="17"/>
        <v>Terrie</v>
      </c>
      <c r="D94" s="4" t="str">
        <f t="shared" si="18"/>
        <v>Uiterwyk</v>
      </c>
      <c r="E94" s="11">
        <v>56</v>
      </c>
      <c r="F94" s="11" t="s">
        <v>448</v>
      </c>
      <c r="G94" t="str">
        <f>A94</f>
        <v>Terrie Uiterwyk</v>
      </c>
      <c r="H94" t="str">
        <f t="shared" ref="H94:H118" si="19">IF(INDEX(Street,MATCH($G94,Name,0))=0,"",(INDEX(Street,MATCH($G94,Name,0))))</f>
        <v>5248 Corvette Dr</v>
      </c>
      <c r="I94" t="str">
        <f t="shared" ref="I94:I118" si="20">IF(INDEX(Unit,MATCH($G94,Name,0))=0,"",(INDEX(Unit,MATCH($G94,Name,0))))</f>
        <v/>
      </c>
      <c r="J94" t="str">
        <f t="shared" ref="J94:J118" si="21">IF(INDEX(City,MATCH($G94,Name,0))=0,"",(INDEX(City,MATCH($G94,Name,0))))</f>
        <v>Tampa</v>
      </c>
      <c r="K94" s="8" t="str">
        <f t="shared" ref="K94:K118" si="22">IF(INDEX(State,MATCH($G94,Name,0))=0,"",(INDEX(State,MATCH($G94,Name,0))))</f>
        <v>FL</v>
      </c>
      <c r="L94" s="8">
        <f t="shared" ref="L94:L118" si="23">IF(INDEX(Zip,MATCH($G94,Name,0))=0,"",(INDEX(Zip,MATCH($G94,Name,0))))</f>
        <v>33624</v>
      </c>
    </row>
    <row r="95" spans="1:12" x14ac:dyDescent="0.25">
      <c r="A95" s="5" t="s">
        <v>12</v>
      </c>
      <c r="B95" s="4" t="s">
        <v>413</v>
      </c>
      <c r="C95" s="4" t="str">
        <f t="shared" si="17"/>
        <v>Ryan</v>
      </c>
      <c r="D95" s="4" t="str">
        <f t="shared" si="18"/>
        <v>Jaso</v>
      </c>
      <c r="E95" s="11">
        <v>57</v>
      </c>
      <c r="G95" t="str">
        <f>CONCATENATE(C95," and ",C96," ",D95)</f>
        <v>Ryan and Jennifer Jaso</v>
      </c>
      <c r="H95" t="str">
        <f t="shared" si="19"/>
        <v>4020 Woodview Dr</v>
      </c>
      <c r="I95" t="str">
        <f t="shared" si="20"/>
        <v/>
      </c>
      <c r="J95" t="str">
        <f t="shared" si="21"/>
        <v>Sarasota</v>
      </c>
      <c r="K95" s="8" t="str">
        <f t="shared" si="22"/>
        <v>FL</v>
      </c>
      <c r="L95" s="8">
        <f t="shared" si="23"/>
        <v>34232</v>
      </c>
    </row>
    <row r="96" spans="1:12" x14ac:dyDescent="0.25">
      <c r="A96" s="5" t="s">
        <v>190</v>
      </c>
      <c r="B96" s="4" t="s">
        <v>413</v>
      </c>
      <c r="C96" s="4" t="str">
        <f t="shared" si="17"/>
        <v>Jennifer</v>
      </c>
      <c r="D96" s="4" t="str">
        <f t="shared" si="18"/>
        <v>Jaso</v>
      </c>
      <c r="E96" s="11">
        <v>57</v>
      </c>
      <c r="G96" t="str">
        <f>CONCATENATE(C95," and ",C96," ",D95)</f>
        <v>Ryan and Jennifer Jaso</v>
      </c>
      <c r="H96" t="str">
        <f t="shared" si="19"/>
        <v>4020 Woodview Dr</v>
      </c>
      <c r="I96" t="str">
        <f t="shared" si="20"/>
        <v/>
      </c>
      <c r="J96" t="str">
        <f t="shared" si="21"/>
        <v>Sarasota</v>
      </c>
      <c r="K96" s="8" t="str">
        <f t="shared" si="22"/>
        <v>FL</v>
      </c>
      <c r="L96" s="8">
        <f t="shared" si="23"/>
        <v>34232</v>
      </c>
    </row>
    <row r="97" spans="1:12" x14ac:dyDescent="0.25">
      <c r="A97" s="5" t="s">
        <v>191</v>
      </c>
      <c r="B97" s="4" t="s">
        <v>413</v>
      </c>
      <c r="C97" s="4" t="str">
        <f t="shared" si="17"/>
        <v>Greg</v>
      </c>
      <c r="D97" s="4" t="str">
        <f t="shared" si="18"/>
        <v>VanHorn</v>
      </c>
      <c r="E97" s="11">
        <v>58</v>
      </c>
      <c r="G97" t="str">
        <f>CONCATENATE(C97," and ",C98," ",D97)</f>
        <v>Greg and Christine VanHorn</v>
      </c>
      <c r="H97" t="str">
        <f t="shared" si="19"/>
        <v>3040 Jasmine Ter</v>
      </c>
      <c r="I97" t="str">
        <f t="shared" si="20"/>
        <v/>
      </c>
      <c r="J97" t="str">
        <f t="shared" si="21"/>
        <v>Delray Beach</v>
      </c>
      <c r="K97" s="8" t="str">
        <f t="shared" si="22"/>
        <v>FL</v>
      </c>
      <c r="L97" s="8">
        <f t="shared" si="23"/>
        <v>33483</v>
      </c>
    </row>
    <row r="98" spans="1:12" x14ac:dyDescent="0.25">
      <c r="A98" s="5" t="s">
        <v>401</v>
      </c>
      <c r="B98" s="4" t="s">
        <v>413</v>
      </c>
      <c r="C98" s="4" t="str">
        <f t="shared" si="17"/>
        <v>Christine</v>
      </c>
      <c r="D98" s="4" t="str">
        <f t="shared" si="18"/>
        <v>VanHorn</v>
      </c>
      <c r="E98" s="11">
        <v>58</v>
      </c>
      <c r="G98" t="str">
        <f>CONCATENATE(C97," and ",C98," ",D97)</f>
        <v>Greg and Christine VanHorn</v>
      </c>
      <c r="H98" t="str">
        <f t="shared" si="19"/>
        <v>3040 Jasmine Ter</v>
      </c>
      <c r="I98" t="str">
        <f t="shared" si="20"/>
        <v/>
      </c>
      <c r="J98" t="str">
        <f t="shared" si="21"/>
        <v>Delray Beach</v>
      </c>
      <c r="K98" s="8" t="str">
        <f t="shared" si="22"/>
        <v>FL</v>
      </c>
      <c r="L98" s="8">
        <f t="shared" si="23"/>
        <v>33483</v>
      </c>
    </row>
    <row r="99" spans="1:12" x14ac:dyDescent="0.25">
      <c r="A99" s="5" t="s">
        <v>192</v>
      </c>
      <c r="B99" s="4" t="s">
        <v>413</v>
      </c>
      <c r="C99" s="4" t="str">
        <f t="shared" si="17"/>
        <v>Christian</v>
      </c>
      <c r="D99" s="4" t="str">
        <f t="shared" si="18"/>
        <v>VanHorn</v>
      </c>
      <c r="E99" s="11">
        <v>59</v>
      </c>
      <c r="G99" t="str">
        <f>CONCATENATE(A99," and ",A100)</f>
        <v>Christian VanHorn and Kandace Bisignano</v>
      </c>
      <c r="H99" t="str">
        <f t="shared" si="19"/>
        <v/>
      </c>
      <c r="I99" t="str">
        <f t="shared" si="20"/>
        <v/>
      </c>
      <c r="J99" t="str">
        <f t="shared" si="21"/>
        <v/>
      </c>
      <c r="K99" s="8" t="str">
        <f t="shared" si="22"/>
        <v/>
      </c>
      <c r="L99" s="8" t="str">
        <f t="shared" si="23"/>
        <v/>
      </c>
    </row>
    <row r="100" spans="1:12" x14ac:dyDescent="0.25">
      <c r="A100" s="5" t="s">
        <v>193</v>
      </c>
      <c r="B100" s="4" t="s">
        <v>413</v>
      </c>
      <c r="C100" s="4" t="str">
        <f t="shared" si="17"/>
        <v>Kandace</v>
      </c>
      <c r="D100" s="4" t="str">
        <f t="shared" si="18"/>
        <v>Bisignano</v>
      </c>
      <c r="E100" s="11">
        <v>59</v>
      </c>
      <c r="G100" t="str">
        <f>CONCATENATE(A99," and ",A100)</f>
        <v>Christian VanHorn and Kandace Bisignano</v>
      </c>
      <c r="H100" t="str">
        <f t="shared" si="19"/>
        <v/>
      </c>
      <c r="I100" t="str">
        <f t="shared" si="20"/>
        <v/>
      </c>
      <c r="J100" t="str">
        <f t="shared" si="21"/>
        <v/>
      </c>
      <c r="K100" s="8" t="str">
        <f t="shared" si="22"/>
        <v/>
      </c>
      <c r="L100" s="8" t="str">
        <f t="shared" si="23"/>
        <v/>
      </c>
    </row>
    <row r="101" spans="1:12" x14ac:dyDescent="0.25">
      <c r="A101" s="5" t="s">
        <v>194</v>
      </c>
      <c r="B101" s="4" t="s">
        <v>413</v>
      </c>
      <c r="C101" s="4" t="str">
        <f t="shared" si="17"/>
        <v>Ryan</v>
      </c>
      <c r="D101" s="4" t="str">
        <f t="shared" si="18"/>
        <v>VanHorn</v>
      </c>
      <c r="E101" s="11">
        <v>60</v>
      </c>
      <c r="G101" t="str">
        <f>CONCATENATE(C101," and ",C102," ",D101)</f>
        <v>Ryan and Jessica VanHorn</v>
      </c>
      <c r="H101" t="str">
        <f t="shared" si="19"/>
        <v/>
      </c>
      <c r="I101" t="str">
        <f t="shared" si="20"/>
        <v/>
      </c>
      <c r="J101" t="str">
        <f t="shared" si="21"/>
        <v/>
      </c>
      <c r="K101" s="8" t="str">
        <f t="shared" si="22"/>
        <v/>
      </c>
      <c r="L101" s="8" t="str">
        <f t="shared" si="23"/>
        <v/>
      </c>
    </row>
    <row r="102" spans="1:12" x14ac:dyDescent="0.25">
      <c r="A102" s="5" t="s">
        <v>196</v>
      </c>
      <c r="B102" s="4" t="s">
        <v>413</v>
      </c>
      <c r="C102" s="4" t="str">
        <f t="shared" si="17"/>
        <v>Jessica</v>
      </c>
      <c r="D102" s="4" t="str">
        <f t="shared" si="18"/>
        <v>VanHorn</v>
      </c>
      <c r="E102" s="11">
        <v>60</v>
      </c>
      <c r="G102" t="str">
        <f>CONCATENATE(C101," and ",C102," ",D101)</f>
        <v>Ryan and Jessica VanHorn</v>
      </c>
      <c r="H102" t="str">
        <f t="shared" si="19"/>
        <v/>
      </c>
      <c r="I102" t="str">
        <f t="shared" si="20"/>
        <v/>
      </c>
      <c r="J102" t="str">
        <f t="shared" si="21"/>
        <v/>
      </c>
      <c r="K102" s="8" t="str">
        <f t="shared" si="22"/>
        <v/>
      </c>
      <c r="L102" s="8" t="str">
        <f t="shared" si="23"/>
        <v/>
      </c>
    </row>
    <row r="103" spans="1:12" x14ac:dyDescent="0.25">
      <c r="A103" s="5" t="s">
        <v>195</v>
      </c>
      <c r="B103" s="4" t="s">
        <v>413</v>
      </c>
      <c r="C103" s="4" t="str">
        <f t="shared" si="17"/>
        <v>Alexandra</v>
      </c>
      <c r="D103" s="4" t="str">
        <f t="shared" si="18"/>
        <v>VanHorn</v>
      </c>
      <c r="E103" s="11">
        <v>61</v>
      </c>
      <c r="G103" t="str">
        <f>A103</f>
        <v>Alexandra VanHorn</v>
      </c>
      <c r="H103" t="str">
        <f t="shared" si="19"/>
        <v>9974 Boca Gardens Trl</v>
      </c>
      <c r="I103" t="str">
        <f t="shared" si="20"/>
        <v>Apt D</v>
      </c>
      <c r="J103" t="str">
        <f t="shared" si="21"/>
        <v>Boca Raton</v>
      </c>
      <c r="K103" s="8" t="str">
        <f t="shared" si="22"/>
        <v>FL</v>
      </c>
      <c r="L103" s="8">
        <f t="shared" si="23"/>
        <v>33496</v>
      </c>
    </row>
    <row r="104" spans="1:12" x14ac:dyDescent="0.25">
      <c r="A104" s="5" t="s">
        <v>62</v>
      </c>
      <c r="B104" s="4" t="s">
        <v>413</v>
      </c>
      <c r="C104" s="4" t="str">
        <f t="shared" si="17"/>
        <v>Anthony</v>
      </c>
      <c r="D104" s="4" t="str">
        <f t="shared" si="18"/>
        <v>Ercolino</v>
      </c>
      <c r="E104" s="11">
        <v>62</v>
      </c>
      <c r="G104" t="str">
        <f>CONCATENATE(C104," and ",C105," ",D104)</f>
        <v>Anthony and Kimberly Ercolino</v>
      </c>
      <c r="H104" t="str">
        <f t="shared" si="19"/>
        <v/>
      </c>
      <c r="I104" t="str">
        <f t="shared" si="20"/>
        <v/>
      </c>
      <c r="J104" t="str">
        <f t="shared" si="21"/>
        <v/>
      </c>
      <c r="K104" s="8" t="str">
        <f t="shared" si="22"/>
        <v/>
      </c>
      <c r="L104" s="8" t="str">
        <f t="shared" si="23"/>
        <v/>
      </c>
    </row>
    <row r="105" spans="1:12" x14ac:dyDescent="0.25">
      <c r="A105" s="5" t="s">
        <v>67</v>
      </c>
      <c r="B105" s="4" t="s">
        <v>413</v>
      </c>
      <c r="C105" s="4" t="str">
        <f t="shared" si="17"/>
        <v>Kimberly</v>
      </c>
      <c r="D105" s="4" t="str">
        <f t="shared" si="18"/>
        <v>Ercolino</v>
      </c>
      <c r="E105" s="11">
        <v>62</v>
      </c>
      <c r="G105" t="str">
        <f>CONCATENATE(C104," and ",C105," ",D104)</f>
        <v>Anthony and Kimberly Ercolino</v>
      </c>
      <c r="H105" t="str">
        <f t="shared" si="19"/>
        <v/>
      </c>
      <c r="I105" t="str">
        <f t="shared" si="20"/>
        <v/>
      </c>
      <c r="J105" t="str">
        <f t="shared" si="21"/>
        <v/>
      </c>
      <c r="K105" s="8" t="str">
        <f t="shared" si="22"/>
        <v/>
      </c>
      <c r="L105" s="8" t="str">
        <f t="shared" si="23"/>
        <v/>
      </c>
    </row>
    <row r="106" spans="1:12" x14ac:dyDescent="0.25">
      <c r="A106" s="5" t="s">
        <v>197</v>
      </c>
      <c r="B106" s="4" t="s">
        <v>413</v>
      </c>
      <c r="C106" s="4" t="str">
        <f t="shared" si="17"/>
        <v>Dan</v>
      </c>
      <c r="D106" s="4" t="str">
        <f t="shared" si="18"/>
        <v>DeOliveira</v>
      </c>
      <c r="E106" s="11">
        <v>63</v>
      </c>
      <c r="G106" t="str">
        <f>A106</f>
        <v>Dan DeOliveira</v>
      </c>
      <c r="H106" t="str">
        <f t="shared" si="19"/>
        <v>100 W Prive Cir</v>
      </c>
      <c r="I106" t="str">
        <f t="shared" si="20"/>
        <v/>
      </c>
      <c r="J106" t="str">
        <f t="shared" si="21"/>
        <v>Delray Beach</v>
      </c>
      <c r="K106" s="8" t="str">
        <f t="shared" si="22"/>
        <v>FL</v>
      </c>
      <c r="L106" s="8">
        <f t="shared" si="23"/>
        <v>33445</v>
      </c>
    </row>
    <row r="107" spans="1:12" x14ac:dyDescent="0.25">
      <c r="A107" s="5" t="s">
        <v>77</v>
      </c>
      <c r="B107" s="4" t="s">
        <v>413</v>
      </c>
      <c r="C107" s="4" t="str">
        <f t="shared" si="17"/>
        <v>Jessica</v>
      </c>
      <c r="D107" s="4" t="str">
        <f t="shared" si="18"/>
        <v>Francesca</v>
      </c>
      <c r="E107" s="11">
        <v>63</v>
      </c>
      <c r="G107" t="str">
        <f>A106</f>
        <v>Dan DeOliveira</v>
      </c>
      <c r="H107" t="str">
        <f t="shared" si="19"/>
        <v>100 W Prive Cir</v>
      </c>
      <c r="I107" t="str">
        <f t="shared" si="20"/>
        <v/>
      </c>
      <c r="J107" t="str">
        <f t="shared" si="21"/>
        <v>Delray Beach</v>
      </c>
      <c r="K107" s="8" t="str">
        <f t="shared" si="22"/>
        <v>FL</v>
      </c>
      <c r="L107" s="8">
        <f t="shared" si="23"/>
        <v>33445</v>
      </c>
    </row>
    <row r="108" spans="1:12" x14ac:dyDescent="0.25">
      <c r="A108" s="5" t="s">
        <v>82</v>
      </c>
      <c r="B108" s="4" t="s">
        <v>413</v>
      </c>
      <c r="C108" s="4" t="str">
        <f t="shared" si="17"/>
        <v>Brian</v>
      </c>
      <c r="D108" s="4" t="str">
        <f t="shared" si="18"/>
        <v>Dietlein</v>
      </c>
      <c r="E108" s="11">
        <v>64</v>
      </c>
      <c r="F108" s="11" t="s">
        <v>448</v>
      </c>
      <c r="G108" t="str">
        <f>A108</f>
        <v>Brian Dietlein</v>
      </c>
      <c r="H108" t="str">
        <f t="shared" si="19"/>
        <v>100 W Prive Cir</v>
      </c>
      <c r="I108" t="str">
        <f t="shared" si="20"/>
        <v/>
      </c>
      <c r="J108" t="str">
        <f t="shared" si="21"/>
        <v>Delray Beach</v>
      </c>
      <c r="K108" s="8" t="str">
        <f t="shared" si="22"/>
        <v>FL</v>
      </c>
      <c r="L108" s="8">
        <f t="shared" si="23"/>
        <v>33445</v>
      </c>
    </row>
    <row r="109" spans="1:12" x14ac:dyDescent="0.25">
      <c r="A109" s="5" t="s">
        <v>92</v>
      </c>
      <c r="B109" s="4" t="s">
        <v>413</v>
      </c>
      <c r="C109" s="4" t="str">
        <f t="shared" si="17"/>
        <v>Joe</v>
      </c>
      <c r="D109" s="4" t="str">
        <f t="shared" si="18"/>
        <v>Lanza</v>
      </c>
      <c r="E109" s="11">
        <v>65</v>
      </c>
      <c r="G109" t="str">
        <f>CONCATENATE(C109," and ",C110," ",D109)</f>
        <v>Joe and Lauren Lanza</v>
      </c>
      <c r="H109" t="str">
        <f t="shared" si="19"/>
        <v>6605 Medinah Ln</v>
      </c>
      <c r="I109" t="str">
        <f t="shared" si="20"/>
        <v/>
      </c>
      <c r="J109" t="str">
        <f t="shared" si="21"/>
        <v>Alexandria</v>
      </c>
      <c r="K109" s="8" t="str">
        <f t="shared" si="22"/>
        <v>VA</v>
      </c>
      <c r="L109" s="8">
        <f t="shared" si="23"/>
        <v>22312</v>
      </c>
    </row>
    <row r="110" spans="1:12" x14ac:dyDescent="0.25">
      <c r="A110" s="5" t="s">
        <v>97</v>
      </c>
      <c r="B110" s="4" t="s">
        <v>413</v>
      </c>
      <c r="C110" s="4" t="str">
        <f t="shared" si="17"/>
        <v>Lauren</v>
      </c>
      <c r="D110" s="4" t="str">
        <f t="shared" si="18"/>
        <v>Lanza</v>
      </c>
      <c r="E110" s="11">
        <v>65</v>
      </c>
      <c r="G110" t="str">
        <f>CONCATENATE(C109," and ",C110," ",D109)</f>
        <v>Joe and Lauren Lanza</v>
      </c>
      <c r="H110" t="str">
        <f t="shared" si="19"/>
        <v>6605 Medinah Ln</v>
      </c>
      <c r="I110" t="str">
        <f t="shared" si="20"/>
        <v/>
      </c>
      <c r="J110" t="str">
        <f t="shared" si="21"/>
        <v>Alexandria</v>
      </c>
      <c r="K110" s="8" t="str">
        <f t="shared" si="22"/>
        <v>VA</v>
      </c>
      <c r="L110" s="8">
        <f t="shared" si="23"/>
        <v>22312</v>
      </c>
    </row>
    <row r="111" spans="1:12" x14ac:dyDescent="0.25">
      <c r="A111" s="5" t="s">
        <v>200</v>
      </c>
      <c r="B111" s="4" t="s">
        <v>413</v>
      </c>
      <c r="C111" s="4" t="str">
        <f t="shared" si="17"/>
        <v>Michael</v>
      </c>
      <c r="D111" s="4" t="str">
        <f t="shared" si="18"/>
        <v>Coad</v>
      </c>
      <c r="E111" s="11">
        <v>66</v>
      </c>
      <c r="G111" t="str">
        <f>CONCATENATE(C111," and ",C112," ",D111)</f>
        <v>Michael and Lianne Coad</v>
      </c>
      <c r="H111" t="str">
        <f t="shared" si="19"/>
        <v>5447 Dominica Circle</v>
      </c>
      <c r="I111" t="str">
        <f t="shared" si="20"/>
        <v/>
      </c>
      <c r="J111" t="str">
        <f t="shared" si="21"/>
        <v>Sarasota</v>
      </c>
      <c r="K111" s="8" t="str">
        <f t="shared" si="22"/>
        <v>FL</v>
      </c>
      <c r="L111" s="8">
        <f t="shared" si="23"/>
        <v>34233</v>
      </c>
    </row>
    <row r="112" spans="1:12" x14ac:dyDescent="0.25">
      <c r="A112" s="5" t="s">
        <v>106</v>
      </c>
      <c r="B112" s="4" t="s">
        <v>413</v>
      </c>
      <c r="C112" s="4" t="str">
        <f t="shared" si="17"/>
        <v>Lianne</v>
      </c>
      <c r="D112" s="4" t="str">
        <f t="shared" si="18"/>
        <v>Coad</v>
      </c>
      <c r="E112" s="11">
        <v>66</v>
      </c>
      <c r="G112" t="str">
        <f>CONCATENATE(C111," and ",C112," ",D111)</f>
        <v>Michael and Lianne Coad</v>
      </c>
      <c r="H112" t="str">
        <f t="shared" si="19"/>
        <v>5447 Dominica Circle</v>
      </c>
      <c r="I112" t="str">
        <f t="shared" si="20"/>
        <v/>
      </c>
      <c r="J112" t="str">
        <f t="shared" si="21"/>
        <v>Sarasota</v>
      </c>
      <c r="K112" s="8" t="str">
        <f t="shared" si="22"/>
        <v>FL</v>
      </c>
      <c r="L112" s="8">
        <f t="shared" si="23"/>
        <v>34233</v>
      </c>
    </row>
    <row r="113" spans="1:12" x14ac:dyDescent="0.25">
      <c r="A113" s="5" t="s">
        <v>110</v>
      </c>
      <c r="B113" s="4" t="s">
        <v>413</v>
      </c>
      <c r="C113" s="4" t="str">
        <f t="shared" si="17"/>
        <v>Jacob</v>
      </c>
      <c r="D113" s="4" t="str">
        <f t="shared" si="18"/>
        <v>Coad</v>
      </c>
      <c r="E113" s="11">
        <v>67</v>
      </c>
      <c r="G113" t="str">
        <f>CONCATENATE(C113," and ",C114," ",D113)</f>
        <v>Jacob and Liz Coad</v>
      </c>
      <c r="H113" t="str">
        <f t="shared" si="19"/>
        <v>4282 Windemere Pl</v>
      </c>
      <c r="I113" t="str">
        <f t="shared" si="20"/>
        <v/>
      </c>
      <c r="J113" t="str">
        <f t="shared" si="21"/>
        <v>Sarasota</v>
      </c>
      <c r="K113" s="8" t="str">
        <f t="shared" si="22"/>
        <v>FL</v>
      </c>
      <c r="L113" s="8">
        <f t="shared" si="23"/>
        <v>34231</v>
      </c>
    </row>
    <row r="114" spans="1:12" x14ac:dyDescent="0.25">
      <c r="A114" s="18" t="s">
        <v>114</v>
      </c>
      <c r="B114" s="4" t="s">
        <v>413</v>
      </c>
      <c r="C114" s="4" t="str">
        <f t="shared" si="17"/>
        <v>Liz</v>
      </c>
      <c r="D114" s="4" t="str">
        <f t="shared" si="18"/>
        <v>Coad</v>
      </c>
      <c r="E114" s="11">
        <v>67</v>
      </c>
      <c r="G114" t="str">
        <f>CONCATENATE(C113," and ",C114," ",D113)</f>
        <v>Jacob and Liz Coad</v>
      </c>
      <c r="H114" t="str">
        <f t="shared" si="19"/>
        <v>4282 Windemere Pl</v>
      </c>
      <c r="I114" t="str">
        <f t="shared" si="20"/>
        <v/>
      </c>
      <c r="J114" t="str">
        <f t="shared" si="21"/>
        <v>Sarasota</v>
      </c>
      <c r="K114" s="8" t="str">
        <f t="shared" si="22"/>
        <v>FL</v>
      </c>
      <c r="L114" s="8">
        <f t="shared" si="23"/>
        <v>34231</v>
      </c>
    </row>
    <row r="115" spans="1:12" x14ac:dyDescent="0.25">
      <c r="A115" s="5" t="s">
        <v>118</v>
      </c>
      <c r="B115" s="4" t="s">
        <v>413</v>
      </c>
      <c r="C115" s="4" t="str">
        <f t="shared" si="17"/>
        <v>Skip</v>
      </c>
      <c r="D115" s="4" t="str">
        <f t="shared" si="18"/>
        <v>Warmack</v>
      </c>
      <c r="E115" s="11">
        <v>68</v>
      </c>
      <c r="G115" t="str">
        <f>CONCATENATE(C115," and ",C116," ",D115)</f>
        <v>Skip and Jessica Warmack</v>
      </c>
      <c r="H115" t="str">
        <f t="shared" si="19"/>
        <v>1111 Keyway Rd</v>
      </c>
      <c r="I115" t="str">
        <f t="shared" si="20"/>
        <v/>
      </c>
      <c r="J115" t="str">
        <f t="shared" si="21"/>
        <v>Englewood</v>
      </c>
      <c r="K115" s="8" t="str">
        <f t="shared" si="22"/>
        <v>FL</v>
      </c>
      <c r="L115" s="8">
        <f t="shared" si="23"/>
        <v>34223</v>
      </c>
    </row>
    <row r="116" spans="1:12" x14ac:dyDescent="0.25">
      <c r="A116" s="5" t="s">
        <v>120</v>
      </c>
      <c r="B116" s="4" t="s">
        <v>413</v>
      </c>
      <c r="C116" s="4" t="str">
        <f t="shared" si="17"/>
        <v>Jessica</v>
      </c>
      <c r="D116" s="4" t="str">
        <f t="shared" si="18"/>
        <v>Warmack</v>
      </c>
      <c r="E116" s="11">
        <v>68</v>
      </c>
      <c r="G116" t="str">
        <f>CONCATENATE(C115," and ",C116," ",D115)</f>
        <v>Skip and Jessica Warmack</v>
      </c>
      <c r="H116" t="str">
        <f t="shared" si="19"/>
        <v>1111 Keyway Rd</v>
      </c>
      <c r="I116" t="str">
        <f t="shared" si="20"/>
        <v/>
      </c>
      <c r="J116" t="str">
        <f t="shared" si="21"/>
        <v>Englewood</v>
      </c>
      <c r="K116" s="8" t="str">
        <f t="shared" si="22"/>
        <v>FL</v>
      </c>
      <c r="L116" s="8">
        <f t="shared" si="23"/>
        <v>34223</v>
      </c>
    </row>
    <row r="117" spans="1:12" x14ac:dyDescent="0.25">
      <c r="A117" s="5" t="s">
        <v>202</v>
      </c>
      <c r="B117" s="4" t="s">
        <v>413</v>
      </c>
      <c r="C117" s="4" t="str">
        <f>LEFT(A117,FIND(" ",A117)-1)</f>
        <v>David</v>
      </c>
      <c r="D117" s="4" t="str">
        <f>RIGHT(A117,LEN(A117)-FIND(" ",A117))</f>
        <v>Lubinsky</v>
      </c>
      <c r="E117" s="11">
        <v>69</v>
      </c>
      <c r="G117" t="str">
        <f>CONCATENATE(C117," and ",C118," ",D117)</f>
        <v>David and Rachel Lubinsky</v>
      </c>
      <c r="H117" t="str">
        <f t="shared" si="19"/>
        <v/>
      </c>
      <c r="I117" t="str">
        <f t="shared" si="20"/>
        <v/>
      </c>
      <c r="J117" t="str">
        <f t="shared" si="21"/>
        <v/>
      </c>
      <c r="K117" s="8" t="str">
        <f t="shared" si="22"/>
        <v/>
      </c>
      <c r="L117" s="8" t="str">
        <f t="shared" si="23"/>
        <v/>
      </c>
    </row>
    <row r="118" spans="1:12" x14ac:dyDescent="0.25">
      <c r="A118" s="5" t="s">
        <v>122</v>
      </c>
      <c r="B118" s="4" t="s">
        <v>413</v>
      </c>
      <c r="C118" s="4" t="str">
        <f t="shared" si="17"/>
        <v>Rachel</v>
      </c>
      <c r="D118" s="4" t="str">
        <f t="shared" si="18"/>
        <v>Lubinsky</v>
      </c>
      <c r="E118" s="11">
        <v>69</v>
      </c>
      <c r="G118" t="str">
        <f>CONCATENATE(C117," and ",C118," ",D117)</f>
        <v>David and Rachel Lubinsky</v>
      </c>
      <c r="H118" t="str">
        <f t="shared" si="19"/>
        <v/>
      </c>
      <c r="I118" t="str">
        <f t="shared" si="20"/>
        <v/>
      </c>
      <c r="J118" t="str">
        <f t="shared" si="21"/>
        <v/>
      </c>
      <c r="K118" s="8" t="str">
        <f t="shared" si="22"/>
        <v/>
      </c>
      <c r="L118" s="8" t="str">
        <f t="shared" si="23"/>
        <v/>
      </c>
    </row>
    <row r="119" spans="1:12" x14ac:dyDescent="0.25">
      <c r="A119" s="18" t="s">
        <v>447</v>
      </c>
      <c r="B119" s="4" t="s">
        <v>413</v>
      </c>
      <c r="C119" s="4" t="str">
        <f>LEFT(A119,FIND(" ",A119)-1)</f>
        <v>Neil</v>
      </c>
      <c r="D119" s="4" t="str">
        <f>RIGHT(A119,LEN(A119)-FIND(" ",A119))</f>
        <v>Scott</v>
      </c>
      <c r="E119" s="11">
        <v>70</v>
      </c>
    </row>
    <row r="120" spans="1:12" x14ac:dyDescent="0.25">
      <c r="A120" s="5" t="s">
        <v>126</v>
      </c>
      <c r="B120" s="4" t="s">
        <v>413</v>
      </c>
      <c r="C120" s="4" t="str">
        <f t="shared" si="17"/>
        <v>Gail</v>
      </c>
      <c r="D120" s="4" t="str">
        <f t="shared" si="18"/>
        <v>Coad</v>
      </c>
      <c r="E120" s="11">
        <v>70</v>
      </c>
    </row>
    <row r="121" spans="1:12" x14ac:dyDescent="0.25">
      <c r="A121" s="5" t="s">
        <v>129</v>
      </c>
      <c r="B121" s="4" t="s">
        <v>413</v>
      </c>
      <c r="C121" s="4" t="str">
        <f t="shared" si="17"/>
        <v>Rob</v>
      </c>
      <c r="D121" s="4" t="str">
        <f t="shared" si="18"/>
        <v>Thomas</v>
      </c>
      <c r="E121" s="11">
        <v>71</v>
      </c>
      <c r="G121" t="str">
        <f>CONCATENATE(A121," and ",A122)</f>
        <v>Rob Thomas and Lisa Verhelle</v>
      </c>
      <c r="H121" t="str">
        <f t="shared" ref="H121:H132" si="24">IF(INDEX(Street,MATCH($G121,Name,0))=0,"",(INDEX(Street,MATCH($G121,Name,0))))</f>
        <v>5116 73rd St E</v>
      </c>
      <c r="I121" t="str">
        <f t="shared" ref="I121:I132" si="25">IF(INDEX(Unit,MATCH($G121,Name,0))=0,"",(INDEX(Unit,MATCH($G121,Name,0))))</f>
        <v/>
      </c>
      <c r="J121" t="str">
        <f t="shared" ref="J121:J132" si="26">IF(INDEX(City,MATCH($G121,Name,0))=0,"",(INDEX(City,MATCH($G121,Name,0))))</f>
        <v>Bradenton</v>
      </c>
      <c r="K121" s="8" t="str">
        <f t="shared" ref="K121:K132" si="27">IF(INDEX(State,MATCH($G121,Name,0))=0,"",(INDEX(State,MATCH($G121,Name,0))))</f>
        <v>FL</v>
      </c>
      <c r="L121" s="8">
        <f t="shared" ref="L121:L132" si="28">IF(INDEX(Zip,MATCH($G121,Name,0))=0,"",(INDEX(Zip,MATCH($G121,Name,0))))</f>
        <v>34203</v>
      </c>
    </row>
    <row r="122" spans="1:12" x14ac:dyDescent="0.25">
      <c r="A122" s="5" t="s">
        <v>130</v>
      </c>
      <c r="B122" s="4" t="s">
        <v>413</v>
      </c>
      <c r="C122" s="4" t="str">
        <f t="shared" si="17"/>
        <v>Lisa</v>
      </c>
      <c r="D122" s="4" t="str">
        <f t="shared" si="18"/>
        <v>Verhelle</v>
      </c>
      <c r="E122" s="11">
        <v>71</v>
      </c>
      <c r="G122" t="str">
        <f>CONCATENATE(A121," and ",A122)</f>
        <v>Rob Thomas and Lisa Verhelle</v>
      </c>
      <c r="H122" t="str">
        <f t="shared" si="24"/>
        <v>5116 73rd St E</v>
      </c>
      <c r="I122" t="str">
        <f t="shared" si="25"/>
        <v/>
      </c>
      <c r="J122" t="str">
        <f t="shared" si="26"/>
        <v>Bradenton</v>
      </c>
      <c r="K122" s="8" t="str">
        <f t="shared" si="27"/>
        <v>FL</v>
      </c>
      <c r="L122" s="8">
        <f t="shared" si="28"/>
        <v>34203</v>
      </c>
    </row>
    <row r="123" spans="1:12" x14ac:dyDescent="0.25">
      <c r="A123" s="5" t="s">
        <v>131</v>
      </c>
      <c r="B123" s="4" t="s">
        <v>413</v>
      </c>
      <c r="C123" s="4" t="str">
        <f t="shared" si="17"/>
        <v>Josh</v>
      </c>
      <c r="D123" s="4" t="str">
        <f t="shared" si="18"/>
        <v>Wynne</v>
      </c>
      <c r="E123" s="11">
        <v>72</v>
      </c>
      <c r="G123" t="str">
        <f>CONCATENATE(C123," and ",C124," ",D123)</f>
        <v>Josh and Michelle Wynne</v>
      </c>
      <c r="H123" t="str">
        <f t="shared" si="24"/>
        <v>8323 Lightfoot Dr</v>
      </c>
      <c r="I123" t="str">
        <f t="shared" si="25"/>
        <v/>
      </c>
      <c r="J123" t="str">
        <f t="shared" si="26"/>
        <v>Nokomis</v>
      </c>
      <c r="K123" s="8" t="str">
        <f t="shared" si="27"/>
        <v>FL</v>
      </c>
      <c r="L123" s="8">
        <f t="shared" si="28"/>
        <v>34275</v>
      </c>
    </row>
    <row r="124" spans="1:12" x14ac:dyDescent="0.25">
      <c r="A124" s="5" t="s">
        <v>132</v>
      </c>
      <c r="B124" s="4" t="s">
        <v>413</v>
      </c>
      <c r="C124" s="4" t="str">
        <f t="shared" si="17"/>
        <v>Michelle</v>
      </c>
      <c r="D124" s="4" t="str">
        <f t="shared" si="18"/>
        <v>Wynne</v>
      </c>
      <c r="E124" s="11">
        <v>72</v>
      </c>
      <c r="G124" t="str">
        <f>CONCATENATE(C123," and ",C124," ",D123)</f>
        <v>Josh and Michelle Wynne</v>
      </c>
      <c r="H124" t="str">
        <f t="shared" si="24"/>
        <v>8323 Lightfoot Dr</v>
      </c>
      <c r="I124" t="str">
        <f t="shared" si="25"/>
        <v/>
      </c>
      <c r="J124" t="str">
        <f t="shared" si="26"/>
        <v>Nokomis</v>
      </c>
      <c r="K124" s="8" t="str">
        <f t="shared" si="27"/>
        <v>FL</v>
      </c>
      <c r="L124" s="8">
        <f t="shared" si="28"/>
        <v>34275</v>
      </c>
    </row>
    <row r="125" spans="1:12" x14ac:dyDescent="0.25">
      <c r="A125" s="5" t="s">
        <v>133</v>
      </c>
      <c r="B125" s="4" t="s">
        <v>413</v>
      </c>
      <c r="C125" s="4" t="str">
        <f t="shared" ref="C125:C135" si="29">LEFT(A125,FIND(" ",A125)-1)</f>
        <v>Lisa</v>
      </c>
      <c r="D125" s="4" t="str">
        <f t="shared" ref="D125:D135" si="30">RIGHT(A125,LEN(A125)-FIND(" ",A125))</f>
        <v>Dichtel</v>
      </c>
      <c r="E125" s="11">
        <v>73</v>
      </c>
      <c r="F125" s="11" t="s">
        <v>448</v>
      </c>
      <c r="G125" t="str">
        <f>A125</f>
        <v>Lisa Dichtel</v>
      </c>
      <c r="H125" t="str">
        <f t="shared" si="24"/>
        <v>5110 Northridge Rd</v>
      </c>
      <c r="I125" t="str">
        <f t="shared" si="25"/>
        <v/>
      </c>
      <c r="J125" t="str">
        <f t="shared" si="26"/>
        <v>Sarasota</v>
      </c>
      <c r="K125" s="8" t="str">
        <f t="shared" si="27"/>
        <v>FL</v>
      </c>
      <c r="L125" s="8">
        <f t="shared" si="28"/>
        <v>43238</v>
      </c>
    </row>
    <row r="126" spans="1:12" x14ac:dyDescent="0.25">
      <c r="A126" s="5" t="s">
        <v>160</v>
      </c>
      <c r="B126" s="4" t="s">
        <v>414</v>
      </c>
      <c r="C126" s="4" t="str">
        <f>LEFT(A126,FIND(" ",A126)-1)</f>
        <v>Patrick</v>
      </c>
      <c r="D126" s="4" t="str">
        <f>RIGHT(A126,LEN(A126)-FIND(" ",A126))</f>
        <v xml:space="preserve">Knight </v>
      </c>
      <c r="E126" s="11">
        <v>74</v>
      </c>
      <c r="G126" t="str">
        <f>CONCATENATE(C126," and ",C127," ",D126)</f>
        <v xml:space="preserve">Patrick and Katie Knight </v>
      </c>
      <c r="H126" t="str">
        <f t="shared" si="24"/>
        <v/>
      </c>
      <c r="I126" t="str">
        <f t="shared" si="25"/>
        <v/>
      </c>
      <c r="J126" t="str">
        <f t="shared" si="26"/>
        <v/>
      </c>
      <c r="K126" s="8" t="str">
        <f t="shared" si="27"/>
        <v/>
      </c>
      <c r="L126" s="8" t="str">
        <f t="shared" si="28"/>
        <v/>
      </c>
    </row>
    <row r="127" spans="1:12" x14ac:dyDescent="0.25">
      <c r="A127" s="5" t="s">
        <v>159</v>
      </c>
      <c r="B127" s="4" t="s">
        <v>414</v>
      </c>
      <c r="C127" s="4" t="str">
        <f t="shared" si="29"/>
        <v>Katie</v>
      </c>
      <c r="D127" s="4" t="str">
        <f t="shared" si="30"/>
        <v xml:space="preserve">Knight </v>
      </c>
      <c r="E127" s="11">
        <v>74</v>
      </c>
      <c r="G127" t="str">
        <f>CONCATENATE(C126," and ",C127," ",D126)</f>
        <v xml:space="preserve">Patrick and Katie Knight </v>
      </c>
      <c r="H127" t="str">
        <f t="shared" si="24"/>
        <v/>
      </c>
      <c r="I127" t="str">
        <f t="shared" si="25"/>
        <v/>
      </c>
      <c r="J127" t="str">
        <f t="shared" si="26"/>
        <v/>
      </c>
      <c r="K127" s="8" t="str">
        <f t="shared" si="27"/>
        <v/>
      </c>
      <c r="L127" s="8" t="str">
        <f t="shared" si="28"/>
        <v/>
      </c>
    </row>
    <row r="128" spans="1:12" x14ac:dyDescent="0.25">
      <c r="A128" s="5" t="s">
        <v>161</v>
      </c>
      <c r="B128" s="4" t="s">
        <v>414</v>
      </c>
      <c r="C128" s="4" t="str">
        <f>LEFT(A128,FIND(" ",A128)-1)</f>
        <v>Fredrick</v>
      </c>
      <c r="D128" s="4" t="str">
        <f>RIGHT(A128,LEN(A128)-FIND(" ",A128))</f>
        <v xml:space="preserve">Mamlqvist </v>
      </c>
      <c r="E128" s="11">
        <v>75</v>
      </c>
      <c r="G128" t="str">
        <f>CONCATENATE(C128," and ",C129," ",D128)</f>
        <v xml:space="preserve">Fredrick and Ana Mamlqvist </v>
      </c>
      <c r="H128" t="str">
        <f t="shared" si="24"/>
        <v/>
      </c>
      <c r="I128" t="str">
        <f t="shared" si="25"/>
        <v/>
      </c>
      <c r="J128" t="str">
        <f t="shared" si="26"/>
        <v/>
      </c>
      <c r="K128" s="8" t="str">
        <f t="shared" si="27"/>
        <v/>
      </c>
      <c r="L128" s="8" t="str">
        <f t="shared" si="28"/>
        <v/>
      </c>
    </row>
    <row r="129" spans="1:12" x14ac:dyDescent="0.25">
      <c r="A129" s="5" t="s">
        <v>162</v>
      </c>
      <c r="B129" s="4" t="s">
        <v>414</v>
      </c>
      <c r="C129" s="4" t="str">
        <f t="shared" si="29"/>
        <v>Ana</v>
      </c>
      <c r="D129" s="4" t="str">
        <f t="shared" si="30"/>
        <v xml:space="preserve">Mamlqvist </v>
      </c>
      <c r="E129" s="11">
        <v>75</v>
      </c>
      <c r="G129" t="str">
        <f>CONCATENATE(C128," and ",C129," ",D128)</f>
        <v xml:space="preserve">Fredrick and Ana Mamlqvist </v>
      </c>
      <c r="H129" t="str">
        <f t="shared" si="24"/>
        <v/>
      </c>
      <c r="I129" t="str">
        <f t="shared" si="25"/>
        <v/>
      </c>
      <c r="J129" t="str">
        <f t="shared" si="26"/>
        <v/>
      </c>
      <c r="K129" s="8" t="str">
        <f t="shared" si="27"/>
        <v/>
      </c>
      <c r="L129" s="8" t="str">
        <f t="shared" si="28"/>
        <v/>
      </c>
    </row>
    <row r="130" spans="1:12" x14ac:dyDescent="0.25">
      <c r="A130" s="5" t="s">
        <v>163</v>
      </c>
      <c r="B130" s="4" t="s">
        <v>414</v>
      </c>
      <c r="C130" s="4" t="str">
        <f t="shared" si="29"/>
        <v>Robin</v>
      </c>
      <c r="D130" s="4" t="str">
        <f t="shared" si="30"/>
        <v>Hurley</v>
      </c>
      <c r="E130" s="11">
        <v>76</v>
      </c>
      <c r="F130" s="11" t="s">
        <v>448</v>
      </c>
      <c r="G130" t="str">
        <f>A130</f>
        <v>Robin Hurley</v>
      </c>
      <c r="H130" t="str">
        <f t="shared" si="24"/>
        <v/>
      </c>
      <c r="I130" t="str">
        <f t="shared" si="25"/>
        <v/>
      </c>
      <c r="J130" t="str">
        <f t="shared" si="26"/>
        <v/>
      </c>
      <c r="K130" s="8" t="str">
        <f t="shared" si="27"/>
        <v/>
      </c>
      <c r="L130" s="8" t="str">
        <f t="shared" si="28"/>
        <v/>
      </c>
    </row>
    <row r="131" spans="1:12" x14ac:dyDescent="0.25">
      <c r="A131" s="5" t="s">
        <v>201</v>
      </c>
      <c r="B131" s="4" t="s">
        <v>414</v>
      </c>
      <c r="C131" s="4" t="str">
        <f t="shared" si="29"/>
        <v>Michael</v>
      </c>
      <c r="D131" s="4" t="str">
        <f t="shared" si="30"/>
        <v xml:space="preserve">Kehoe </v>
      </c>
      <c r="E131" s="11">
        <v>77</v>
      </c>
      <c r="G131" t="str">
        <f>CONCATENATE(C131," and ",C132," ",D131)</f>
        <v xml:space="preserve">Michael and Paula Kehoe </v>
      </c>
      <c r="H131" t="str">
        <f t="shared" si="24"/>
        <v/>
      </c>
      <c r="I131" t="str">
        <f t="shared" si="25"/>
        <v/>
      </c>
      <c r="J131" t="str">
        <f t="shared" si="26"/>
        <v/>
      </c>
      <c r="K131" s="8" t="str">
        <f t="shared" si="27"/>
        <v/>
      </c>
      <c r="L131" s="8" t="str">
        <f t="shared" si="28"/>
        <v/>
      </c>
    </row>
    <row r="132" spans="1:12" x14ac:dyDescent="0.25">
      <c r="A132" s="5" t="s">
        <v>168</v>
      </c>
      <c r="B132" s="4" t="s">
        <v>414</v>
      </c>
      <c r="C132" s="4" t="str">
        <f t="shared" si="29"/>
        <v>Paula</v>
      </c>
      <c r="D132" s="4" t="str">
        <f t="shared" si="30"/>
        <v xml:space="preserve">Kehoe </v>
      </c>
      <c r="E132" s="11">
        <v>77</v>
      </c>
      <c r="G132" t="str">
        <f>CONCATENATE(C131," and ",C132," ",D131)</f>
        <v xml:space="preserve">Michael and Paula Kehoe </v>
      </c>
      <c r="H132" t="str">
        <f t="shared" si="24"/>
        <v/>
      </c>
      <c r="I132" t="str">
        <f t="shared" si="25"/>
        <v/>
      </c>
      <c r="J132" t="str">
        <f t="shared" si="26"/>
        <v/>
      </c>
      <c r="K132" s="8" t="str">
        <f t="shared" si="27"/>
        <v/>
      </c>
      <c r="L132" s="8" t="str">
        <f t="shared" si="28"/>
        <v/>
      </c>
    </row>
    <row r="133" spans="1:12" x14ac:dyDescent="0.25">
      <c r="A133" s="5" t="s">
        <v>184</v>
      </c>
      <c r="B133" s="4" t="s">
        <v>414</v>
      </c>
      <c r="C133" s="4" t="str">
        <f t="shared" si="29"/>
        <v>James</v>
      </c>
      <c r="D133" s="4" t="str">
        <f t="shared" si="30"/>
        <v>Fitch</v>
      </c>
      <c r="E133" s="11">
        <v>78</v>
      </c>
      <c r="G133" t="str">
        <f>CONCATENATE(C133," and ",C134," ",D133)</f>
        <v>James and Nancy Fitch</v>
      </c>
    </row>
    <row r="134" spans="1:12" x14ac:dyDescent="0.25">
      <c r="A134" s="5" t="s">
        <v>183</v>
      </c>
      <c r="B134" s="4" t="s">
        <v>414</v>
      </c>
      <c r="C134" s="4" t="str">
        <f t="shared" si="29"/>
        <v>Nancy</v>
      </c>
      <c r="D134" s="4" t="str">
        <f t="shared" si="30"/>
        <v>Fitch</v>
      </c>
      <c r="E134" s="11">
        <v>78</v>
      </c>
      <c r="G134" t="str">
        <f>CONCATENATE(C133," and ",C134," ",D133)</f>
        <v>James and Nancy Fitch</v>
      </c>
    </row>
    <row r="135" spans="1:12" x14ac:dyDescent="0.25">
      <c r="A135" s="5" t="s">
        <v>410</v>
      </c>
      <c r="B135" s="4" t="s">
        <v>411</v>
      </c>
      <c r="C135" s="4" t="str">
        <f t="shared" si="29"/>
        <v>Colby</v>
      </c>
      <c r="D135" s="4" t="str">
        <f t="shared" si="30"/>
        <v>Dennis</v>
      </c>
      <c r="E135" s="11">
        <v>79</v>
      </c>
      <c r="F135" s="11" t="s">
        <v>448</v>
      </c>
      <c r="G135" t="str">
        <f>A135</f>
        <v>Colby Dennis</v>
      </c>
      <c r="H135" t="str">
        <f>IF(INDEX(Street,MATCH($G135,Name,0))=0,"",(INDEX(Street,MATCH($G135,Name,0))))</f>
        <v/>
      </c>
      <c r="I135" t="str">
        <f>IF(INDEX(Unit,MATCH($G135,Name,0))=0,"",(INDEX(Unit,MATCH($G135,Name,0))))</f>
        <v/>
      </c>
      <c r="J135" t="str">
        <f>IF(INDEX(City,MATCH($G135,Name,0))=0,"",(INDEX(City,MATCH($G135,Name,0))))</f>
        <v/>
      </c>
      <c r="K135" s="8" t="str">
        <f>IF(INDEX(State,MATCH($G135,Name,0))=0,"",(INDEX(State,MATCH($G135,Name,0))))</f>
        <v/>
      </c>
      <c r="L135" s="8" t="str">
        <f>IF(INDEX(Zip,MATCH($G135,Name,0))=0,"",(INDEX(Zip,MATCH($G135,Name,0))))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64" workbookViewId="0">
      <selection activeCell="B92" sqref="B92"/>
    </sheetView>
  </sheetViews>
  <sheetFormatPr defaultRowHeight="15" x14ac:dyDescent="0.25"/>
  <cols>
    <col min="1" max="1" width="38.5703125" bestFit="1" customWidth="1"/>
    <col min="2" max="2" width="30.5703125" bestFit="1" customWidth="1"/>
    <col min="3" max="3" width="30.5703125" customWidth="1"/>
    <col min="4" max="4" width="19.140625" bestFit="1" customWidth="1"/>
    <col min="5" max="5" width="5.5703125" bestFit="1" customWidth="1"/>
    <col min="6" max="6" width="6" style="7" bestFit="1" customWidth="1"/>
  </cols>
  <sheetData>
    <row r="1" spans="1:6" x14ac:dyDescent="0.25">
      <c r="A1" t="s">
        <v>179</v>
      </c>
      <c r="B1" t="s">
        <v>209</v>
      </c>
      <c r="C1" t="s">
        <v>210</v>
      </c>
      <c r="D1" t="s">
        <v>211</v>
      </c>
      <c r="E1" t="s">
        <v>212</v>
      </c>
      <c r="F1" s="7" t="s">
        <v>213</v>
      </c>
    </row>
    <row r="2" spans="1:6" x14ac:dyDescent="0.25">
      <c r="A2" t="s">
        <v>8</v>
      </c>
      <c r="B2" t="s">
        <v>346</v>
      </c>
      <c r="D2" t="s">
        <v>215</v>
      </c>
      <c r="E2" t="s">
        <v>207</v>
      </c>
      <c r="F2" s="7" t="s">
        <v>216</v>
      </c>
    </row>
    <row r="3" spans="1:6" x14ac:dyDescent="0.25">
      <c r="A3" t="s">
        <v>217</v>
      </c>
      <c r="B3" t="s">
        <v>218</v>
      </c>
      <c r="D3" t="s">
        <v>219</v>
      </c>
      <c r="E3" t="s">
        <v>220</v>
      </c>
      <c r="F3" s="7">
        <v>18947</v>
      </c>
    </row>
    <row r="4" spans="1:6" x14ac:dyDescent="0.25">
      <c r="A4" t="s">
        <v>221</v>
      </c>
      <c r="B4" t="s">
        <v>222</v>
      </c>
      <c r="D4" t="s">
        <v>223</v>
      </c>
      <c r="E4" t="s">
        <v>207</v>
      </c>
      <c r="F4" s="7" t="s">
        <v>224</v>
      </c>
    </row>
    <row r="5" spans="1:6" x14ac:dyDescent="0.25">
      <c r="A5" t="s">
        <v>204</v>
      </c>
      <c r="B5" t="s">
        <v>205</v>
      </c>
      <c r="D5" t="s">
        <v>206</v>
      </c>
      <c r="E5" t="s">
        <v>207</v>
      </c>
      <c r="F5" s="7" t="s">
        <v>208</v>
      </c>
    </row>
    <row r="6" spans="1:6" x14ac:dyDescent="0.25">
      <c r="A6" t="s">
        <v>345</v>
      </c>
      <c r="B6" t="s">
        <v>225</v>
      </c>
      <c r="D6" t="s">
        <v>226</v>
      </c>
      <c r="E6" t="s">
        <v>227</v>
      </c>
      <c r="F6" s="7">
        <v>34243</v>
      </c>
    </row>
    <row r="7" spans="1:6" x14ac:dyDescent="0.25">
      <c r="A7" t="s">
        <v>377</v>
      </c>
      <c r="B7" t="s">
        <v>347</v>
      </c>
      <c r="D7" t="s">
        <v>219</v>
      </c>
      <c r="E7" t="s">
        <v>220</v>
      </c>
      <c r="F7" s="7">
        <v>18947</v>
      </c>
    </row>
    <row r="8" spans="1:6" x14ac:dyDescent="0.25">
      <c r="A8" t="s">
        <v>343</v>
      </c>
      <c r="B8" t="s">
        <v>348</v>
      </c>
      <c r="C8" t="s">
        <v>354</v>
      </c>
      <c r="D8" t="s">
        <v>228</v>
      </c>
      <c r="E8" t="s">
        <v>227</v>
      </c>
      <c r="F8" s="7">
        <v>33709</v>
      </c>
    </row>
    <row r="9" spans="1:6" x14ac:dyDescent="0.25">
      <c r="A9" t="s">
        <v>229</v>
      </c>
      <c r="B9" t="s">
        <v>230</v>
      </c>
      <c r="D9" t="s">
        <v>231</v>
      </c>
      <c r="E9" t="s">
        <v>207</v>
      </c>
      <c r="F9" s="7" t="s">
        <v>232</v>
      </c>
    </row>
    <row r="10" spans="1:6" x14ac:dyDescent="0.25">
      <c r="A10" t="s">
        <v>379</v>
      </c>
      <c r="B10" t="s">
        <v>349</v>
      </c>
      <c r="D10" t="s">
        <v>233</v>
      </c>
      <c r="E10" t="s">
        <v>207</v>
      </c>
      <c r="F10" s="7" t="s">
        <v>234</v>
      </c>
    </row>
    <row r="11" spans="1:6" x14ac:dyDescent="0.25">
      <c r="A11" t="s">
        <v>235</v>
      </c>
      <c r="B11" t="s">
        <v>350</v>
      </c>
      <c r="D11" t="s">
        <v>226</v>
      </c>
      <c r="E11" t="s">
        <v>227</v>
      </c>
      <c r="F11" s="7">
        <v>34232</v>
      </c>
    </row>
    <row r="12" spans="1:6" x14ac:dyDescent="0.25">
      <c r="A12" t="s">
        <v>236</v>
      </c>
      <c r="B12" t="s">
        <v>351</v>
      </c>
      <c r="D12" t="s">
        <v>237</v>
      </c>
      <c r="E12" t="s">
        <v>227</v>
      </c>
      <c r="F12" s="7">
        <v>33483</v>
      </c>
    </row>
    <row r="13" spans="1:6" x14ac:dyDescent="0.25">
      <c r="A13" t="s">
        <v>409</v>
      </c>
    </row>
    <row r="14" spans="1:6" x14ac:dyDescent="0.25">
      <c r="A14" t="s">
        <v>332</v>
      </c>
    </row>
    <row r="15" spans="1:6" x14ac:dyDescent="0.25">
      <c r="A15" t="s">
        <v>195</v>
      </c>
      <c r="B15" t="s">
        <v>352</v>
      </c>
      <c r="C15" t="s">
        <v>353</v>
      </c>
      <c r="D15" t="s">
        <v>238</v>
      </c>
      <c r="E15" t="s">
        <v>227</v>
      </c>
      <c r="F15" s="7">
        <v>33496</v>
      </c>
    </row>
    <row r="16" spans="1:6" x14ac:dyDescent="0.25">
      <c r="A16" t="s">
        <v>400</v>
      </c>
    </row>
    <row r="17" spans="1:6" x14ac:dyDescent="0.25">
      <c r="A17" t="s">
        <v>197</v>
      </c>
      <c r="B17" t="s">
        <v>239</v>
      </c>
      <c r="D17" t="s">
        <v>237</v>
      </c>
      <c r="E17" t="s">
        <v>227</v>
      </c>
      <c r="F17" s="7">
        <v>33445</v>
      </c>
    </row>
    <row r="18" spans="1:6" x14ac:dyDescent="0.25">
      <c r="A18" t="s">
        <v>82</v>
      </c>
      <c r="B18" t="s">
        <v>239</v>
      </c>
      <c r="D18" t="s">
        <v>237</v>
      </c>
      <c r="E18" t="s">
        <v>227</v>
      </c>
      <c r="F18" s="7">
        <v>33445</v>
      </c>
    </row>
    <row r="19" spans="1:6" x14ac:dyDescent="0.25">
      <c r="A19" t="s">
        <v>240</v>
      </c>
      <c r="B19" t="s">
        <v>355</v>
      </c>
      <c r="D19" t="s">
        <v>241</v>
      </c>
      <c r="E19" t="s">
        <v>242</v>
      </c>
      <c r="F19" s="7">
        <v>22312</v>
      </c>
    </row>
    <row r="20" spans="1:6" x14ac:dyDescent="0.25">
      <c r="A20" t="s">
        <v>331</v>
      </c>
      <c r="B20" t="s">
        <v>243</v>
      </c>
      <c r="D20" t="s">
        <v>226</v>
      </c>
      <c r="E20" t="s">
        <v>227</v>
      </c>
      <c r="F20" s="7">
        <v>34233</v>
      </c>
    </row>
    <row r="21" spans="1:6" x14ac:dyDescent="0.25">
      <c r="A21" t="s">
        <v>356</v>
      </c>
      <c r="B21" t="s">
        <v>357</v>
      </c>
      <c r="D21" t="s">
        <v>226</v>
      </c>
      <c r="E21" t="s">
        <v>227</v>
      </c>
      <c r="F21" s="7">
        <v>34231</v>
      </c>
    </row>
    <row r="22" spans="1:6" x14ac:dyDescent="0.25">
      <c r="A22" t="s">
        <v>244</v>
      </c>
      <c r="B22" t="s">
        <v>245</v>
      </c>
      <c r="D22" t="s">
        <v>246</v>
      </c>
      <c r="E22" t="s">
        <v>227</v>
      </c>
      <c r="F22" s="7">
        <v>34223</v>
      </c>
    </row>
    <row r="23" spans="1:6" x14ac:dyDescent="0.25">
      <c r="A23" t="s">
        <v>247</v>
      </c>
      <c r="B23" t="s">
        <v>248</v>
      </c>
      <c r="D23" t="s">
        <v>249</v>
      </c>
      <c r="E23" t="s">
        <v>227</v>
      </c>
      <c r="F23" s="7">
        <v>34203</v>
      </c>
    </row>
    <row r="24" spans="1:6" x14ac:dyDescent="0.25">
      <c r="A24" t="s">
        <v>250</v>
      </c>
      <c r="B24" t="s">
        <v>251</v>
      </c>
      <c r="D24" t="s">
        <v>252</v>
      </c>
      <c r="E24" t="s">
        <v>227</v>
      </c>
      <c r="F24" s="7">
        <v>34275</v>
      </c>
    </row>
    <row r="25" spans="1:6" x14ac:dyDescent="0.25">
      <c r="A25" t="s">
        <v>7</v>
      </c>
      <c r="B25" t="s">
        <v>358</v>
      </c>
      <c r="C25" t="s">
        <v>253</v>
      </c>
      <c r="D25" t="s">
        <v>254</v>
      </c>
      <c r="E25" t="s">
        <v>227</v>
      </c>
      <c r="F25" s="7">
        <v>32065</v>
      </c>
    </row>
    <row r="26" spans="1:6" x14ac:dyDescent="0.25">
      <c r="A26" t="s">
        <v>255</v>
      </c>
      <c r="B26" t="s">
        <v>256</v>
      </c>
      <c r="D26" t="s">
        <v>257</v>
      </c>
      <c r="E26" t="s">
        <v>258</v>
      </c>
      <c r="F26" s="7">
        <v>29405</v>
      </c>
    </row>
    <row r="27" spans="1:6" x14ac:dyDescent="0.25">
      <c r="A27" t="s">
        <v>259</v>
      </c>
      <c r="B27" t="s">
        <v>359</v>
      </c>
      <c r="D27" t="s">
        <v>260</v>
      </c>
      <c r="E27" t="s">
        <v>227</v>
      </c>
      <c r="F27" s="7">
        <v>32034</v>
      </c>
    </row>
    <row r="28" spans="1:6" x14ac:dyDescent="0.25">
      <c r="A28" t="s">
        <v>261</v>
      </c>
      <c r="B28" t="s">
        <v>360</v>
      </c>
      <c r="D28" t="s">
        <v>262</v>
      </c>
      <c r="E28" t="s">
        <v>263</v>
      </c>
      <c r="F28" s="7">
        <v>92106</v>
      </c>
    </row>
    <row r="29" spans="1:6" x14ac:dyDescent="0.25">
      <c r="A29" t="s">
        <v>264</v>
      </c>
      <c r="B29" t="s">
        <v>361</v>
      </c>
      <c r="D29" t="s">
        <v>265</v>
      </c>
      <c r="E29" t="s">
        <v>227</v>
      </c>
      <c r="F29" s="7">
        <v>32258</v>
      </c>
    </row>
    <row r="30" spans="1:6" x14ac:dyDescent="0.25">
      <c r="A30" t="s">
        <v>35</v>
      </c>
      <c r="B30" t="s">
        <v>362</v>
      </c>
      <c r="D30" t="s">
        <v>265</v>
      </c>
      <c r="E30" t="s">
        <v>227</v>
      </c>
      <c r="F30" s="7">
        <v>32244</v>
      </c>
    </row>
    <row r="31" spans="1:6" x14ac:dyDescent="0.25">
      <c r="A31" t="s">
        <v>378</v>
      </c>
      <c r="B31" t="s">
        <v>266</v>
      </c>
      <c r="D31" t="s">
        <v>265</v>
      </c>
      <c r="E31" t="s">
        <v>227</v>
      </c>
      <c r="F31" s="7">
        <v>32244</v>
      </c>
    </row>
    <row r="32" spans="1:6" x14ac:dyDescent="0.25">
      <c r="A32" t="s">
        <v>267</v>
      </c>
      <c r="B32" s="13" t="s">
        <v>363</v>
      </c>
      <c r="C32" s="13"/>
      <c r="D32" s="13" t="s">
        <v>265</v>
      </c>
      <c r="E32" s="13" t="s">
        <v>227</v>
      </c>
      <c r="F32" s="14">
        <v>32222</v>
      </c>
    </row>
    <row r="33" spans="1:6" x14ac:dyDescent="0.25">
      <c r="A33" t="s">
        <v>268</v>
      </c>
      <c r="B33" t="s">
        <v>269</v>
      </c>
      <c r="D33" t="s">
        <v>270</v>
      </c>
      <c r="E33" t="s">
        <v>271</v>
      </c>
      <c r="F33" s="7">
        <v>30030</v>
      </c>
    </row>
    <row r="34" spans="1:6" x14ac:dyDescent="0.25">
      <c r="A34" t="s">
        <v>272</v>
      </c>
      <c r="B34" t="s">
        <v>273</v>
      </c>
      <c r="D34" t="s">
        <v>274</v>
      </c>
      <c r="E34" t="s">
        <v>227</v>
      </c>
      <c r="F34" s="7">
        <v>32317</v>
      </c>
    </row>
    <row r="35" spans="1:6" x14ac:dyDescent="0.25">
      <c r="A35" t="s">
        <v>80</v>
      </c>
      <c r="B35" t="s">
        <v>275</v>
      </c>
      <c r="D35" t="s">
        <v>276</v>
      </c>
      <c r="E35" t="s">
        <v>227</v>
      </c>
      <c r="F35" s="7">
        <v>32578</v>
      </c>
    </row>
    <row r="36" spans="1:6" x14ac:dyDescent="0.25">
      <c r="A36" t="s">
        <v>277</v>
      </c>
      <c r="B36" t="s">
        <v>278</v>
      </c>
      <c r="D36" t="s">
        <v>279</v>
      </c>
      <c r="E36" t="s">
        <v>227</v>
      </c>
      <c r="F36" s="7">
        <v>34685</v>
      </c>
    </row>
    <row r="37" spans="1:6" x14ac:dyDescent="0.25">
      <c r="A37" t="s">
        <v>199</v>
      </c>
      <c r="B37" t="s">
        <v>280</v>
      </c>
      <c r="C37" t="s">
        <v>281</v>
      </c>
      <c r="D37" t="s">
        <v>282</v>
      </c>
      <c r="E37" t="s">
        <v>227</v>
      </c>
      <c r="F37" s="7">
        <v>33626</v>
      </c>
    </row>
    <row r="38" spans="1:6" x14ac:dyDescent="0.25">
      <c r="A38" t="s">
        <v>33</v>
      </c>
      <c r="B38" t="s">
        <v>364</v>
      </c>
      <c r="D38" t="s">
        <v>282</v>
      </c>
      <c r="E38" t="s">
        <v>227</v>
      </c>
      <c r="F38" s="7">
        <v>33617</v>
      </c>
    </row>
    <row r="39" spans="1:6" x14ac:dyDescent="0.25">
      <c r="A39" t="s">
        <v>45</v>
      </c>
      <c r="B39" t="s">
        <v>408</v>
      </c>
      <c r="C39" t="s">
        <v>283</v>
      </c>
      <c r="D39" t="s">
        <v>282</v>
      </c>
      <c r="E39" t="s">
        <v>227</v>
      </c>
      <c r="F39" s="7">
        <v>33609</v>
      </c>
    </row>
    <row r="40" spans="1:6" x14ac:dyDescent="0.25">
      <c r="A40" t="s">
        <v>386</v>
      </c>
      <c r="B40" t="s">
        <v>365</v>
      </c>
      <c r="D40" t="s">
        <v>282</v>
      </c>
      <c r="E40" t="s">
        <v>227</v>
      </c>
      <c r="F40" s="7">
        <v>33624</v>
      </c>
    </row>
    <row r="41" spans="1:6" x14ac:dyDescent="0.25">
      <c r="A41" t="s">
        <v>284</v>
      </c>
      <c r="B41" t="s">
        <v>366</v>
      </c>
      <c r="D41" t="s">
        <v>285</v>
      </c>
      <c r="E41" t="s">
        <v>263</v>
      </c>
      <c r="F41" s="7">
        <v>93041</v>
      </c>
    </row>
    <row r="42" spans="1:6" x14ac:dyDescent="0.25">
      <c r="A42" t="s">
        <v>286</v>
      </c>
      <c r="B42" s="13" t="s">
        <v>287</v>
      </c>
      <c r="C42" s="13" t="s">
        <v>288</v>
      </c>
      <c r="D42" s="13" t="s">
        <v>237</v>
      </c>
      <c r="E42" s="13" t="s">
        <v>227</v>
      </c>
      <c r="F42" s="14">
        <v>33484</v>
      </c>
    </row>
    <row r="43" spans="1:6" x14ac:dyDescent="0.25">
      <c r="A43" t="s">
        <v>289</v>
      </c>
      <c r="B43" t="s">
        <v>290</v>
      </c>
      <c r="D43" t="s">
        <v>291</v>
      </c>
      <c r="E43" t="s">
        <v>271</v>
      </c>
      <c r="F43" s="7">
        <v>30318</v>
      </c>
    </row>
    <row r="44" spans="1:6" x14ac:dyDescent="0.25">
      <c r="A44" t="s">
        <v>292</v>
      </c>
      <c r="B44" t="s">
        <v>293</v>
      </c>
      <c r="D44" t="s">
        <v>294</v>
      </c>
      <c r="E44" t="s">
        <v>227</v>
      </c>
      <c r="F44" s="7">
        <v>33418</v>
      </c>
    </row>
    <row r="45" spans="1:6" x14ac:dyDescent="0.25">
      <c r="A45" t="s">
        <v>295</v>
      </c>
      <c r="B45" t="s">
        <v>368</v>
      </c>
      <c r="C45" t="s">
        <v>296</v>
      </c>
      <c r="D45" t="s">
        <v>297</v>
      </c>
      <c r="E45" t="s">
        <v>227</v>
      </c>
      <c r="F45" s="7">
        <v>33767</v>
      </c>
    </row>
    <row r="46" spans="1:6" x14ac:dyDescent="0.25">
      <c r="A46" t="s">
        <v>298</v>
      </c>
      <c r="B46" t="s">
        <v>367</v>
      </c>
      <c r="C46" t="s">
        <v>299</v>
      </c>
      <c r="D46" t="s">
        <v>300</v>
      </c>
      <c r="E46" t="s">
        <v>301</v>
      </c>
      <c r="F46" s="7" t="s">
        <v>302</v>
      </c>
    </row>
    <row r="47" spans="1:6" x14ac:dyDescent="0.25">
      <c r="A47" t="s">
        <v>303</v>
      </c>
      <c r="B47" t="s">
        <v>369</v>
      </c>
      <c r="D47" t="s">
        <v>304</v>
      </c>
      <c r="E47" t="s">
        <v>263</v>
      </c>
      <c r="F47" s="7">
        <v>90068</v>
      </c>
    </row>
    <row r="48" spans="1:6" x14ac:dyDescent="0.25">
      <c r="A48" t="s">
        <v>305</v>
      </c>
      <c r="B48" t="s">
        <v>370</v>
      </c>
      <c r="D48" t="s">
        <v>282</v>
      </c>
      <c r="E48" t="s">
        <v>227</v>
      </c>
      <c r="F48" s="7">
        <v>33626</v>
      </c>
    </row>
    <row r="49" spans="1:6" x14ac:dyDescent="0.25">
      <c r="A49" t="s">
        <v>306</v>
      </c>
      <c r="B49" t="s">
        <v>307</v>
      </c>
      <c r="D49" t="s">
        <v>308</v>
      </c>
      <c r="E49" t="s">
        <v>227</v>
      </c>
      <c r="F49" s="7">
        <v>32771</v>
      </c>
    </row>
    <row r="50" spans="1:6" x14ac:dyDescent="0.25">
      <c r="A50" t="s">
        <v>133</v>
      </c>
      <c r="B50" t="s">
        <v>309</v>
      </c>
      <c r="D50" t="s">
        <v>226</v>
      </c>
      <c r="E50" t="s">
        <v>227</v>
      </c>
      <c r="F50" s="7">
        <v>43238</v>
      </c>
    </row>
    <row r="51" spans="1:6" x14ac:dyDescent="0.25">
      <c r="A51" t="s">
        <v>310</v>
      </c>
      <c r="B51" t="s">
        <v>311</v>
      </c>
      <c r="D51" t="s">
        <v>312</v>
      </c>
      <c r="E51" t="s">
        <v>313</v>
      </c>
      <c r="F51" s="7">
        <v>80220</v>
      </c>
    </row>
    <row r="52" spans="1:6" x14ac:dyDescent="0.25">
      <c r="A52" t="s">
        <v>314</v>
      </c>
      <c r="B52" t="s">
        <v>315</v>
      </c>
      <c r="D52" t="s">
        <v>249</v>
      </c>
      <c r="E52" t="s">
        <v>227</v>
      </c>
      <c r="F52" s="7">
        <v>34202</v>
      </c>
    </row>
    <row r="53" spans="1:6" x14ac:dyDescent="0.25">
      <c r="A53" t="s">
        <v>163</v>
      </c>
    </row>
    <row r="54" spans="1:6" x14ac:dyDescent="0.25">
      <c r="A54" t="s">
        <v>316</v>
      </c>
      <c r="B54" t="s">
        <v>317</v>
      </c>
      <c r="D54" t="s">
        <v>318</v>
      </c>
      <c r="E54" t="s">
        <v>319</v>
      </c>
      <c r="F54" s="7">
        <v>85142</v>
      </c>
    </row>
    <row r="55" spans="1:6" x14ac:dyDescent="0.25">
      <c r="A55" t="s">
        <v>151</v>
      </c>
      <c r="B55" t="s">
        <v>371</v>
      </c>
      <c r="D55" t="s">
        <v>282</v>
      </c>
      <c r="E55" t="s">
        <v>227</v>
      </c>
      <c r="F55" s="7">
        <v>33624</v>
      </c>
    </row>
    <row r="56" spans="1:6" x14ac:dyDescent="0.25">
      <c r="A56" t="s">
        <v>320</v>
      </c>
    </row>
    <row r="57" spans="1:6" x14ac:dyDescent="0.25">
      <c r="A57" t="s">
        <v>321</v>
      </c>
      <c r="B57" t="s">
        <v>372</v>
      </c>
      <c r="D57" t="s">
        <v>274</v>
      </c>
      <c r="E57" t="s">
        <v>227</v>
      </c>
      <c r="F57" s="7">
        <v>32311</v>
      </c>
    </row>
    <row r="58" spans="1:6" x14ac:dyDescent="0.25">
      <c r="A58" t="s">
        <v>322</v>
      </c>
      <c r="B58" t="s">
        <v>323</v>
      </c>
      <c r="D58" t="s">
        <v>215</v>
      </c>
      <c r="E58" t="s">
        <v>207</v>
      </c>
      <c r="F58" s="7" t="s">
        <v>216</v>
      </c>
    </row>
    <row r="59" spans="1:6" x14ac:dyDescent="0.25">
      <c r="A59" t="s">
        <v>324</v>
      </c>
      <c r="B59" t="s">
        <v>373</v>
      </c>
      <c r="D59" t="s">
        <v>254</v>
      </c>
      <c r="E59" t="s">
        <v>227</v>
      </c>
      <c r="F59" s="7">
        <v>32065</v>
      </c>
    </row>
    <row r="60" spans="1:6" x14ac:dyDescent="0.25">
      <c r="A60" t="s">
        <v>380</v>
      </c>
      <c r="B60" s="9" t="s">
        <v>325</v>
      </c>
      <c r="C60" s="9" t="s">
        <v>326</v>
      </c>
      <c r="D60" t="s">
        <v>327</v>
      </c>
      <c r="E60" t="s">
        <v>207</v>
      </c>
      <c r="F60" s="7" t="s">
        <v>328</v>
      </c>
    </row>
    <row r="61" spans="1:6" x14ac:dyDescent="0.25">
      <c r="A61" t="s">
        <v>381</v>
      </c>
    </row>
    <row r="62" spans="1:6" x14ac:dyDescent="0.25">
      <c r="A62" t="s">
        <v>385</v>
      </c>
    </row>
    <row r="63" spans="1:6" x14ac:dyDescent="0.25">
      <c r="A63" t="s">
        <v>121</v>
      </c>
    </row>
    <row r="64" spans="1:6" x14ac:dyDescent="0.25">
      <c r="A64" t="s">
        <v>123</v>
      </c>
    </row>
    <row r="65" spans="1:6" x14ac:dyDescent="0.25">
      <c r="A65" t="s">
        <v>125</v>
      </c>
    </row>
    <row r="66" spans="1:6" x14ac:dyDescent="0.25">
      <c r="A66" t="s">
        <v>127</v>
      </c>
    </row>
    <row r="67" spans="1:6" x14ac:dyDescent="0.25">
      <c r="A67" t="s">
        <v>396</v>
      </c>
    </row>
    <row r="68" spans="1:6" x14ac:dyDescent="0.25">
      <c r="A68" t="s">
        <v>329</v>
      </c>
      <c r="B68" t="s">
        <v>374</v>
      </c>
      <c r="C68" t="s">
        <v>330</v>
      </c>
      <c r="D68" t="s">
        <v>282</v>
      </c>
      <c r="E68" t="s">
        <v>227</v>
      </c>
      <c r="F68" s="7">
        <v>33647</v>
      </c>
    </row>
    <row r="69" spans="1:6" x14ac:dyDescent="0.25">
      <c r="A69" t="s">
        <v>382</v>
      </c>
    </row>
    <row r="70" spans="1:6" x14ac:dyDescent="0.25">
      <c r="A70" t="s">
        <v>383</v>
      </c>
    </row>
    <row r="71" spans="1:6" x14ac:dyDescent="0.25">
      <c r="A71" t="s">
        <v>387</v>
      </c>
    </row>
    <row r="72" spans="1:6" x14ac:dyDescent="0.25">
      <c r="A72" t="s">
        <v>394</v>
      </c>
    </row>
    <row r="73" spans="1:6" x14ac:dyDescent="0.25">
      <c r="A73" t="s">
        <v>395</v>
      </c>
    </row>
    <row r="74" spans="1:6" x14ac:dyDescent="0.25">
      <c r="A74" t="s">
        <v>397</v>
      </c>
    </row>
    <row r="75" spans="1:6" x14ac:dyDescent="0.25">
      <c r="A75" t="s">
        <v>398</v>
      </c>
    </row>
    <row r="76" spans="1:6" x14ac:dyDescent="0.25">
      <c r="A76" t="s">
        <v>399</v>
      </c>
    </row>
    <row r="77" spans="1:6" x14ac:dyDescent="0.25">
      <c r="A77" t="s">
        <v>402</v>
      </c>
    </row>
    <row r="78" spans="1:6" x14ac:dyDescent="0.25">
      <c r="A78" t="s">
        <v>405</v>
      </c>
    </row>
    <row r="79" spans="1:6" x14ac:dyDescent="0.25">
      <c r="A79" t="s">
        <v>406</v>
      </c>
    </row>
    <row r="80" spans="1:6" x14ac:dyDescent="0.25">
      <c r="A80" t="s">
        <v>407</v>
      </c>
    </row>
    <row r="81" spans="1:1" x14ac:dyDescent="0.25">
      <c r="A81" t="s">
        <v>9</v>
      </c>
    </row>
    <row r="82" spans="1:1" x14ac:dyDescent="0.25">
      <c r="A82" t="s">
        <v>452</v>
      </c>
    </row>
    <row r="83" spans="1:1" x14ac:dyDescent="0.25">
      <c r="A83" t="s">
        <v>21</v>
      </c>
    </row>
    <row r="84" spans="1:1" x14ac:dyDescent="0.25">
      <c r="A84" t="s">
        <v>37</v>
      </c>
    </row>
    <row r="85" spans="1:1" x14ac:dyDescent="0.25">
      <c r="A85" t="s">
        <v>43</v>
      </c>
    </row>
    <row r="86" spans="1:1" x14ac:dyDescent="0.25">
      <c r="A86" t="s">
        <v>155</v>
      </c>
    </row>
    <row r="87" spans="1:1" x14ac:dyDescent="0.25">
      <c r="A87" t="s">
        <v>32</v>
      </c>
    </row>
    <row r="88" spans="1:1" x14ac:dyDescent="0.25">
      <c r="A88" t="s">
        <v>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4" sqref="A4"/>
    </sheetView>
  </sheetViews>
  <sheetFormatPr defaultRowHeight="15" x14ac:dyDescent="0.25"/>
  <cols>
    <col min="1" max="1" width="34.140625" bestFit="1" customWidth="1"/>
    <col min="2" max="2" width="16.5703125" bestFit="1" customWidth="1"/>
    <col min="3" max="3" width="15.140625" customWidth="1"/>
    <col min="4" max="4" width="12.42578125" bestFit="1" customWidth="1"/>
    <col min="5" max="5" width="5.5703125" bestFit="1" customWidth="1"/>
    <col min="6" max="6" width="6.85546875" customWidth="1"/>
    <col min="7" max="7" width="13.7109375" bestFit="1" customWidth="1"/>
    <col min="8" max="8" width="33.5703125" bestFit="1" customWidth="1"/>
    <col min="9" max="10" width="12.85546875" style="16" customWidth="1"/>
    <col min="11" max="11" width="20.28515625" bestFit="1" customWidth="1"/>
  </cols>
  <sheetData>
    <row r="1" spans="1:11" x14ac:dyDescent="0.25">
      <c r="A1" t="s">
        <v>415</v>
      </c>
      <c r="B1" t="s">
        <v>416</v>
      </c>
      <c r="C1" t="s">
        <v>209</v>
      </c>
      <c r="D1" t="s">
        <v>211</v>
      </c>
      <c r="E1" t="s">
        <v>212</v>
      </c>
      <c r="F1" t="s">
        <v>213</v>
      </c>
      <c r="G1" t="s">
        <v>424</v>
      </c>
      <c r="H1" t="s">
        <v>425</v>
      </c>
      <c r="K1" t="s">
        <v>442</v>
      </c>
    </row>
    <row r="2" spans="1:11" x14ac:dyDescent="0.25">
      <c r="A2" t="s">
        <v>417</v>
      </c>
      <c r="B2" t="s">
        <v>429</v>
      </c>
      <c r="C2" s="15" t="s">
        <v>418</v>
      </c>
      <c r="D2" t="s">
        <v>419</v>
      </c>
      <c r="E2" t="s">
        <v>420</v>
      </c>
      <c r="F2">
        <v>70130</v>
      </c>
      <c r="G2" t="s">
        <v>421</v>
      </c>
      <c r="H2" t="s">
        <v>422</v>
      </c>
      <c r="I2" s="16">
        <v>29.92604</v>
      </c>
      <c r="J2" s="16">
        <v>-90.064903999999999</v>
      </c>
    </row>
    <row r="3" spans="1:11" x14ac:dyDescent="0.25">
      <c r="A3" t="s">
        <v>428</v>
      </c>
      <c r="B3" t="s">
        <v>430</v>
      </c>
      <c r="C3" s="15" t="s">
        <v>427</v>
      </c>
      <c r="D3" t="s">
        <v>419</v>
      </c>
      <c r="E3" t="s">
        <v>420</v>
      </c>
      <c r="F3">
        <v>70130</v>
      </c>
      <c r="G3" t="s">
        <v>423</v>
      </c>
      <c r="H3" t="s">
        <v>426</v>
      </c>
      <c r="I3" s="16">
        <v>29.955870000000001</v>
      </c>
      <c r="J3" s="16">
        <v>-90.065048000000004</v>
      </c>
    </row>
    <row r="4" spans="1:11" x14ac:dyDescent="0.25">
      <c r="A4" t="s">
        <v>431</v>
      </c>
      <c r="B4" t="s">
        <v>435</v>
      </c>
      <c r="C4" s="17" t="s">
        <v>432</v>
      </c>
      <c r="D4" t="s">
        <v>419</v>
      </c>
      <c r="E4" t="s">
        <v>420</v>
      </c>
      <c r="F4">
        <v>70130</v>
      </c>
      <c r="G4" t="s">
        <v>433</v>
      </c>
      <c r="H4" t="s">
        <v>434</v>
      </c>
      <c r="I4" s="16">
        <v>29.954294000000001</v>
      </c>
      <c r="J4" s="16">
        <v>-90.067777000000007</v>
      </c>
    </row>
    <row r="5" spans="1:11" x14ac:dyDescent="0.25">
      <c r="A5" t="s">
        <v>436</v>
      </c>
      <c r="B5" t="s">
        <v>435</v>
      </c>
      <c r="C5" t="s">
        <v>437</v>
      </c>
      <c r="D5" t="s">
        <v>419</v>
      </c>
      <c r="E5" t="s">
        <v>420</v>
      </c>
      <c r="F5">
        <v>70130</v>
      </c>
      <c r="G5" t="s">
        <v>438</v>
      </c>
      <c r="H5" t="s">
        <v>439</v>
      </c>
      <c r="I5" s="16">
        <v>29.95383</v>
      </c>
      <c r="J5" s="16">
        <v>-90.065278000000006</v>
      </c>
    </row>
    <row r="6" spans="1:11" x14ac:dyDescent="0.25">
      <c r="A6" t="s">
        <v>440</v>
      </c>
      <c r="B6" t="s">
        <v>443</v>
      </c>
      <c r="C6" s="17" t="s">
        <v>446</v>
      </c>
      <c r="D6" t="s">
        <v>419</v>
      </c>
      <c r="E6" t="s">
        <v>420</v>
      </c>
      <c r="F6">
        <v>70116</v>
      </c>
      <c r="G6" t="s">
        <v>445</v>
      </c>
      <c r="H6" t="s">
        <v>444</v>
      </c>
      <c r="I6" s="16">
        <v>29.958289000000001</v>
      </c>
      <c r="J6" s="16">
        <v>-90.065389999999994</v>
      </c>
      <c r="K6" t="s">
        <v>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topLeftCell="E100" workbookViewId="0">
      <selection activeCell="G137" sqref="G137"/>
    </sheetView>
  </sheetViews>
  <sheetFormatPr defaultRowHeight="15" x14ac:dyDescent="0.25"/>
  <cols>
    <col min="1" max="1" width="20" style="22" bestFit="1" customWidth="1"/>
    <col min="2" max="2" width="10.140625" bestFit="1" customWidth="1"/>
    <col min="3" max="3" width="11.5703125" bestFit="1" customWidth="1"/>
    <col min="4" max="4" width="8.28515625" bestFit="1" customWidth="1"/>
    <col min="5" max="5" width="11.85546875" style="8" bestFit="1" customWidth="1"/>
    <col min="6" max="6" width="9.140625" style="8"/>
    <col min="7" max="8" width="108.85546875" bestFit="1" customWidth="1"/>
  </cols>
  <sheetData>
    <row r="1" spans="1:8" x14ac:dyDescent="0.25">
      <c r="A1" s="19" t="s">
        <v>341</v>
      </c>
      <c r="B1" s="4" t="s">
        <v>339</v>
      </c>
      <c r="C1" s="4" t="s">
        <v>340</v>
      </c>
      <c r="D1" s="11" t="s">
        <v>186</v>
      </c>
      <c r="E1" s="11" t="s">
        <v>449</v>
      </c>
      <c r="F1" s="11" t="s">
        <v>450</v>
      </c>
    </row>
    <row r="2" spans="1:8" x14ac:dyDescent="0.25">
      <c r="A2" s="19" t="s">
        <v>7</v>
      </c>
      <c r="B2" s="4" t="str">
        <f>LEFT(A2,FIND(" ",A2)-1)</f>
        <v>Pam</v>
      </c>
      <c r="C2" s="4" t="str">
        <f>RIGHT(A2,LEN(A2)-FIND(" ",A2))</f>
        <v>Bean</v>
      </c>
      <c r="D2" s="11">
        <v>1</v>
      </c>
      <c r="E2" s="11">
        <v>1</v>
      </c>
      <c r="F2" s="8" t="s">
        <v>453</v>
      </c>
      <c r="G2" t="str">
        <f>CONCATENATE("INSERT INTO Guests (FirstName, LastName, GroupId, Guest_CatId, PlusOne) VALUES ('",B2,"','",C2,"',",D2,",",E2,",",F2,");")</f>
        <v>INSERT INTO Guests (FirstName, LastName, GroupId, Guest_CatId, PlusOne) VALUES ('Pam','Bean',1,1,NULL);</v>
      </c>
      <c r="H2" t="s">
        <v>454</v>
      </c>
    </row>
    <row r="3" spans="1:8" x14ac:dyDescent="0.25">
      <c r="A3" s="19" t="s">
        <v>13</v>
      </c>
      <c r="B3" s="4" t="str">
        <f t="shared" ref="B3:B66" si="0">LEFT(A3,FIND(" ",A3)-1)</f>
        <v>Brad</v>
      </c>
      <c r="C3" s="4" t="str">
        <f t="shared" ref="C3:C66" si="1">RIGHT(A3,LEN(A3)-FIND(" ",A3))</f>
        <v>Bean</v>
      </c>
      <c r="D3" s="11">
        <v>2</v>
      </c>
      <c r="E3" s="11">
        <v>1</v>
      </c>
      <c r="F3" s="8" t="s">
        <v>453</v>
      </c>
      <c r="G3" t="str">
        <f t="shared" ref="G3:G66" si="2">CONCATENATE("INSERT INTO Guests (FirstName, LastName, GroupId, Guest_CatId, PlusOne) VALUES ('",B3,"','",C3,"',",D3,",",E3,",",F3,");")</f>
        <v>INSERT INTO Guests (FirstName, LastName, GroupId, Guest_CatId, PlusOne) VALUES ('Brad','Bean',2,1,NULL);</v>
      </c>
      <c r="H3" t="s">
        <v>455</v>
      </c>
    </row>
    <row r="4" spans="1:8" x14ac:dyDescent="0.25">
      <c r="A4" s="19" t="s">
        <v>19</v>
      </c>
      <c r="B4" s="4" t="str">
        <f t="shared" si="0"/>
        <v>Marilyn</v>
      </c>
      <c r="C4" s="4" t="str">
        <f t="shared" si="1"/>
        <v>Bean</v>
      </c>
      <c r="D4" s="11">
        <v>2</v>
      </c>
      <c r="E4" s="11">
        <v>1</v>
      </c>
      <c r="F4" s="8" t="s">
        <v>453</v>
      </c>
      <c r="G4" t="str">
        <f t="shared" si="2"/>
        <v>INSERT INTO Guests (FirstName, LastName, GroupId, Guest_CatId, PlusOne) VALUES ('Marilyn','Bean',2,1,NULL);</v>
      </c>
      <c r="H4" t="s">
        <v>456</v>
      </c>
    </row>
    <row r="5" spans="1:8" x14ac:dyDescent="0.25">
      <c r="A5" s="19" t="s">
        <v>30</v>
      </c>
      <c r="B5" s="4" t="str">
        <f>LEFT(A5,FIND(" ",A5)-1)</f>
        <v>Robert</v>
      </c>
      <c r="C5" s="4" t="str">
        <f>RIGHT(A5,LEN(A5)-FIND(" ",A5))</f>
        <v>Wood</v>
      </c>
      <c r="D5" s="11">
        <v>3</v>
      </c>
      <c r="E5" s="11">
        <v>1</v>
      </c>
      <c r="F5" s="8" t="s">
        <v>453</v>
      </c>
      <c r="G5" t="str">
        <f t="shared" si="2"/>
        <v>INSERT INTO Guests (FirstName, LastName, GroupId, Guest_CatId, PlusOne) VALUES ('Robert','Wood',3,1,NULL);</v>
      </c>
      <c r="H5" t="s">
        <v>457</v>
      </c>
    </row>
    <row r="6" spans="1:8" x14ac:dyDescent="0.25">
      <c r="A6" s="19" t="s">
        <v>25</v>
      </c>
      <c r="B6" s="4" t="str">
        <f t="shared" si="0"/>
        <v>Jennifer</v>
      </c>
      <c r="C6" s="4" t="str">
        <f t="shared" si="1"/>
        <v>Wood</v>
      </c>
      <c r="D6" s="11">
        <v>3</v>
      </c>
      <c r="E6" s="11">
        <v>1</v>
      </c>
      <c r="F6" s="8" t="s">
        <v>453</v>
      </c>
      <c r="G6" t="str">
        <f t="shared" si="2"/>
        <v>INSERT INTO Guests (FirstName, LastName, GroupId, Guest_CatId, PlusOne) VALUES ('Jennifer','Wood',3,1,NULL);</v>
      </c>
      <c r="H6" t="s">
        <v>458</v>
      </c>
    </row>
    <row r="7" spans="1:8" x14ac:dyDescent="0.25">
      <c r="A7" s="19" t="s">
        <v>35</v>
      </c>
      <c r="B7" s="4" t="str">
        <f t="shared" si="0"/>
        <v>Dean</v>
      </c>
      <c r="C7" s="4" t="str">
        <f t="shared" si="1"/>
        <v>West</v>
      </c>
      <c r="D7" s="11">
        <v>4</v>
      </c>
      <c r="E7" s="11">
        <v>1</v>
      </c>
      <c r="F7" s="8" t="s">
        <v>453</v>
      </c>
      <c r="G7" t="str">
        <f t="shared" si="2"/>
        <v>INSERT INTO Guests (FirstName, LastName, GroupId, Guest_CatId, PlusOne) VALUES ('Dean','West',4,1,NULL);</v>
      </c>
      <c r="H7" t="s">
        <v>459</v>
      </c>
    </row>
    <row r="8" spans="1:8" x14ac:dyDescent="0.25">
      <c r="A8" s="19" t="s">
        <v>47</v>
      </c>
      <c r="B8" s="4" t="str">
        <f>LEFT(A8,FIND(" ",A8)-1)</f>
        <v>Dan</v>
      </c>
      <c r="C8" s="4" t="str">
        <f>RIGHT(A8,LEN(A8)-FIND(" ",A8))</f>
        <v>Peck</v>
      </c>
      <c r="D8" s="11">
        <v>5</v>
      </c>
      <c r="E8" s="11">
        <v>1</v>
      </c>
      <c r="F8" s="8" t="s">
        <v>453</v>
      </c>
      <c r="G8" t="str">
        <f t="shared" si="2"/>
        <v>INSERT INTO Guests (FirstName, LastName, GroupId, Guest_CatId, PlusOne) VALUES ('Dan','Peck',5,1,NULL);</v>
      </c>
      <c r="H8" t="s">
        <v>460</v>
      </c>
    </row>
    <row r="9" spans="1:8" x14ac:dyDescent="0.25">
      <c r="A9" s="19" t="s">
        <v>180</v>
      </c>
      <c r="B9" s="4" t="str">
        <f t="shared" si="0"/>
        <v>Robin</v>
      </c>
      <c r="C9" s="4" t="str">
        <f t="shared" si="1"/>
        <v>Peck</v>
      </c>
      <c r="D9" s="11">
        <v>5</v>
      </c>
      <c r="E9" s="11">
        <v>1</v>
      </c>
      <c r="F9" s="8" t="s">
        <v>453</v>
      </c>
      <c r="G9" t="str">
        <f t="shared" si="2"/>
        <v>INSERT INTO Guests (FirstName, LastName, GroupId, Guest_CatId, PlusOne) VALUES ('Robin','Peck',5,1,NULL);</v>
      </c>
      <c r="H9" t="s">
        <v>461</v>
      </c>
    </row>
    <row r="10" spans="1:8" x14ac:dyDescent="0.25">
      <c r="A10" s="19" t="s">
        <v>58</v>
      </c>
      <c r="B10" s="4" t="str">
        <f>LEFT(A10,FIND(" ",A10)-1)</f>
        <v>Joe</v>
      </c>
      <c r="C10" s="4" t="str">
        <f>RIGHT(A10,LEN(A10)-FIND(" ",A10))</f>
        <v>Jeffers</v>
      </c>
      <c r="D10" s="11">
        <v>6</v>
      </c>
      <c r="E10" s="11">
        <v>1</v>
      </c>
      <c r="F10" s="8" t="s">
        <v>453</v>
      </c>
      <c r="G10" t="str">
        <f t="shared" si="2"/>
        <v>INSERT INTO Guests (FirstName, LastName, GroupId, Guest_CatId, PlusOne) VALUES ('Joe','Jeffers',6,1,NULL);</v>
      </c>
      <c r="H10" t="s">
        <v>462</v>
      </c>
    </row>
    <row r="11" spans="1:8" x14ac:dyDescent="0.25">
      <c r="A11" s="19" t="s">
        <v>53</v>
      </c>
      <c r="B11" s="4" t="str">
        <f t="shared" si="0"/>
        <v>Marilyn</v>
      </c>
      <c r="C11" s="4" t="str">
        <f t="shared" si="1"/>
        <v>Jeffers</v>
      </c>
      <c r="D11" s="11">
        <v>6</v>
      </c>
      <c r="E11" s="11">
        <v>1</v>
      </c>
      <c r="F11" s="8" t="s">
        <v>453</v>
      </c>
      <c r="G11" t="str">
        <f t="shared" si="2"/>
        <v>INSERT INTO Guests (FirstName, LastName, GroupId, Guest_CatId, PlusOne) VALUES ('Marilyn','Jeffers',6,1,NULL);</v>
      </c>
      <c r="H11" t="s">
        <v>463</v>
      </c>
    </row>
    <row r="12" spans="1:8" x14ac:dyDescent="0.25">
      <c r="A12" s="19" t="s">
        <v>68</v>
      </c>
      <c r="B12" s="4" t="str">
        <f>LEFT(A12,FIND(" ",A12)-1)</f>
        <v>Richard</v>
      </c>
      <c r="C12" s="4" t="str">
        <f>RIGHT(A12,LEN(A12)-FIND(" ",A12))</f>
        <v>Disney</v>
      </c>
      <c r="D12" s="11">
        <v>7</v>
      </c>
      <c r="E12" s="11">
        <v>1</v>
      </c>
      <c r="F12" s="8" t="s">
        <v>453</v>
      </c>
      <c r="G12" t="str">
        <f t="shared" si="2"/>
        <v>INSERT INTO Guests (FirstName, LastName, GroupId, Guest_CatId, PlusOne) VALUES ('Richard','Disney',7,1,NULL);</v>
      </c>
      <c r="H12" t="s">
        <v>464</v>
      </c>
    </row>
    <row r="13" spans="1:8" x14ac:dyDescent="0.25">
      <c r="A13" s="19" t="s">
        <v>63</v>
      </c>
      <c r="B13" s="4" t="str">
        <f>LEFT(A13,FIND(" ",A13)-1)</f>
        <v>Alicia</v>
      </c>
      <c r="C13" s="4" t="str">
        <f>RIGHT(A13,LEN(A13)-FIND(" ",A13))</f>
        <v>Disney</v>
      </c>
      <c r="D13" s="11">
        <v>7</v>
      </c>
      <c r="E13" s="11">
        <v>1</v>
      </c>
      <c r="F13" s="8" t="s">
        <v>453</v>
      </c>
      <c r="G13" t="str">
        <f t="shared" si="2"/>
        <v>INSERT INTO Guests (FirstName, LastName, GroupId, Guest_CatId, PlusOne) VALUES ('Alicia','Disney',7,1,NULL);</v>
      </c>
      <c r="H13" t="s">
        <v>465</v>
      </c>
    </row>
    <row r="14" spans="1:8" x14ac:dyDescent="0.25">
      <c r="A14" s="19" t="s">
        <v>78</v>
      </c>
      <c r="B14" s="4" t="str">
        <f>LEFT(A14,FIND(" ",A14)-1)</f>
        <v>Matt</v>
      </c>
      <c r="C14" s="4" t="str">
        <f>RIGHT(A14,LEN(A14)-FIND(" ",A14))</f>
        <v>Burke</v>
      </c>
      <c r="D14" s="11">
        <v>8</v>
      </c>
      <c r="E14" s="11">
        <v>1</v>
      </c>
      <c r="F14" s="8" t="s">
        <v>453</v>
      </c>
      <c r="G14" t="str">
        <f t="shared" si="2"/>
        <v>INSERT INTO Guests (FirstName, LastName, GroupId, Guest_CatId, PlusOne) VALUES ('Matt','Burke',8,1,NULL);</v>
      </c>
      <c r="H14" t="s">
        <v>466</v>
      </c>
    </row>
    <row r="15" spans="1:8" x14ac:dyDescent="0.25">
      <c r="A15" s="19" t="s">
        <v>73</v>
      </c>
      <c r="B15" s="4" t="str">
        <f t="shared" si="0"/>
        <v>Danielle</v>
      </c>
      <c r="C15" s="4" t="str">
        <f t="shared" si="1"/>
        <v>Burke</v>
      </c>
      <c r="D15" s="11">
        <v>8</v>
      </c>
      <c r="E15" s="11">
        <v>1</v>
      </c>
      <c r="F15" s="8" t="s">
        <v>453</v>
      </c>
      <c r="G15" t="str">
        <f t="shared" si="2"/>
        <v>INSERT INTO Guests (FirstName, LastName, GroupId, Guest_CatId, PlusOne) VALUES ('Danielle','Burke',8,1,NULL);</v>
      </c>
      <c r="H15" t="s">
        <v>467</v>
      </c>
    </row>
    <row r="16" spans="1:8" x14ac:dyDescent="0.25">
      <c r="A16" s="19" t="s">
        <v>83</v>
      </c>
      <c r="B16" s="4" t="str">
        <f t="shared" si="0"/>
        <v>Adam</v>
      </c>
      <c r="C16" s="4" t="str">
        <f t="shared" si="1"/>
        <v>Bourque</v>
      </c>
      <c r="D16" s="11">
        <v>9</v>
      </c>
      <c r="E16" s="11">
        <v>1</v>
      </c>
      <c r="F16" s="8" t="s">
        <v>453</v>
      </c>
      <c r="G16" t="str">
        <f t="shared" si="2"/>
        <v>INSERT INTO Guests (FirstName, LastName, GroupId, Guest_CatId, PlusOne) VALUES ('Adam','Bourque',9,1,NULL);</v>
      </c>
      <c r="H16" t="s">
        <v>468</v>
      </c>
    </row>
    <row r="17" spans="1:8" x14ac:dyDescent="0.25">
      <c r="A17" s="19" t="s">
        <v>88</v>
      </c>
      <c r="B17" s="4" t="str">
        <f t="shared" si="0"/>
        <v>Vica</v>
      </c>
      <c r="C17" s="4" t="str">
        <f t="shared" si="1"/>
        <v>Bourque</v>
      </c>
      <c r="D17" s="11">
        <v>9</v>
      </c>
      <c r="E17" s="11">
        <v>1</v>
      </c>
      <c r="F17" s="8" t="s">
        <v>453</v>
      </c>
      <c r="G17" t="str">
        <f t="shared" si="2"/>
        <v>INSERT INTO Guests (FirstName, LastName, GroupId, Guest_CatId, PlusOne) VALUES ('Vica','Bourque',9,1,NULL);</v>
      </c>
      <c r="H17" t="s">
        <v>469</v>
      </c>
    </row>
    <row r="18" spans="1:8" x14ac:dyDescent="0.25">
      <c r="A18" s="19" t="s">
        <v>187</v>
      </c>
      <c r="B18" s="4" t="str">
        <f>LEFT(A18,FIND(" ",A18)-1)</f>
        <v>Andrew</v>
      </c>
      <c r="C18" s="4" t="str">
        <f>RIGHT(A18,LEN(A18)-FIND(" ",A18))</f>
        <v>Fortenberry</v>
      </c>
      <c r="D18" s="11">
        <v>10</v>
      </c>
      <c r="E18" s="11">
        <v>1</v>
      </c>
      <c r="F18" s="8" t="s">
        <v>453</v>
      </c>
      <c r="G18" t="str">
        <f t="shared" si="2"/>
        <v>INSERT INTO Guests (FirstName, LastName, GroupId, Guest_CatId, PlusOne) VALUES ('Andrew','Fortenberry',10,1,NULL);</v>
      </c>
      <c r="H18" t="s">
        <v>470</v>
      </c>
    </row>
    <row r="19" spans="1:8" x14ac:dyDescent="0.25">
      <c r="A19" s="19" t="s">
        <v>93</v>
      </c>
      <c r="B19" s="4" t="str">
        <f t="shared" si="0"/>
        <v>Ashley</v>
      </c>
      <c r="C19" s="4" t="str">
        <f t="shared" si="1"/>
        <v>Fortenberry</v>
      </c>
      <c r="D19" s="11">
        <v>10</v>
      </c>
      <c r="E19" s="11">
        <v>1</v>
      </c>
      <c r="F19" s="8" t="s">
        <v>453</v>
      </c>
      <c r="G19" t="str">
        <f t="shared" si="2"/>
        <v>INSERT INTO Guests (FirstName, LastName, GroupId, Guest_CatId, PlusOne) VALUES ('Ashley','Fortenberry',10,1,NULL);</v>
      </c>
      <c r="H19" t="s">
        <v>471</v>
      </c>
    </row>
    <row r="20" spans="1:8" x14ac:dyDescent="0.25">
      <c r="A20" s="19" t="s">
        <v>102</v>
      </c>
      <c r="B20" s="4" t="str">
        <f t="shared" si="0"/>
        <v>Lowell</v>
      </c>
      <c r="C20" s="4" t="str">
        <f t="shared" si="1"/>
        <v>Yost</v>
      </c>
      <c r="D20" s="11">
        <v>11</v>
      </c>
      <c r="E20" s="11">
        <v>1</v>
      </c>
      <c r="F20" s="8" t="s">
        <v>453</v>
      </c>
      <c r="G20" t="str">
        <f t="shared" si="2"/>
        <v>INSERT INTO Guests (FirstName, LastName, GroupId, Guest_CatId, PlusOne) VALUES ('Lowell','Yost',11,1,NULL);</v>
      </c>
      <c r="H20" t="s">
        <v>472</v>
      </c>
    </row>
    <row r="21" spans="1:8" x14ac:dyDescent="0.25">
      <c r="A21" s="19" t="s">
        <v>107</v>
      </c>
      <c r="B21" s="4" t="str">
        <f t="shared" si="0"/>
        <v>Jerry</v>
      </c>
      <c r="C21" s="4" t="str">
        <f t="shared" si="1"/>
        <v>Yost</v>
      </c>
      <c r="D21" s="11">
        <v>11</v>
      </c>
      <c r="E21" s="11">
        <v>1</v>
      </c>
      <c r="F21" s="8" t="s">
        <v>453</v>
      </c>
      <c r="G21" t="str">
        <f t="shared" si="2"/>
        <v>INSERT INTO Guests (FirstName, LastName, GroupId, Guest_CatId, PlusOne) VALUES ('Jerry','Yost',11,1,NULL);</v>
      </c>
      <c r="H21" t="s">
        <v>473</v>
      </c>
    </row>
    <row r="22" spans="1:8" x14ac:dyDescent="0.25">
      <c r="A22" s="19" t="s">
        <v>111</v>
      </c>
      <c r="B22" s="4" t="str">
        <f t="shared" si="0"/>
        <v>Mike</v>
      </c>
      <c r="C22" s="4" t="str">
        <f t="shared" si="1"/>
        <v>Reed</v>
      </c>
      <c r="D22" s="11">
        <v>12</v>
      </c>
      <c r="E22" s="11">
        <v>1</v>
      </c>
      <c r="F22" s="8" t="s">
        <v>453</v>
      </c>
      <c r="G22" t="str">
        <f t="shared" si="2"/>
        <v>INSERT INTO Guests (FirstName, LastName, GroupId, Guest_CatId, PlusOne) VALUES ('Mike','Reed',12,1,NULL);</v>
      </c>
      <c r="H22" t="s">
        <v>474</v>
      </c>
    </row>
    <row r="23" spans="1:8" x14ac:dyDescent="0.25">
      <c r="A23" s="19" t="s">
        <v>115</v>
      </c>
      <c r="B23" s="4" t="str">
        <f t="shared" si="0"/>
        <v>Lisa</v>
      </c>
      <c r="C23" s="4" t="str">
        <f t="shared" si="1"/>
        <v>Reed</v>
      </c>
      <c r="D23" s="11">
        <v>12</v>
      </c>
      <c r="E23" s="11">
        <v>1</v>
      </c>
      <c r="F23" s="8" t="s">
        <v>453</v>
      </c>
      <c r="G23" t="str">
        <f t="shared" si="2"/>
        <v>INSERT INTO Guests (FirstName, LastName, GroupId, Guest_CatId, PlusOne) VALUES ('Lisa','Reed',12,1,NULL);</v>
      </c>
      <c r="H23" t="s">
        <v>475</v>
      </c>
    </row>
    <row r="24" spans="1:8" x14ac:dyDescent="0.25">
      <c r="A24" s="19" t="s">
        <v>8</v>
      </c>
      <c r="B24" s="4" t="str">
        <f t="shared" si="0"/>
        <v>Debra</v>
      </c>
      <c r="C24" s="4" t="str">
        <f t="shared" si="1"/>
        <v>Vasnelis</v>
      </c>
      <c r="D24" s="11">
        <v>13</v>
      </c>
      <c r="E24" s="11">
        <v>1</v>
      </c>
      <c r="F24" s="8" t="s">
        <v>453</v>
      </c>
      <c r="G24" t="str">
        <f t="shared" si="2"/>
        <v>INSERT INTO Guests (FirstName, LastName, GroupId, Guest_CatId, PlusOne) VALUES ('Debra','Vasnelis',13,1,NULL);</v>
      </c>
      <c r="H24" t="s">
        <v>476</v>
      </c>
    </row>
    <row r="25" spans="1:8" x14ac:dyDescent="0.25">
      <c r="A25" s="19" t="s">
        <v>181</v>
      </c>
      <c r="B25" s="4" t="str">
        <f t="shared" si="0"/>
        <v>Patrick</v>
      </c>
      <c r="C25" s="4" t="str">
        <f t="shared" si="1"/>
        <v>Vasnelis</v>
      </c>
      <c r="D25" s="11">
        <v>14</v>
      </c>
      <c r="E25" s="11">
        <v>1</v>
      </c>
      <c r="F25" s="8" t="s">
        <v>453</v>
      </c>
      <c r="G25" t="str">
        <f t="shared" si="2"/>
        <v>INSERT INTO Guests (FirstName, LastName, GroupId, Guest_CatId, PlusOne) VALUES ('Patrick','Vasnelis',14,1,NULL);</v>
      </c>
      <c r="H25" t="s">
        <v>477</v>
      </c>
    </row>
    <row r="26" spans="1:8" x14ac:dyDescent="0.25">
      <c r="A26" s="19" t="s">
        <v>20</v>
      </c>
      <c r="B26" s="4" t="str">
        <f t="shared" si="0"/>
        <v>Tammy</v>
      </c>
      <c r="C26" s="4" t="str">
        <f t="shared" si="1"/>
        <v>Dingler</v>
      </c>
      <c r="D26" s="11">
        <v>14</v>
      </c>
      <c r="E26" s="11">
        <v>1</v>
      </c>
      <c r="F26" s="8" t="s">
        <v>453</v>
      </c>
      <c r="G26" t="str">
        <f t="shared" si="2"/>
        <v>INSERT INTO Guests (FirstName, LastName, GroupId, Guest_CatId, PlusOne) VALUES ('Tammy','Dingler',14,1,NULL);</v>
      </c>
      <c r="H26" t="s">
        <v>478</v>
      </c>
    </row>
    <row r="27" spans="1:8" x14ac:dyDescent="0.25">
      <c r="A27" s="19" t="s">
        <v>198</v>
      </c>
      <c r="B27" s="4" t="str">
        <f t="shared" si="0"/>
        <v>Michael</v>
      </c>
      <c r="C27" s="4" t="str">
        <f t="shared" si="1"/>
        <v>Essex</v>
      </c>
      <c r="D27" s="11">
        <v>15</v>
      </c>
      <c r="E27" s="11">
        <v>1</v>
      </c>
      <c r="F27" s="8" t="s">
        <v>453</v>
      </c>
      <c r="G27" t="str">
        <f t="shared" si="2"/>
        <v>INSERT INTO Guests (FirstName, LastName, GroupId, Guest_CatId, PlusOne) VALUES ('Michael','Essex',15,1,NULL);</v>
      </c>
      <c r="H27" t="s">
        <v>479</v>
      </c>
    </row>
    <row r="28" spans="1:8" x14ac:dyDescent="0.25">
      <c r="A28" s="19" t="s">
        <v>31</v>
      </c>
      <c r="B28" s="4" t="str">
        <f t="shared" si="0"/>
        <v>Susan</v>
      </c>
      <c r="C28" s="4" t="str">
        <f t="shared" si="1"/>
        <v>Bower</v>
      </c>
      <c r="D28" s="11">
        <v>15</v>
      </c>
      <c r="E28" s="11">
        <v>1</v>
      </c>
      <c r="F28" s="8" t="s">
        <v>453</v>
      </c>
      <c r="G28" t="str">
        <f t="shared" si="2"/>
        <v>INSERT INTO Guests (FirstName, LastName, GroupId, Guest_CatId, PlusOne) VALUES ('Susan','Bower',15,1,NULL);</v>
      </c>
      <c r="H28" t="s">
        <v>480</v>
      </c>
    </row>
    <row r="29" spans="1:8" x14ac:dyDescent="0.25">
      <c r="A29" s="19" t="s">
        <v>42</v>
      </c>
      <c r="B29" s="4" t="str">
        <f t="shared" si="0"/>
        <v>George</v>
      </c>
      <c r="C29" s="4" t="str">
        <f t="shared" si="1"/>
        <v>Vasnelis</v>
      </c>
      <c r="D29" s="11">
        <v>16</v>
      </c>
      <c r="E29" s="11">
        <v>1</v>
      </c>
      <c r="F29" s="8" t="s">
        <v>453</v>
      </c>
      <c r="G29" t="str">
        <f t="shared" si="2"/>
        <v>INSERT INTO Guests (FirstName, LastName, GroupId, Guest_CatId, PlusOne) VALUES ('George','Vasnelis',16,1,NULL);</v>
      </c>
      <c r="H29" t="s">
        <v>481</v>
      </c>
    </row>
    <row r="30" spans="1:8" x14ac:dyDescent="0.25">
      <c r="A30" s="19" t="s">
        <v>344</v>
      </c>
      <c r="B30" s="4" t="str">
        <f t="shared" si="0"/>
        <v>Diana</v>
      </c>
      <c r="C30" s="4" t="str">
        <f t="shared" si="1"/>
        <v>Vasnelis</v>
      </c>
      <c r="D30" s="11">
        <v>16</v>
      </c>
      <c r="E30" s="11">
        <v>1</v>
      </c>
      <c r="F30" s="8" t="s">
        <v>453</v>
      </c>
      <c r="G30" t="str">
        <f t="shared" si="2"/>
        <v>INSERT INTO Guests (FirstName, LastName, GroupId, Guest_CatId, PlusOne) VALUES ('Diana','Vasnelis',16,1,NULL);</v>
      </c>
      <c r="H30" t="s">
        <v>482</v>
      </c>
    </row>
    <row r="31" spans="1:8" x14ac:dyDescent="0.25">
      <c r="A31" s="19" t="s">
        <v>188</v>
      </c>
      <c r="B31" s="4" t="str">
        <f>LEFT(A31,FIND(" ",A31)-1)</f>
        <v>Sam</v>
      </c>
      <c r="C31" s="4" t="str">
        <f>RIGHT(A31,LEN(A31)-FIND(" ",A31))</f>
        <v>Hall</v>
      </c>
      <c r="D31" s="11">
        <v>17</v>
      </c>
      <c r="E31" s="11">
        <v>1</v>
      </c>
      <c r="F31" s="8" t="s">
        <v>453</v>
      </c>
      <c r="G31" t="str">
        <f t="shared" si="2"/>
        <v>INSERT INTO Guests (FirstName, LastName, GroupId, Guest_CatId, PlusOne) VALUES ('Sam','Hall',17,1,NULL);</v>
      </c>
      <c r="H31" t="s">
        <v>483</v>
      </c>
    </row>
    <row r="32" spans="1:8" x14ac:dyDescent="0.25">
      <c r="A32" s="19" t="s">
        <v>214</v>
      </c>
      <c r="B32" s="4" t="str">
        <f t="shared" si="0"/>
        <v>Nancy</v>
      </c>
      <c r="C32" s="4" t="str">
        <f t="shared" si="1"/>
        <v>Hall</v>
      </c>
      <c r="D32" s="11">
        <v>17</v>
      </c>
      <c r="E32" s="11">
        <v>1</v>
      </c>
      <c r="F32" s="8" t="s">
        <v>453</v>
      </c>
      <c r="G32" t="str">
        <f t="shared" si="2"/>
        <v>INSERT INTO Guests (FirstName, LastName, GroupId, Guest_CatId, PlusOne) VALUES ('Nancy','Hall',17,1,NULL);</v>
      </c>
      <c r="H32" t="s">
        <v>484</v>
      </c>
    </row>
    <row r="33" spans="1:8" x14ac:dyDescent="0.25">
      <c r="A33" s="19" t="s">
        <v>203</v>
      </c>
      <c r="B33" s="4" t="str">
        <f t="shared" si="0"/>
        <v>Bill</v>
      </c>
      <c r="C33" s="4" t="str">
        <f t="shared" si="1"/>
        <v>Weldon</v>
      </c>
      <c r="D33" s="11">
        <v>18</v>
      </c>
      <c r="E33" s="11">
        <v>1</v>
      </c>
      <c r="F33" s="8" t="s">
        <v>453</v>
      </c>
      <c r="G33" t="str">
        <f t="shared" si="2"/>
        <v>INSERT INTO Guests (FirstName, LastName, GroupId, Guest_CatId, PlusOne) VALUES ('Bill','Weldon',18,1,NULL);</v>
      </c>
      <c r="H33" t="s">
        <v>485</v>
      </c>
    </row>
    <row r="34" spans="1:8" x14ac:dyDescent="0.25">
      <c r="A34" s="19" t="s">
        <v>189</v>
      </c>
      <c r="B34" s="4" t="str">
        <f t="shared" si="0"/>
        <v>Laurie</v>
      </c>
      <c r="C34" s="4" t="str">
        <f t="shared" si="1"/>
        <v>Weldon</v>
      </c>
      <c r="D34" s="11">
        <v>18</v>
      </c>
      <c r="E34" s="11">
        <v>1</v>
      </c>
      <c r="F34" s="8" t="s">
        <v>453</v>
      </c>
      <c r="G34" t="str">
        <f t="shared" si="2"/>
        <v>INSERT INTO Guests (FirstName, LastName, GroupId, Guest_CatId, PlusOne) VALUES ('Laurie','Weldon',18,1,NULL);</v>
      </c>
      <c r="H34" t="s">
        <v>486</v>
      </c>
    </row>
    <row r="35" spans="1:8" x14ac:dyDescent="0.25">
      <c r="A35" s="19" t="s">
        <v>69</v>
      </c>
      <c r="B35" s="4" t="str">
        <f t="shared" si="0"/>
        <v>Janice</v>
      </c>
      <c r="C35" s="4" t="str">
        <f t="shared" si="1"/>
        <v>Essex</v>
      </c>
      <c r="D35" s="11">
        <v>19</v>
      </c>
      <c r="E35" s="11">
        <v>1</v>
      </c>
      <c r="F35" s="8" t="s">
        <v>453</v>
      </c>
      <c r="G35" t="str">
        <f t="shared" si="2"/>
        <v>INSERT INTO Guests (FirstName, LastName, GroupId, Guest_CatId, PlusOne) VALUES ('Janice','Essex',19,1,NULL);</v>
      </c>
      <c r="H35" t="s">
        <v>487</v>
      </c>
    </row>
    <row r="36" spans="1:8" x14ac:dyDescent="0.25">
      <c r="A36" s="19" t="s">
        <v>74</v>
      </c>
      <c r="B36" s="4" t="str">
        <f t="shared" si="0"/>
        <v>Steve</v>
      </c>
      <c r="C36" s="4" t="str">
        <f t="shared" si="1"/>
        <v>Hess</v>
      </c>
      <c r="D36" s="11">
        <v>19</v>
      </c>
      <c r="E36" s="11">
        <v>1</v>
      </c>
      <c r="F36" s="8" t="s">
        <v>453</v>
      </c>
      <c r="G36" t="str">
        <f t="shared" si="2"/>
        <v>INSERT INTO Guests (FirstName, LastName, GroupId, Guest_CatId, PlusOne) VALUES ('Steve','Hess',19,1,NULL);</v>
      </c>
      <c r="H36" t="s">
        <v>488</v>
      </c>
    </row>
    <row r="37" spans="1:8" x14ac:dyDescent="0.25">
      <c r="A37" s="19" t="s">
        <v>79</v>
      </c>
      <c r="B37" s="4" t="str">
        <f t="shared" si="0"/>
        <v>Ryan</v>
      </c>
      <c r="C37" s="4" t="str">
        <f t="shared" si="1"/>
        <v>Vasnelis</v>
      </c>
      <c r="D37" s="11">
        <v>20</v>
      </c>
      <c r="E37" s="11">
        <v>1</v>
      </c>
      <c r="F37" s="8" t="s">
        <v>453</v>
      </c>
      <c r="G37" t="str">
        <f t="shared" si="2"/>
        <v>INSERT INTO Guests (FirstName, LastName, GroupId, Guest_CatId, PlusOne) VALUES ('Ryan','Vasnelis',20,1,NULL);</v>
      </c>
      <c r="H37" t="s">
        <v>489</v>
      </c>
    </row>
    <row r="38" spans="1:8" x14ac:dyDescent="0.25">
      <c r="A38" s="19" t="s">
        <v>84</v>
      </c>
      <c r="B38" s="4" t="str">
        <f t="shared" si="0"/>
        <v>Dana</v>
      </c>
      <c r="C38" s="4" t="str">
        <f t="shared" si="1"/>
        <v>Stone</v>
      </c>
      <c r="D38" s="11">
        <v>20</v>
      </c>
      <c r="E38" s="11">
        <v>1</v>
      </c>
      <c r="F38" s="8" t="s">
        <v>453</v>
      </c>
      <c r="G38" t="str">
        <f t="shared" si="2"/>
        <v>INSERT INTO Guests (FirstName, LastName, GroupId, Guest_CatId, PlusOne) VALUES ('Dana','Stone',20,1,NULL);</v>
      </c>
      <c r="H38" t="s">
        <v>490</v>
      </c>
    </row>
    <row r="39" spans="1:8" x14ac:dyDescent="0.25">
      <c r="A39" s="19" t="s">
        <v>182</v>
      </c>
      <c r="B39" s="4" t="str">
        <f>LEFT(A39,FIND(" ",A39)-1)</f>
        <v>Steve</v>
      </c>
      <c r="C39" s="4" t="str">
        <f>RIGHT(A39,LEN(A39)-FIND(" ",A39))</f>
        <v>Mena</v>
      </c>
      <c r="D39" s="11">
        <v>21</v>
      </c>
      <c r="E39" s="11">
        <v>1</v>
      </c>
      <c r="F39" s="8" t="s">
        <v>453</v>
      </c>
      <c r="G39" t="str">
        <f t="shared" si="2"/>
        <v>INSERT INTO Guests (FirstName, LastName, GroupId, Guest_CatId, PlusOne) VALUES ('Steve','Mena',21,1,NULL);</v>
      </c>
      <c r="H39" t="s">
        <v>491</v>
      </c>
    </row>
    <row r="40" spans="1:8" x14ac:dyDescent="0.25">
      <c r="A40" s="19" t="s">
        <v>89</v>
      </c>
      <c r="B40" s="4" t="str">
        <f t="shared" si="0"/>
        <v>Lauren</v>
      </c>
      <c r="C40" s="4" t="str">
        <f t="shared" si="1"/>
        <v>Vasnelis</v>
      </c>
      <c r="D40" s="11">
        <v>21</v>
      </c>
      <c r="E40" s="11">
        <v>1</v>
      </c>
      <c r="F40" s="8" t="s">
        <v>453</v>
      </c>
      <c r="G40" t="str">
        <f t="shared" si="2"/>
        <v>INSERT INTO Guests (FirstName, LastName, GroupId, Guest_CatId, PlusOne) VALUES ('Lauren','Vasnelis',21,1,NULL);</v>
      </c>
      <c r="H40" t="s">
        <v>492</v>
      </c>
    </row>
    <row r="41" spans="1:8" x14ac:dyDescent="0.25">
      <c r="A41" s="19" t="s">
        <v>98</v>
      </c>
      <c r="B41" s="4" t="str">
        <f t="shared" si="0"/>
        <v>Brian</v>
      </c>
      <c r="C41" s="4" t="str">
        <f t="shared" si="1"/>
        <v>Weldon</v>
      </c>
      <c r="D41" s="11">
        <v>22</v>
      </c>
      <c r="E41" s="11">
        <v>1</v>
      </c>
      <c r="F41" s="8" t="s">
        <v>453</v>
      </c>
      <c r="G41" t="str">
        <f t="shared" si="2"/>
        <v>INSERT INTO Guests (FirstName, LastName, GroupId, Guest_CatId, PlusOne) VALUES ('Brian','Weldon',22,1,NULL);</v>
      </c>
      <c r="H41" t="s">
        <v>493</v>
      </c>
    </row>
    <row r="42" spans="1:8" x14ac:dyDescent="0.25">
      <c r="A42" s="19" t="s">
        <v>103</v>
      </c>
      <c r="B42" s="4" t="str">
        <f t="shared" si="0"/>
        <v>Lauren</v>
      </c>
      <c r="C42" s="4" t="str">
        <f t="shared" si="1"/>
        <v>Jewski</v>
      </c>
      <c r="D42" s="11">
        <v>22</v>
      </c>
      <c r="E42" s="11">
        <v>1</v>
      </c>
      <c r="F42" s="8" t="s">
        <v>453</v>
      </c>
      <c r="G42" t="str">
        <f t="shared" si="2"/>
        <v>INSERT INTO Guests (FirstName, LastName, GroupId, Guest_CatId, PlusOne) VALUES ('Lauren','Jewski',22,1,NULL);</v>
      </c>
      <c r="H42" t="s">
        <v>494</v>
      </c>
    </row>
    <row r="43" spans="1:8" x14ac:dyDescent="0.25">
      <c r="A43" s="19" t="s">
        <v>108</v>
      </c>
      <c r="B43" s="4" t="str">
        <f t="shared" si="0"/>
        <v>Andrew</v>
      </c>
      <c r="C43" s="4" t="str">
        <f t="shared" si="1"/>
        <v>Weldon</v>
      </c>
      <c r="D43" s="11">
        <v>23</v>
      </c>
      <c r="E43" s="11">
        <v>1</v>
      </c>
      <c r="F43" s="8" t="s">
        <v>453</v>
      </c>
      <c r="G43" t="str">
        <f t="shared" si="2"/>
        <v>INSERT INTO Guests (FirstName, LastName, GroupId, Guest_CatId, PlusOne) VALUES ('Andrew','Weldon',23,1,NULL);</v>
      </c>
      <c r="H43" t="s">
        <v>495</v>
      </c>
    </row>
    <row r="44" spans="1:8" x14ac:dyDescent="0.25">
      <c r="A44" s="19" t="s">
        <v>112</v>
      </c>
      <c r="B44" s="4" t="str">
        <f t="shared" si="0"/>
        <v>Kristen</v>
      </c>
      <c r="C44" s="4" t="str">
        <f t="shared" si="1"/>
        <v>Weldon</v>
      </c>
      <c r="D44" s="11">
        <v>23</v>
      </c>
      <c r="E44" s="11">
        <v>1</v>
      </c>
      <c r="F44" s="8" t="s">
        <v>453</v>
      </c>
      <c r="G44" t="str">
        <f t="shared" si="2"/>
        <v>INSERT INTO Guests (FirstName, LastName, GroupId, Guest_CatId, PlusOne) VALUES ('Kristen','Weldon',23,1,NULL);</v>
      </c>
      <c r="H44" t="s">
        <v>496</v>
      </c>
    </row>
    <row r="45" spans="1:8" x14ac:dyDescent="0.25">
      <c r="A45" s="19" t="s">
        <v>384</v>
      </c>
      <c r="B45" s="4" t="str">
        <f t="shared" si="0"/>
        <v>Daniel</v>
      </c>
      <c r="C45" s="4" t="str">
        <f t="shared" si="1"/>
        <v>Weldon</v>
      </c>
      <c r="D45" s="11">
        <v>24</v>
      </c>
      <c r="E45" s="11">
        <v>1</v>
      </c>
      <c r="F45" s="8" t="s">
        <v>453</v>
      </c>
      <c r="G45" t="str">
        <f t="shared" si="2"/>
        <v>INSERT INTO Guests (FirstName, LastName, GroupId, Guest_CatId, PlusOne) VALUES ('Daniel','Weldon',24,1,NULL);</v>
      </c>
      <c r="H45" t="s">
        <v>497</v>
      </c>
    </row>
    <row r="46" spans="1:8" x14ac:dyDescent="0.25">
      <c r="A46" s="19" t="s">
        <v>119</v>
      </c>
      <c r="B46" s="4" t="str">
        <f t="shared" si="0"/>
        <v>Shannon</v>
      </c>
      <c r="C46" s="4" t="str">
        <f t="shared" si="1"/>
        <v>Slowey</v>
      </c>
      <c r="D46" s="11">
        <v>24</v>
      </c>
      <c r="E46" s="11">
        <v>1</v>
      </c>
      <c r="F46" s="8" t="s">
        <v>453</v>
      </c>
      <c r="G46" t="str">
        <f t="shared" si="2"/>
        <v>INSERT INTO Guests (FirstName, LastName, GroupId, Guest_CatId, PlusOne) VALUES ('Shannon','Slowey',24,1,NULL);</v>
      </c>
      <c r="H46" t="s">
        <v>498</v>
      </c>
    </row>
    <row r="47" spans="1:8" x14ac:dyDescent="0.25">
      <c r="A47" s="19" t="s">
        <v>121</v>
      </c>
      <c r="B47" s="4" t="str">
        <f t="shared" si="0"/>
        <v>Katie</v>
      </c>
      <c r="C47" s="4" t="str">
        <f t="shared" si="1"/>
        <v>Byorick</v>
      </c>
      <c r="D47" s="11">
        <v>25</v>
      </c>
      <c r="E47" s="11">
        <v>1</v>
      </c>
      <c r="F47" s="8" t="s">
        <v>453</v>
      </c>
      <c r="G47" t="str">
        <f t="shared" si="2"/>
        <v>INSERT INTO Guests (FirstName, LastName, GroupId, Guest_CatId, PlusOne) VALUES ('Katie','Byorick',25,1,NULL);</v>
      </c>
      <c r="H47" t="s">
        <v>499</v>
      </c>
    </row>
    <row r="48" spans="1:8" x14ac:dyDescent="0.25">
      <c r="A48" s="19" t="s">
        <v>123</v>
      </c>
      <c r="B48" s="4" t="str">
        <f t="shared" si="0"/>
        <v>Becca</v>
      </c>
      <c r="C48" s="4" t="str">
        <f t="shared" si="1"/>
        <v>Byorick</v>
      </c>
      <c r="D48" s="11">
        <v>26</v>
      </c>
      <c r="E48" s="11">
        <v>1</v>
      </c>
      <c r="F48" s="8" t="s">
        <v>453</v>
      </c>
      <c r="G48" t="str">
        <f t="shared" si="2"/>
        <v>INSERT INTO Guests (FirstName, LastName, GroupId, Guest_CatId, PlusOne) VALUES ('Becca','Byorick',26,1,NULL);</v>
      </c>
      <c r="H48" t="s">
        <v>500</v>
      </c>
    </row>
    <row r="49" spans="1:8" x14ac:dyDescent="0.25">
      <c r="A49" s="19" t="s">
        <v>125</v>
      </c>
      <c r="B49" s="4" t="str">
        <f t="shared" si="0"/>
        <v>Meghan</v>
      </c>
      <c r="C49" s="4" t="str">
        <f t="shared" si="1"/>
        <v>Byorick</v>
      </c>
      <c r="D49" s="11">
        <v>27</v>
      </c>
      <c r="E49" s="11">
        <v>1</v>
      </c>
      <c r="F49" s="8" t="s">
        <v>453</v>
      </c>
      <c r="G49" t="str">
        <f t="shared" si="2"/>
        <v>INSERT INTO Guests (FirstName, LastName, GroupId, Guest_CatId, PlusOne) VALUES ('Meghan','Byorick',27,1,NULL);</v>
      </c>
      <c r="H49" t="s">
        <v>501</v>
      </c>
    </row>
    <row r="50" spans="1:8" x14ac:dyDescent="0.25">
      <c r="A50" s="19" t="s">
        <v>127</v>
      </c>
      <c r="B50" s="4" t="str">
        <f t="shared" si="0"/>
        <v>Emily</v>
      </c>
      <c r="C50" s="4" t="str">
        <f t="shared" si="1"/>
        <v>Byorick</v>
      </c>
      <c r="D50" s="11">
        <v>28</v>
      </c>
      <c r="E50" s="11">
        <v>1</v>
      </c>
      <c r="F50" s="8" t="s">
        <v>453</v>
      </c>
      <c r="G50" t="str">
        <f t="shared" si="2"/>
        <v>INSERT INTO Guests (FirstName, LastName, GroupId, Guest_CatId, PlusOne) VALUES ('Emily','Byorick',28,1,NULL);</v>
      </c>
      <c r="H50" t="s">
        <v>502</v>
      </c>
    </row>
    <row r="51" spans="1:8" x14ac:dyDescent="0.25">
      <c r="A51" s="19" t="s">
        <v>9</v>
      </c>
      <c r="B51" s="4" t="str">
        <f t="shared" si="0"/>
        <v>Kim</v>
      </c>
      <c r="C51" s="4" t="str">
        <f t="shared" si="1"/>
        <v>Wiggins</v>
      </c>
      <c r="D51" s="11">
        <v>29</v>
      </c>
      <c r="E51" s="11">
        <v>4</v>
      </c>
      <c r="F51" s="8" t="s">
        <v>453</v>
      </c>
      <c r="G51" t="str">
        <f t="shared" si="2"/>
        <v>INSERT INTO Guests (FirstName, LastName, GroupId, Guest_CatId, PlusOne) VALUES ('Kim','Wiggins',29,4,NULL);</v>
      </c>
      <c r="H51" t="s">
        <v>503</v>
      </c>
    </row>
    <row r="52" spans="1:8" x14ac:dyDescent="0.25">
      <c r="A52" s="20" t="s">
        <v>403</v>
      </c>
      <c r="B52" s="4" t="str">
        <f>LEFT(A52,FIND(" ",A52)-1)</f>
        <v>Mr</v>
      </c>
      <c r="C52" s="4" t="str">
        <f>RIGHT(A52,LEN(A52)-FIND(" ",A52))</f>
        <v xml:space="preserve">Banks </v>
      </c>
      <c r="D52" s="11">
        <v>30</v>
      </c>
      <c r="E52" s="11">
        <v>4</v>
      </c>
      <c r="F52" s="8" t="s">
        <v>453</v>
      </c>
      <c r="G52" t="str">
        <f t="shared" si="2"/>
        <v>INSERT INTO Guests (FirstName, LastName, GroupId, Guest_CatId, PlusOne) VALUES ('Mr','Banks ',30,4,NULL);</v>
      </c>
      <c r="H52" t="s">
        <v>504</v>
      </c>
    </row>
    <row r="53" spans="1:8" x14ac:dyDescent="0.25">
      <c r="A53" s="19" t="s">
        <v>15</v>
      </c>
      <c r="B53" s="4" t="str">
        <f t="shared" si="0"/>
        <v>Lynn</v>
      </c>
      <c r="C53" s="4" t="str">
        <f t="shared" si="1"/>
        <v>Banks</v>
      </c>
      <c r="D53" s="11">
        <v>30</v>
      </c>
      <c r="E53" s="11">
        <v>4</v>
      </c>
      <c r="F53" s="8" t="s">
        <v>453</v>
      </c>
      <c r="G53" t="str">
        <f t="shared" si="2"/>
        <v>INSERT INTO Guests (FirstName, LastName, GroupId, Guest_CatId, PlusOne) VALUES ('Lynn','Banks',30,4,NULL);</v>
      </c>
      <c r="H53" t="s">
        <v>505</v>
      </c>
    </row>
    <row r="54" spans="1:8" x14ac:dyDescent="0.25">
      <c r="A54" s="19" t="s">
        <v>21</v>
      </c>
      <c r="B54" s="4" t="str">
        <f t="shared" si="0"/>
        <v>Patti</v>
      </c>
      <c r="C54" s="4" t="str">
        <f t="shared" si="1"/>
        <v>Linehan</v>
      </c>
      <c r="D54" s="11">
        <v>31</v>
      </c>
      <c r="E54" s="11">
        <v>4</v>
      </c>
      <c r="F54" s="8" t="s">
        <v>453</v>
      </c>
      <c r="G54" t="str">
        <f t="shared" si="2"/>
        <v>INSERT INTO Guests (FirstName, LastName, GroupId, Guest_CatId, PlusOne) VALUES ('Patti','Linehan',31,4,NULL);</v>
      </c>
      <c r="H54" t="s">
        <v>506</v>
      </c>
    </row>
    <row r="55" spans="1:8" x14ac:dyDescent="0.25">
      <c r="A55" s="19" t="s">
        <v>404</v>
      </c>
      <c r="B55" s="4" t="str">
        <f>LEFT(A55,FIND(" ",A55)-1)</f>
        <v>Greg</v>
      </c>
      <c r="C55" s="4" t="str">
        <f>RIGHT(A55,LEN(A55)-FIND(" ",A55))</f>
        <v>Follensbee</v>
      </c>
      <c r="D55" s="11">
        <v>32</v>
      </c>
      <c r="E55" s="11">
        <v>4</v>
      </c>
      <c r="F55" s="8" t="s">
        <v>453</v>
      </c>
      <c r="G55" t="str">
        <f t="shared" si="2"/>
        <v>INSERT INTO Guests (FirstName, LastName, GroupId, Guest_CatId, PlusOne) VALUES ('Greg','Follensbee',32,4,NULL);</v>
      </c>
      <c r="H55" t="s">
        <v>507</v>
      </c>
    </row>
    <row r="56" spans="1:8" x14ac:dyDescent="0.25">
      <c r="A56" s="19" t="s">
        <v>153</v>
      </c>
      <c r="B56" s="4" t="str">
        <f t="shared" si="0"/>
        <v>Marsha</v>
      </c>
      <c r="C56" s="4" t="str">
        <f t="shared" si="1"/>
        <v>Follensbee</v>
      </c>
      <c r="D56" s="11">
        <v>32</v>
      </c>
      <c r="E56" s="11">
        <v>4</v>
      </c>
      <c r="F56" s="8" t="s">
        <v>453</v>
      </c>
      <c r="G56" t="str">
        <f t="shared" si="2"/>
        <v>INSERT INTO Guests (FirstName, LastName, GroupId, Guest_CatId, PlusOne) VALUES ('Marsha','Follensbee',32,4,NULL);</v>
      </c>
      <c r="H56" t="s">
        <v>508</v>
      </c>
    </row>
    <row r="57" spans="1:8" x14ac:dyDescent="0.25">
      <c r="A57" s="19" t="s">
        <v>37</v>
      </c>
      <c r="B57" s="4" t="str">
        <f t="shared" si="0"/>
        <v>Valerie</v>
      </c>
      <c r="C57" s="4" t="str">
        <f t="shared" si="1"/>
        <v>White</v>
      </c>
      <c r="D57" s="11">
        <v>33</v>
      </c>
      <c r="E57" s="11">
        <v>4</v>
      </c>
      <c r="F57" s="8" t="s">
        <v>453</v>
      </c>
      <c r="G57" t="str">
        <f t="shared" si="2"/>
        <v>INSERT INTO Guests (FirstName, LastName, GroupId, Guest_CatId, PlusOne) VALUES ('Valerie','White',33,4,NULL);</v>
      </c>
      <c r="H57" t="s">
        <v>509</v>
      </c>
    </row>
    <row r="58" spans="1:8" x14ac:dyDescent="0.25">
      <c r="A58" s="19" t="s">
        <v>43</v>
      </c>
      <c r="B58" s="4" t="str">
        <f t="shared" si="0"/>
        <v>Kris</v>
      </c>
      <c r="C58" s="4" t="str">
        <f t="shared" si="1"/>
        <v>Lay</v>
      </c>
      <c r="D58" s="11">
        <v>34</v>
      </c>
      <c r="E58" s="11">
        <v>4</v>
      </c>
      <c r="F58" s="8" t="s">
        <v>453</v>
      </c>
      <c r="G58" t="str">
        <f t="shared" si="2"/>
        <v>INSERT INTO Guests (FirstName, LastName, GroupId, Guest_CatId, PlusOne) VALUES ('Kris','Lay',34,4,NULL);</v>
      </c>
      <c r="H58" t="s">
        <v>510</v>
      </c>
    </row>
    <row r="59" spans="1:8" x14ac:dyDescent="0.25">
      <c r="A59" s="19" t="s">
        <v>49</v>
      </c>
      <c r="B59" s="4" t="str">
        <f t="shared" si="0"/>
        <v>Bill</v>
      </c>
      <c r="C59" s="4" t="str">
        <f t="shared" si="1"/>
        <v>Blalock</v>
      </c>
      <c r="D59" s="11">
        <v>35</v>
      </c>
      <c r="E59" s="11">
        <v>4</v>
      </c>
      <c r="F59" s="8" t="s">
        <v>453</v>
      </c>
      <c r="G59" t="str">
        <f t="shared" si="2"/>
        <v>INSERT INTO Guests (FirstName, LastName, GroupId, Guest_CatId, PlusOne) VALUES ('Bill','Blalock',35,4,NULL);</v>
      </c>
      <c r="H59" t="s">
        <v>511</v>
      </c>
    </row>
    <row r="60" spans="1:8" x14ac:dyDescent="0.25">
      <c r="A60" s="19" t="s">
        <v>55</v>
      </c>
      <c r="B60" s="4" t="str">
        <f t="shared" si="0"/>
        <v>Cheryl</v>
      </c>
      <c r="C60" s="4" t="str">
        <f t="shared" si="1"/>
        <v>Blalock</v>
      </c>
      <c r="D60" s="11">
        <v>35</v>
      </c>
      <c r="E60" s="11">
        <v>4</v>
      </c>
      <c r="F60" s="8" t="s">
        <v>453</v>
      </c>
      <c r="G60" t="str">
        <f t="shared" si="2"/>
        <v>INSERT INTO Guests (FirstName, LastName, GroupId, Guest_CatId, PlusOne) VALUES ('Cheryl','Blalock',35,4,NULL);</v>
      </c>
      <c r="H60" t="s">
        <v>512</v>
      </c>
    </row>
    <row r="61" spans="1:8" x14ac:dyDescent="0.25">
      <c r="A61" s="19" t="s">
        <v>60</v>
      </c>
      <c r="B61" s="4" t="str">
        <f t="shared" si="0"/>
        <v>Nick</v>
      </c>
      <c r="C61" s="4" t="str">
        <f t="shared" si="1"/>
        <v>Kateras</v>
      </c>
      <c r="D61" s="11">
        <v>36</v>
      </c>
      <c r="E61" s="11">
        <v>4</v>
      </c>
      <c r="F61" s="8" t="s">
        <v>453</v>
      </c>
      <c r="G61" t="str">
        <f t="shared" si="2"/>
        <v>INSERT INTO Guests (FirstName, LastName, GroupId, Guest_CatId, PlusOne) VALUES ('Nick','Kateras',36,4,NULL);</v>
      </c>
      <c r="H61" t="s">
        <v>513</v>
      </c>
    </row>
    <row r="62" spans="1:8" x14ac:dyDescent="0.25">
      <c r="A62" s="19" t="s">
        <v>65</v>
      </c>
      <c r="B62" s="4" t="str">
        <f t="shared" si="0"/>
        <v>Alice</v>
      </c>
      <c r="C62" s="4" t="str">
        <f t="shared" si="1"/>
        <v>Kateras</v>
      </c>
      <c r="D62" s="11">
        <v>36</v>
      </c>
      <c r="E62" s="11">
        <v>4</v>
      </c>
      <c r="F62" s="8" t="s">
        <v>453</v>
      </c>
      <c r="G62" t="str">
        <f t="shared" si="2"/>
        <v>INSERT INTO Guests (FirstName, LastName, GroupId, Guest_CatId, PlusOne) VALUES ('Alice','Kateras',36,4,NULL);</v>
      </c>
      <c r="H62" t="s">
        <v>514</v>
      </c>
    </row>
    <row r="63" spans="1:8" x14ac:dyDescent="0.25">
      <c r="A63" s="19" t="s">
        <v>70</v>
      </c>
      <c r="B63" s="4" t="str">
        <f t="shared" si="0"/>
        <v>George</v>
      </c>
      <c r="C63" s="4" t="str">
        <f t="shared" si="1"/>
        <v>Henshaw</v>
      </c>
      <c r="D63" s="11">
        <v>37</v>
      </c>
      <c r="E63" s="11">
        <v>4</v>
      </c>
      <c r="F63" s="8" t="s">
        <v>453</v>
      </c>
      <c r="G63" t="str">
        <f t="shared" si="2"/>
        <v>INSERT INTO Guests (FirstName, LastName, GroupId, Guest_CatId, PlusOne) VALUES ('George','Henshaw',37,4,NULL);</v>
      </c>
      <c r="H63" t="s">
        <v>515</v>
      </c>
    </row>
    <row r="64" spans="1:8" x14ac:dyDescent="0.25">
      <c r="A64" s="19" t="s">
        <v>75</v>
      </c>
      <c r="B64" s="4" t="str">
        <f t="shared" si="0"/>
        <v>Kathy</v>
      </c>
      <c r="C64" s="4" t="str">
        <f t="shared" si="1"/>
        <v>Henshaw</v>
      </c>
      <c r="D64" s="11">
        <v>37</v>
      </c>
      <c r="E64" s="11">
        <v>4</v>
      </c>
      <c r="F64" s="8" t="s">
        <v>453</v>
      </c>
      <c r="G64" t="str">
        <f t="shared" si="2"/>
        <v>INSERT INTO Guests (FirstName, LastName, GroupId, Guest_CatId, PlusOne) VALUES ('Kathy','Henshaw',37,4,NULL);</v>
      </c>
      <c r="H64" t="s">
        <v>516</v>
      </c>
    </row>
    <row r="65" spans="1:8" x14ac:dyDescent="0.25">
      <c r="A65" s="19" t="s">
        <v>80</v>
      </c>
      <c r="B65" s="4" t="str">
        <f t="shared" si="0"/>
        <v>Barbie</v>
      </c>
      <c r="C65" s="4" t="str">
        <f t="shared" si="1"/>
        <v>Edge</v>
      </c>
      <c r="D65" s="11">
        <v>38</v>
      </c>
      <c r="E65" s="11">
        <v>4</v>
      </c>
      <c r="F65" s="8" t="s">
        <v>453</v>
      </c>
      <c r="G65" t="str">
        <f t="shared" si="2"/>
        <v>INSERT INTO Guests (FirstName, LastName, GroupId, Guest_CatId, PlusOne) VALUES ('Barbie','Edge',38,4,NULL);</v>
      </c>
      <c r="H65" t="s">
        <v>517</v>
      </c>
    </row>
    <row r="66" spans="1:8" x14ac:dyDescent="0.25">
      <c r="A66" s="19" t="s">
        <v>155</v>
      </c>
      <c r="B66" s="4" t="str">
        <f t="shared" si="0"/>
        <v>Leanne</v>
      </c>
      <c r="C66" s="4" t="str">
        <f t="shared" si="1"/>
        <v xml:space="preserve">Webber </v>
      </c>
      <c r="D66" s="11">
        <v>39</v>
      </c>
      <c r="E66" s="11">
        <v>4</v>
      </c>
      <c r="F66" s="8" t="s">
        <v>453</v>
      </c>
      <c r="G66" t="str">
        <f t="shared" si="2"/>
        <v>INSERT INTO Guests (FirstName, LastName, GroupId, Guest_CatId, PlusOne) VALUES ('Leanne','Webber ',39,4,NULL);</v>
      </c>
      <c r="H66" t="s">
        <v>518</v>
      </c>
    </row>
    <row r="67" spans="1:8" x14ac:dyDescent="0.25">
      <c r="A67" s="19" t="s">
        <v>10</v>
      </c>
      <c r="B67" s="4" t="str">
        <f t="shared" ref="B67:B124" si="3">LEFT(A67,FIND(" ",A67)-1)</f>
        <v>John</v>
      </c>
      <c r="C67" s="4" t="str">
        <f t="shared" ref="C67:C124" si="4">RIGHT(A67,LEN(A67)-FIND(" ",A67))</f>
        <v>Casey</v>
      </c>
      <c r="D67" s="11">
        <v>40</v>
      </c>
      <c r="E67" s="11">
        <v>4</v>
      </c>
      <c r="F67" s="8" t="s">
        <v>453</v>
      </c>
      <c r="G67" t="str">
        <f t="shared" ref="G67:G130" si="5">CONCATENATE("INSERT INTO Guests (FirstName, LastName, GroupId, Guest_CatId, PlusOne) VALUES ('",B67,"','",C67,"',",D67,",",E67,",",F67,");")</f>
        <v>INSERT INTO Guests (FirstName, LastName, GroupId, Guest_CatId, PlusOne) VALUES ('John','Casey',40,4,NULL);</v>
      </c>
      <c r="H67" t="s">
        <v>519</v>
      </c>
    </row>
    <row r="68" spans="1:8" x14ac:dyDescent="0.25">
      <c r="A68" s="19" t="s">
        <v>16</v>
      </c>
      <c r="B68" s="4" t="str">
        <f t="shared" si="3"/>
        <v>Jo</v>
      </c>
      <c r="C68" s="4" t="str">
        <f t="shared" si="4"/>
        <v>Casey</v>
      </c>
      <c r="D68" s="11">
        <v>40</v>
      </c>
      <c r="E68" s="11">
        <v>4</v>
      </c>
      <c r="F68" s="8" t="s">
        <v>453</v>
      </c>
      <c r="G68" t="str">
        <f t="shared" si="5"/>
        <v>INSERT INTO Guests (FirstName, LastName, GroupId, Guest_CatId, PlusOne) VALUES ('Jo','Casey',40,4,NULL);</v>
      </c>
      <c r="H68" t="s">
        <v>520</v>
      </c>
    </row>
    <row r="69" spans="1:8" x14ac:dyDescent="0.25">
      <c r="A69" s="19" t="s">
        <v>27</v>
      </c>
      <c r="B69" s="4" t="str">
        <f>LEFT(A69,FIND(" ",A69)-1)</f>
        <v>John</v>
      </c>
      <c r="C69" s="4" t="str">
        <f>RIGHT(A69,LEN(A69)-FIND(" ",A69))</f>
        <v>Kalinich</v>
      </c>
      <c r="D69" s="11">
        <v>41</v>
      </c>
      <c r="E69" s="11">
        <v>4</v>
      </c>
      <c r="F69" s="8" t="s">
        <v>453</v>
      </c>
      <c r="G69" t="str">
        <f t="shared" si="5"/>
        <v>INSERT INTO Guests (FirstName, LastName, GroupId, Guest_CatId, PlusOne) VALUES ('John','Kalinich',41,4,NULL);</v>
      </c>
      <c r="H69" t="s">
        <v>521</v>
      </c>
    </row>
    <row r="70" spans="1:8" x14ac:dyDescent="0.25">
      <c r="A70" s="19" t="s">
        <v>22</v>
      </c>
      <c r="B70" s="4" t="str">
        <f t="shared" si="3"/>
        <v>Madeline</v>
      </c>
      <c r="C70" s="4" t="str">
        <f t="shared" si="4"/>
        <v>Kalinich</v>
      </c>
      <c r="D70" s="11">
        <v>41</v>
      </c>
      <c r="E70" s="11">
        <v>4</v>
      </c>
      <c r="F70" s="8" t="s">
        <v>453</v>
      </c>
      <c r="G70" t="str">
        <f t="shared" si="5"/>
        <v>INSERT INTO Guests (FirstName, LastName, GroupId, Guest_CatId, PlusOne) VALUES ('Madeline','Kalinich',41,4,NULL);</v>
      </c>
      <c r="H70" t="s">
        <v>522</v>
      </c>
    </row>
    <row r="71" spans="1:8" x14ac:dyDescent="0.25">
      <c r="A71" s="19" t="s">
        <v>32</v>
      </c>
      <c r="B71" s="4" t="str">
        <f t="shared" si="3"/>
        <v>Donna</v>
      </c>
      <c r="C71" s="4" t="str">
        <f t="shared" si="4"/>
        <v>Degrau</v>
      </c>
      <c r="D71" s="11">
        <v>42</v>
      </c>
      <c r="E71" s="11">
        <v>4</v>
      </c>
      <c r="F71" s="8" t="s">
        <v>453</v>
      </c>
      <c r="G71" t="str">
        <f t="shared" si="5"/>
        <v>INSERT INTO Guests (FirstName, LastName, GroupId, Guest_CatId, PlusOne) VALUES ('Donna','Degrau',42,4,NULL);</v>
      </c>
      <c r="H71" t="s">
        <v>523</v>
      </c>
    </row>
    <row r="72" spans="1:8" x14ac:dyDescent="0.25">
      <c r="A72" s="19" t="s">
        <v>11</v>
      </c>
      <c r="B72" s="4" t="str">
        <f t="shared" si="3"/>
        <v>Shannon</v>
      </c>
      <c r="C72" s="4" t="str">
        <f t="shared" si="4"/>
        <v>Stowers</v>
      </c>
      <c r="D72" s="11">
        <v>43</v>
      </c>
      <c r="E72" s="11">
        <v>2</v>
      </c>
      <c r="F72" s="8" t="s">
        <v>453</v>
      </c>
      <c r="G72" t="str">
        <f t="shared" si="5"/>
        <v>INSERT INTO Guests (FirstName, LastName, GroupId, Guest_CatId, PlusOne) VALUES ('Shannon','Stowers',43,2,NULL);</v>
      </c>
      <c r="H72" t="s">
        <v>524</v>
      </c>
    </row>
    <row r="73" spans="1:8" x14ac:dyDescent="0.25">
      <c r="A73" s="19" t="s">
        <v>17</v>
      </c>
      <c r="B73" s="4" t="str">
        <f t="shared" si="3"/>
        <v>Sarah</v>
      </c>
      <c r="C73" s="4" t="str">
        <f t="shared" si="4"/>
        <v>Stowers</v>
      </c>
      <c r="D73" s="11">
        <v>43</v>
      </c>
      <c r="E73" s="11">
        <v>2</v>
      </c>
      <c r="F73" s="8" t="s">
        <v>453</v>
      </c>
      <c r="G73" t="str">
        <f t="shared" si="5"/>
        <v>INSERT INTO Guests (FirstName, LastName, GroupId, Guest_CatId, PlusOne) VALUES ('Sarah','Stowers',43,2,NULL);</v>
      </c>
      <c r="H73" t="s">
        <v>525</v>
      </c>
    </row>
    <row r="74" spans="1:8" x14ac:dyDescent="0.25">
      <c r="A74" s="19" t="s">
        <v>199</v>
      </c>
      <c r="B74" s="4" t="str">
        <f t="shared" si="3"/>
        <v>Michael</v>
      </c>
      <c r="C74" s="4" t="str">
        <f t="shared" si="4"/>
        <v>Whealen</v>
      </c>
      <c r="D74" s="11">
        <v>44</v>
      </c>
      <c r="E74" s="11">
        <v>2</v>
      </c>
      <c r="F74" s="11">
        <v>1</v>
      </c>
      <c r="G74" t="str">
        <f t="shared" si="5"/>
        <v>INSERT INTO Guests (FirstName, LastName, GroupId, Guest_CatId, PlusOne) VALUES ('Michael','Whealen',44,2,1);</v>
      </c>
      <c r="H74" t="s">
        <v>526</v>
      </c>
    </row>
    <row r="75" spans="1:8" x14ac:dyDescent="0.25">
      <c r="A75" s="19" t="s">
        <v>33</v>
      </c>
      <c r="B75" s="4" t="str">
        <f t="shared" si="3"/>
        <v>Mary</v>
      </c>
      <c r="C75" s="4" t="str">
        <f t="shared" si="4"/>
        <v>Hsu</v>
      </c>
      <c r="D75" s="12">
        <v>45</v>
      </c>
      <c r="E75" s="11">
        <v>2</v>
      </c>
      <c r="F75" s="11">
        <v>1</v>
      </c>
      <c r="G75" t="str">
        <f t="shared" si="5"/>
        <v>INSERT INTO Guests (FirstName, LastName, GroupId, Guest_CatId, PlusOne) VALUES ('Mary','Hsu',45,2,1);</v>
      </c>
      <c r="H75" t="s">
        <v>527</v>
      </c>
    </row>
    <row r="76" spans="1:8" x14ac:dyDescent="0.25">
      <c r="A76" s="19" t="s">
        <v>45</v>
      </c>
      <c r="B76" s="4" t="str">
        <f t="shared" si="3"/>
        <v>Christina</v>
      </c>
      <c r="C76" s="4" t="str">
        <f t="shared" si="4"/>
        <v>Lendemann</v>
      </c>
      <c r="D76" s="11">
        <v>46</v>
      </c>
      <c r="E76" s="11">
        <v>2</v>
      </c>
      <c r="F76" s="11">
        <v>1</v>
      </c>
      <c r="G76" t="str">
        <f t="shared" si="5"/>
        <v>INSERT INTO Guests (FirstName, LastName, GroupId, Guest_CatId, PlusOne) VALUES ('Christina','Lendemann',46,2,1);</v>
      </c>
      <c r="H76" t="s">
        <v>528</v>
      </c>
    </row>
    <row r="77" spans="1:8" x14ac:dyDescent="0.25">
      <c r="A77" s="19" t="s">
        <v>392</v>
      </c>
      <c r="B77" s="4" t="str">
        <f>LEFT(A77,FIND(" ",A77)-1)</f>
        <v>Ben</v>
      </c>
      <c r="C77" s="4" t="str">
        <f>RIGHT(A77,LEN(A77)-FIND(" ",A77))</f>
        <v>Dessing</v>
      </c>
      <c r="D77" s="11">
        <v>47</v>
      </c>
      <c r="E77" s="11">
        <v>2</v>
      </c>
      <c r="F77" s="8" t="s">
        <v>453</v>
      </c>
      <c r="G77" t="str">
        <f t="shared" si="5"/>
        <v>INSERT INTO Guests (FirstName, LastName, GroupId, Guest_CatId, PlusOne) VALUES ('Ben','Dessing',47,2,NULL);</v>
      </c>
      <c r="H77" t="s">
        <v>529</v>
      </c>
    </row>
    <row r="78" spans="1:8" x14ac:dyDescent="0.25">
      <c r="A78" s="19" t="s">
        <v>393</v>
      </c>
      <c r="B78" s="4" t="str">
        <f t="shared" si="3"/>
        <v>Keri</v>
      </c>
      <c r="C78" s="4" t="str">
        <f t="shared" si="4"/>
        <v>Dessing</v>
      </c>
      <c r="D78" s="11">
        <v>47</v>
      </c>
      <c r="E78" s="11">
        <v>2</v>
      </c>
      <c r="F78" s="8" t="s">
        <v>453</v>
      </c>
      <c r="G78" t="str">
        <f t="shared" si="5"/>
        <v>INSERT INTO Guests (FirstName, LastName, GroupId, Guest_CatId, PlusOne) VALUES ('Keri','Dessing',47,2,NULL);</v>
      </c>
      <c r="H78" t="s">
        <v>530</v>
      </c>
    </row>
    <row r="79" spans="1:8" x14ac:dyDescent="0.25">
      <c r="A79" s="19" t="s">
        <v>135</v>
      </c>
      <c r="B79" s="4" t="str">
        <f t="shared" si="3"/>
        <v>Nick</v>
      </c>
      <c r="C79" s="4" t="str">
        <f t="shared" si="4"/>
        <v>Perez</v>
      </c>
      <c r="D79" s="11">
        <v>48</v>
      </c>
      <c r="E79" s="11">
        <v>2</v>
      </c>
      <c r="F79" s="8" t="s">
        <v>453</v>
      </c>
      <c r="G79" t="str">
        <f t="shared" si="5"/>
        <v>INSERT INTO Guests (FirstName, LastName, GroupId, Guest_CatId, PlusOne) VALUES ('Nick','Perez',48,2,NULL);</v>
      </c>
      <c r="H79" t="s">
        <v>531</v>
      </c>
    </row>
    <row r="80" spans="1:8" x14ac:dyDescent="0.25">
      <c r="A80" s="19" t="s">
        <v>138</v>
      </c>
      <c r="B80" s="4" t="str">
        <f t="shared" si="3"/>
        <v>Ashley</v>
      </c>
      <c r="C80" s="4" t="str">
        <f t="shared" si="4"/>
        <v>Perez</v>
      </c>
      <c r="D80" s="11">
        <v>48</v>
      </c>
      <c r="E80" s="11">
        <v>2</v>
      </c>
      <c r="F80" s="8" t="s">
        <v>453</v>
      </c>
      <c r="G80" t="str">
        <f t="shared" si="5"/>
        <v>INSERT INTO Guests (FirstName, LastName, GroupId, Guest_CatId, PlusOne) VALUES ('Ashley','Perez',48,2,NULL);</v>
      </c>
      <c r="H80" t="s">
        <v>532</v>
      </c>
    </row>
    <row r="81" spans="1:8" x14ac:dyDescent="0.25">
      <c r="A81" s="19" t="s">
        <v>139</v>
      </c>
      <c r="B81" s="4" t="str">
        <f t="shared" si="3"/>
        <v>Brandon</v>
      </c>
      <c r="C81" s="4" t="str">
        <f t="shared" si="4"/>
        <v xml:space="preserve">Burris </v>
      </c>
      <c r="D81" s="11">
        <v>49</v>
      </c>
      <c r="E81" s="11">
        <v>2</v>
      </c>
      <c r="F81" s="8" t="s">
        <v>453</v>
      </c>
      <c r="G81" t="str">
        <f t="shared" si="5"/>
        <v>INSERT INTO Guests (FirstName, LastName, GroupId, Guest_CatId, PlusOne) VALUES ('Brandon','Burris ',49,2,NULL);</v>
      </c>
      <c r="H81" t="s">
        <v>533</v>
      </c>
    </row>
    <row r="82" spans="1:8" x14ac:dyDescent="0.25">
      <c r="A82" s="19" t="s">
        <v>140</v>
      </c>
      <c r="B82" s="4" t="str">
        <f t="shared" si="3"/>
        <v>Audrey</v>
      </c>
      <c r="C82" s="4" t="str">
        <f t="shared" si="4"/>
        <v>Burris</v>
      </c>
      <c r="D82" s="11">
        <v>49</v>
      </c>
      <c r="E82" s="11">
        <v>2</v>
      </c>
      <c r="F82" s="8" t="s">
        <v>453</v>
      </c>
      <c r="G82" t="str">
        <f t="shared" si="5"/>
        <v>INSERT INTO Guests (FirstName, LastName, GroupId, Guest_CatId, PlusOne) VALUES ('Audrey','Burris',49,2,NULL);</v>
      </c>
      <c r="H82" t="s">
        <v>534</v>
      </c>
    </row>
    <row r="83" spans="1:8" x14ac:dyDescent="0.25">
      <c r="A83" s="19" t="s">
        <v>142</v>
      </c>
      <c r="B83" s="4" t="str">
        <f>LEFT(A83,FIND(" ",A83)-1)</f>
        <v>Hawkeye</v>
      </c>
      <c r="C83" s="4" t="str">
        <f>RIGHT(A83,LEN(A83)-FIND(" ",A83))</f>
        <v>Wayne</v>
      </c>
      <c r="D83" s="11">
        <v>50</v>
      </c>
      <c r="E83" s="11">
        <v>2</v>
      </c>
      <c r="F83" s="8" t="s">
        <v>453</v>
      </c>
      <c r="G83" t="str">
        <f t="shared" si="5"/>
        <v>INSERT INTO Guests (FirstName, LastName, GroupId, Guest_CatId, PlusOne) VALUES ('Hawkeye','Wayne',50,2,NULL);</v>
      </c>
      <c r="H83" t="s">
        <v>535</v>
      </c>
    </row>
    <row r="84" spans="1:8" x14ac:dyDescent="0.25">
      <c r="A84" s="19" t="s">
        <v>141</v>
      </c>
      <c r="B84" s="4" t="str">
        <f t="shared" si="3"/>
        <v>Beth</v>
      </c>
      <c r="C84" s="4" t="str">
        <f t="shared" si="4"/>
        <v>Wayne</v>
      </c>
      <c r="D84" s="11">
        <v>50</v>
      </c>
      <c r="E84" s="11">
        <v>2</v>
      </c>
      <c r="F84" s="8" t="s">
        <v>453</v>
      </c>
      <c r="G84" t="str">
        <f t="shared" si="5"/>
        <v>INSERT INTO Guests (FirstName, LastName, GroupId, Guest_CatId, PlusOne) VALUES ('Beth','Wayne',50,2,NULL);</v>
      </c>
      <c r="H84" t="s">
        <v>536</v>
      </c>
    </row>
    <row r="85" spans="1:8" x14ac:dyDescent="0.25">
      <c r="A85" s="19" t="s">
        <v>298</v>
      </c>
      <c r="B85" s="4" t="str">
        <f t="shared" si="3"/>
        <v>Kimberly</v>
      </c>
      <c r="C85" s="4" t="str">
        <f t="shared" si="4"/>
        <v>Straub</v>
      </c>
      <c r="D85" s="11">
        <v>51</v>
      </c>
      <c r="E85" s="11">
        <v>2</v>
      </c>
      <c r="F85" s="11">
        <v>1</v>
      </c>
      <c r="G85" t="str">
        <f t="shared" si="5"/>
        <v>INSERT INTO Guests (FirstName, LastName, GroupId, Guest_CatId, PlusOne) VALUES ('Kimberly','Straub',51,2,1);</v>
      </c>
      <c r="H85" t="s">
        <v>537</v>
      </c>
    </row>
    <row r="86" spans="1:8" x14ac:dyDescent="0.25">
      <c r="A86" s="19" t="s">
        <v>375</v>
      </c>
      <c r="B86" s="4" t="str">
        <f>LEFT(A86,FIND(" ",A86)-1)</f>
        <v>Matthew</v>
      </c>
      <c r="C86" s="4" t="str">
        <f t="shared" si="4"/>
        <v>Shaefer</v>
      </c>
      <c r="D86" s="11">
        <v>52</v>
      </c>
      <c r="E86" s="11">
        <v>2</v>
      </c>
      <c r="F86" s="8" t="s">
        <v>453</v>
      </c>
      <c r="G86" t="str">
        <f t="shared" si="5"/>
        <v>INSERT INTO Guests (FirstName, LastName, GroupId, Guest_CatId, PlusOne) VALUES ('Matthew','Shaefer',52,2,NULL);</v>
      </c>
      <c r="H86" t="s">
        <v>538</v>
      </c>
    </row>
    <row r="87" spans="1:8" x14ac:dyDescent="0.25">
      <c r="A87" s="19" t="s">
        <v>376</v>
      </c>
      <c r="B87" s="4" t="str">
        <f t="shared" si="3"/>
        <v>Cammie</v>
      </c>
      <c r="C87" s="4" t="str">
        <f t="shared" si="4"/>
        <v>Shaefer</v>
      </c>
      <c r="D87" s="11">
        <v>52</v>
      </c>
      <c r="E87" s="11">
        <v>2</v>
      </c>
      <c r="F87" s="8" t="s">
        <v>453</v>
      </c>
      <c r="G87" t="str">
        <f t="shared" si="5"/>
        <v>INSERT INTO Guests (FirstName, LastName, GroupId, Guest_CatId, PlusOne) VALUES ('Cammie','Shaefer',52,2,NULL);</v>
      </c>
      <c r="H87" t="s">
        <v>539</v>
      </c>
    </row>
    <row r="88" spans="1:8" x14ac:dyDescent="0.25">
      <c r="A88" s="19" t="s">
        <v>388</v>
      </c>
      <c r="B88" s="4" t="str">
        <f t="shared" si="3"/>
        <v>Jace</v>
      </c>
      <c r="C88" s="4" t="str">
        <f t="shared" si="4"/>
        <v>Crooke</v>
      </c>
      <c r="D88" s="11">
        <v>53</v>
      </c>
      <c r="E88" s="11">
        <v>2</v>
      </c>
      <c r="F88" s="8" t="s">
        <v>453</v>
      </c>
      <c r="G88" t="str">
        <f t="shared" si="5"/>
        <v>INSERT INTO Guests (FirstName, LastName, GroupId, Guest_CatId, PlusOne) VALUES ('Jace','Crooke',53,2,NULL);</v>
      </c>
      <c r="H88" t="s">
        <v>540</v>
      </c>
    </row>
    <row r="89" spans="1:8" x14ac:dyDescent="0.25">
      <c r="A89" s="19" t="s">
        <v>389</v>
      </c>
      <c r="B89" s="4" t="str">
        <f t="shared" si="3"/>
        <v>Eva</v>
      </c>
      <c r="C89" s="4" t="str">
        <f t="shared" si="4"/>
        <v>Crooke</v>
      </c>
      <c r="D89" s="11">
        <v>53</v>
      </c>
      <c r="E89" s="11">
        <v>2</v>
      </c>
      <c r="F89" s="8" t="s">
        <v>453</v>
      </c>
      <c r="G89" t="str">
        <f t="shared" si="5"/>
        <v>INSERT INTO Guests (FirstName, LastName, GroupId, Guest_CatId, PlusOne) VALUES ('Eva','Crooke',53,2,NULL);</v>
      </c>
      <c r="H89" t="s">
        <v>541</v>
      </c>
    </row>
    <row r="90" spans="1:8" x14ac:dyDescent="0.25">
      <c r="A90" s="19" t="s">
        <v>390</v>
      </c>
      <c r="B90" s="4" t="str">
        <f t="shared" si="3"/>
        <v>Adam</v>
      </c>
      <c r="C90" s="4" t="str">
        <f t="shared" si="4"/>
        <v>Yeager</v>
      </c>
      <c r="D90" s="11">
        <v>54</v>
      </c>
      <c r="E90" s="11">
        <v>2</v>
      </c>
      <c r="F90" s="8" t="s">
        <v>453</v>
      </c>
      <c r="G90" t="str">
        <f t="shared" si="5"/>
        <v>INSERT INTO Guests (FirstName, LastName, GroupId, Guest_CatId, PlusOne) VALUES ('Adam','Yeager',54,2,NULL);</v>
      </c>
      <c r="H90" t="s">
        <v>542</v>
      </c>
    </row>
    <row r="91" spans="1:8" x14ac:dyDescent="0.25">
      <c r="A91" s="19" t="s">
        <v>391</v>
      </c>
      <c r="B91" s="4" t="str">
        <f t="shared" si="3"/>
        <v>Natasha</v>
      </c>
      <c r="C91" s="4" t="str">
        <f t="shared" si="4"/>
        <v>Yeager</v>
      </c>
      <c r="D91" s="11">
        <v>54</v>
      </c>
      <c r="E91" s="11">
        <v>2</v>
      </c>
      <c r="F91" s="8" t="s">
        <v>453</v>
      </c>
      <c r="G91" t="str">
        <f t="shared" si="5"/>
        <v>INSERT INTO Guests (FirstName, LastName, GroupId, Guest_CatId, PlusOne) VALUES ('Natasha','Yeager',54,2,NULL);</v>
      </c>
      <c r="H91" t="s">
        <v>543</v>
      </c>
    </row>
    <row r="92" spans="1:8" x14ac:dyDescent="0.25">
      <c r="A92" s="19" t="s">
        <v>157</v>
      </c>
      <c r="B92" s="4" t="str">
        <f>LEFT(A92,FIND(" ",A92)-1)</f>
        <v>John</v>
      </c>
      <c r="C92" s="4" t="str">
        <f>RIGHT(A92,LEN(A92)-FIND(" ",A92))</f>
        <v xml:space="preserve">Sissoyev </v>
      </c>
      <c r="D92" s="11">
        <v>55</v>
      </c>
      <c r="E92" s="11">
        <v>2</v>
      </c>
      <c r="F92" s="8" t="s">
        <v>453</v>
      </c>
      <c r="G92" t="str">
        <f t="shared" si="5"/>
        <v>INSERT INTO Guests (FirstName, LastName, GroupId, Guest_CatId, PlusOne) VALUES ('John','Sissoyev ',55,2,NULL);</v>
      </c>
      <c r="H92" t="s">
        <v>544</v>
      </c>
    </row>
    <row r="93" spans="1:8" x14ac:dyDescent="0.25">
      <c r="A93" s="19" t="s">
        <v>156</v>
      </c>
      <c r="B93" s="4" t="str">
        <f t="shared" si="3"/>
        <v>Stacy</v>
      </c>
      <c r="C93" s="4" t="str">
        <f t="shared" si="4"/>
        <v xml:space="preserve">Sissoyev </v>
      </c>
      <c r="D93" s="11">
        <v>55</v>
      </c>
      <c r="E93" s="11">
        <v>2</v>
      </c>
      <c r="F93" s="8" t="s">
        <v>453</v>
      </c>
      <c r="G93" t="str">
        <f t="shared" si="5"/>
        <v>INSERT INTO Guests (FirstName, LastName, GroupId, Guest_CatId, PlusOne) VALUES ('Stacy','Sissoyev ',55,2,NULL);</v>
      </c>
      <c r="H93" t="s">
        <v>545</v>
      </c>
    </row>
    <row r="94" spans="1:8" x14ac:dyDescent="0.25">
      <c r="A94" s="19" t="s">
        <v>151</v>
      </c>
      <c r="B94" s="4" t="str">
        <f t="shared" si="3"/>
        <v>Terrie</v>
      </c>
      <c r="C94" s="4" t="str">
        <f t="shared" si="4"/>
        <v>Uiterwyk</v>
      </c>
      <c r="D94" s="11">
        <v>56</v>
      </c>
      <c r="E94" s="11">
        <v>2</v>
      </c>
      <c r="F94" s="11">
        <v>1</v>
      </c>
      <c r="G94" t="str">
        <f t="shared" si="5"/>
        <v>INSERT INTO Guests (FirstName, LastName, GroupId, Guest_CatId, PlusOne) VALUES ('Terrie','Uiterwyk',56,2,1);</v>
      </c>
      <c r="H94" t="s">
        <v>546</v>
      </c>
    </row>
    <row r="95" spans="1:8" x14ac:dyDescent="0.25">
      <c r="A95" s="19" t="s">
        <v>12</v>
      </c>
      <c r="B95" s="4" t="str">
        <f t="shared" si="3"/>
        <v>Ryan</v>
      </c>
      <c r="C95" s="4" t="str">
        <f t="shared" si="4"/>
        <v>Jaso</v>
      </c>
      <c r="D95" s="11">
        <v>57</v>
      </c>
      <c r="E95" s="11">
        <v>2</v>
      </c>
      <c r="F95" s="8" t="s">
        <v>453</v>
      </c>
      <c r="G95" t="str">
        <f t="shared" si="5"/>
        <v>INSERT INTO Guests (FirstName, LastName, GroupId, Guest_CatId, PlusOne) VALUES ('Ryan','Jaso',57,2,NULL);</v>
      </c>
      <c r="H95" t="s">
        <v>547</v>
      </c>
    </row>
    <row r="96" spans="1:8" x14ac:dyDescent="0.25">
      <c r="A96" s="19" t="s">
        <v>190</v>
      </c>
      <c r="B96" s="4" t="str">
        <f t="shared" si="3"/>
        <v>Jennifer</v>
      </c>
      <c r="C96" s="4" t="str">
        <f t="shared" si="4"/>
        <v>Jaso</v>
      </c>
      <c r="D96" s="11">
        <v>57</v>
      </c>
      <c r="E96" s="11">
        <v>2</v>
      </c>
      <c r="F96" s="8" t="s">
        <v>453</v>
      </c>
      <c r="G96" t="str">
        <f t="shared" si="5"/>
        <v>INSERT INTO Guests (FirstName, LastName, GroupId, Guest_CatId, PlusOne) VALUES ('Jennifer','Jaso',57,2,NULL);</v>
      </c>
      <c r="H96" t="s">
        <v>548</v>
      </c>
    </row>
    <row r="97" spans="1:8" x14ac:dyDescent="0.25">
      <c r="A97" s="19" t="s">
        <v>191</v>
      </c>
      <c r="B97" s="4" t="str">
        <f t="shared" si="3"/>
        <v>Greg</v>
      </c>
      <c r="C97" s="4" t="str">
        <f t="shared" si="4"/>
        <v>VanHorn</v>
      </c>
      <c r="D97" s="11">
        <v>58</v>
      </c>
      <c r="E97" s="11">
        <v>2</v>
      </c>
      <c r="F97" s="8" t="s">
        <v>453</v>
      </c>
      <c r="G97" t="str">
        <f t="shared" si="5"/>
        <v>INSERT INTO Guests (FirstName, LastName, GroupId, Guest_CatId, PlusOne) VALUES ('Greg','VanHorn',58,2,NULL);</v>
      </c>
      <c r="H97" t="s">
        <v>549</v>
      </c>
    </row>
    <row r="98" spans="1:8" x14ac:dyDescent="0.25">
      <c r="A98" s="19" t="s">
        <v>401</v>
      </c>
      <c r="B98" s="4" t="str">
        <f t="shared" si="3"/>
        <v>Christine</v>
      </c>
      <c r="C98" s="4" t="str">
        <f t="shared" si="4"/>
        <v>VanHorn</v>
      </c>
      <c r="D98" s="11">
        <v>58</v>
      </c>
      <c r="E98" s="11">
        <v>2</v>
      </c>
      <c r="F98" s="8" t="s">
        <v>453</v>
      </c>
      <c r="G98" t="str">
        <f t="shared" si="5"/>
        <v>INSERT INTO Guests (FirstName, LastName, GroupId, Guest_CatId, PlusOne) VALUES ('Christine','VanHorn',58,2,NULL);</v>
      </c>
      <c r="H98" t="s">
        <v>550</v>
      </c>
    </row>
    <row r="99" spans="1:8" x14ac:dyDescent="0.25">
      <c r="A99" s="19" t="s">
        <v>192</v>
      </c>
      <c r="B99" s="4" t="str">
        <f t="shared" si="3"/>
        <v>Christian</v>
      </c>
      <c r="C99" s="4" t="str">
        <f t="shared" si="4"/>
        <v>VanHorn</v>
      </c>
      <c r="D99" s="11">
        <v>59</v>
      </c>
      <c r="E99" s="11">
        <v>2</v>
      </c>
      <c r="F99" s="8" t="s">
        <v>453</v>
      </c>
      <c r="G99" t="str">
        <f t="shared" si="5"/>
        <v>INSERT INTO Guests (FirstName, LastName, GroupId, Guest_CatId, PlusOne) VALUES ('Christian','VanHorn',59,2,NULL);</v>
      </c>
      <c r="H99" t="s">
        <v>551</v>
      </c>
    </row>
    <row r="100" spans="1:8" x14ac:dyDescent="0.25">
      <c r="A100" s="19" t="s">
        <v>193</v>
      </c>
      <c r="B100" s="4" t="str">
        <f t="shared" si="3"/>
        <v>Kandace</v>
      </c>
      <c r="C100" s="4" t="str">
        <f t="shared" si="4"/>
        <v>Bisignano</v>
      </c>
      <c r="D100" s="11">
        <v>59</v>
      </c>
      <c r="E100" s="11">
        <v>2</v>
      </c>
      <c r="F100" s="8" t="s">
        <v>453</v>
      </c>
      <c r="G100" t="str">
        <f t="shared" si="5"/>
        <v>INSERT INTO Guests (FirstName, LastName, GroupId, Guest_CatId, PlusOne) VALUES ('Kandace','Bisignano',59,2,NULL);</v>
      </c>
      <c r="H100" t="s">
        <v>552</v>
      </c>
    </row>
    <row r="101" spans="1:8" x14ac:dyDescent="0.25">
      <c r="A101" s="19" t="s">
        <v>194</v>
      </c>
      <c r="B101" s="4" t="str">
        <f t="shared" si="3"/>
        <v>Ryan</v>
      </c>
      <c r="C101" s="4" t="str">
        <f t="shared" si="4"/>
        <v>VanHorn</v>
      </c>
      <c r="D101" s="11">
        <v>60</v>
      </c>
      <c r="E101" s="11">
        <v>2</v>
      </c>
      <c r="F101" s="8" t="s">
        <v>453</v>
      </c>
      <c r="G101" t="str">
        <f t="shared" si="5"/>
        <v>INSERT INTO Guests (FirstName, LastName, GroupId, Guest_CatId, PlusOne) VALUES ('Ryan','VanHorn',60,2,NULL);</v>
      </c>
      <c r="H101" t="s">
        <v>553</v>
      </c>
    </row>
    <row r="102" spans="1:8" x14ac:dyDescent="0.25">
      <c r="A102" s="19" t="s">
        <v>196</v>
      </c>
      <c r="B102" s="4" t="str">
        <f t="shared" si="3"/>
        <v>Jessica</v>
      </c>
      <c r="C102" s="4" t="str">
        <f t="shared" si="4"/>
        <v>VanHorn</v>
      </c>
      <c r="D102" s="11">
        <v>60</v>
      </c>
      <c r="E102" s="11">
        <v>2</v>
      </c>
      <c r="F102" s="8" t="s">
        <v>453</v>
      </c>
      <c r="G102" t="str">
        <f t="shared" si="5"/>
        <v>INSERT INTO Guests (FirstName, LastName, GroupId, Guest_CatId, PlusOne) VALUES ('Jessica','VanHorn',60,2,NULL);</v>
      </c>
      <c r="H102" t="s">
        <v>554</v>
      </c>
    </row>
    <row r="103" spans="1:8" x14ac:dyDescent="0.25">
      <c r="A103" s="19" t="s">
        <v>195</v>
      </c>
      <c r="B103" s="4" t="str">
        <f t="shared" si="3"/>
        <v>Alexandra</v>
      </c>
      <c r="C103" s="4" t="str">
        <f t="shared" si="4"/>
        <v>VanHorn</v>
      </c>
      <c r="D103" s="11">
        <v>61</v>
      </c>
      <c r="E103" s="11">
        <v>2</v>
      </c>
      <c r="F103" s="8" t="s">
        <v>453</v>
      </c>
      <c r="G103" t="str">
        <f t="shared" si="5"/>
        <v>INSERT INTO Guests (FirstName, LastName, GroupId, Guest_CatId, PlusOne) VALUES ('Alexandra','VanHorn',61,2,NULL);</v>
      </c>
      <c r="H103" t="s">
        <v>555</v>
      </c>
    </row>
    <row r="104" spans="1:8" x14ac:dyDescent="0.25">
      <c r="A104" s="19" t="s">
        <v>62</v>
      </c>
      <c r="B104" s="4" t="str">
        <f t="shared" si="3"/>
        <v>Anthony</v>
      </c>
      <c r="C104" s="4" t="str">
        <f t="shared" si="4"/>
        <v>Ercolino</v>
      </c>
      <c r="D104" s="11">
        <v>62</v>
      </c>
      <c r="E104" s="11">
        <v>2</v>
      </c>
      <c r="F104" s="8" t="s">
        <v>453</v>
      </c>
      <c r="G104" t="str">
        <f t="shared" si="5"/>
        <v>INSERT INTO Guests (FirstName, LastName, GroupId, Guest_CatId, PlusOne) VALUES ('Anthony','Ercolino',62,2,NULL);</v>
      </c>
      <c r="H104" t="s">
        <v>556</v>
      </c>
    </row>
    <row r="105" spans="1:8" x14ac:dyDescent="0.25">
      <c r="A105" s="19" t="s">
        <v>67</v>
      </c>
      <c r="B105" s="4" t="str">
        <f t="shared" si="3"/>
        <v>Kimberly</v>
      </c>
      <c r="C105" s="4" t="str">
        <f t="shared" si="4"/>
        <v>Ercolino</v>
      </c>
      <c r="D105" s="11">
        <v>62</v>
      </c>
      <c r="E105" s="11">
        <v>2</v>
      </c>
      <c r="F105" s="8" t="s">
        <v>453</v>
      </c>
      <c r="G105" t="str">
        <f t="shared" si="5"/>
        <v>INSERT INTO Guests (FirstName, LastName, GroupId, Guest_CatId, PlusOne) VALUES ('Kimberly','Ercolino',62,2,NULL);</v>
      </c>
      <c r="H105" t="s">
        <v>557</v>
      </c>
    </row>
    <row r="106" spans="1:8" x14ac:dyDescent="0.25">
      <c r="A106" s="19" t="s">
        <v>197</v>
      </c>
      <c r="B106" s="4" t="str">
        <f t="shared" si="3"/>
        <v>Dan</v>
      </c>
      <c r="C106" s="4" t="str">
        <f t="shared" si="4"/>
        <v>DeOliveira</v>
      </c>
      <c r="D106" s="11">
        <v>63</v>
      </c>
      <c r="E106" s="11">
        <v>2</v>
      </c>
      <c r="F106" s="8" t="s">
        <v>453</v>
      </c>
      <c r="G106" t="str">
        <f t="shared" si="5"/>
        <v>INSERT INTO Guests (FirstName, LastName, GroupId, Guest_CatId, PlusOne) VALUES ('Dan','DeOliveira',63,2,NULL);</v>
      </c>
      <c r="H106" t="s">
        <v>558</v>
      </c>
    </row>
    <row r="107" spans="1:8" x14ac:dyDescent="0.25">
      <c r="A107" s="19" t="s">
        <v>77</v>
      </c>
      <c r="B107" s="4" t="str">
        <f t="shared" si="3"/>
        <v>Jessica</v>
      </c>
      <c r="C107" s="4" t="str">
        <f t="shared" si="4"/>
        <v>Francesca</v>
      </c>
      <c r="D107" s="11">
        <v>63</v>
      </c>
      <c r="E107" s="11">
        <v>2</v>
      </c>
      <c r="F107" s="8" t="s">
        <v>453</v>
      </c>
      <c r="G107" t="str">
        <f t="shared" si="5"/>
        <v>INSERT INTO Guests (FirstName, LastName, GroupId, Guest_CatId, PlusOne) VALUES ('Jessica','Francesca',63,2,NULL);</v>
      </c>
      <c r="H107" t="s">
        <v>559</v>
      </c>
    </row>
    <row r="108" spans="1:8" x14ac:dyDescent="0.25">
      <c r="A108" s="19" t="s">
        <v>82</v>
      </c>
      <c r="B108" s="4" t="str">
        <f t="shared" si="3"/>
        <v>Brian</v>
      </c>
      <c r="C108" s="4" t="str">
        <f t="shared" si="4"/>
        <v>Dietlein</v>
      </c>
      <c r="D108" s="11">
        <v>64</v>
      </c>
      <c r="E108" s="11">
        <v>2</v>
      </c>
      <c r="F108" s="11">
        <v>1</v>
      </c>
      <c r="G108" t="str">
        <f t="shared" si="5"/>
        <v>INSERT INTO Guests (FirstName, LastName, GroupId, Guest_CatId, PlusOne) VALUES ('Brian','Dietlein',64,2,1);</v>
      </c>
      <c r="H108" t="s">
        <v>560</v>
      </c>
    </row>
    <row r="109" spans="1:8" x14ac:dyDescent="0.25">
      <c r="A109" s="19" t="s">
        <v>92</v>
      </c>
      <c r="B109" s="4" t="str">
        <f t="shared" si="3"/>
        <v>Joe</v>
      </c>
      <c r="C109" s="4" t="str">
        <f t="shared" si="4"/>
        <v>Lanza</v>
      </c>
      <c r="D109" s="11">
        <v>65</v>
      </c>
      <c r="E109" s="11">
        <v>2</v>
      </c>
      <c r="F109" s="8" t="s">
        <v>453</v>
      </c>
      <c r="G109" t="str">
        <f t="shared" si="5"/>
        <v>INSERT INTO Guests (FirstName, LastName, GroupId, Guest_CatId, PlusOne) VALUES ('Joe','Lanza',65,2,NULL);</v>
      </c>
      <c r="H109" t="s">
        <v>561</v>
      </c>
    </row>
    <row r="110" spans="1:8" x14ac:dyDescent="0.25">
      <c r="A110" s="19" t="s">
        <v>97</v>
      </c>
      <c r="B110" s="4" t="str">
        <f t="shared" si="3"/>
        <v>Lauren</v>
      </c>
      <c r="C110" s="4" t="str">
        <f t="shared" si="4"/>
        <v>Lanza</v>
      </c>
      <c r="D110" s="11">
        <v>65</v>
      </c>
      <c r="E110" s="11">
        <v>2</v>
      </c>
      <c r="F110" s="8" t="s">
        <v>453</v>
      </c>
      <c r="G110" t="str">
        <f t="shared" si="5"/>
        <v>INSERT INTO Guests (FirstName, LastName, GroupId, Guest_CatId, PlusOne) VALUES ('Lauren','Lanza',65,2,NULL);</v>
      </c>
      <c r="H110" t="s">
        <v>562</v>
      </c>
    </row>
    <row r="111" spans="1:8" x14ac:dyDescent="0.25">
      <c r="A111" s="19" t="s">
        <v>200</v>
      </c>
      <c r="B111" s="4" t="str">
        <f t="shared" si="3"/>
        <v>Michael</v>
      </c>
      <c r="C111" s="4" t="str">
        <f t="shared" si="4"/>
        <v>Coad</v>
      </c>
      <c r="D111" s="11">
        <v>66</v>
      </c>
      <c r="E111" s="11">
        <v>2</v>
      </c>
      <c r="F111" s="8" t="s">
        <v>453</v>
      </c>
      <c r="G111" t="str">
        <f t="shared" si="5"/>
        <v>INSERT INTO Guests (FirstName, LastName, GroupId, Guest_CatId, PlusOne) VALUES ('Michael','Coad',66,2,NULL);</v>
      </c>
      <c r="H111" t="s">
        <v>563</v>
      </c>
    </row>
    <row r="112" spans="1:8" x14ac:dyDescent="0.25">
      <c r="A112" s="19" t="s">
        <v>106</v>
      </c>
      <c r="B112" s="4" t="str">
        <f t="shared" si="3"/>
        <v>Lianne</v>
      </c>
      <c r="C112" s="4" t="str">
        <f t="shared" si="4"/>
        <v>Coad</v>
      </c>
      <c r="D112" s="11">
        <v>66</v>
      </c>
      <c r="E112" s="11">
        <v>2</v>
      </c>
      <c r="F112" s="8" t="s">
        <v>453</v>
      </c>
      <c r="G112" t="str">
        <f t="shared" si="5"/>
        <v>INSERT INTO Guests (FirstName, LastName, GroupId, Guest_CatId, PlusOne) VALUES ('Lianne','Coad',66,2,NULL);</v>
      </c>
      <c r="H112" t="s">
        <v>564</v>
      </c>
    </row>
    <row r="113" spans="1:8" x14ac:dyDescent="0.25">
      <c r="A113" s="19" t="s">
        <v>110</v>
      </c>
      <c r="B113" s="4" t="str">
        <f t="shared" si="3"/>
        <v>Jacob</v>
      </c>
      <c r="C113" s="4" t="str">
        <f t="shared" si="4"/>
        <v>Coad</v>
      </c>
      <c r="D113" s="11">
        <v>67</v>
      </c>
      <c r="E113" s="11">
        <v>2</v>
      </c>
      <c r="F113" s="8" t="s">
        <v>453</v>
      </c>
      <c r="G113" t="str">
        <f t="shared" si="5"/>
        <v>INSERT INTO Guests (FirstName, LastName, GroupId, Guest_CatId, PlusOne) VALUES ('Jacob','Coad',67,2,NULL);</v>
      </c>
      <c r="H113" t="s">
        <v>565</v>
      </c>
    </row>
    <row r="114" spans="1:8" x14ac:dyDescent="0.25">
      <c r="A114" s="21" t="s">
        <v>114</v>
      </c>
      <c r="B114" s="4" t="str">
        <f t="shared" si="3"/>
        <v>Liz</v>
      </c>
      <c r="C114" s="4" t="str">
        <f t="shared" si="4"/>
        <v>Coad</v>
      </c>
      <c r="D114" s="11">
        <v>67</v>
      </c>
      <c r="E114" s="11">
        <v>2</v>
      </c>
      <c r="F114" s="8" t="s">
        <v>453</v>
      </c>
      <c r="G114" t="str">
        <f t="shared" si="5"/>
        <v>INSERT INTO Guests (FirstName, LastName, GroupId, Guest_CatId, PlusOne) VALUES ('Liz','Coad',67,2,NULL);</v>
      </c>
      <c r="H114" t="s">
        <v>566</v>
      </c>
    </row>
    <row r="115" spans="1:8" x14ac:dyDescent="0.25">
      <c r="A115" s="19" t="s">
        <v>118</v>
      </c>
      <c r="B115" s="4" t="str">
        <f t="shared" si="3"/>
        <v>Skip</v>
      </c>
      <c r="C115" s="4" t="str">
        <f t="shared" si="4"/>
        <v>Warmack</v>
      </c>
      <c r="D115" s="11">
        <v>68</v>
      </c>
      <c r="E115" s="11">
        <v>2</v>
      </c>
      <c r="F115" s="8" t="s">
        <v>453</v>
      </c>
      <c r="G115" t="str">
        <f t="shared" si="5"/>
        <v>INSERT INTO Guests (FirstName, LastName, GroupId, Guest_CatId, PlusOne) VALUES ('Skip','Warmack',68,2,NULL);</v>
      </c>
      <c r="H115" t="s">
        <v>567</v>
      </c>
    </row>
    <row r="116" spans="1:8" x14ac:dyDescent="0.25">
      <c r="A116" s="19" t="s">
        <v>120</v>
      </c>
      <c r="B116" s="4" t="str">
        <f t="shared" si="3"/>
        <v>Jessica</v>
      </c>
      <c r="C116" s="4" t="str">
        <f t="shared" si="4"/>
        <v>Warmack</v>
      </c>
      <c r="D116" s="11">
        <v>68</v>
      </c>
      <c r="E116" s="11">
        <v>2</v>
      </c>
      <c r="F116" s="8" t="s">
        <v>453</v>
      </c>
      <c r="G116" t="str">
        <f t="shared" si="5"/>
        <v>INSERT INTO Guests (FirstName, LastName, GroupId, Guest_CatId, PlusOne) VALUES ('Jessica','Warmack',68,2,NULL);</v>
      </c>
      <c r="H116" t="s">
        <v>568</v>
      </c>
    </row>
    <row r="117" spans="1:8" x14ac:dyDescent="0.25">
      <c r="A117" s="19" t="s">
        <v>202</v>
      </c>
      <c r="B117" s="4" t="str">
        <f>LEFT(A117,FIND(" ",A117)-1)</f>
        <v>David</v>
      </c>
      <c r="C117" s="4" t="str">
        <f>RIGHT(A117,LEN(A117)-FIND(" ",A117))</f>
        <v>Lubinsky</v>
      </c>
      <c r="D117" s="11">
        <v>69</v>
      </c>
      <c r="E117" s="11">
        <v>2</v>
      </c>
      <c r="F117" s="8" t="s">
        <v>453</v>
      </c>
      <c r="G117" t="str">
        <f t="shared" si="5"/>
        <v>INSERT INTO Guests (FirstName, LastName, GroupId, Guest_CatId, PlusOne) VALUES ('David','Lubinsky',69,2,NULL);</v>
      </c>
      <c r="H117" t="s">
        <v>569</v>
      </c>
    </row>
    <row r="118" spans="1:8" x14ac:dyDescent="0.25">
      <c r="A118" s="19" t="s">
        <v>122</v>
      </c>
      <c r="B118" s="4" t="str">
        <f t="shared" si="3"/>
        <v>Rachel</v>
      </c>
      <c r="C118" s="4" t="str">
        <f t="shared" si="4"/>
        <v>Lubinsky</v>
      </c>
      <c r="D118" s="11">
        <v>69</v>
      </c>
      <c r="E118" s="11">
        <v>2</v>
      </c>
      <c r="F118" s="8" t="s">
        <v>453</v>
      </c>
      <c r="G118" t="str">
        <f t="shared" si="5"/>
        <v>INSERT INTO Guests (FirstName, LastName, GroupId, Guest_CatId, PlusOne) VALUES ('Rachel','Lubinsky',69,2,NULL);</v>
      </c>
      <c r="H118" t="s">
        <v>570</v>
      </c>
    </row>
    <row r="119" spans="1:8" x14ac:dyDescent="0.25">
      <c r="A119" s="21" t="s">
        <v>447</v>
      </c>
      <c r="B119" s="4" t="str">
        <f>LEFT(A119,FIND(" ",A119)-1)</f>
        <v>Neil</v>
      </c>
      <c r="C119" s="4" t="str">
        <f>RIGHT(A119,LEN(A119)-FIND(" ",A119))</f>
        <v>Scott</v>
      </c>
      <c r="D119" s="11">
        <v>70</v>
      </c>
      <c r="E119" s="11">
        <v>2</v>
      </c>
      <c r="F119" s="8" t="s">
        <v>453</v>
      </c>
      <c r="G119" t="str">
        <f t="shared" si="5"/>
        <v>INSERT INTO Guests (FirstName, LastName, GroupId, Guest_CatId, PlusOne) VALUES ('Neil','Scott',70,2,NULL);</v>
      </c>
      <c r="H119" t="s">
        <v>571</v>
      </c>
    </row>
    <row r="120" spans="1:8" x14ac:dyDescent="0.25">
      <c r="A120" s="19" t="s">
        <v>126</v>
      </c>
      <c r="B120" s="4" t="str">
        <f t="shared" si="3"/>
        <v>Gail</v>
      </c>
      <c r="C120" s="4" t="str">
        <f t="shared" si="4"/>
        <v>Coad</v>
      </c>
      <c r="D120" s="11">
        <v>70</v>
      </c>
      <c r="E120" s="11">
        <v>2</v>
      </c>
      <c r="F120" s="8" t="s">
        <v>453</v>
      </c>
      <c r="G120" t="str">
        <f t="shared" si="5"/>
        <v>INSERT INTO Guests (FirstName, LastName, GroupId, Guest_CatId, PlusOne) VALUES ('Gail','Coad',70,2,NULL);</v>
      </c>
      <c r="H120" t="s">
        <v>572</v>
      </c>
    </row>
    <row r="121" spans="1:8" x14ac:dyDescent="0.25">
      <c r="A121" s="19" t="s">
        <v>129</v>
      </c>
      <c r="B121" s="4" t="str">
        <f t="shared" si="3"/>
        <v>Rob</v>
      </c>
      <c r="C121" s="4" t="str">
        <f t="shared" si="4"/>
        <v>Thomas</v>
      </c>
      <c r="D121" s="11">
        <v>71</v>
      </c>
      <c r="E121" s="11">
        <v>2</v>
      </c>
      <c r="F121" s="8" t="s">
        <v>453</v>
      </c>
      <c r="G121" t="str">
        <f t="shared" si="5"/>
        <v>INSERT INTO Guests (FirstName, LastName, GroupId, Guest_CatId, PlusOne) VALUES ('Rob','Thomas',71,2,NULL);</v>
      </c>
      <c r="H121" t="s">
        <v>573</v>
      </c>
    </row>
    <row r="122" spans="1:8" x14ac:dyDescent="0.25">
      <c r="A122" s="19" t="s">
        <v>130</v>
      </c>
      <c r="B122" s="4" t="str">
        <f t="shared" si="3"/>
        <v>Lisa</v>
      </c>
      <c r="C122" s="4" t="str">
        <f t="shared" si="4"/>
        <v>Verhelle</v>
      </c>
      <c r="D122" s="11">
        <v>71</v>
      </c>
      <c r="E122" s="11">
        <v>2</v>
      </c>
      <c r="F122" s="8" t="s">
        <v>453</v>
      </c>
      <c r="G122" t="str">
        <f t="shared" si="5"/>
        <v>INSERT INTO Guests (FirstName, LastName, GroupId, Guest_CatId, PlusOne) VALUES ('Lisa','Verhelle',71,2,NULL);</v>
      </c>
      <c r="H122" t="s">
        <v>574</v>
      </c>
    </row>
    <row r="123" spans="1:8" x14ac:dyDescent="0.25">
      <c r="A123" s="19" t="s">
        <v>131</v>
      </c>
      <c r="B123" s="4" t="str">
        <f t="shared" si="3"/>
        <v>Josh</v>
      </c>
      <c r="C123" s="4" t="str">
        <f t="shared" si="4"/>
        <v>Wynne</v>
      </c>
      <c r="D123" s="11">
        <v>72</v>
      </c>
      <c r="E123" s="11">
        <v>2</v>
      </c>
      <c r="F123" s="8" t="s">
        <v>453</v>
      </c>
      <c r="G123" t="str">
        <f t="shared" si="5"/>
        <v>INSERT INTO Guests (FirstName, LastName, GroupId, Guest_CatId, PlusOne) VALUES ('Josh','Wynne',72,2,NULL);</v>
      </c>
      <c r="H123" t="s">
        <v>575</v>
      </c>
    </row>
    <row r="124" spans="1:8" x14ac:dyDescent="0.25">
      <c r="A124" s="19" t="s">
        <v>132</v>
      </c>
      <c r="B124" s="4" t="str">
        <f t="shared" si="3"/>
        <v>Michelle</v>
      </c>
      <c r="C124" s="4" t="str">
        <f t="shared" si="4"/>
        <v>Wynne</v>
      </c>
      <c r="D124" s="11">
        <v>72</v>
      </c>
      <c r="E124" s="11">
        <v>2</v>
      </c>
      <c r="F124" s="8" t="s">
        <v>453</v>
      </c>
      <c r="G124" t="str">
        <f t="shared" si="5"/>
        <v>INSERT INTO Guests (FirstName, LastName, GroupId, Guest_CatId, PlusOne) VALUES ('Michelle','Wynne',72,2,NULL);</v>
      </c>
      <c r="H124" t="s">
        <v>576</v>
      </c>
    </row>
    <row r="125" spans="1:8" x14ac:dyDescent="0.25">
      <c r="A125" s="19" t="s">
        <v>133</v>
      </c>
      <c r="B125" s="4" t="str">
        <f t="shared" ref="B125:B136" si="6">LEFT(A125,FIND(" ",A125)-1)</f>
        <v>Lisa</v>
      </c>
      <c r="C125" s="4" t="str">
        <f t="shared" ref="C125:C136" si="7">RIGHT(A125,LEN(A125)-FIND(" ",A125))</f>
        <v>Dichtel</v>
      </c>
      <c r="D125" s="11">
        <v>73</v>
      </c>
      <c r="E125" s="11">
        <v>2</v>
      </c>
      <c r="F125" s="11">
        <v>1</v>
      </c>
      <c r="G125" t="str">
        <f t="shared" si="5"/>
        <v>INSERT INTO Guests (FirstName, LastName, GroupId, Guest_CatId, PlusOne) VALUES ('Lisa','Dichtel',73,2,1);</v>
      </c>
      <c r="H125" t="s">
        <v>577</v>
      </c>
    </row>
    <row r="126" spans="1:8" x14ac:dyDescent="0.25">
      <c r="A126" s="19" t="s">
        <v>160</v>
      </c>
      <c r="B126" s="4" t="str">
        <f>LEFT(A126,FIND(" ",A126)-1)</f>
        <v>Patrick</v>
      </c>
      <c r="C126" s="4" t="str">
        <f>RIGHT(A126,LEN(A126)-FIND(" ",A126))</f>
        <v xml:space="preserve">Knight </v>
      </c>
      <c r="D126" s="11">
        <v>74</v>
      </c>
      <c r="E126" s="11">
        <v>3</v>
      </c>
      <c r="F126" s="8" t="s">
        <v>453</v>
      </c>
      <c r="G126" t="str">
        <f t="shared" si="5"/>
        <v>INSERT INTO Guests (FirstName, LastName, GroupId, Guest_CatId, PlusOne) VALUES ('Patrick','Knight ',74,3,NULL);</v>
      </c>
      <c r="H126" t="s">
        <v>578</v>
      </c>
    </row>
    <row r="127" spans="1:8" x14ac:dyDescent="0.25">
      <c r="A127" s="19" t="s">
        <v>159</v>
      </c>
      <c r="B127" s="4" t="str">
        <f t="shared" si="6"/>
        <v>Katie</v>
      </c>
      <c r="C127" s="4" t="str">
        <f t="shared" si="7"/>
        <v xml:space="preserve">Knight </v>
      </c>
      <c r="D127" s="11">
        <v>74</v>
      </c>
      <c r="E127" s="11">
        <v>3</v>
      </c>
      <c r="F127" s="8" t="s">
        <v>453</v>
      </c>
      <c r="G127" t="str">
        <f t="shared" si="5"/>
        <v>INSERT INTO Guests (FirstName, LastName, GroupId, Guest_CatId, PlusOne) VALUES ('Katie','Knight ',74,3,NULL);</v>
      </c>
      <c r="H127" t="s">
        <v>579</v>
      </c>
    </row>
    <row r="128" spans="1:8" x14ac:dyDescent="0.25">
      <c r="A128" s="19" t="s">
        <v>161</v>
      </c>
      <c r="B128" s="4" t="str">
        <f>LEFT(A128,FIND(" ",A128)-1)</f>
        <v>Fredrick</v>
      </c>
      <c r="C128" s="4" t="str">
        <f>RIGHT(A128,LEN(A128)-FIND(" ",A128))</f>
        <v xml:space="preserve">Mamlqvist </v>
      </c>
      <c r="D128" s="11">
        <v>75</v>
      </c>
      <c r="E128" s="11">
        <v>3</v>
      </c>
      <c r="F128" s="8" t="s">
        <v>453</v>
      </c>
      <c r="G128" t="str">
        <f t="shared" si="5"/>
        <v>INSERT INTO Guests (FirstName, LastName, GroupId, Guest_CatId, PlusOne) VALUES ('Fredrick','Mamlqvist ',75,3,NULL);</v>
      </c>
      <c r="H128" t="s">
        <v>580</v>
      </c>
    </row>
    <row r="129" spans="1:8" x14ac:dyDescent="0.25">
      <c r="A129" s="19" t="s">
        <v>162</v>
      </c>
      <c r="B129" s="4" t="str">
        <f t="shared" si="6"/>
        <v>Ana</v>
      </c>
      <c r="C129" s="4" t="str">
        <f t="shared" si="7"/>
        <v xml:space="preserve">Mamlqvist </v>
      </c>
      <c r="D129" s="11">
        <v>75</v>
      </c>
      <c r="E129" s="11">
        <v>3</v>
      </c>
      <c r="F129" s="8" t="s">
        <v>453</v>
      </c>
      <c r="G129" t="str">
        <f t="shared" si="5"/>
        <v>INSERT INTO Guests (FirstName, LastName, GroupId, Guest_CatId, PlusOne) VALUES ('Ana','Mamlqvist ',75,3,NULL);</v>
      </c>
      <c r="H129" t="s">
        <v>581</v>
      </c>
    </row>
    <row r="130" spans="1:8" x14ac:dyDescent="0.25">
      <c r="A130" s="19" t="s">
        <v>163</v>
      </c>
      <c r="B130" s="4" t="str">
        <f t="shared" si="6"/>
        <v>Robin</v>
      </c>
      <c r="C130" s="4" t="str">
        <f t="shared" si="7"/>
        <v>Hurley</v>
      </c>
      <c r="D130" s="11">
        <v>76</v>
      </c>
      <c r="E130" s="11">
        <v>3</v>
      </c>
      <c r="F130" s="8" t="s">
        <v>453</v>
      </c>
      <c r="G130" t="str">
        <f t="shared" si="5"/>
        <v>INSERT INTO Guests (FirstName, LastName, GroupId, Guest_CatId, PlusOne) VALUES ('Robin','Hurley',76,3,NULL);</v>
      </c>
      <c r="H130" t="s">
        <v>582</v>
      </c>
    </row>
    <row r="131" spans="1:8" x14ac:dyDescent="0.25">
      <c r="A131" s="19" t="s">
        <v>185</v>
      </c>
      <c r="B131" s="4" t="str">
        <f t="shared" si="6"/>
        <v>Plus</v>
      </c>
      <c r="C131" s="4" t="str">
        <f t="shared" si="7"/>
        <v>One</v>
      </c>
      <c r="D131" s="11">
        <v>76</v>
      </c>
      <c r="E131" s="11">
        <v>3</v>
      </c>
      <c r="F131" s="8" t="s">
        <v>453</v>
      </c>
      <c r="G131" t="str">
        <f t="shared" ref="G131:G136" si="8">CONCATENATE("INSERT INTO Guests (FirstName, LastName, GroupId, Guest_CatId, PlusOne) VALUES ('",B131,"','",C131,"',",D131,",",E131,",",F131,");")</f>
        <v>INSERT INTO Guests (FirstName, LastName, GroupId, Guest_CatId, PlusOne) VALUES ('Plus','One',76,3,NULL);</v>
      </c>
      <c r="H131" t="s">
        <v>583</v>
      </c>
    </row>
    <row r="132" spans="1:8" x14ac:dyDescent="0.25">
      <c r="A132" s="19" t="s">
        <v>201</v>
      </c>
      <c r="B132" s="4" t="str">
        <f t="shared" si="6"/>
        <v>Michael</v>
      </c>
      <c r="C132" s="4" t="str">
        <f t="shared" si="7"/>
        <v xml:space="preserve">Kehoe </v>
      </c>
      <c r="D132" s="11">
        <v>77</v>
      </c>
      <c r="E132" s="11">
        <v>3</v>
      </c>
      <c r="F132" s="8" t="s">
        <v>453</v>
      </c>
      <c r="G132" t="str">
        <f t="shared" si="8"/>
        <v>INSERT INTO Guests (FirstName, LastName, GroupId, Guest_CatId, PlusOne) VALUES ('Michael','Kehoe ',77,3,NULL);</v>
      </c>
      <c r="H132" t="s">
        <v>584</v>
      </c>
    </row>
    <row r="133" spans="1:8" x14ac:dyDescent="0.25">
      <c r="A133" s="19" t="s">
        <v>168</v>
      </c>
      <c r="B133" s="4" t="str">
        <f t="shared" si="6"/>
        <v>Paula</v>
      </c>
      <c r="C133" s="4" t="str">
        <f t="shared" si="7"/>
        <v xml:space="preserve">Kehoe </v>
      </c>
      <c r="D133" s="11">
        <v>77</v>
      </c>
      <c r="E133" s="11">
        <v>3</v>
      </c>
      <c r="F133" s="8" t="s">
        <v>453</v>
      </c>
      <c r="G133" t="str">
        <f t="shared" si="8"/>
        <v>INSERT INTO Guests (FirstName, LastName, GroupId, Guest_CatId, PlusOne) VALUES ('Paula','Kehoe ',77,3,NULL);</v>
      </c>
      <c r="H133" t="s">
        <v>585</v>
      </c>
    </row>
    <row r="134" spans="1:8" x14ac:dyDescent="0.25">
      <c r="A134" s="19" t="s">
        <v>184</v>
      </c>
      <c r="B134" s="4" t="str">
        <f t="shared" si="6"/>
        <v>James</v>
      </c>
      <c r="C134" s="4" t="str">
        <f t="shared" si="7"/>
        <v>Fitch</v>
      </c>
      <c r="D134" s="11">
        <v>78</v>
      </c>
      <c r="E134" s="11">
        <v>3</v>
      </c>
      <c r="F134" s="8" t="s">
        <v>453</v>
      </c>
      <c r="G134" t="str">
        <f t="shared" si="8"/>
        <v>INSERT INTO Guests (FirstName, LastName, GroupId, Guest_CatId, PlusOne) VALUES ('James','Fitch',78,3,NULL);</v>
      </c>
      <c r="H134" t="s">
        <v>586</v>
      </c>
    </row>
    <row r="135" spans="1:8" x14ac:dyDescent="0.25">
      <c r="A135" s="19" t="s">
        <v>183</v>
      </c>
      <c r="B135" s="4" t="str">
        <f t="shared" si="6"/>
        <v>Nancy</v>
      </c>
      <c r="C135" s="4" t="str">
        <f t="shared" si="7"/>
        <v>Fitch</v>
      </c>
      <c r="D135" s="11">
        <v>78</v>
      </c>
      <c r="E135" s="11">
        <v>3</v>
      </c>
      <c r="F135" s="8" t="s">
        <v>453</v>
      </c>
      <c r="G135" t="str">
        <f t="shared" si="8"/>
        <v>INSERT INTO Guests (FirstName, LastName, GroupId, Guest_CatId, PlusOne) VALUES ('Nancy','Fitch',78,3,NULL);</v>
      </c>
      <c r="H135" t="s">
        <v>587</v>
      </c>
    </row>
    <row r="136" spans="1:8" x14ac:dyDescent="0.25">
      <c r="A136" s="19" t="s">
        <v>410</v>
      </c>
      <c r="B136" s="4" t="str">
        <f t="shared" si="6"/>
        <v>Colby</v>
      </c>
      <c r="C136" s="4" t="str">
        <f t="shared" si="7"/>
        <v>Dennis</v>
      </c>
      <c r="D136" s="11">
        <v>79</v>
      </c>
      <c r="E136" s="11">
        <v>1</v>
      </c>
      <c r="F136" s="11">
        <v>1</v>
      </c>
      <c r="G136" t="str">
        <f t="shared" si="8"/>
        <v>INSERT INTO Guests (FirstName, LastName, GroupId, Guest_CatId, PlusOne) VALUES ('Colby','Dennis',79,1,1);</v>
      </c>
      <c r="H136" t="s"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ListMaster</vt:lpstr>
      <vt:lpstr>ListAddress</vt:lpstr>
      <vt:lpstr>Locations</vt:lpstr>
      <vt:lpstr>SQL</vt:lpstr>
      <vt:lpstr>City</vt:lpstr>
      <vt:lpstr>Name</vt:lpstr>
      <vt:lpstr>State</vt:lpstr>
      <vt:lpstr>Street</vt:lpstr>
      <vt:lpstr>Unit</vt:lpstr>
      <vt:lpstr>Zip</vt:lpstr>
    </vt:vector>
  </TitlesOfParts>
  <Company>Bloomin Brands,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Bean</dc:creator>
  <cp:lastModifiedBy>Tim Vasnelis</cp:lastModifiedBy>
  <dcterms:created xsi:type="dcterms:W3CDTF">2016-05-12T17:22:17Z</dcterms:created>
  <dcterms:modified xsi:type="dcterms:W3CDTF">2016-08-08T18:50:23Z</dcterms:modified>
</cp:coreProperties>
</file>