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timandkimberly\sql\"/>
    </mc:Choice>
  </mc:AlternateContent>
  <bookViews>
    <workbookView xWindow="0" yWindow="0" windowWidth="6720" windowHeight="5985" activeTab="2"/>
  </bookViews>
  <sheets>
    <sheet name="Sheet1" sheetId="1" r:id="rId1"/>
    <sheet name="ListMaster" sheetId="2" r:id="rId2"/>
    <sheet name="ListAddress" sheetId="3" r:id="rId3"/>
    <sheet name="Locations" sheetId="4" r:id="rId4"/>
    <sheet name="SQL" sheetId="5" r:id="rId5"/>
  </sheets>
  <definedNames>
    <definedName name="_xlnm._FilterDatabase" localSheetId="2" hidden="1">ListAddress!$A$1:$H$94</definedName>
    <definedName name="_xlnm._FilterDatabase" localSheetId="1" hidden="1">ListMaster!$A$1:$P$152</definedName>
    <definedName name="City">ListAddress!$E$2:$E$1048576</definedName>
    <definedName name="Name">ListAddress!$A$2:$A$1048576</definedName>
    <definedName name="State">ListAddress!$F$2:$F$1048576</definedName>
    <definedName name="Street">ListAddress!$C$2:$C$1048576</definedName>
    <definedName name="Unit">ListAddress!$D$2:$D$1048576</definedName>
    <definedName name="Zip">ListAddress!$G$2:$G$1048576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1" i="2" l="1"/>
  <c r="N151" i="2"/>
  <c r="M151" i="2"/>
  <c r="K151" i="2"/>
  <c r="O150" i="2"/>
  <c r="N150" i="2"/>
  <c r="M150" i="2"/>
  <c r="K150" i="2"/>
  <c r="O120" i="2" l="1"/>
  <c r="N120" i="2"/>
  <c r="M120" i="2"/>
  <c r="L120" i="2"/>
  <c r="K120" i="2"/>
  <c r="O119" i="2"/>
  <c r="N119" i="2"/>
  <c r="M119" i="2"/>
  <c r="L119" i="2"/>
  <c r="K119" i="2"/>
  <c r="O149" i="2" l="1"/>
  <c r="N149" i="2"/>
  <c r="M149" i="2"/>
  <c r="K149" i="2"/>
  <c r="O148" i="2"/>
  <c r="N148" i="2"/>
  <c r="M148" i="2"/>
  <c r="K148" i="2"/>
  <c r="O45" i="2" l="1"/>
  <c r="O147" i="2"/>
  <c r="N147" i="2"/>
  <c r="M147" i="2"/>
  <c r="K147" i="2"/>
  <c r="O146" i="2"/>
  <c r="N146" i="2"/>
  <c r="M146" i="2"/>
  <c r="K146" i="2"/>
  <c r="O145" i="2"/>
  <c r="N145" i="2"/>
  <c r="M145" i="2"/>
  <c r="K145" i="2"/>
  <c r="O144" i="2"/>
  <c r="N144" i="2"/>
  <c r="M144" i="2"/>
  <c r="K144" i="2"/>
  <c r="O143" i="2"/>
  <c r="N143" i="2"/>
  <c r="M143" i="2"/>
  <c r="K143" i="2"/>
  <c r="O142" i="2"/>
  <c r="N142" i="2"/>
  <c r="M142" i="2"/>
  <c r="K142" i="2"/>
  <c r="O141" i="2"/>
  <c r="N141" i="2"/>
  <c r="M141" i="2"/>
  <c r="K141" i="2"/>
  <c r="O140" i="2"/>
  <c r="N140" i="2"/>
  <c r="M140" i="2"/>
  <c r="K140" i="2"/>
  <c r="O137" i="2"/>
  <c r="N137" i="2"/>
  <c r="M137" i="2"/>
  <c r="K137" i="2"/>
  <c r="O75" i="2"/>
  <c r="O136" i="2"/>
  <c r="N136" i="2"/>
  <c r="M136" i="2"/>
  <c r="K136" i="2"/>
  <c r="N81" i="2"/>
  <c r="O82" i="2"/>
  <c r="N82" i="2"/>
  <c r="M82" i="2"/>
  <c r="L82" i="2"/>
  <c r="K82" i="2"/>
  <c r="O81" i="2"/>
  <c r="M81" i="2"/>
  <c r="L81" i="2"/>
  <c r="K81" i="2"/>
  <c r="N95" i="2"/>
  <c r="O138" i="2" l="1"/>
  <c r="O139" i="2"/>
  <c r="M95" i="2"/>
  <c r="L45" i="2"/>
  <c r="K139" i="2"/>
  <c r="M45" i="2"/>
  <c r="N45" i="2"/>
  <c r="K45" i="2"/>
  <c r="K95" i="2"/>
  <c r="N20" i="2"/>
  <c r="L95" i="2"/>
  <c r="M75" i="2"/>
  <c r="N75" i="2"/>
  <c r="L75" i="2"/>
  <c r="K75" i="2"/>
  <c r="K20" i="2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2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N138" i="2" l="1"/>
  <c r="M138" i="2"/>
  <c r="K138" i="2"/>
  <c r="L20" i="2"/>
  <c r="O20" i="2"/>
  <c r="M20" i="2"/>
  <c r="N139" i="2"/>
  <c r="M139" i="2"/>
  <c r="N21" i="2"/>
  <c r="K21" i="2"/>
  <c r="O21" i="2"/>
  <c r="L21" i="2"/>
  <c r="M21" i="2"/>
  <c r="M135" i="2"/>
  <c r="M107" i="2"/>
  <c r="M108" i="2"/>
  <c r="O104" i="2"/>
  <c r="O101" i="2"/>
  <c r="M100" i="2"/>
  <c r="M94" i="2"/>
  <c r="M85" i="2"/>
  <c r="O70" i="2"/>
  <c r="O65" i="2"/>
  <c r="M64" i="2"/>
  <c r="O57" i="2"/>
  <c r="O56" i="2"/>
  <c r="N53" i="2"/>
  <c r="O50" i="2"/>
  <c r="O49" i="2"/>
  <c r="O48" i="2"/>
  <c r="O47" i="2"/>
  <c r="O46" i="2"/>
  <c r="O7" i="2"/>
  <c r="N2" i="2"/>
  <c r="M130" i="2"/>
  <c r="M125" i="2"/>
  <c r="M76" i="2"/>
  <c r="M74" i="2"/>
  <c r="K73" i="2"/>
  <c r="M67" i="2"/>
  <c r="O67" i="2"/>
  <c r="O66" i="2"/>
  <c r="L66" i="2"/>
  <c r="K66" i="2"/>
  <c r="M66" i="2"/>
  <c r="K41" i="2"/>
  <c r="O42" i="2"/>
  <c r="O40" i="2"/>
  <c r="M39" i="2"/>
  <c r="O38" i="2"/>
  <c r="M37" i="2"/>
  <c r="O36" i="2"/>
  <c r="M35" i="2"/>
  <c r="N24" i="2"/>
  <c r="L26" i="2"/>
  <c r="M25" i="2"/>
  <c r="M27" i="2"/>
  <c r="L28" i="2"/>
  <c r="M121" i="2" l="1"/>
  <c r="O122" i="2"/>
  <c r="K2" i="2"/>
  <c r="L100" i="2"/>
  <c r="O135" i="2"/>
  <c r="O2" i="2"/>
  <c r="L53" i="2"/>
  <c r="K51" i="2"/>
  <c r="O61" i="2"/>
  <c r="L97" i="2"/>
  <c r="L62" i="2"/>
  <c r="M3" i="2"/>
  <c r="M96" i="2"/>
  <c r="N127" i="2"/>
  <c r="M123" i="2"/>
  <c r="L105" i="2"/>
  <c r="M93" i="2"/>
  <c r="M7" i="2"/>
  <c r="M50" i="2"/>
  <c r="M53" i="2"/>
  <c r="M57" i="2"/>
  <c r="M70" i="2"/>
  <c r="L124" i="2"/>
  <c r="M129" i="2"/>
  <c r="O110" i="2"/>
  <c r="M103" i="2"/>
  <c r="L99" i="2"/>
  <c r="O52" i="2"/>
  <c r="L46" i="2"/>
  <c r="M49" i="2"/>
  <c r="K53" i="2"/>
  <c r="M56" i="2"/>
  <c r="L85" i="2"/>
  <c r="N102" i="2"/>
  <c r="K130" i="2"/>
  <c r="N92" i="2"/>
  <c r="N60" i="2"/>
  <c r="O63" i="2"/>
  <c r="L2" i="2"/>
  <c r="M46" i="2"/>
  <c r="O53" i="2"/>
  <c r="L65" i="2"/>
  <c r="K94" i="2"/>
  <c r="O100" i="2"/>
  <c r="L104" i="2"/>
  <c r="N109" i="2"/>
  <c r="O106" i="2"/>
  <c r="M2" i="2"/>
  <c r="M65" i="2"/>
  <c r="L94" i="2"/>
  <c r="N126" i="2"/>
  <c r="M47" i="2"/>
  <c r="L56" i="2"/>
  <c r="O94" i="2"/>
  <c r="K100" i="2"/>
  <c r="M101" i="2"/>
  <c r="K135" i="2"/>
  <c r="N135" i="2"/>
  <c r="L135" i="2"/>
  <c r="K107" i="2"/>
  <c r="O107" i="2"/>
  <c r="N107" i="2"/>
  <c r="L107" i="2"/>
  <c r="K108" i="2"/>
  <c r="O108" i="2"/>
  <c r="N108" i="2"/>
  <c r="L108" i="2"/>
  <c r="M104" i="2"/>
  <c r="N104" i="2"/>
  <c r="K104" i="2"/>
  <c r="N100" i="2"/>
  <c r="L101" i="2"/>
  <c r="N101" i="2"/>
  <c r="K101" i="2"/>
  <c r="N94" i="2"/>
  <c r="N85" i="2"/>
  <c r="K85" i="2"/>
  <c r="O85" i="2"/>
  <c r="L70" i="2"/>
  <c r="N70" i="2"/>
  <c r="K70" i="2"/>
  <c r="N65" i="2"/>
  <c r="K65" i="2"/>
  <c r="N64" i="2"/>
  <c r="K64" i="2"/>
  <c r="O64" i="2"/>
  <c r="L64" i="2"/>
  <c r="L57" i="2"/>
  <c r="N57" i="2"/>
  <c r="K57" i="2"/>
  <c r="N56" i="2"/>
  <c r="K56" i="2"/>
  <c r="L50" i="2"/>
  <c r="N50" i="2"/>
  <c r="K50" i="2"/>
  <c r="N49" i="2"/>
  <c r="L49" i="2"/>
  <c r="K49" i="2"/>
  <c r="L48" i="2"/>
  <c r="M48" i="2"/>
  <c r="N48" i="2"/>
  <c r="K48" i="2"/>
  <c r="L47" i="2"/>
  <c r="N47" i="2"/>
  <c r="K47" i="2"/>
  <c r="N46" i="2"/>
  <c r="K46" i="2"/>
  <c r="L7" i="2"/>
  <c r="N7" i="2"/>
  <c r="K7" i="2"/>
  <c r="N61" i="2"/>
  <c r="L55" i="2"/>
  <c r="M54" i="2"/>
  <c r="M99" i="2"/>
  <c r="N98" i="2"/>
  <c r="K99" i="2"/>
  <c r="K129" i="2"/>
  <c r="O123" i="2"/>
  <c r="O118" i="2"/>
  <c r="M117" i="2"/>
  <c r="M132" i="2"/>
  <c r="M112" i="2"/>
  <c r="O130" i="2"/>
  <c r="L114" i="2"/>
  <c r="N131" i="2"/>
  <c r="O116" i="2"/>
  <c r="M113" i="2"/>
  <c r="N115" i="2"/>
  <c r="O121" i="2"/>
  <c r="N122" i="2"/>
  <c r="N121" i="2"/>
  <c r="N130" i="2"/>
  <c r="L130" i="2"/>
  <c r="M83" i="2"/>
  <c r="N69" i="2"/>
  <c r="O84" i="2"/>
  <c r="K125" i="2"/>
  <c r="O125" i="2"/>
  <c r="N125" i="2"/>
  <c r="L125" i="2"/>
  <c r="M79" i="2"/>
  <c r="O80" i="2"/>
  <c r="M77" i="2"/>
  <c r="L76" i="2"/>
  <c r="O76" i="2"/>
  <c r="K76" i="2"/>
  <c r="M72" i="2"/>
  <c r="K78" i="2"/>
  <c r="N68" i="2"/>
  <c r="N71" i="2"/>
  <c r="O91" i="2"/>
  <c r="M90" i="2"/>
  <c r="O89" i="2"/>
  <c r="N88" i="2"/>
  <c r="N76" i="2"/>
  <c r="N74" i="2"/>
  <c r="K74" i="2"/>
  <c r="O74" i="2"/>
  <c r="L74" i="2"/>
  <c r="L73" i="2"/>
  <c r="N73" i="2"/>
  <c r="O73" i="2"/>
  <c r="M73" i="2"/>
  <c r="N66" i="2"/>
  <c r="L67" i="2"/>
  <c r="N67" i="2"/>
  <c r="K67" i="2"/>
  <c r="M18" i="2"/>
  <c r="M40" i="2"/>
  <c r="K43" i="2"/>
  <c r="O39" i="2"/>
  <c r="O44" i="2"/>
  <c r="O22" i="2"/>
  <c r="K39" i="2"/>
  <c r="M41" i="2"/>
  <c r="L42" i="2"/>
  <c r="M42" i="2"/>
  <c r="N41" i="2"/>
  <c r="O41" i="2"/>
  <c r="N42" i="2"/>
  <c r="L41" i="2"/>
  <c r="K42" i="2"/>
  <c r="N39" i="2"/>
  <c r="L40" i="2"/>
  <c r="N40" i="2"/>
  <c r="L39" i="2"/>
  <c r="K40" i="2"/>
  <c r="O23" i="2"/>
  <c r="O19" i="2"/>
  <c r="K16" i="2"/>
  <c r="K14" i="2"/>
  <c r="O15" i="2"/>
  <c r="O13" i="2"/>
  <c r="K17" i="2"/>
  <c r="M12" i="2"/>
  <c r="K10" i="2"/>
  <c r="N9" i="2"/>
  <c r="O31" i="2"/>
  <c r="O4" i="2"/>
  <c r="K8" i="2"/>
  <c r="N87" i="2"/>
  <c r="M5" i="2"/>
  <c r="O6" i="2"/>
  <c r="K34" i="2"/>
  <c r="N25" i="2"/>
  <c r="O24" i="2"/>
  <c r="L32" i="2"/>
  <c r="K24" i="2"/>
  <c r="O33" i="2"/>
  <c r="M28" i="2"/>
  <c r="M38" i="2"/>
  <c r="N27" i="2"/>
  <c r="K27" i="2"/>
  <c r="O27" i="2"/>
  <c r="N28" i="2"/>
  <c r="K25" i="2"/>
  <c r="O25" i="2"/>
  <c r="N26" i="2"/>
  <c r="L24" i="2"/>
  <c r="K37" i="2"/>
  <c r="M26" i="2"/>
  <c r="L27" i="2"/>
  <c r="K28" i="2"/>
  <c r="O28" i="2"/>
  <c r="L25" i="2"/>
  <c r="K26" i="2"/>
  <c r="O26" i="2"/>
  <c r="M24" i="2"/>
  <c r="O37" i="2"/>
  <c r="N37" i="2"/>
  <c r="L38" i="2"/>
  <c r="N38" i="2"/>
  <c r="L37" i="2"/>
  <c r="K38" i="2"/>
  <c r="N35" i="2"/>
  <c r="L36" i="2"/>
  <c r="K35" i="2"/>
  <c r="O35" i="2"/>
  <c r="M36" i="2"/>
  <c r="N36" i="2"/>
  <c r="L35" i="2"/>
  <c r="K36" i="2"/>
  <c r="L86" i="2"/>
  <c r="L122" i="2" l="1"/>
  <c r="M122" i="2"/>
  <c r="K122" i="2"/>
  <c r="K124" i="2"/>
  <c r="K123" i="2"/>
  <c r="N99" i="2"/>
  <c r="O99" i="2"/>
  <c r="L61" i="2"/>
  <c r="L121" i="2"/>
  <c r="N124" i="2"/>
  <c r="N123" i="2"/>
  <c r="L123" i="2"/>
  <c r="N106" i="2"/>
  <c r="L106" i="2"/>
  <c r="K121" i="2"/>
  <c r="M105" i="2"/>
  <c r="O134" i="2"/>
  <c r="N134" i="2"/>
  <c r="K134" i="2"/>
  <c r="M134" i="2"/>
  <c r="M58" i="2"/>
  <c r="L58" i="2"/>
  <c r="O58" i="2"/>
  <c r="K58" i="2"/>
  <c r="N58" i="2"/>
  <c r="L59" i="2"/>
  <c r="O59" i="2"/>
  <c r="K59" i="2"/>
  <c r="N59" i="2"/>
  <c r="M59" i="2"/>
  <c r="K61" i="2"/>
  <c r="N96" i="2"/>
  <c r="N129" i="2"/>
  <c r="M106" i="2"/>
  <c r="N105" i="2"/>
  <c r="L129" i="2"/>
  <c r="O105" i="2"/>
  <c r="N52" i="2"/>
  <c r="K106" i="2"/>
  <c r="K105" i="2"/>
  <c r="L52" i="2"/>
  <c r="L110" i="2"/>
  <c r="O96" i="2"/>
  <c r="L93" i="2"/>
  <c r="K52" i="2"/>
  <c r="M52" i="2"/>
  <c r="N51" i="2"/>
  <c r="M127" i="2"/>
  <c r="O62" i="2"/>
  <c r="L51" i="2"/>
  <c r="N117" i="2"/>
  <c r="M118" i="2"/>
  <c r="M61" i="2"/>
  <c r="O93" i="2"/>
  <c r="K110" i="2"/>
  <c r="L96" i="2"/>
  <c r="K93" i="2"/>
  <c r="M110" i="2"/>
  <c r="O97" i="2"/>
  <c r="N110" i="2"/>
  <c r="K97" i="2"/>
  <c r="M97" i="2"/>
  <c r="N93" i="2"/>
  <c r="N97" i="2"/>
  <c r="K96" i="2"/>
  <c r="M124" i="2"/>
  <c r="L127" i="2"/>
  <c r="L103" i="2"/>
  <c r="M63" i="2"/>
  <c r="N62" i="2"/>
  <c r="M62" i="2"/>
  <c r="K127" i="2"/>
  <c r="O51" i="2"/>
  <c r="K63" i="2"/>
  <c r="K62" i="2"/>
  <c r="O127" i="2"/>
  <c r="O103" i="2"/>
  <c r="M51" i="2"/>
  <c r="N114" i="2"/>
  <c r="L117" i="2"/>
  <c r="N63" i="2"/>
  <c r="L63" i="2"/>
  <c r="O124" i="2"/>
  <c r="K54" i="2"/>
  <c r="O129" i="2"/>
  <c r="K55" i="2"/>
  <c r="N103" i="2"/>
  <c r="N55" i="2"/>
  <c r="M55" i="2"/>
  <c r="K103" i="2"/>
  <c r="K112" i="2"/>
  <c r="N118" i="2"/>
  <c r="K117" i="2"/>
  <c r="L54" i="2"/>
  <c r="O55" i="2"/>
  <c r="N54" i="2"/>
  <c r="M128" i="2"/>
  <c r="L128" i="2"/>
  <c r="K128" i="2"/>
  <c r="O128" i="2"/>
  <c r="N128" i="2"/>
  <c r="M109" i="2"/>
  <c r="K109" i="2"/>
  <c r="L109" i="2"/>
  <c r="O109" i="2"/>
  <c r="M92" i="2"/>
  <c r="K92" i="2"/>
  <c r="O92" i="2"/>
  <c r="L92" i="2"/>
  <c r="L116" i="2"/>
  <c r="N83" i="2"/>
  <c r="O83" i="2"/>
  <c r="K116" i="2"/>
  <c r="K118" i="2"/>
  <c r="O54" i="2"/>
  <c r="M60" i="2"/>
  <c r="L60" i="2"/>
  <c r="K60" i="2"/>
  <c r="O60" i="2"/>
  <c r="L118" i="2"/>
  <c r="M126" i="2"/>
  <c r="O126" i="2"/>
  <c r="L126" i="2"/>
  <c r="K126" i="2"/>
  <c r="L102" i="2"/>
  <c r="O102" i="2"/>
  <c r="M102" i="2"/>
  <c r="K102" i="2"/>
  <c r="M98" i="2"/>
  <c r="K98" i="2"/>
  <c r="O98" i="2"/>
  <c r="L98" i="2"/>
  <c r="L132" i="2"/>
  <c r="O112" i="2"/>
  <c r="O132" i="2"/>
  <c r="K132" i="2"/>
  <c r="N112" i="2"/>
  <c r="N132" i="2"/>
  <c r="L112" i="2"/>
  <c r="O18" i="2"/>
  <c r="L18" i="2"/>
  <c r="L113" i="2"/>
  <c r="O117" i="2"/>
  <c r="K18" i="2"/>
  <c r="K114" i="2"/>
  <c r="M114" i="2"/>
  <c r="O114" i="2"/>
  <c r="N18" i="2"/>
  <c r="N113" i="2"/>
  <c r="O113" i="2"/>
  <c r="K113" i="2"/>
  <c r="M116" i="2"/>
  <c r="M131" i="2"/>
  <c r="O131" i="2"/>
  <c r="L131" i="2"/>
  <c r="K131" i="2"/>
  <c r="M111" i="2"/>
  <c r="O111" i="2"/>
  <c r="L111" i="2"/>
  <c r="K111" i="2"/>
  <c r="N116" i="2"/>
  <c r="L83" i="2"/>
  <c r="N111" i="2"/>
  <c r="M115" i="2"/>
  <c r="K115" i="2"/>
  <c r="O115" i="2"/>
  <c r="L115" i="2"/>
  <c r="O69" i="2"/>
  <c r="K69" i="2"/>
  <c r="O79" i="2"/>
  <c r="M80" i="2"/>
  <c r="N79" i="2"/>
  <c r="L84" i="2"/>
  <c r="M84" i="2"/>
  <c r="K80" i="2"/>
  <c r="K79" i="2"/>
  <c r="L79" i="2"/>
  <c r="K84" i="2"/>
  <c r="N80" i="2"/>
  <c r="L80" i="2"/>
  <c r="N84" i="2"/>
  <c r="L69" i="2"/>
  <c r="K83" i="2"/>
  <c r="M69" i="2"/>
  <c r="K44" i="2"/>
  <c r="N44" i="2"/>
  <c r="L44" i="2"/>
  <c r="L78" i="2"/>
  <c r="N78" i="2"/>
  <c r="N72" i="2"/>
  <c r="O72" i="2"/>
  <c r="L72" i="2"/>
  <c r="N77" i="2"/>
  <c r="L77" i="2"/>
  <c r="K72" i="2"/>
  <c r="K89" i="2"/>
  <c r="K77" i="2"/>
  <c r="O77" i="2"/>
  <c r="M22" i="2"/>
  <c r="M91" i="2"/>
  <c r="L90" i="2"/>
  <c r="L91" i="2"/>
  <c r="O78" i="2"/>
  <c r="M78" i="2"/>
  <c r="N89" i="2"/>
  <c r="K91" i="2"/>
  <c r="K90" i="2"/>
  <c r="M71" i="2"/>
  <c r="O71" i="2"/>
  <c r="L71" i="2"/>
  <c r="K71" i="2"/>
  <c r="L89" i="2"/>
  <c r="N91" i="2"/>
  <c r="M68" i="2"/>
  <c r="O68" i="2"/>
  <c r="L68" i="2"/>
  <c r="K68" i="2"/>
  <c r="N90" i="2"/>
  <c r="O90" i="2"/>
  <c r="M89" i="2"/>
  <c r="M88" i="2"/>
  <c r="K88" i="2"/>
  <c r="O88" i="2"/>
  <c r="L88" i="2"/>
  <c r="O43" i="2"/>
  <c r="M15" i="2"/>
  <c r="K19" i="2"/>
  <c r="N43" i="2"/>
  <c r="M44" i="2"/>
  <c r="M43" i="2"/>
  <c r="N16" i="2"/>
  <c r="L22" i="2"/>
  <c r="K22" i="2"/>
  <c r="L43" i="2"/>
  <c r="N22" i="2"/>
  <c r="K4" i="2"/>
  <c r="N14" i="2"/>
  <c r="N23" i="2"/>
  <c r="O3" i="2"/>
  <c r="M14" i="2"/>
  <c r="L23" i="2"/>
  <c r="M23" i="2"/>
  <c r="K23" i="2"/>
  <c r="K13" i="2"/>
  <c r="L14" i="2"/>
  <c r="N19" i="2"/>
  <c r="L19" i="2"/>
  <c r="M10" i="2"/>
  <c r="L12" i="2"/>
  <c r="M19" i="2"/>
  <c r="O12" i="2"/>
  <c r="O14" i="2"/>
  <c r="O16" i="2"/>
  <c r="L3" i="2"/>
  <c r="K3" i="2"/>
  <c r="M16" i="2"/>
  <c r="L10" i="2"/>
  <c r="N10" i="2"/>
  <c r="N4" i="2"/>
  <c r="L4" i="2"/>
  <c r="O10" i="2"/>
  <c r="M4" i="2"/>
  <c r="N3" i="2"/>
  <c r="L16" i="2"/>
  <c r="K15" i="2"/>
  <c r="K12" i="2"/>
  <c r="N15" i="2"/>
  <c r="L17" i="2"/>
  <c r="L15" i="2"/>
  <c r="M13" i="2"/>
  <c r="N17" i="2"/>
  <c r="L5" i="2"/>
  <c r="N13" i="2"/>
  <c r="L13" i="2"/>
  <c r="O17" i="2"/>
  <c r="M17" i="2"/>
  <c r="N32" i="2"/>
  <c r="K31" i="2"/>
  <c r="N8" i="2"/>
  <c r="M9" i="2"/>
  <c r="N12" i="2"/>
  <c r="L9" i="2"/>
  <c r="K9" i="2"/>
  <c r="O87" i="2"/>
  <c r="L6" i="2"/>
  <c r="O9" i="2"/>
  <c r="M6" i="2"/>
  <c r="K6" i="2"/>
  <c r="L31" i="2"/>
  <c r="M31" i="2"/>
  <c r="O5" i="2"/>
  <c r="N31" i="2"/>
  <c r="M11" i="2"/>
  <c r="K11" i="2"/>
  <c r="N11" i="2"/>
  <c r="L11" i="2"/>
  <c r="O11" i="2"/>
  <c r="L34" i="2"/>
  <c r="M87" i="2"/>
  <c r="N34" i="2"/>
  <c r="O34" i="2"/>
  <c r="M32" i="2"/>
  <c r="K87" i="2"/>
  <c r="M34" i="2"/>
  <c r="N6" i="2"/>
  <c r="K32" i="2"/>
  <c r="O32" i="2"/>
  <c r="L87" i="2"/>
  <c r="N5" i="2"/>
  <c r="K5" i="2"/>
  <c r="L8" i="2"/>
  <c r="N86" i="2"/>
  <c r="N33" i="2"/>
  <c r="O8" i="2"/>
  <c r="M8" i="2"/>
  <c r="O86" i="2"/>
  <c r="L33" i="2"/>
  <c r="M86" i="2"/>
  <c r="K33" i="2"/>
  <c r="M33" i="2"/>
  <c r="M29" i="2"/>
  <c r="L29" i="2"/>
  <c r="O29" i="2"/>
  <c r="K29" i="2"/>
  <c r="N29" i="2"/>
  <c r="L30" i="2"/>
  <c r="O30" i="2"/>
  <c r="K30" i="2"/>
  <c r="N30" i="2"/>
  <c r="M30" i="2"/>
  <c r="K86" i="2"/>
</calcChain>
</file>

<file path=xl/sharedStrings.xml><?xml version="1.0" encoding="utf-8"?>
<sst xmlns="http://schemas.openxmlformats.org/spreadsheetml/2006/main" count="2490" uniqueCount="1104">
  <si>
    <t>Family - Kim</t>
  </si>
  <si>
    <t>Family - Tim</t>
  </si>
  <si>
    <t>Family Friends - Kim</t>
  </si>
  <si>
    <t>Family Friends - Tim</t>
  </si>
  <si>
    <t>Friends - Kim</t>
  </si>
  <si>
    <t>Friends - Tim</t>
  </si>
  <si>
    <t>Work - Kim</t>
  </si>
  <si>
    <t>Pam Bean</t>
  </si>
  <si>
    <t>Debra Vasnelis</t>
  </si>
  <si>
    <t>Kim Wiggins</t>
  </si>
  <si>
    <t>John Casey</t>
  </si>
  <si>
    <t>Shannon Stowers</t>
  </si>
  <si>
    <t>Ryan Jaso</t>
  </si>
  <si>
    <t>Brad Bean</t>
  </si>
  <si>
    <t>Pat Vasnelis</t>
  </si>
  <si>
    <t>Lynn Banks</t>
  </si>
  <si>
    <t>Jo Casey</t>
  </si>
  <si>
    <t>Sarah Stowers</t>
  </si>
  <si>
    <t>Jen Jaso</t>
  </si>
  <si>
    <t>Marilyn Bean</t>
  </si>
  <si>
    <t>Tammy Dingler</t>
  </si>
  <si>
    <t>Patti Linehan</t>
  </si>
  <si>
    <t>Madeline Kalinich</t>
  </si>
  <si>
    <t>Mike Whealen</t>
  </si>
  <si>
    <t>Greg Van Horn</t>
  </si>
  <si>
    <t>Jennifer Wood</t>
  </si>
  <si>
    <t>Mike Essex</t>
  </si>
  <si>
    <t>John Kalinich</t>
  </si>
  <si>
    <t>Mike +1</t>
  </si>
  <si>
    <t>Robert Wood</t>
  </si>
  <si>
    <t>Susan Bower</t>
  </si>
  <si>
    <t>Donna Degrau</t>
  </si>
  <si>
    <t>Mary Hsu</t>
  </si>
  <si>
    <t>Christian Van Horn</t>
  </si>
  <si>
    <t>Dean West</t>
  </si>
  <si>
    <t>Dee Vasnelis</t>
  </si>
  <si>
    <t>Valerie White</t>
  </si>
  <si>
    <t>William Kiser</t>
  </si>
  <si>
    <t>Tom (BF)</t>
  </si>
  <si>
    <t>Kandace Bisignaso</t>
  </si>
  <si>
    <t>Robin West</t>
  </si>
  <si>
    <t>George Vasnelis</t>
  </si>
  <si>
    <t>Kris Lay</t>
  </si>
  <si>
    <t>Peg Kiser</t>
  </si>
  <si>
    <t>Christina Lendemann</t>
  </si>
  <si>
    <t>Ryan Van Horn</t>
  </si>
  <si>
    <t>Dan Peck</t>
  </si>
  <si>
    <t>Nacy Hall</t>
  </si>
  <si>
    <t>Bill Blalock</t>
  </si>
  <si>
    <t>Sue Courtney</t>
  </si>
  <si>
    <t>Christina +1</t>
  </si>
  <si>
    <t>Jessica</t>
  </si>
  <si>
    <t>Marilyn Jeffers</t>
  </si>
  <si>
    <t>Sam Hower</t>
  </si>
  <si>
    <t>Cheryl Blalock</t>
  </si>
  <si>
    <t>Bill Courtney</t>
  </si>
  <si>
    <t>Alexandra Van Horn</t>
  </si>
  <si>
    <t>Joe Jeffers</t>
  </si>
  <si>
    <t>Lori Weldon</t>
  </si>
  <si>
    <t>Nick Kateras</t>
  </si>
  <si>
    <t>Loretta Selem</t>
  </si>
  <si>
    <t>Anthony Ercolino</t>
  </si>
  <si>
    <t>Alicia Disney</t>
  </si>
  <si>
    <t>WIlliam Weldon</t>
  </si>
  <si>
    <t>Alice Kateras</t>
  </si>
  <si>
    <t>Tom Selem</t>
  </si>
  <si>
    <t>Kimberly Ercolino</t>
  </si>
  <si>
    <t>Richard Disney</t>
  </si>
  <si>
    <t>Janice Essex</t>
  </si>
  <si>
    <t>George Henshaw</t>
  </si>
  <si>
    <t>Beth Kopin</t>
  </si>
  <si>
    <t>Dan De Olivaria</t>
  </si>
  <si>
    <t>Danielle Burke</t>
  </si>
  <si>
    <t>Steve Hess</t>
  </si>
  <si>
    <t>Kathy Henshaw</t>
  </si>
  <si>
    <t>Keith Kopin</t>
  </si>
  <si>
    <t>Jessica Francesca</t>
  </si>
  <si>
    <t>Matt Burke</t>
  </si>
  <si>
    <t>Ryan Vasnelis</t>
  </si>
  <si>
    <t>Barbie Edge</t>
  </si>
  <si>
    <t>Andrea Hruska</t>
  </si>
  <si>
    <t>Brian Dietlein</t>
  </si>
  <si>
    <t>Adam Bourque</t>
  </si>
  <si>
    <t>Dana Stone</t>
  </si>
  <si>
    <t>Steve Gutzman</t>
  </si>
  <si>
    <t>Frank Hruska</t>
  </si>
  <si>
    <t>Brian +1</t>
  </si>
  <si>
    <t>Vica Bourque</t>
  </si>
  <si>
    <t>Lauren Vasnelis</t>
  </si>
  <si>
    <t>Deanna Gutzman</t>
  </si>
  <si>
    <t>Linda Matonis</t>
  </si>
  <si>
    <t>Joe Lanza</t>
  </si>
  <si>
    <t>Ashley Fortenberry</t>
  </si>
  <si>
    <t>Steve</t>
  </si>
  <si>
    <t>John Hampton</t>
  </si>
  <si>
    <t>John Matonis</t>
  </si>
  <si>
    <t>Lauren Lanza</t>
  </si>
  <si>
    <t>Brian Weldon</t>
  </si>
  <si>
    <t>Jane Hampton</t>
  </si>
  <si>
    <t>Patrica Pannone</t>
  </si>
  <si>
    <t>Mike Coad</t>
  </si>
  <si>
    <t>Lowell Yost</t>
  </si>
  <si>
    <t>Lauren Jewski</t>
  </si>
  <si>
    <t>Tom Cole</t>
  </si>
  <si>
    <t>Karen Malta</t>
  </si>
  <si>
    <t>Lianne Coad</t>
  </si>
  <si>
    <t>Jerry Yost</t>
  </si>
  <si>
    <t>Andrew Weldon</t>
  </si>
  <si>
    <t>Lynda Cole</t>
  </si>
  <si>
    <t>Jacob Coad</t>
  </si>
  <si>
    <t>Mike Reed</t>
  </si>
  <si>
    <t>Kristen Weldon</t>
  </si>
  <si>
    <t>Mike McCollum</t>
  </si>
  <si>
    <t>Liz Coad</t>
  </si>
  <si>
    <t>Lisa Reed</t>
  </si>
  <si>
    <t>Danny Weldon</t>
  </si>
  <si>
    <t>Marie McCollum</t>
  </si>
  <si>
    <t>Skip Warmack</t>
  </si>
  <si>
    <t>Shannon Slowey</t>
  </si>
  <si>
    <t>Jessica Warmack</t>
  </si>
  <si>
    <t>Katie Byorick</t>
  </si>
  <si>
    <t>Rachel Lubinsky</t>
  </si>
  <si>
    <t>Becca Byorick</t>
  </si>
  <si>
    <t>Dave Lubinsky</t>
  </si>
  <si>
    <t>Meghan Byorick</t>
  </si>
  <si>
    <t>Gail Coad</t>
  </si>
  <si>
    <t>Emily Byorick</t>
  </si>
  <si>
    <t>Rob Thomas</t>
  </si>
  <si>
    <t>Lisa Verhelle</t>
  </si>
  <si>
    <t>Josh Wynne</t>
  </si>
  <si>
    <t>Michelle Wynne</t>
  </si>
  <si>
    <t>Lisa Dichtel</t>
  </si>
  <si>
    <t>Lisa +1</t>
  </si>
  <si>
    <t>Nick Perez</t>
  </si>
  <si>
    <t xml:space="preserve">Kerri Dessing </t>
  </si>
  <si>
    <t xml:space="preserve">Ben Dessing </t>
  </si>
  <si>
    <t>Ashley Perez</t>
  </si>
  <si>
    <t xml:space="preserve">Brandon Burris </t>
  </si>
  <si>
    <t>Audrey Burris</t>
  </si>
  <si>
    <t>Beth Wayne</t>
  </si>
  <si>
    <t>Hawkeye Wayne</t>
  </si>
  <si>
    <t xml:space="preserve">Kimberly Straub </t>
  </si>
  <si>
    <t>Kimberly +1</t>
  </si>
  <si>
    <t xml:space="preserve">Matthew Shaefer </t>
  </si>
  <si>
    <t xml:space="preserve">Cammie Shaefer </t>
  </si>
  <si>
    <t xml:space="preserve">Jace Crooke </t>
  </si>
  <si>
    <t xml:space="preserve">Eva Crooke </t>
  </si>
  <si>
    <t xml:space="preserve">Adam Yeager </t>
  </si>
  <si>
    <t xml:space="preserve">Natasha Yeager </t>
  </si>
  <si>
    <t>Terrie Uiterwyk</t>
  </si>
  <si>
    <t>Terrie +1</t>
  </si>
  <si>
    <t>Marsha Follensbee</t>
  </si>
  <si>
    <t xml:space="preserve">Greg Follensbee </t>
  </si>
  <si>
    <t xml:space="preserve">Leanne Webber </t>
  </si>
  <si>
    <t xml:space="preserve">Stacy Sissoyev </t>
  </si>
  <si>
    <t xml:space="preserve">John Sissoyev </t>
  </si>
  <si>
    <t xml:space="preserve">Mr. Banks </t>
  </si>
  <si>
    <t xml:space="preserve">Katie Knight </t>
  </si>
  <si>
    <t xml:space="preserve">Patrick Knight </t>
  </si>
  <si>
    <t xml:space="preserve">Fredrick Mamlqvist </t>
  </si>
  <si>
    <t xml:space="preserve">Ana Mamlqvist </t>
  </si>
  <si>
    <t>Robin Hurley</t>
  </si>
  <si>
    <t>Robin +1</t>
  </si>
  <si>
    <t xml:space="preserve">Work - Tim </t>
  </si>
  <si>
    <t>Jim Fitch</t>
  </si>
  <si>
    <t xml:space="preserve">Mike Kehoe </t>
  </si>
  <si>
    <t xml:space="preserve">Paula Kehoe </t>
  </si>
  <si>
    <t>Annalisa Underwood</t>
  </si>
  <si>
    <t xml:space="preserve">Ian Underwood </t>
  </si>
  <si>
    <t xml:space="preserve">Bob Straub </t>
  </si>
  <si>
    <t xml:space="preserve">Peg Straub </t>
  </si>
  <si>
    <t xml:space="preserve">Katie Conley </t>
  </si>
  <si>
    <t>Katie +1</t>
  </si>
  <si>
    <t xml:space="preserve">Barb Hobba </t>
  </si>
  <si>
    <t xml:space="preserve">Skip Hobba </t>
  </si>
  <si>
    <t>Pat Reilly</t>
  </si>
  <si>
    <t xml:space="preserve">Gayatri Reilly </t>
  </si>
  <si>
    <t>Name</t>
  </si>
  <si>
    <t>Robin Peck</t>
  </si>
  <si>
    <t>Patrick Vasnelis</t>
  </si>
  <si>
    <t>Steve Mena</t>
  </si>
  <si>
    <t>Nancy Fitch</t>
  </si>
  <si>
    <t>James Fitch</t>
  </si>
  <si>
    <t>Plus One</t>
  </si>
  <si>
    <t>GroupID</t>
  </si>
  <si>
    <t>Andrew Fortenberry</t>
  </si>
  <si>
    <t>Sam Hall</t>
  </si>
  <si>
    <t>Laurie Weldon</t>
  </si>
  <si>
    <t>Jennifer Jaso</t>
  </si>
  <si>
    <t>Greg VanHorn</t>
  </si>
  <si>
    <t>Christian VanHorn</t>
  </si>
  <si>
    <t>Kandace Bisignano</t>
  </si>
  <si>
    <t>Ryan VanHorn</t>
  </si>
  <si>
    <t>Alexandra VanHorn</t>
  </si>
  <si>
    <t>Jessica VanHorn</t>
  </si>
  <si>
    <t>Dan DeOliveira</t>
  </si>
  <si>
    <t>Michael Essex</t>
  </si>
  <si>
    <t>Michael Whealen</t>
  </si>
  <si>
    <t>Michael Coad</t>
  </si>
  <si>
    <t xml:space="preserve">Michael Kehoe </t>
  </si>
  <si>
    <t>David Lubinsky</t>
  </si>
  <si>
    <t>Bill Weldon</t>
  </si>
  <si>
    <t>Bill and Laurie Weldon</t>
  </si>
  <si>
    <t>300 Bellis Rd</t>
  </si>
  <si>
    <t>Bloomsbury</t>
  </si>
  <si>
    <t>NJ</t>
  </si>
  <si>
    <t>08804</t>
  </si>
  <si>
    <t>Street</t>
  </si>
  <si>
    <t>Apt/Unit</t>
  </si>
  <si>
    <t>City</t>
  </si>
  <si>
    <t>State</t>
  </si>
  <si>
    <t>Zip</t>
  </si>
  <si>
    <t>Nancy Hall</t>
  </si>
  <si>
    <t>Whitehouse Station</t>
  </si>
  <si>
    <t>08889</t>
  </si>
  <si>
    <t>Patrick Vasnelis and Tammy Dingler</t>
  </si>
  <si>
    <t>4969 Cabin Run Rd</t>
  </si>
  <si>
    <t>Pipersville</t>
  </si>
  <si>
    <t>PA</t>
  </si>
  <si>
    <t>2060 Hill Top Rd</t>
  </si>
  <si>
    <t>Scotch Plains</t>
  </si>
  <si>
    <t>07076</t>
  </si>
  <si>
    <t>8156 Glenbrooke Ct</t>
  </si>
  <si>
    <t>Sarasota</t>
  </si>
  <si>
    <t>FL</t>
  </si>
  <si>
    <t>St. Petersburg</t>
  </si>
  <si>
    <t>Ryan Vasnelis and Dana Stone</t>
  </si>
  <si>
    <t>45 Hunter Rd</t>
  </si>
  <si>
    <t>Lincoln Park</t>
  </si>
  <si>
    <t>07035</t>
  </si>
  <si>
    <t>Clinton</t>
  </si>
  <si>
    <t>08809</t>
  </si>
  <si>
    <t>Greg and Christine VanHorn</t>
  </si>
  <si>
    <t>Delray Beach</t>
  </si>
  <si>
    <t>Boca Raton</t>
  </si>
  <si>
    <t>100 W Prive Cir</t>
  </si>
  <si>
    <t>Alexandria</t>
  </si>
  <si>
    <t>VA</t>
  </si>
  <si>
    <t>5447 Dominica Circle</t>
  </si>
  <si>
    <t>1111 Keyway Rd</t>
  </si>
  <si>
    <t>Englewood</t>
  </si>
  <si>
    <t>5116 73rd St E</t>
  </si>
  <si>
    <t>Bradenton</t>
  </si>
  <si>
    <t>Josh and Michelle Wynne</t>
  </si>
  <si>
    <t>8323 Lightfoot Dr</t>
  </si>
  <si>
    <t>Nokomis</t>
  </si>
  <si>
    <t>Orange Park</t>
  </si>
  <si>
    <t>Robert and Jennifer Wood</t>
  </si>
  <si>
    <t>5116 Potomac St</t>
  </si>
  <si>
    <t>North Charleston</t>
  </si>
  <si>
    <t>SC</t>
  </si>
  <si>
    <t>Brad and Marilyn Bean</t>
  </si>
  <si>
    <t>Fernandina Beach</t>
  </si>
  <si>
    <t>Joe and Marilyn Jeffers</t>
  </si>
  <si>
    <t>San Diego</t>
  </si>
  <si>
    <t>CA</t>
  </si>
  <si>
    <t>Dan and Robin Peck</t>
  </si>
  <si>
    <t>Jacksonville</t>
  </si>
  <si>
    <t>8665 Dellbridge Court</t>
  </si>
  <si>
    <t>Richard and Alicia Disney</t>
  </si>
  <si>
    <t>Adam and Vica Bourque</t>
  </si>
  <si>
    <t>218 E Parkwood Rd</t>
  </si>
  <si>
    <t>Decatur</t>
  </si>
  <si>
    <t>GA</t>
  </si>
  <si>
    <t>1647 Alshire Ct. N.</t>
  </si>
  <si>
    <t>Tallahassee</t>
  </si>
  <si>
    <t>1058 Lake Way Dr.</t>
  </si>
  <si>
    <t>Niceville</t>
  </si>
  <si>
    <t>Shannon and Sarah Stowers</t>
  </si>
  <si>
    <t>4410 Lavender Drive</t>
  </si>
  <si>
    <t>Palm Harbor</t>
  </si>
  <si>
    <t>12017 Tuscany Bay</t>
  </si>
  <si>
    <t>Tampa</t>
  </si>
  <si>
    <t>Annalisa &amp; Ian Underwood</t>
  </si>
  <si>
    <t>Port Hueneme</t>
  </si>
  <si>
    <t>Nick and Ashley Perez</t>
  </si>
  <si>
    <t>Brandon and Audrey Burris</t>
  </si>
  <si>
    <t>2044 Cottage Lane NW</t>
  </si>
  <si>
    <t>Atlanta</t>
  </si>
  <si>
    <t>Hawkeye and Beth Wayne</t>
  </si>
  <si>
    <t>195 Gardenia Isles Dr</t>
  </si>
  <si>
    <t>Palm Beach Gardens</t>
  </si>
  <si>
    <t>Bob and Peg Straub</t>
  </si>
  <si>
    <t>Clearwater</t>
  </si>
  <si>
    <t>Kimberly Straub</t>
  </si>
  <si>
    <t>Charlestown</t>
  </si>
  <si>
    <t>MA</t>
  </si>
  <si>
    <t>02129</t>
  </si>
  <si>
    <t>Los Angeles</t>
  </si>
  <si>
    <t>Jace and Eva Crooke</t>
  </si>
  <si>
    <t>Katie Conley</t>
  </si>
  <si>
    <t>1172 Berkman Circle</t>
  </si>
  <si>
    <t>Sanford</t>
  </si>
  <si>
    <t>Adam and Natasha Yeager</t>
  </si>
  <si>
    <t>1694 Willow Street</t>
  </si>
  <si>
    <t>Denver</t>
  </si>
  <si>
    <t>CO</t>
  </si>
  <si>
    <t>Nicole Padilla</t>
  </si>
  <si>
    <t>8882 White Sage Loop</t>
  </si>
  <si>
    <t>23576 S 213th Street</t>
  </si>
  <si>
    <t>Queen Creek</t>
  </si>
  <si>
    <t>AZ</t>
  </si>
  <si>
    <t>Yohana Lindsay</t>
  </si>
  <si>
    <t>Greg and Marsha Follensbee</t>
  </si>
  <si>
    <t>Mr. and Mrs. John Casey</t>
  </si>
  <si>
    <t>5 Van Pelt Rd</t>
  </si>
  <si>
    <t>Leanne Weber</t>
  </si>
  <si>
    <t>626 Washington St</t>
  </si>
  <si>
    <t>Hoboken</t>
  </si>
  <si>
    <t>07030</t>
  </si>
  <si>
    <t>Stephanie Bickler</t>
  </si>
  <si>
    <t>Ryan and Jessica VanHorn</t>
  </si>
  <si>
    <t>AddrName</t>
  </si>
  <si>
    <t>AddrStreet</t>
  </si>
  <si>
    <t>AddrUnit</t>
  </si>
  <si>
    <t>AddrCity</t>
  </si>
  <si>
    <t>AddrState</t>
  </si>
  <si>
    <t>AddrZip</t>
  </si>
  <si>
    <t>FirstName</t>
  </si>
  <si>
    <t>LastName</t>
  </si>
  <si>
    <t>Full Name</t>
  </si>
  <si>
    <t>Category</t>
  </si>
  <si>
    <t>Sam and Nancy Hall</t>
  </si>
  <si>
    <t>Diana Vasnelis</t>
  </si>
  <si>
    <t>Michael Essex and Susan Bower</t>
  </si>
  <si>
    <t>29 Oakland Dr W</t>
  </si>
  <si>
    <t>50 Mountianview Ln</t>
  </si>
  <si>
    <t>8070 47th Ave N</t>
  </si>
  <si>
    <t>123 Leigh St</t>
  </si>
  <si>
    <t>4020 Woodview Dr</t>
  </si>
  <si>
    <t>3040 Jasmine Ter</t>
  </si>
  <si>
    <t>9974 Boca Gardens Trl</t>
  </si>
  <si>
    <t>6605 Medinah Ln</t>
  </si>
  <si>
    <t>Jacob and Liz Coad</t>
  </si>
  <si>
    <t>4282 Windemere Pl</t>
  </si>
  <si>
    <t>3750 Silver Bluff Blvd</t>
  </si>
  <si>
    <t>862507 N Hampton Club Way</t>
  </si>
  <si>
    <t>1255 Evergreen St</t>
  </si>
  <si>
    <t>7124 Prestwick Cir N</t>
  </si>
  <si>
    <t>1062B Guam Dr</t>
  </si>
  <si>
    <t>261 Bunker Hill St</t>
  </si>
  <si>
    <t>1480 Gulf Blvd</t>
  </si>
  <si>
    <t>6432 Quebec Dr</t>
  </si>
  <si>
    <t>10440 Greendale Dr</t>
  </si>
  <si>
    <t>4528 Grove Park Dr</t>
  </si>
  <si>
    <t>810 Basswood Ct</t>
  </si>
  <si>
    <t>15210 Amberly Dr</t>
  </si>
  <si>
    <t>Matthew Shaefer</t>
  </si>
  <si>
    <t>Cammie Shaefer</t>
  </si>
  <si>
    <t>Janice Essex and Steve Hess</t>
  </si>
  <si>
    <t>Andrew and Kristen Weldon</t>
  </si>
  <si>
    <t>Lowell and Jerry Yost</t>
  </si>
  <si>
    <t>Mike and Lisa Reed</t>
  </si>
  <si>
    <t>Daniel Weldon</t>
  </si>
  <si>
    <t>Ben and Keri Dessing</t>
  </si>
  <si>
    <t>John and Madeline Kalinich</t>
  </si>
  <si>
    <t>Jace Crooke</t>
  </si>
  <si>
    <t>Eva Crooke</t>
  </si>
  <si>
    <t>Adam Yeager</t>
  </si>
  <si>
    <t>Natasha Yeager</t>
  </si>
  <si>
    <t>Ben Dessing</t>
  </si>
  <si>
    <t>Keri Dessing</t>
  </si>
  <si>
    <t>Christine VanHorn</t>
  </si>
  <si>
    <t xml:space="preserve">Mr Banks </t>
  </si>
  <si>
    <t>Greg Follensbee</t>
  </si>
  <si>
    <t>Bill and Cheryl Blalock</t>
  </si>
  <si>
    <t>George and Kathy Henshaw</t>
  </si>
  <si>
    <t>5349 W Kennedy Blvd</t>
  </si>
  <si>
    <t>Christian VanHorn and Kandace Bisignano</t>
  </si>
  <si>
    <t>Colby Dennis</t>
  </si>
  <si>
    <t>Family</t>
  </si>
  <si>
    <t xml:space="preserve">Family Friends </t>
  </si>
  <si>
    <t xml:space="preserve">Friends </t>
  </si>
  <si>
    <t xml:space="preserve">Work </t>
  </si>
  <si>
    <t>Location</t>
  </si>
  <si>
    <t>Description</t>
  </si>
  <si>
    <t>The New Orleans Pharmacy Museum</t>
  </si>
  <si>
    <t>514 Chartres St</t>
  </si>
  <si>
    <t>New Orleans</t>
  </si>
  <si>
    <t>LA</t>
  </si>
  <si>
    <t>(504) 565-8027</t>
  </si>
  <si>
    <t>http://www.pharmacymuseum.org/</t>
  </si>
  <si>
    <t>(504) 524-9752</t>
  </si>
  <si>
    <t>Phone</t>
  </si>
  <si>
    <t>Website</t>
  </si>
  <si>
    <t>http://www.napoleonhouse.com/</t>
  </si>
  <si>
    <t>500 Chartres St</t>
  </si>
  <si>
    <t>Napolean House</t>
  </si>
  <si>
    <t>Ceremony Venue</t>
  </si>
  <si>
    <t>Reception Venue</t>
  </si>
  <si>
    <t>Hotel Monteleone</t>
  </si>
  <si>
    <t>214 Royal St</t>
  </si>
  <si>
    <t>(504) 523-3341</t>
  </si>
  <si>
    <t>http://hotelmonteleone.com/</t>
  </si>
  <si>
    <t>Hotel</t>
  </si>
  <si>
    <t>Bienville House</t>
  </si>
  <si>
    <t>320 Decatur St</t>
  </si>
  <si>
    <t>(504) 529-2345</t>
  </si>
  <si>
    <t>http://bienvillehouse.com/</t>
  </si>
  <si>
    <t>Preservation Hall</t>
  </si>
  <si>
    <t>Nightly Shows 8, 9, 10</t>
  </si>
  <si>
    <t>Notes</t>
  </si>
  <si>
    <t>Music Venue</t>
  </si>
  <si>
    <t>https://www.preservationhall.com/</t>
  </si>
  <si>
    <t>(504) 522-2841</t>
  </si>
  <si>
    <t>726 St Peter St</t>
  </si>
  <si>
    <t>Neil Scott</t>
  </si>
  <si>
    <t>X</t>
  </si>
  <si>
    <t>Guest_CatID</t>
  </si>
  <si>
    <t>PlusOne</t>
  </si>
  <si>
    <t>NULL</t>
  </si>
  <si>
    <t>INSERT INTO Guests (FirstName, LastName, GroupId, Guest_CatId, PlusOne) VALUES ('Pam','Bean',1,1,NULL);</t>
  </si>
  <si>
    <t>INSERT INTO Guests (FirstName, LastName, GroupId, Guest_CatId, PlusOne) VALUES ('Brad','Bean',2,1,NULL);</t>
  </si>
  <si>
    <t>INSERT INTO Guests (FirstName, LastName, GroupId, Guest_CatId, PlusOne) VALUES ('Marilyn','Bean',2,1,NULL);</t>
  </si>
  <si>
    <t>INSERT INTO Guests (FirstName, LastName, GroupId, Guest_CatId, PlusOne) VALUES ('Robert','Wood',3,1,NULL);</t>
  </si>
  <si>
    <t>INSERT INTO Guests (FirstName, LastName, GroupId, Guest_CatId, PlusOne) VALUES ('Jennifer','Wood',3,1,NULL);</t>
  </si>
  <si>
    <t>INSERT INTO Guests (FirstName, LastName, GroupId, Guest_CatId, PlusOne) VALUES ('Dean','West',4,1,NULL);</t>
  </si>
  <si>
    <t>INSERT INTO Guests (FirstName, LastName, GroupId, Guest_CatId, PlusOne) VALUES ('Dan','Peck',5,1,NULL);</t>
  </si>
  <si>
    <t>INSERT INTO Guests (FirstName, LastName, GroupId, Guest_CatId, PlusOne) VALUES ('Robin','Peck',5,1,NULL);</t>
  </si>
  <si>
    <t>INSERT INTO Guests (FirstName, LastName, GroupId, Guest_CatId, PlusOne) VALUES ('Joe','Jeffers',6,1,NULL);</t>
  </si>
  <si>
    <t>INSERT INTO Guests (FirstName, LastName, GroupId, Guest_CatId, PlusOne) VALUES ('Marilyn','Jeffers',6,1,NULL);</t>
  </si>
  <si>
    <t>INSERT INTO Guests (FirstName, LastName, GroupId, Guest_CatId, PlusOne) VALUES ('Richard','Disney',7,1,NULL);</t>
  </si>
  <si>
    <t>INSERT INTO Guests (FirstName, LastName, GroupId, Guest_CatId, PlusOne) VALUES ('Alicia','Disney',7,1,NULL);</t>
  </si>
  <si>
    <t>INSERT INTO Guests (FirstName, LastName, GroupId, Guest_CatId, PlusOne) VALUES ('Matt','Burke',8,1,NULL);</t>
  </si>
  <si>
    <t>INSERT INTO Guests (FirstName, LastName, GroupId, Guest_CatId, PlusOne) VALUES ('Danielle','Burke',8,1,NULL);</t>
  </si>
  <si>
    <t>INSERT INTO Guests (FirstName, LastName, GroupId, Guest_CatId, PlusOne) VALUES ('Adam','Bourque',9,1,NULL);</t>
  </si>
  <si>
    <t>INSERT INTO Guests (FirstName, LastName, GroupId, Guest_CatId, PlusOne) VALUES ('Vica','Bourque',9,1,NULL);</t>
  </si>
  <si>
    <t>INSERT INTO Guests (FirstName, LastName, GroupId, Guest_CatId, PlusOne) VALUES ('Andrew','Fortenberry',10,1,NULL);</t>
  </si>
  <si>
    <t>INSERT INTO Guests (FirstName, LastName, GroupId, Guest_CatId, PlusOne) VALUES ('Ashley','Fortenberry',10,1,NULL);</t>
  </si>
  <si>
    <t>INSERT INTO Guests (FirstName, LastName, GroupId, Guest_CatId, PlusOne) VALUES ('Lowell','Yost',11,1,NULL);</t>
  </si>
  <si>
    <t>INSERT INTO Guests (FirstName, LastName, GroupId, Guest_CatId, PlusOne) VALUES ('Jerry','Yost',11,1,NULL);</t>
  </si>
  <si>
    <t>INSERT INTO Guests (FirstName, LastName, GroupId, Guest_CatId, PlusOne) VALUES ('Mike','Reed',12,1,NULL);</t>
  </si>
  <si>
    <t>INSERT INTO Guests (FirstName, LastName, GroupId, Guest_CatId, PlusOne) VALUES ('Lisa','Reed',12,1,NULL);</t>
  </si>
  <si>
    <t>INSERT INTO Guests (FirstName, LastName, GroupId, Guest_CatId, PlusOne) VALUES ('Debra','Vasnelis',13,1,NULL);</t>
  </si>
  <si>
    <t>INSERT INTO Guests (FirstName, LastName, GroupId, Guest_CatId, PlusOne) VALUES ('Patrick','Vasnelis',14,1,NULL);</t>
  </si>
  <si>
    <t>INSERT INTO Guests (FirstName, LastName, GroupId, Guest_CatId, PlusOne) VALUES ('Tammy','Dingler',14,1,NULL);</t>
  </si>
  <si>
    <t>INSERT INTO Guests (FirstName, LastName, GroupId, Guest_CatId, PlusOne) VALUES ('Michael','Essex',15,1,NULL);</t>
  </si>
  <si>
    <t>INSERT INTO Guests (FirstName, LastName, GroupId, Guest_CatId, PlusOne) VALUES ('Susan','Bower',15,1,NULL);</t>
  </si>
  <si>
    <t>INSERT INTO Guests (FirstName, LastName, GroupId, Guest_CatId, PlusOne) VALUES ('George','Vasnelis',16,1,NULL);</t>
  </si>
  <si>
    <t>INSERT INTO Guests (FirstName, LastName, GroupId, Guest_CatId, PlusOne) VALUES ('Diana','Vasnelis',16,1,NULL);</t>
  </si>
  <si>
    <t>INSERT INTO Guests (FirstName, LastName, GroupId, Guest_CatId, PlusOne) VALUES ('Sam','Hall',17,1,NULL);</t>
  </si>
  <si>
    <t>INSERT INTO Guests (FirstName, LastName, GroupId, Guest_CatId, PlusOne) VALUES ('Nancy','Hall',17,1,NULL);</t>
  </si>
  <si>
    <t>INSERT INTO Guests (FirstName, LastName, GroupId, Guest_CatId, PlusOne) VALUES ('Bill','Weldon',18,1,NULL);</t>
  </si>
  <si>
    <t>INSERT INTO Guests (FirstName, LastName, GroupId, Guest_CatId, PlusOne) VALUES ('Laurie','Weldon',18,1,NULL);</t>
  </si>
  <si>
    <t>INSERT INTO Guests (FirstName, LastName, GroupId, Guest_CatId, PlusOne) VALUES ('Janice','Essex',19,1,NULL);</t>
  </si>
  <si>
    <t>INSERT INTO Guests (FirstName, LastName, GroupId, Guest_CatId, PlusOne) VALUES ('Steve','Hess',19,1,NULL);</t>
  </si>
  <si>
    <t>INSERT INTO Guests (FirstName, LastName, GroupId, Guest_CatId, PlusOne) VALUES ('Ryan','Vasnelis',20,1,NULL);</t>
  </si>
  <si>
    <t>INSERT INTO Guests (FirstName, LastName, GroupId, Guest_CatId, PlusOne) VALUES ('Dana','Stone',20,1,NULL);</t>
  </si>
  <si>
    <t>INSERT INTO Guests (FirstName, LastName, GroupId, Guest_CatId, PlusOne) VALUES ('Steve','Mena',21,1,NULL);</t>
  </si>
  <si>
    <t>INSERT INTO Guests (FirstName, LastName, GroupId, Guest_CatId, PlusOne) VALUES ('Lauren','Vasnelis',21,1,NULL);</t>
  </si>
  <si>
    <t>INSERT INTO Guests (FirstName, LastName, GroupId, Guest_CatId, PlusOne) VALUES ('Brian','Weldon',22,1,NULL);</t>
  </si>
  <si>
    <t>INSERT INTO Guests (FirstName, LastName, GroupId, Guest_CatId, PlusOne) VALUES ('Lauren','Jewski',22,1,NULL);</t>
  </si>
  <si>
    <t>INSERT INTO Guests (FirstName, LastName, GroupId, Guest_CatId, PlusOne) VALUES ('Andrew','Weldon',23,1,NULL);</t>
  </si>
  <si>
    <t>INSERT INTO Guests (FirstName, LastName, GroupId, Guest_CatId, PlusOne) VALUES ('Kristen','Weldon',23,1,NULL);</t>
  </si>
  <si>
    <t>INSERT INTO Guests (FirstName, LastName, GroupId, Guest_CatId, PlusOne) VALUES ('Daniel','Weldon',24,1,NULL);</t>
  </si>
  <si>
    <t>INSERT INTO Guests (FirstName, LastName, GroupId, Guest_CatId, PlusOne) VALUES ('Shannon','Slowey',24,1,NULL);</t>
  </si>
  <si>
    <t>INSERT INTO Guests (FirstName, LastName, GroupId, Guest_CatId, PlusOne) VALUES ('Katie','Byorick',25,1,NULL);</t>
  </si>
  <si>
    <t>INSERT INTO Guests (FirstName, LastName, GroupId, Guest_CatId, PlusOne) VALUES ('Becca','Byorick',26,1,NULL);</t>
  </si>
  <si>
    <t>INSERT INTO Guests (FirstName, LastName, GroupId, Guest_CatId, PlusOne) VALUES ('Meghan','Byorick',27,1,NULL);</t>
  </si>
  <si>
    <t>INSERT INTO Guests (FirstName, LastName, GroupId, Guest_CatId, PlusOne) VALUES ('Emily','Byorick',28,1,NULL);</t>
  </si>
  <si>
    <t>INSERT INTO Guests (FirstName, LastName, GroupId, Guest_CatId, PlusOne) VALUES ('Kim','Wiggins',29,4,NULL);</t>
  </si>
  <si>
    <t>INSERT INTO Guests (FirstName, LastName, GroupId, Guest_CatId, PlusOne) VALUES ('Mr','Banks ',30,4,NULL);</t>
  </si>
  <si>
    <t>INSERT INTO Guests (FirstName, LastName, GroupId, Guest_CatId, PlusOne) VALUES ('Lynn','Banks',30,4,NULL);</t>
  </si>
  <si>
    <t>INSERT INTO Guests (FirstName, LastName, GroupId, Guest_CatId, PlusOne) VALUES ('Patti','Linehan',31,4,NULL);</t>
  </si>
  <si>
    <t>INSERT INTO Guests (FirstName, LastName, GroupId, Guest_CatId, PlusOne) VALUES ('Greg','Follensbee',32,4,NULL);</t>
  </si>
  <si>
    <t>INSERT INTO Guests (FirstName, LastName, GroupId, Guest_CatId, PlusOne) VALUES ('Marsha','Follensbee',32,4,NULL);</t>
  </si>
  <si>
    <t>INSERT INTO Guests (FirstName, LastName, GroupId, Guest_CatId, PlusOne) VALUES ('Valerie','White',33,4,NULL);</t>
  </si>
  <si>
    <t>INSERT INTO Guests (FirstName, LastName, GroupId, Guest_CatId, PlusOne) VALUES ('Kris','Lay',34,4,NULL);</t>
  </si>
  <si>
    <t>INSERT INTO Guests (FirstName, LastName, GroupId, Guest_CatId, PlusOne) VALUES ('Bill','Blalock',35,4,NULL);</t>
  </si>
  <si>
    <t>INSERT INTO Guests (FirstName, LastName, GroupId, Guest_CatId, PlusOne) VALUES ('Cheryl','Blalock',35,4,NULL);</t>
  </si>
  <si>
    <t>INSERT INTO Guests (FirstName, LastName, GroupId, Guest_CatId, PlusOne) VALUES ('Nick','Kateras',36,4,NULL);</t>
  </si>
  <si>
    <t>INSERT INTO Guests (FirstName, LastName, GroupId, Guest_CatId, PlusOne) VALUES ('Alice','Kateras',36,4,NULL);</t>
  </si>
  <si>
    <t>INSERT INTO Guests (FirstName, LastName, GroupId, Guest_CatId, PlusOne) VALUES ('George','Henshaw',37,4,NULL);</t>
  </si>
  <si>
    <t>INSERT INTO Guests (FirstName, LastName, GroupId, Guest_CatId, PlusOne) VALUES ('Kathy','Henshaw',37,4,NULL);</t>
  </si>
  <si>
    <t>INSERT INTO Guests (FirstName, LastName, GroupId, Guest_CatId, PlusOne) VALUES ('Barbie','Edge',38,4,NULL);</t>
  </si>
  <si>
    <t>INSERT INTO Guests (FirstName, LastName, GroupId, Guest_CatId, PlusOne) VALUES ('Leanne','Webber ',39,4,NULL);</t>
  </si>
  <si>
    <t>INSERT INTO Guests (FirstName, LastName, GroupId, Guest_CatId, PlusOne) VALUES ('John','Casey',40,4,NULL);</t>
  </si>
  <si>
    <t>INSERT INTO Guests (FirstName, LastName, GroupId, Guest_CatId, PlusOne) VALUES ('Jo','Casey',40,4,NULL);</t>
  </si>
  <si>
    <t>INSERT INTO Guests (FirstName, LastName, GroupId, Guest_CatId, PlusOne) VALUES ('John','Kalinich',41,4,NULL);</t>
  </si>
  <si>
    <t>INSERT INTO Guests (FirstName, LastName, GroupId, Guest_CatId, PlusOne) VALUES ('Madeline','Kalinich',41,4,NULL);</t>
  </si>
  <si>
    <t>INSERT INTO Guests (FirstName, LastName, GroupId, Guest_CatId, PlusOne) VALUES ('Donna','Degrau',42,4,NULL);</t>
  </si>
  <si>
    <t>INSERT INTO Guests (FirstName, LastName, GroupId, Guest_CatId, PlusOne) VALUES ('Shannon','Stowers',43,2,NULL);</t>
  </si>
  <si>
    <t>INSERT INTO Guests (FirstName, LastName, GroupId, Guest_CatId, PlusOne) VALUES ('Sarah','Stowers',43,2,NULL);</t>
  </si>
  <si>
    <t>INSERT INTO Guests (FirstName, LastName, GroupId, Guest_CatId, PlusOne) VALUES ('Michael','Whealen',44,2,1);</t>
  </si>
  <si>
    <t>INSERT INTO Guests (FirstName, LastName, GroupId, Guest_CatId, PlusOne) VALUES ('Mary','Hsu',45,2,1);</t>
  </si>
  <si>
    <t>INSERT INTO Guests (FirstName, LastName, GroupId, Guest_CatId, PlusOne) VALUES ('Christina','Lendemann',46,2,1);</t>
  </si>
  <si>
    <t>INSERT INTO Guests (FirstName, LastName, GroupId, Guest_CatId, PlusOne) VALUES ('Ben','Dessing',47,2,NULL);</t>
  </si>
  <si>
    <t>INSERT INTO Guests (FirstName, LastName, GroupId, Guest_CatId, PlusOne) VALUES ('Keri','Dessing',47,2,NULL);</t>
  </si>
  <si>
    <t>INSERT INTO Guests (FirstName, LastName, GroupId, Guest_CatId, PlusOne) VALUES ('Nick','Perez',48,2,NULL);</t>
  </si>
  <si>
    <t>INSERT INTO Guests (FirstName, LastName, GroupId, Guest_CatId, PlusOne) VALUES ('Ashley','Perez',48,2,NULL);</t>
  </si>
  <si>
    <t>INSERT INTO Guests (FirstName, LastName, GroupId, Guest_CatId, PlusOne) VALUES ('Brandon','Burris ',49,2,NULL);</t>
  </si>
  <si>
    <t>INSERT INTO Guests (FirstName, LastName, GroupId, Guest_CatId, PlusOne) VALUES ('Audrey','Burris',49,2,NULL);</t>
  </si>
  <si>
    <t>INSERT INTO Guests (FirstName, LastName, GroupId, Guest_CatId, PlusOne) VALUES ('Hawkeye','Wayne',50,2,NULL);</t>
  </si>
  <si>
    <t>INSERT INTO Guests (FirstName, LastName, GroupId, Guest_CatId, PlusOne) VALUES ('Beth','Wayne',50,2,NULL);</t>
  </si>
  <si>
    <t>INSERT INTO Guests (FirstName, LastName, GroupId, Guest_CatId, PlusOne) VALUES ('Kimberly','Straub',51,2,1);</t>
  </si>
  <si>
    <t>INSERT INTO Guests (FirstName, LastName, GroupId, Guest_CatId, PlusOne) VALUES ('Matthew','Shaefer',52,2,NULL);</t>
  </si>
  <si>
    <t>INSERT INTO Guests (FirstName, LastName, GroupId, Guest_CatId, PlusOne) VALUES ('Cammie','Shaefer',52,2,NULL);</t>
  </si>
  <si>
    <t>INSERT INTO Guests (FirstName, LastName, GroupId, Guest_CatId, PlusOne) VALUES ('Jace','Crooke',53,2,NULL);</t>
  </si>
  <si>
    <t>INSERT INTO Guests (FirstName, LastName, GroupId, Guest_CatId, PlusOne) VALUES ('Eva','Crooke',53,2,NULL);</t>
  </si>
  <si>
    <t>INSERT INTO Guests (FirstName, LastName, GroupId, Guest_CatId, PlusOne) VALUES ('Adam','Yeager',54,2,NULL);</t>
  </si>
  <si>
    <t>INSERT INTO Guests (FirstName, LastName, GroupId, Guest_CatId, PlusOne) VALUES ('Natasha','Yeager',54,2,NULL);</t>
  </si>
  <si>
    <t>INSERT INTO Guests (FirstName, LastName, GroupId, Guest_CatId, PlusOne) VALUES ('John','Sissoyev ',55,2,NULL);</t>
  </si>
  <si>
    <t>INSERT INTO Guests (FirstName, LastName, GroupId, Guest_CatId, PlusOne) VALUES ('Stacy','Sissoyev ',55,2,NULL);</t>
  </si>
  <si>
    <t>INSERT INTO Guests (FirstName, LastName, GroupId, Guest_CatId, PlusOne) VALUES ('Terrie','Uiterwyk',56,2,1);</t>
  </si>
  <si>
    <t>INSERT INTO Guests (FirstName, LastName, GroupId, Guest_CatId, PlusOne) VALUES ('Ryan','Jaso',57,2,NULL);</t>
  </si>
  <si>
    <t>INSERT INTO Guests (FirstName, LastName, GroupId, Guest_CatId, PlusOne) VALUES ('Jennifer','Jaso',57,2,NULL);</t>
  </si>
  <si>
    <t>INSERT INTO Guests (FirstName, LastName, GroupId, Guest_CatId, PlusOne) VALUES ('Greg','VanHorn',58,2,NULL);</t>
  </si>
  <si>
    <t>INSERT INTO Guests (FirstName, LastName, GroupId, Guest_CatId, PlusOne) VALUES ('Christine','VanHorn',58,2,NULL);</t>
  </si>
  <si>
    <t>INSERT INTO Guests (FirstName, LastName, GroupId, Guest_CatId, PlusOne) VALUES ('Christian','VanHorn',59,2,NULL);</t>
  </si>
  <si>
    <t>INSERT INTO Guests (FirstName, LastName, GroupId, Guest_CatId, PlusOne) VALUES ('Kandace','Bisignano',59,2,NULL);</t>
  </si>
  <si>
    <t>INSERT INTO Guests (FirstName, LastName, GroupId, Guest_CatId, PlusOne) VALUES ('Ryan','VanHorn',60,2,NULL);</t>
  </si>
  <si>
    <t>INSERT INTO Guests (FirstName, LastName, GroupId, Guest_CatId, PlusOne) VALUES ('Jessica','VanHorn',60,2,NULL);</t>
  </si>
  <si>
    <t>INSERT INTO Guests (FirstName, LastName, GroupId, Guest_CatId, PlusOne) VALUES ('Alexandra','VanHorn',61,2,NULL);</t>
  </si>
  <si>
    <t>INSERT INTO Guests (FirstName, LastName, GroupId, Guest_CatId, PlusOne) VALUES ('Anthony','Ercolino',62,2,NULL);</t>
  </si>
  <si>
    <t>INSERT INTO Guests (FirstName, LastName, GroupId, Guest_CatId, PlusOne) VALUES ('Kimberly','Ercolino',62,2,NULL);</t>
  </si>
  <si>
    <t>INSERT INTO Guests (FirstName, LastName, GroupId, Guest_CatId, PlusOne) VALUES ('Dan','DeOliveira',63,2,NULL);</t>
  </si>
  <si>
    <t>INSERT INTO Guests (FirstName, LastName, GroupId, Guest_CatId, PlusOne) VALUES ('Jessica','Francesca',63,2,NULL);</t>
  </si>
  <si>
    <t>INSERT INTO Guests (FirstName, LastName, GroupId, Guest_CatId, PlusOne) VALUES ('Brian','Dietlein',64,2,1);</t>
  </si>
  <si>
    <t>INSERT INTO Guests (FirstName, LastName, GroupId, Guest_CatId, PlusOne) VALUES ('Joe','Lanza',65,2,NULL);</t>
  </si>
  <si>
    <t>INSERT INTO Guests (FirstName, LastName, GroupId, Guest_CatId, PlusOne) VALUES ('Lauren','Lanza',65,2,NULL);</t>
  </si>
  <si>
    <t>INSERT INTO Guests (FirstName, LastName, GroupId, Guest_CatId, PlusOne) VALUES ('Michael','Coad',66,2,NULL);</t>
  </si>
  <si>
    <t>INSERT INTO Guests (FirstName, LastName, GroupId, Guest_CatId, PlusOne) VALUES ('Lianne','Coad',66,2,NULL);</t>
  </si>
  <si>
    <t>INSERT INTO Guests (FirstName, LastName, GroupId, Guest_CatId, PlusOne) VALUES ('Jacob','Coad',67,2,NULL);</t>
  </si>
  <si>
    <t>INSERT INTO Guests (FirstName, LastName, GroupId, Guest_CatId, PlusOne) VALUES ('Liz','Coad',67,2,NULL);</t>
  </si>
  <si>
    <t>INSERT INTO Guests (FirstName, LastName, GroupId, Guest_CatId, PlusOne) VALUES ('Skip','Warmack',68,2,NULL);</t>
  </si>
  <si>
    <t>INSERT INTO Guests (FirstName, LastName, GroupId, Guest_CatId, PlusOne) VALUES ('Jessica','Warmack',68,2,NULL);</t>
  </si>
  <si>
    <t>INSERT INTO Guests (FirstName, LastName, GroupId, Guest_CatId, PlusOne) VALUES ('David','Lubinsky',69,2,NULL);</t>
  </si>
  <si>
    <t>INSERT INTO Guests (FirstName, LastName, GroupId, Guest_CatId, PlusOne) VALUES ('Rachel','Lubinsky',69,2,NULL);</t>
  </si>
  <si>
    <t>INSERT INTO Guests (FirstName, LastName, GroupId, Guest_CatId, PlusOne) VALUES ('Neil','Scott',70,2,NULL);</t>
  </si>
  <si>
    <t>INSERT INTO Guests (FirstName, LastName, GroupId, Guest_CatId, PlusOne) VALUES ('Gail','Coad',70,2,NULL);</t>
  </si>
  <si>
    <t>INSERT INTO Guests (FirstName, LastName, GroupId, Guest_CatId, PlusOne) VALUES ('Rob','Thomas',71,2,NULL);</t>
  </si>
  <si>
    <t>INSERT INTO Guests (FirstName, LastName, GroupId, Guest_CatId, PlusOne) VALUES ('Lisa','Verhelle',71,2,NULL);</t>
  </si>
  <si>
    <t>INSERT INTO Guests (FirstName, LastName, GroupId, Guest_CatId, PlusOne) VALUES ('Josh','Wynne',72,2,NULL);</t>
  </si>
  <si>
    <t>INSERT INTO Guests (FirstName, LastName, GroupId, Guest_CatId, PlusOne) VALUES ('Michelle','Wynne',72,2,NULL);</t>
  </si>
  <si>
    <t>INSERT INTO Guests (FirstName, LastName, GroupId, Guest_CatId, PlusOne) VALUES ('Lisa','Dichtel',73,2,1);</t>
  </si>
  <si>
    <t>INSERT INTO Guests (FirstName, LastName, GroupId, Guest_CatId, PlusOne) VALUES ('Patrick','Knight ',74,3,NULL);</t>
  </si>
  <si>
    <t>INSERT INTO Guests (FirstName, LastName, GroupId, Guest_CatId, PlusOne) VALUES ('Katie','Knight ',74,3,NULL);</t>
  </si>
  <si>
    <t>INSERT INTO Guests (FirstName, LastName, GroupId, Guest_CatId, PlusOne) VALUES ('Fredrick','Mamlqvist ',75,3,NULL);</t>
  </si>
  <si>
    <t>INSERT INTO Guests (FirstName, LastName, GroupId, Guest_CatId, PlusOne) VALUES ('Ana','Mamlqvist ',75,3,NULL);</t>
  </si>
  <si>
    <t>INSERT INTO Guests (FirstName, LastName, GroupId, Guest_CatId, PlusOne) VALUES ('Robin','Hurley',76,3,NULL);</t>
  </si>
  <si>
    <t>INSERT INTO Guests (FirstName, LastName, GroupId, Guest_CatId, PlusOne) VALUES ('Plus','One',76,3,NULL);</t>
  </si>
  <si>
    <t>INSERT INTO Guests (FirstName, LastName, GroupId, Guest_CatId, PlusOne) VALUES ('Michael','Kehoe ',77,3,NULL);</t>
  </si>
  <si>
    <t>INSERT INTO Guests (FirstName, LastName, GroupId, Guest_CatId, PlusOne) VALUES ('Paula','Kehoe ',77,3,NULL);</t>
  </si>
  <si>
    <t>INSERT INTO Guests (FirstName, LastName, GroupId, Guest_CatId, PlusOne) VALUES ('James','Fitch',78,3,NULL);</t>
  </si>
  <si>
    <t>INSERT INTO Guests (FirstName, LastName, GroupId, Guest_CatId, PlusOne) VALUES ('Nancy','Fitch',78,3,NULL);</t>
  </si>
  <si>
    <t>INSERT INTO Guests (FirstName, LastName, GroupId, Guest_CatId, PlusOne) VALUES ('Colby','Dennis',79,1,1);</t>
  </si>
  <si>
    <t>Christine Van Horn</t>
  </si>
  <si>
    <t>Neal Scott</t>
  </si>
  <si>
    <t>Confimed Address</t>
  </si>
  <si>
    <t>Y</t>
  </si>
  <si>
    <t>Steve and Lauren Mena</t>
  </si>
  <si>
    <t>Rob and Lisa Thomas</t>
  </si>
  <si>
    <t xml:space="preserve">Bruce and Lynn Banks </t>
  </si>
  <si>
    <t>10449 Innisbrook Drive</t>
  </si>
  <si>
    <t>32222</t>
  </si>
  <si>
    <t>Middleburg</t>
  </si>
  <si>
    <t>32068</t>
  </si>
  <si>
    <t>2504 Gulf Blvd</t>
  </si>
  <si>
    <t>Indian Rocks Beach</t>
  </si>
  <si>
    <t>33785</t>
  </si>
  <si>
    <t>1301 Mendonsa Rd</t>
  </si>
  <si>
    <t>Plant City</t>
  </si>
  <si>
    <t>33563</t>
  </si>
  <si>
    <t>6581 Harmon Hills Cir</t>
  </si>
  <si>
    <t>Steve and Deanna Gutzman</t>
  </si>
  <si>
    <t>14199 Paverstone Terrace</t>
  </si>
  <si>
    <t>33446</t>
  </si>
  <si>
    <t>832 Towne St</t>
  </si>
  <si>
    <t>Sonoma</t>
  </si>
  <si>
    <t>95476</t>
  </si>
  <si>
    <t>37 Sugar Mill Dr</t>
  </si>
  <si>
    <t>Callawassee</t>
  </si>
  <si>
    <t>29909</t>
  </si>
  <si>
    <t>Nick and Alice Karetas</t>
  </si>
  <si>
    <t>2103 Buckman Dr</t>
  </si>
  <si>
    <t>Wyomissing</t>
  </si>
  <si>
    <t>19610</t>
  </si>
  <si>
    <t>3310 Golden Eagle Dr E</t>
  </si>
  <si>
    <t>32312</t>
  </si>
  <si>
    <t>NA</t>
  </si>
  <si>
    <t>2490 Creek Hill Rd</t>
  </si>
  <si>
    <t>Lancaster</t>
  </si>
  <si>
    <t>17601</t>
  </si>
  <si>
    <t>T</t>
  </si>
  <si>
    <t>John and Stacy Sissoyev</t>
  </si>
  <si>
    <t>4512 West San Rafael St</t>
  </si>
  <si>
    <t>Fl</t>
  </si>
  <si>
    <t>33629</t>
  </si>
  <si>
    <t>Terrie Uiterwyk and Kevin Shibley</t>
  </si>
  <si>
    <t>8024 Hampton Lake Dr</t>
  </si>
  <si>
    <t>33647</t>
  </si>
  <si>
    <t xml:space="preserve">Fredrik and Ana Malmqvist </t>
  </si>
  <si>
    <t>3400 West Talcon St</t>
  </si>
  <si>
    <t>Neil Scott and Gail Coad</t>
  </si>
  <si>
    <t>2337A First Ave</t>
  </si>
  <si>
    <t>32034</t>
  </si>
  <si>
    <t>5331 Shorecrest Dr</t>
  </si>
  <si>
    <t>32210</t>
  </si>
  <si>
    <t>5916 Lamoya Ave</t>
  </si>
  <si>
    <t>Colby Dennis and Kelcy Smith</t>
  </si>
  <si>
    <t>4904 58th Terrace E</t>
  </si>
  <si>
    <t>34203</t>
  </si>
  <si>
    <t>11 Monfort Ln</t>
  </si>
  <si>
    <t>20 Indian Run</t>
  </si>
  <si>
    <t>8 Spruce Street</t>
  </si>
  <si>
    <t>New York</t>
  </si>
  <si>
    <t>NY</t>
  </si>
  <si>
    <t>10038</t>
  </si>
  <si>
    <t>5350 Whitecastle Ct</t>
  </si>
  <si>
    <t>32244</t>
  </si>
  <si>
    <t>Andre and Shannon Fernandez</t>
  </si>
  <si>
    <t>7954 23rd Ave N</t>
  </si>
  <si>
    <t>St Petersburg</t>
  </si>
  <si>
    <t>33710</t>
  </si>
  <si>
    <t>John and Jane Hampton</t>
  </si>
  <si>
    <t>Tom and Lynda Cole</t>
  </si>
  <si>
    <t>Mike and Marie McCollum</t>
  </si>
  <si>
    <t>130 Highland Park Dr</t>
  </si>
  <si>
    <t>Birmingham</t>
  </si>
  <si>
    <t>AL</t>
  </si>
  <si>
    <t>35242</t>
  </si>
  <si>
    <t>930 Menomiee Rd</t>
  </si>
  <si>
    <t>Langston</t>
  </si>
  <si>
    <t>35755</t>
  </si>
  <si>
    <t>PO Box 907</t>
  </si>
  <si>
    <t>Albertville</t>
  </si>
  <si>
    <t>35950</t>
  </si>
  <si>
    <t>121 N Auburn Rd</t>
  </si>
  <si>
    <t>Venice</t>
  </si>
  <si>
    <t>34292</t>
  </si>
  <si>
    <t>1761 Auburn Lakes Dr</t>
  </si>
  <si>
    <t>Unit 14</t>
  </si>
  <si>
    <t>Unit 13</t>
  </si>
  <si>
    <t>15124 Willowdale Rd</t>
  </si>
  <si>
    <t>33625</t>
  </si>
  <si>
    <t>325 Greens Edge Dr</t>
  </si>
  <si>
    <t>Chesapeake</t>
  </si>
  <si>
    <t>23322</t>
  </si>
  <si>
    <t>1701 Williams Ct</t>
  </si>
  <si>
    <t>Columbus</t>
  </si>
  <si>
    <t>31904</t>
  </si>
  <si>
    <t>Irvin</t>
  </si>
  <si>
    <t>Barbara</t>
  </si>
  <si>
    <t>Hillsborough</t>
  </si>
  <si>
    <t>136 Johanson Ave</t>
  </si>
  <si>
    <t>08844</t>
  </si>
  <si>
    <t>33496</t>
  </si>
  <si>
    <t>4427 Main Street</t>
  </si>
  <si>
    <t>Jupiter</t>
  </si>
  <si>
    <t>33458</t>
  </si>
  <si>
    <t>Stephan and Nada Ruka</t>
  </si>
  <si>
    <t>Nada</t>
  </si>
  <si>
    <t>6505 Heritage Park Pl</t>
  </si>
  <si>
    <t>Lakeland</t>
  </si>
  <si>
    <t>33813</t>
  </si>
  <si>
    <t>641 Gunby Rd SE</t>
  </si>
  <si>
    <t>Marietta</t>
  </si>
  <si>
    <t>30067</t>
  </si>
  <si>
    <t>6600 Rockledge Dr</t>
  </si>
  <si>
    <t>Bethesda</t>
  </si>
  <si>
    <t>MD</t>
  </si>
  <si>
    <t>20817</t>
  </si>
  <si>
    <t>Outer Envelope</t>
  </si>
  <si>
    <t>Inner Envelope</t>
  </si>
  <si>
    <t>Class</t>
  </si>
  <si>
    <t>Married Couple</t>
  </si>
  <si>
    <t>Single Woman</t>
  </si>
  <si>
    <t>Single Man</t>
  </si>
  <si>
    <t>Co-Habitating</t>
  </si>
  <si>
    <t>Widow</t>
  </si>
  <si>
    <t>NickName</t>
  </si>
  <si>
    <t>Pamela</t>
  </si>
  <si>
    <t>Bradley</t>
  </si>
  <si>
    <t>Marilyn</t>
  </si>
  <si>
    <t>Robert</t>
  </si>
  <si>
    <t>Jennifer</t>
  </si>
  <si>
    <t>Dean</t>
  </si>
  <si>
    <t>Daniel</t>
  </si>
  <si>
    <t>Robin</t>
  </si>
  <si>
    <t>Joseph</t>
  </si>
  <si>
    <t>Richard</t>
  </si>
  <si>
    <t>Alicia</t>
  </si>
  <si>
    <t>Matthew</t>
  </si>
  <si>
    <t>Matt</t>
  </si>
  <si>
    <t>Danielle</t>
  </si>
  <si>
    <t>Adam</t>
  </si>
  <si>
    <t>Vica</t>
  </si>
  <si>
    <t>Andrew</t>
  </si>
  <si>
    <t>Ashley</t>
  </si>
  <si>
    <t>Deanna</t>
  </si>
  <si>
    <t>Mike</t>
  </si>
  <si>
    <t>Lisa</t>
  </si>
  <si>
    <t>Debra</t>
  </si>
  <si>
    <t>Patrick</t>
  </si>
  <si>
    <t>Tammy</t>
  </si>
  <si>
    <t>Michael</t>
  </si>
  <si>
    <t>Susan</t>
  </si>
  <si>
    <t>George</t>
  </si>
  <si>
    <t>Diana</t>
  </si>
  <si>
    <t>Nancy</t>
  </si>
  <si>
    <t>Drew</t>
  </si>
  <si>
    <t>Pat</t>
  </si>
  <si>
    <t>Laurie</t>
  </si>
  <si>
    <t>Janice</t>
  </si>
  <si>
    <t>Ryan</t>
  </si>
  <si>
    <t>Dana</t>
  </si>
  <si>
    <t>Lauren</t>
  </si>
  <si>
    <t>Brian</t>
  </si>
  <si>
    <t>Dee</t>
  </si>
  <si>
    <t>William</t>
  </si>
  <si>
    <t>Jane</t>
  </si>
  <si>
    <t>Kristen</t>
  </si>
  <si>
    <t>Danny</t>
  </si>
  <si>
    <t>Kimberly</t>
  </si>
  <si>
    <t>Gregory</t>
  </si>
  <si>
    <t>Marsha</t>
  </si>
  <si>
    <t>Valerie</t>
  </si>
  <si>
    <t>Kristine</t>
  </si>
  <si>
    <t>Cheryl</t>
  </si>
  <si>
    <t>Alice</t>
  </si>
  <si>
    <t>Nicholas</t>
  </si>
  <si>
    <t>Kathy</t>
  </si>
  <si>
    <t>Barbie</t>
  </si>
  <si>
    <t>Leanne</t>
  </si>
  <si>
    <t>Madeline</t>
  </si>
  <si>
    <t>Donna</t>
  </si>
  <si>
    <t>Shannon</t>
  </si>
  <si>
    <t>Sarah</t>
  </si>
  <si>
    <t>Mary</t>
  </si>
  <si>
    <t>Thomas</t>
  </si>
  <si>
    <t>Christina</t>
  </si>
  <si>
    <t>Keri</t>
  </si>
  <si>
    <t>Tom</t>
  </si>
  <si>
    <t>Benjamin</t>
  </si>
  <si>
    <t>Brandon</t>
  </si>
  <si>
    <t>Audrey</t>
  </si>
  <si>
    <t>Hawkeye</t>
  </si>
  <si>
    <t>Beth</t>
  </si>
  <si>
    <t>Stacy</t>
  </si>
  <si>
    <t>Terrie</t>
  </si>
  <si>
    <t>Kevin</t>
  </si>
  <si>
    <t>David</t>
  </si>
  <si>
    <t>Rachel</t>
  </si>
  <si>
    <t>Neil</t>
  </si>
  <si>
    <t>Gail</t>
  </si>
  <si>
    <t>Rob</t>
  </si>
  <si>
    <t>Fredrik</t>
  </si>
  <si>
    <t>Ana</t>
  </si>
  <si>
    <t>Paula</t>
  </si>
  <si>
    <t>James</t>
  </si>
  <si>
    <t>Cammie</t>
  </si>
  <si>
    <t>Jace</t>
  </si>
  <si>
    <t>Eva</t>
  </si>
  <si>
    <t>Natasha</t>
  </si>
  <si>
    <t>Greg</t>
  </si>
  <si>
    <t>Christine</t>
  </si>
  <si>
    <t>Christian</t>
  </si>
  <si>
    <t>Kandace</t>
  </si>
  <si>
    <t>Anthony</t>
  </si>
  <si>
    <t>Jenn</t>
  </si>
  <si>
    <t>Kim</t>
  </si>
  <si>
    <t>Joe</t>
  </si>
  <si>
    <t>Lianne</t>
  </si>
  <si>
    <t>Jacob</t>
  </si>
  <si>
    <t>Skip</t>
  </si>
  <si>
    <t>Michelle</t>
  </si>
  <si>
    <t>Elizabeth</t>
  </si>
  <si>
    <t>Jessie</t>
  </si>
  <si>
    <t>Katie</t>
  </si>
  <si>
    <t>Dave</t>
  </si>
  <si>
    <t>Colby</t>
  </si>
  <si>
    <t>Kelcy</t>
  </si>
  <si>
    <t>Jim</t>
  </si>
  <si>
    <t>Barb</t>
  </si>
  <si>
    <t>Lynda</t>
  </si>
  <si>
    <t>Marie</t>
  </si>
  <si>
    <t>Stephen</t>
  </si>
  <si>
    <t>Jan</t>
  </si>
  <si>
    <t>Steven</t>
  </si>
  <si>
    <t>John</t>
  </si>
  <si>
    <t>Josh</t>
  </si>
  <si>
    <t>Mike Whealen and Guest</t>
  </si>
  <si>
    <t>Dan DeOliveira and Guest</t>
  </si>
  <si>
    <t>Kim Straub and Guest</t>
  </si>
  <si>
    <t>Brian Dietlein and Guest</t>
  </si>
  <si>
    <t>Lisa Dichtel and Guest</t>
  </si>
  <si>
    <t>Robin Hurley and Guest</t>
  </si>
  <si>
    <t>Katie Conley and Guest</t>
  </si>
  <si>
    <t>Mrs. Debra Vasnelis</t>
  </si>
  <si>
    <t>Emily</t>
  </si>
  <si>
    <t>Patti</t>
  </si>
  <si>
    <t>Bruce</t>
  </si>
  <si>
    <t>Lynn</t>
  </si>
  <si>
    <t>Jo</t>
  </si>
  <si>
    <t>Christina Lendemann and Guest</t>
  </si>
  <si>
    <t>4969 Cabin Run Road</t>
  </si>
  <si>
    <t>Street Formal</t>
  </si>
  <si>
    <t>29 Oakland Drive West</t>
  </si>
  <si>
    <t>1111 Keyway Road</t>
  </si>
  <si>
    <t>2060 Hill Top Road</t>
  </si>
  <si>
    <t>300 Bellis Road</t>
  </si>
  <si>
    <t>8156 Glenbrooke Court</t>
  </si>
  <si>
    <t>Matt and Danielle Burke</t>
  </si>
  <si>
    <t>Drew and Ashley Fortenberry</t>
  </si>
  <si>
    <t>George and Dee Vasnelis</t>
  </si>
  <si>
    <t>Mary Hsu and Tom Kutzman</t>
  </si>
  <si>
    <t>5447 Dominica Cir</t>
  </si>
  <si>
    <t>50 Mountianview Lane</t>
  </si>
  <si>
    <t>8070 47th Avenue North</t>
  </si>
  <si>
    <t>4427 Main St</t>
  </si>
  <si>
    <t>3040 Jasmine Terrace</t>
  </si>
  <si>
    <t>4020 Woodview Drive</t>
  </si>
  <si>
    <t>8323 Lightfoot Drive</t>
  </si>
  <si>
    <t>5331 Shorecrest Drive</t>
  </si>
  <si>
    <t>123 Leigh Street</t>
  </si>
  <si>
    <t>45 Hunter Road</t>
  </si>
  <si>
    <t>9974 Boca Gardens Trail</t>
  </si>
  <si>
    <t>136 Johanson Avenue</t>
  </si>
  <si>
    <t>2337A First Avenue</t>
  </si>
  <si>
    <t>100 West Prive Circle</t>
  </si>
  <si>
    <t>6605 Medinah Lane</t>
  </si>
  <si>
    <t>4282 Windemere Place</t>
  </si>
  <si>
    <t>5116 73rd Street East</t>
  </si>
  <si>
    <t>3750 Silver Bluff Boulevard</t>
  </si>
  <si>
    <t>5116 Potomac Street</t>
  </si>
  <si>
    <t>862507 North Hampton Club Way</t>
  </si>
  <si>
    <t>1255 Evergreen Street</t>
  </si>
  <si>
    <t>7124 Prestwick Circle North</t>
  </si>
  <si>
    <t>8665 Dellbridge Ct</t>
  </si>
  <si>
    <t>1062B Guam Drive</t>
  </si>
  <si>
    <t>195 Gardenia Isles Drive</t>
  </si>
  <si>
    <t>6432 Quebec Drive</t>
  </si>
  <si>
    <t>10440 Greendale Drive</t>
  </si>
  <si>
    <t>8024 Hampton Lake Drive</t>
  </si>
  <si>
    <t>4528 Grove Park Drive</t>
  </si>
  <si>
    <t>218 East Parkwood Road</t>
  </si>
  <si>
    <t>1647 Alshire Court North</t>
  </si>
  <si>
    <t>1058 Lake Way Driv</t>
  </si>
  <si>
    <t>8 Spruce St</t>
  </si>
  <si>
    <t>5349 West Kennedy Boulevard</t>
  </si>
  <si>
    <t>15124 Willowdale Road</t>
  </si>
  <si>
    <t>2044 Cottage Lane Northwest</t>
  </si>
  <si>
    <t>1480 Gulf Boulevard</t>
  </si>
  <si>
    <t>261 Bunker Hill Street</t>
  </si>
  <si>
    <t>4904 58th Terrace East</t>
  </si>
  <si>
    <t>4512 West San Rafael Street</t>
  </si>
  <si>
    <t>626 Washington Street</t>
  </si>
  <si>
    <t>3400 West Talcon Street</t>
  </si>
  <si>
    <t>23576 South 213th Street</t>
  </si>
  <si>
    <t>325 Greens Edge Drive</t>
  </si>
  <si>
    <t>1761 Auburn Lakes Drive</t>
  </si>
  <si>
    <t>15210 Amberly Drive</t>
  </si>
  <si>
    <t>6600 Rockledge Drive</t>
  </si>
  <si>
    <t>37 Sugar Mill Drive</t>
  </si>
  <si>
    <t>2103 Buckman Drive</t>
  </si>
  <si>
    <t>5 Van Pelt Road</t>
  </si>
  <si>
    <t>810 Basswood Court</t>
  </si>
  <si>
    <t>1701 Williams Court</t>
  </si>
  <si>
    <t>2490 Creek Hill Road</t>
  </si>
  <si>
    <t>11 Monfort Lane</t>
  </si>
  <si>
    <t>641 Gunby Road Southeast</t>
  </si>
  <si>
    <t>3310 Golden Eagle Drive East</t>
  </si>
  <si>
    <t>6581 Harmon Hills Circle</t>
  </si>
  <si>
    <t>1089 Fox Meadows Trail</t>
  </si>
  <si>
    <t>2504 Gulf Boulevard</t>
  </si>
  <si>
    <t>1301 Mendonsa Road</t>
  </si>
  <si>
    <t>5916 Lamoya Avenue</t>
  </si>
  <si>
    <t>832 Towne Street</t>
  </si>
  <si>
    <t>121 North Auburn Road</t>
  </si>
  <si>
    <t>5350 Whitecastle Court</t>
  </si>
  <si>
    <t>7954 23rd Avenue North</t>
  </si>
  <si>
    <t>130 Highland Park Drive</t>
  </si>
  <si>
    <t>930 Menomiee Road</t>
  </si>
  <si>
    <t>Post Office Box 907</t>
  </si>
  <si>
    <t>6505 Heritage Park Place</t>
  </si>
  <si>
    <t>Matt and Cammie Shaefer</t>
  </si>
  <si>
    <t>Dr. Jennifer and Mr. Ryan Jaso</t>
  </si>
  <si>
    <t>Ryan and Jenn Jaso</t>
  </si>
  <si>
    <t>Anthony and Kim Ercolino</t>
  </si>
  <si>
    <t>Joe and Lauren Lanza</t>
  </si>
  <si>
    <t>Mike and Lianne Coad</t>
  </si>
  <si>
    <t>Danny Weldon and Guest</t>
  </si>
  <si>
    <t xml:space="preserve">Pat and Katie Knight </t>
  </si>
  <si>
    <t>Skip and Barb Hobba</t>
  </si>
  <si>
    <t xml:space="preserve">Mike and Paula Kehoe </t>
  </si>
  <si>
    <t>Jim and Nancy Fitch</t>
  </si>
  <si>
    <t>Dave and Rachel Lubinsky</t>
  </si>
  <si>
    <t>Skip and Jessie Warmack</t>
  </si>
  <si>
    <t>Mr. Ryan and Mrs. Jessica VanHorn</t>
  </si>
  <si>
    <t>Pam</t>
  </si>
  <si>
    <t>Bean</t>
  </si>
  <si>
    <t>Brad</t>
  </si>
  <si>
    <t>Wood</t>
  </si>
  <si>
    <t>West</t>
  </si>
  <si>
    <t>Dan</t>
  </si>
  <si>
    <t>Peck</t>
  </si>
  <si>
    <t>Jeffers</t>
  </si>
  <si>
    <t>Disney</t>
  </si>
  <si>
    <t>Burke</t>
  </si>
  <si>
    <t>Bourque</t>
  </si>
  <si>
    <t>Fortenberry</t>
  </si>
  <si>
    <t>Gutzman</t>
  </si>
  <si>
    <t>Reed</t>
  </si>
  <si>
    <t>Vasnelis</t>
  </si>
  <si>
    <t>Dingler</t>
  </si>
  <si>
    <t>Essex</t>
  </si>
  <si>
    <t>Bower</t>
  </si>
  <si>
    <t>Sam</t>
  </si>
  <si>
    <t>Hall</t>
  </si>
  <si>
    <t>Bill</t>
  </si>
  <si>
    <t>Weldon</t>
  </si>
  <si>
    <t>Hess</t>
  </si>
  <si>
    <t>Stone</t>
  </si>
  <si>
    <t>Mena</t>
  </si>
  <si>
    <t>Byorick</t>
  </si>
  <si>
    <t>Becca</t>
  </si>
  <si>
    <t>Meghan</t>
  </si>
  <si>
    <t>Wiggins</t>
  </si>
  <si>
    <t>Banks</t>
  </si>
  <si>
    <t>Linehan</t>
  </si>
  <si>
    <t>Follensbee</t>
  </si>
  <si>
    <t>White</t>
  </si>
  <si>
    <t>Kris</t>
  </si>
  <si>
    <t>Lay</t>
  </si>
  <si>
    <t>Blalock</t>
  </si>
  <si>
    <t>Nick</t>
  </si>
  <si>
    <t>Karetas</t>
  </si>
  <si>
    <t>Henshaw</t>
  </si>
  <si>
    <t>Edge</t>
  </si>
  <si>
    <t xml:space="preserve">Weber </t>
  </si>
  <si>
    <t>Casey</t>
  </si>
  <si>
    <t>Kalinich</t>
  </si>
  <si>
    <t>Degrau</t>
  </si>
  <si>
    <t>Stowers</t>
  </si>
  <si>
    <t>Whealen</t>
  </si>
  <si>
    <t>Hsu</t>
  </si>
  <si>
    <t>Kutzman</t>
  </si>
  <si>
    <t>Lendemann</t>
  </si>
  <si>
    <t>Ben</t>
  </si>
  <si>
    <t>Dessing</t>
  </si>
  <si>
    <t>Perez</t>
  </si>
  <si>
    <t xml:space="preserve">Burris </t>
  </si>
  <si>
    <t>Burris</t>
  </si>
  <si>
    <t>Wayne</t>
  </si>
  <si>
    <t>Straub</t>
  </si>
  <si>
    <t>Shaefer</t>
  </si>
  <si>
    <t>Crooke</t>
  </si>
  <si>
    <t>Yeager</t>
  </si>
  <si>
    <t xml:space="preserve">Sissoyev </t>
  </si>
  <si>
    <t>Uiterwyk</t>
  </si>
  <si>
    <t>Shibley</t>
  </si>
  <si>
    <t>Jaso</t>
  </si>
  <si>
    <t>VanHorn</t>
  </si>
  <si>
    <t>Bisignano</t>
  </si>
  <si>
    <t>Alexandra</t>
  </si>
  <si>
    <t>Ercolino</t>
  </si>
  <si>
    <t>DeOliveira</t>
  </si>
  <si>
    <t>Dietlein</t>
  </si>
  <si>
    <t>Lanza</t>
  </si>
  <si>
    <t>Coad</t>
  </si>
  <si>
    <t>Liz</t>
  </si>
  <si>
    <t>Warmack</t>
  </si>
  <si>
    <t>Lubinsky</t>
  </si>
  <si>
    <t>Scott</t>
  </si>
  <si>
    <t>Wynne</t>
  </si>
  <si>
    <t>Dichtel</t>
  </si>
  <si>
    <t xml:space="preserve">Knight </t>
  </si>
  <si>
    <t xml:space="preserve">Malmqvist </t>
  </si>
  <si>
    <t>Hurley</t>
  </si>
  <si>
    <t xml:space="preserve">Kehoe </t>
  </si>
  <si>
    <t>Fitch</t>
  </si>
  <si>
    <t>Dennis</t>
  </si>
  <si>
    <t>Smith</t>
  </si>
  <si>
    <t>Conley</t>
  </si>
  <si>
    <t>Hobba</t>
  </si>
  <si>
    <t>Andre</t>
  </si>
  <si>
    <t>Fernandez</t>
  </si>
  <si>
    <t>Hampton</t>
  </si>
  <si>
    <t>Cole</t>
  </si>
  <si>
    <t>McCollum</t>
  </si>
  <si>
    <t>Ruka</t>
  </si>
  <si>
    <t>Ms. Pamela Bean</t>
  </si>
  <si>
    <t>Mr. Bradley and Mrs. Marilyn Bean</t>
  </si>
  <si>
    <t>Mr. Robert and Mrs. Jennifer Wood</t>
  </si>
  <si>
    <t>Mr. Dean West</t>
  </si>
  <si>
    <t>Mr. Joseph and Mrs. Marilyn Jeffers</t>
  </si>
  <si>
    <t>Mr. Richard and Mrs. Alicia Disney</t>
  </si>
  <si>
    <t>Mr. Matthew and Mrs. Danielle Burke</t>
  </si>
  <si>
    <t>Mr. Adam and Mrs. Vica Bourque</t>
  </si>
  <si>
    <t>Mr. Andrew and Mrs. Ashley Fortenberry</t>
  </si>
  <si>
    <t>Mr. Steve and Mrs. Deanna Gutzman</t>
  </si>
  <si>
    <t>Mr. Michael and Mrs. Lisa Reed</t>
  </si>
  <si>
    <t>Mr. Patrick Vasnelis and Ms. Tammy Dingler</t>
  </si>
  <si>
    <t>Mr. Michael Essex and Ms. Susan Bower</t>
  </si>
  <si>
    <t>Mr. George and Mrs. Diana Vasnelis</t>
  </si>
  <si>
    <t>Mr. William and Mrs. Laurie Weldon</t>
  </si>
  <si>
    <t>Mr. Ryan Vasnelis and Ms. Dana Stone</t>
  </si>
  <si>
    <t>Mr. Steven and Mrs. Lauren Mena</t>
  </si>
  <si>
    <t>Mr. Brian Weldon and Ms. Lauren Jewski</t>
  </si>
  <si>
    <t>Mr. Andrew and Mrs. Kristen Weldon</t>
  </si>
  <si>
    <t>Mr. Daniel Weldon</t>
  </si>
  <si>
    <t>Mr. Bruce and Mrs. Lynn Banks</t>
  </si>
  <si>
    <t>Mr. Gregory and Mrs. Marsha Follensbee</t>
  </si>
  <si>
    <t>Mr. William and Mrs. Cheryl Blalock</t>
  </si>
  <si>
    <t>Mr. Nicholas and Mrs. Alice Karetas</t>
  </si>
  <si>
    <t>Mr. George and Mrs. Kathy Henshaw</t>
  </si>
  <si>
    <t>Mr. John and Mrs. Madeline Kalinich</t>
  </si>
  <si>
    <t>Mr. Shannon and Mrs. Sarah Stowers</t>
  </si>
  <si>
    <t>Mr. Michael Whealen</t>
  </si>
  <si>
    <t>Ms. Mary Hsu and Mr. Thomas Kutzman</t>
  </si>
  <si>
    <t>Ms. Christina Lendemann</t>
  </si>
  <si>
    <t>Mr. Benjamin and Mrs. Keri Dessing</t>
  </si>
  <si>
    <t>Mr. Nicholas and Mrs. Ashley Perez</t>
  </si>
  <si>
    <t xml:space="preserve">Mr. Brandon and Mrs. Audrey Burris </t>
  </si>
  <si>
    <t>Mr. Hawkeye and Mrs. Beth Wayne</t>
  </si>
  <si>
    <t>Ms. Kimberly Straub</t>
  </si>
  <si>
    <t>Mr. Matthew and Mrs. Cammie Shaefer</t>
  </si>
  <si>
    <t>Mr. Jace and Mrs. Eva Crooke</t>
  </si>
  <si>
    <t>Mr. Adam and Mrs. Natasha Yeager</t>
  </si>
  <si>
    <t xml:space="preserve">Mr. John and Mrs. Stacy Sissoyev </t>
  </si>
  <si>
    <t>Ms. Terrie Uiterwyk and Mr. Kevin Shibley</t>
  </si>
  <si>
    <t>Mr. Greg and Mrs. Christine VanHorn</t>
  </si>
  <si>
    <t>Mr. Christian VanHorn and Ms. Kandace Bisignano</t>
  </si>
  <si>
    <t>Mr. Anthony and Mrs. Kimberly Ercolino</t>
  </si>
  <si>
    <t>Mr. Daniel DeOliveira</t>
  </si>
  <si>
    <t>Mr. Brian Dietlein</t>
  </si>
  <si>
    <t>Mr. Joseph and Mrs. Lauren Lanza</t>
  </si>
  <si>
    <t>Mr. Michael and Mrs. Lianne Coad</t>
  </si>
  <si>
    <t>Mr. Jacob and Mrs. Elizabeth Coad</t>
  </si>
  <si>
    <t>Mr. Andrew and Mrs. Jessica Warmack</t>
  </si>
  <si>
    <t>Mr. David and Mrs. Rachel Lubinsky</t>
  </si>
  <si>
    <t>Mr. Neil Scott and Ms. Gail Coad</t>
  </si>
  <si>
    <t>Mr. Robert and Mrs. Lisa Thomas</t>
  </si>
  <si>
    <t>Mr. Josh and Mrs. Michelle Wynne</t>
  </si>
  <si>
    <t>Ms. Lisa Dichtel</t>
  </si>
  <si>
    <t xml:space="preserve">Mr. Patrick and Mrs. Katie Knight </t>
  </si>
  <si>
    <t xml:space="preserve">Mr. Fredrik and Mrs. Ana Malmqvist </t>
  </si>
  <si>
    <t>Ms. Robin Hurley</t>
  </si>
  <si>
    <t xml:space="preserve">Mr. Michael and Mrs. Paula Kehoe </t>
  </si>
  <si>
    <t>Mr. James and Mrs. Nancy Fitch</t>
  </si>
  <si>
    <t>Mr. Colby Dennis and Ms. Kelcy Smith</t>
  </si>
  <si>
    <t>Ms. Katie Conley</t>
  </si>
  <si>
    <t>Mr. Irvin and Mrs. Barbara Hobba</t>
  </si>
  <si>
    <t>Mr. Andrew and Mrs. Shannon Fernandez</t>
  </si>
  <si>
    <t>Mr. John and Mrs. Jane Hampton</t>
  </si>
  <si>
    <t>Mr. Tom and Mrs. Lynda Cole</t>
  </si>
  <si>
    <t>Mr. Michael and Mrs. Marie McCollum</t>
  </si>
  <si>
    <t>Mr. Stephen and Mrs. Nada Ruka</t>
  </si>
  <si>
    <t>TK</t>
  </si>
  <si>
    <t>BM</t>
  </si>
  <si>
    <t>Katelyn</t>
  </si>
  <si>
    <t>Rebecca</t>
  </si>
  <si>
    <t>Josephine</t>
  </si>
  <si>
    <t>Mr. Stephen Hess and Ms. Janice Essex</t>
  </si>
  <si>
    <t>Jezewski</t>
  </si>
  <si>
    <t>Brian Weldon and Lauren Jezewski</t>
  </si>
  <si>
    <t>209 East High Street</t>
  </si>
  <si>
    <t>209 East High St.</t>
  </si>
  <si>
    <t>Hellertown</t>
  </si>
  <si>
    <t>18055</t>
  </si>
  <si>
    <t>PO Box 487</t>
  </si>
  <si>
    <t>Post Office Box 487</t>
  </si>
  <si>
    <t>Riegelsville</t>
  </si>
  <si>
    <t>18077</t>
  </si>
  <si>
    <t>Mr. John and Mrs. Nancy Hall</t>
  </si>
  <si>
    <t>Ms. Katelyn Byorick</t>
  </si>
  <si>
    <t>Ms. Meghan Byorick</t>
  </si>
  <si>
    <t>Ms. Rebecca Byorick</t>
  </si>
  <si>
    <t>Ms. Emily Byorick</t>
  </si>
  <si>
    <t>Ms. Donna Degrau</t>
  </si>
  <si>
    <t>Confirmed</t>
  </si>
  <si>
    <t>Ms. Patti Linehan</t>
  </si>
  <si>
    <t>Stephan</t>
  </si>
  <si>
    <t>Ms. Kimberly Wiggins</t>
  </si>
  <si>
    <t>Mr. Dan and Mrs. Robin Peck</t>
  </si>
  <si>
    <t>McDougle</t>
  </si>
  <si>
    <t>Tegan</t>
  </si>
  <si>
    <t>Magsum</t>
  </si>
  <si>
    <t>Friends</t>
  </si>
  <si>
    <t>Mr. Michael McDougle and Mr. Tegan Magsum</t>
  </si>
  <si>
    <t>Michael McDougle and Tegan Magsum</t>
  </si>
  <si>
    <t>5500 Fortunes Ridge Dr.</t>
  </si>
  <si>
    <t>5500 Fortunes Ridge Drive</t>
  </si>
  <si>
    <t>Durham</t>
  </si>
  <si>
    <t>NC</t>
  </si>
  <si>
    <t>27713</t>
  </si>
  <si>
    <t>Apartment A</t>
  </si>
  <si>
    <t>Apartment 4087</t>
  </si>
  <si>
    <t>Apartment D</t>
  </si>
  <si>
    <t>Unit 1402</t>
  </si>
  <si>
    <t>Apartment 204</t>
  </si>
  <si>
    <t>Apartment 7T</t>
  </si>
  <si>
    <t>Unit 310</t>
  </si>
  <si>
    <t>Unit 611</t>
  </si>
  <si>
    <t>Unit 2</t>
  </si>
  <si>
    <t>Apartment 2</t>
  </si>
  <si>
    <t>Apartment 1014</t>
  </si>
  <si>
    <t>Unit 1215</t>
  </si>
  <si>
    <t>Unit 302</t>
  </si>
  <si>
    <t>Apartment 94A</t>
  </si>
  <si>
    <t>Mom</t>
  </si>
  <si>
    <t>Pat and Tammy</t>
  </si>
  <si>
    <t>Morgan Essex</t>
  </si>
  <si>
    <t>34243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</si>
</sst>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rgb="FFFF0000"/>
      <name val="Arial"/>
      <family val="2"/>
    </font>
    <font>
      <i/>
      <sz val="11"/>
      <color rgb="FFFF0000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/>
    <xf numFmtId="0" fontId="0" fillId="0" borderId="0" xfId="0" applyAlignment="1"/>
    <xf numFmtId="0" fontId="6" fillId="0" borderId="0" xfId="0" applyFont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7" fillId="0" borderId="0" xfId="0" applyFont="1" applyFill="1"/>
    <xf numFmtId="49" fontId="7" fillId="0" borderId="0" xfId="0" applyNumberFormat="1" applyFont="1" applyFill="1"/>
    <xf numFmtId="0" fontId="8" fillId="0" borderId="0" xfId="0" applyFont="1" applyAlignment="1">
      <alignment wrapText="1"/>
    </xf>
    <xf numFmtId="0" fontId="0" fillId="3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E26" sqref="E26"/>
    </sheetView>
  </sheetViews>
  <sheetFormatPr defaultRowHeight="15" x14ac:dyDescent="0.25"/>
  <cols>
    <col min="1" max="1" width="18.140625" customWidth="1"/>
    <col min="2" max="2" width="21.140625" customWidth="1"/>
    <col min="3" max="3" width="21.5703125" customWidth="1"/>
    <col min="4" max="4" width="24.42578125" customWidth="1"/>
    <col min="5" max="5" width="24.7109375" customWidth="1"/>
    <col min="6" max="6" width="20.42578125" customWidth="1"/>
    <col min="7" max="7" width="18.85546875" customWidth="1"/>
    <col min="8" max="8" width="16.28515625" customWidth="1"/>
  </cols>
  <sheetData>
    <row r="1" spans="1:8" ht="30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163</v>
      </c>
    </row>
    <row r="2" spans="1:8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157</v>
      </c>
      <c r="H2" s="1" t="s">
        <v>164</v>
      </c>
    </row>
    <row r="3" spans="1:8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158</v>
      </c>
      <c r="H3" s="1" t="s">
        <v>181</v>
      </c>
    </row>
    <row r="4" spans="1:8" x14ac:dyDescent="0.25">
      <c r="A4" s="1" t="s">
        <v>19</v>
      </c>
      <c r="B4" s="1" t="s">
        <v>20</v>
      </c>
      <c r="C4" s="1" t="s">
        <v>156</v>
      </c>
      <c r="D4" s="1" t="s">
        <v>22</v>
      </c>
      <c r="E4" s="1" t="s">
        <v>23</v>
      </c>
      <c r="F4" s="1" t="s">
        <v>24</v>
      </c>
      <c r="G4" s="1" t="s">
        <v>160</v>
      </c>
      <c r="H4" s="1"/>
    </row>
    <row r="5" spans="1:8" x14ac:dyDescent="0.25">
      <c r="A5" s="1" t="s">
        <v>25</v>
      </c>
      <c r="B5" s="1" t="s">
        <v>26</v>
      </c>
      <c r="C5" s="1" t="s">
        <v>21</v>
      </c>
      <c r="D5" s="1" t="s">
        <v>27</v>
      </c>
      <c r="E5" s="1" t="s">
        <v>28</v>
      </c>
      <c r="F5" s="1" t="s">
        <v>546</v>
      </c>
      <c r="G5" s="1" t="s">
        <v>159</v>
      </c>
      <c r="H5" s="1"/>
    </row>
    <row r="6" spans="1:8" x14ac:dyDescent="0.25">
      <c r="A6" s="1" t="s">
        <v>29</v>
      </c>
      <c r="B6" s="1" t="s">
        <v>30</v>
      </c>
      <c r="C6" s="1" t="s">
        <v>151</v>
      </c>
      <c r="D6" s="1" t="s">
        <v>31</v>
      </c>
      <c r="E6" s="1" t="s">
        <v>32</v>
      </c>
      <c r="F6" s="1" t="s">
        <v>33</v>
      </c>
      <c r="G6" s="1" t="s">
        <v>161</v>
      </c>
      <c r="H6" s="1"/>
    </row>
    <row r="7" spans="1:8" x14ac:dyDescent="0.25">
      <c r="A7" s="1" t="s">
        <v>34</v>
      </c>
      <c r="B7" s="1" t="s">
        <v>35</v>
      </c>
      <c r="C7" s="1" t="s">
        <v>152</v>
      </c>
      <c r="D7" s="2" t="s">
        <v>37</v>
      </c>
      <c r="E7" s="1" t="s">
        <v>38</v>
      </c>
      <c r="F7" s="1" t="s">
        <v>39</v>
      </c>
      <c r="G7" s="1" t="s">
        <v>162</v>
      </c>
      <c r="H7" s="1"/>
    </row>
    <row r="8" spans="1:8" x14ac:dyDescent="0.25">
      <c r="A8" s="1" t="s">
        <v>40</v>
      </c>
      <c r="B8" s="1" t="s">
        <v>41</v>
      </c>
      <c r="C8" s="1" t="s">
        <v>36</v>
      </c>
      <c r="D8" s="2" t="s">
        <v>43</v>
      </c>
      <c r="E8" s="1" t="s">
        <v>44</v>
      </c>
      <c r="F8" s="1" t="s">
        <v>45</v>
      </c>
      <c r="G8" s="1" t="s">
        <v>165</v>
      </c>
      <c r="H8" s="1"/>
    </row>
    <row r="9" spans="1:8" x14ac:dyDescent="0.25">
      <c r="A9" s="1" t="s">
        <v>46</v>
      </c>
      <c r="B9" s="1" t="s">
        <v>47</v>
      </c>
      <c r="C9" s="1" t="s">
        <v>42</v>
      </c>
      <c r="D9" s="2" t="s">
        <v>49</v>
      </c>
      <c r="E9" s="1" t="s">
        <v>50</v>
      </c>
      <c r="F9" s="1" t="s">
        <v>51</v>
      </c>
      <c r="G9" s="1" t="s">
        <v>166</v>
      </c>
      <c r="H9" s="1"/>
    </row>
    <row r="10" spans="1:8" x14ac:dyDescent="0.25">
      <c r="A10" s="1" t="s">
        <v>52</v>
      </c>
      <c r="B10" s="1" t="s">
        <v>53</v>
      </c>
      <c r="C10" s="1" t="s">
        <v>48</v>
      </c>
      <c r="D10" s="2" t="s">
        <v>55</v>
      </c>
      <c r="E10" s="1" t="s">
        <v>134</v>
      </c>
      <c r="F10" s="1" t="s">
        <v>56</v>
      </c>
      <c r="G10" s="1"/>
      <c r="H10" s="1"/>
    </row>
    <row r="11" spans="1:8" x14ac:dyDescent="0.25">
      <c r="A11" s="1" t="s">
        <v>57</v>
      </c>
      <c r="B11" s="1" t="s">
        <v>58</v>
      </c>
      <c r="C11" s="1" t="s">
        <v>54</v>
      </c>
      <c r="D11" s="2" t="s">
        <v>60</v>
      </c>
      <c r="E11" s="1" t="s">
        <v>135</v>
      </c>
      <c r="F11" s="1" t="s">
        <v>61</v>
      </c>
      <c r="G11" s="1"/>
      <c r="H11" s="1"/>
    </row>
    <row r="12" spans="1:8" x14ac:dyDescent="0.25">
      <c r="A12" s="1" t="s">
        <v>62</v>
      </c>
      <c r="B12" s="1" t="s">
        <v>63</v>
      </c>
      <c r="C12" s="1" t="s">
        <v>59</v>
      </c>
      <c r="D12" s="2" t="s">
        <v>65</v>
      </c>
      <c r="E12" s="1" t="s">
        <v>133</v>
      </c>
      <c r="F12" s="1" t="s">
        <v>66</v>
      </c>
      <c r="G12" s="1"/>
      <c r="H12" s="1"/>
    </row>
    <row r="13" spans="1:8" x14ac:dyDescent="0.25">
      <c r="A13" s="1" t="s">
        <v>67</v>
      </c>
      <c r="B13" s="1" t="s">
        <v>68</v>
      </c>
      <c r="C13" s="1" t="s">
        <v>64</v>
      </c>
      <c r="D13" s="2" t="s">
        <v>70</v>
      </c>
      <c r="E13" s="1" t="s">
        <v>136</v>
      </c>
      <c r="F13" s="1" t="s">
        <v>71</v>
      </c>
      <c r="G13" s="1"/>
      <c r="H13" s="1"/>
    </row>
    <row r="14" spans="1:8" x14ac:dyDescent="0.25">
      <c r="A14" s="1" t="s">
        <v>72</v>
      </c>
      <c r="B14" s="1" t="s">
        <v>73</v>
      </c>
      <c r="C14" s="1" t="s">
        <v>69</v>
      </c>
      <c r="D14" s="2" t="s">
        <v>75</v>
      </c>
      <c r="E14" s="1" t="s">
        <v>137</v>
      </c>
      <c r="F14" s="1" t="s">
        <v>76</v>
      </c>
      <c r="G14" s="1"/>
      <c r="H14" s="1"/>
    </row>
    <row r="15" spans="1:8" x14ac:dyDescent="0.25">
      <c r="A15" s="1" t="s">
        <v>77</v>
      </c>
      <c r="B15" s="1" t="s">
        <v>78</v>
      </c>
      <c r="C15" s="1" t="s">
        <v>74</v>
      </c>
      <c r="D15" s="2" t="s">
        <v>80</v>
      </c>
      <c r="E15" s="1" t="s">
        <v>138</v>
      </c>
      <c r="F15" s="1" t="s">
        <v>81</v>
      </c>
      <c r="G15" s="1"/>
      <c r="H15" s="1"/>
    </row>
    <row r="16" spans="1:8" x14ac:dyDescent="0.25">
      <c r="A16" s="1" t="s">
        <v>82</v>
      </c>
      <c r="B16" s="1" t="s">
        <v>83</v>
      </c>
      <c r="C16" s="1" t="s">
        <v>79</v>
      </c>
      <c r="D16" s="2" t="s">
        <v>85</v>
      </c>
      <c r="E16" s="1" t="s">
        <v>139</v>
      </c>
      <c r="F16" s="1" t="s">
        <v>86</v>
      </c>
      <c r="G16" s="1"/>
      <c r="H16" s="1"/>
    </row>
    <row r="17" spans="1:8" x14ac:dyDescent="0.25">
      <c r="A17" s="1" t="s">
        <v>87</v>
      </c>
      <c r="B17" s="1" t="s">
        <v>88</v>
      </c>
      <c r="C17" s="1" t="s">
        <v>153</v>
      </c>
      <c r="D17" s="2" t="s">
        <v>90</v>
      </c>
      <c r="E17" s="1" t="s">
        <v>140</v>
      </c>
      <c r="F17" s="1" t="s">
        <v>91</v>
      </c>
      <c r="G17" s="1"/>
      <c r="H17" s="1"/>
    </row>
    <row r="18" spans="1:8" ht="29.25" x14ac:dyDescent="0.25">
      <c r="A18" s="1" t="s">
        <v>92</v>
      </c>
      <c r="B18" s="1" t="s">
        <v>93</v>
      </c>
      <c r="C18" s="18" t="s">
        <v>84</v>
      </c>
      <c r="D18" s="2" t="s">
        <v>95</v>
      </c>
      <c r="E18" s="1" t="s">
        <v>141</v>
      </c>
      <c r="F18" s="1" t="s">
        <v>96</v>
      </c>
      <c r="G18" s="1"/>
      <c r="H18" s="1"/>
    </row>
    <row r="19" spans="1:8" ht="29.25" x14ac:dyDescent="0.25">
      <c r="A19" s="1" t="s">
        <v>185</v>
      </c>
      <c r="B19" s="1" t="s">
        <v>97</v>
      </c>
      <c r="C19" s="18" t="s">
        <v>89</v>
      </c>
      <c r="D19" s="2" t="s">
        <v>99</v>
      </c>
      <c r="E19" s="1" t="s">
        <v>142</v>
      </c>
      <c r="F19" s="1" t="s">
        <v>100</v>
      </c>
      <c r="G19" s="1"/>
      <c r="H19" s="1"/>
    </row>
    <row r="20" spans="1:8" x14ac:dyDescent="0.25">
      <c r="A20" s="1" t="s">
        <v>101</v>
      </c>
      <c r="B20" s="1" t="s">
        <v>102</v>
      </c>
      <c r="C20" s="2" t="s">
        <v>94</v>
      </c>
      <c r="D20" s="2" t="s">
        <v>104</v>
      </c>
      <c r="E20" s="1" t="s">
        <v>143</v>
      </c>
      <c r="F20" s="1" t="s">
        <v>105</v>
      </c>
      <c r="G20" s="1"/>
      <c r="H20" s="1"/>
    </row>
    <row r="21" spans="1:8" x14ac:dyDescent="0.25">
      <c r="A21" s="1" t="s">
        <v>106</v>
      </c>
      <c r="B21" s="1" t="s">
        <v>107</v>
      </c>
      <c r="C21" s="2" t="s">
        <v>98</v>
      </c>
      <c r="D21" s="1"/>
      <c r="E21" s="1" t="s">
        <v>144</v>
      </c>
      <c r="F21" s="1" t="s">
        <v>109</v>
      </c>
      <c r="G21" s="1"/>
      <c r="H21" s="1"/>
    </row>
    <row r="22" spans="1:8" x14ac:dyDescent="0.25">
      <c r="A22" s="1" t="s">
        <v>110</v>
      </c>
      <c r="B22" s="1" t="s">
        <v>111</v>
      </c>
      <c r="C22" s="2" t="s">
        <v>103</v>
      </c>
      <c r="D22" s="1"/>
      <c r="E22" s="1" t="s">
        <v>145</v>
      </c>
      <c r="F22" s="1" t="s">
        <v>113</v>
      </c>
      <c r="G22" s="1"/>
      <c r="H22" s="1"/>
    </row>
    <row r="23" spans="1:8" x14ac:dyDescent="0.25">
      <c r="A23" s="1" t="s">
        <v>114</v>
      </c>
      <c r="B23" s="1" t="s">
        <v>115</v>
      </c>
      <c r="C23" s="2" t="s">
        <v>108</v>
      </c>
      <c r="D23" s="1"/>
      <c r="E23" s="1" t="s">
        <v>146</v>
      </c>
      <c r="F23" s="1" t="s">
        <v>117</v>
      </c>
      <c r="G23" s="1"/>
      <c r="H23" s="1"/>
    </row>
    <row r="24" spans="1:8" x14ac:dyDescent="0.25">
      <c r="A24" s="1"/>
      <c r="B24" s="1" t="s">
        <v>118</v>
      </c>
      <c r="C24" s="2" t="s">
        <v>112</v>
      </c>
      <c r="D24" s="1"/>
      <c r="E24" s="1" t="s">
        <v>147</v>
      </c>
      <c r="F24" s="1" t="s">
        <v>119</v>
      </c>
      <c r="G24" s="1"/>
      <c r="H24" s="1"/>
    </row>
    <row r="25" spans="1:8" x14ac:dyDescent="0.25">
      <c r="A25" s="1"/>
      <c r="B25" s="1" t="s">
        <v>120</v>
      </c>
      <c r="C25" s="2" t="s">
        <v>116</v>
      </c>
      <c r="D25" s="1"/>
      <c r="E25" s="1" t="s">
        <v>148</v>
      </c>
      <c r="F25" s="1" t="s">
        <v>121</v>
      </c>
      <c r="G25" s="1"/>
      <c r="H25" s="1"/>
    </row>
    <row r="26" spans="1:8" x14ac:dyDescent="0.25">
      <c r="A26" s="1"/>
      <c r="B26" s="1" t="s">
        <v>122</v>
      </c>
      <c r="C26" s="1"/>
      <c r="D26" s="1"/>
      <c r="E26" s="1" t="s">
        <v>154</v>
      </c>
      <c r="F26" s="1" t="s">
        <v>123</v>
      </c>
      <c r="G26" s="1"/>
      <c r="H26" s="1"/>
    </row>
    <row r="27" spans="1:8" x14ac:dyDescent="0.25">
      <c r="A27" s="1"/>
      <c r="B27" s="1" t="s">
        <v>124</v>
      </c>
      <c r="C27" s="1"/>
      <c r="D27" s="1"/>
      <c r="E27" s="1" t="s">
        <v>155</v>
      </c>
      <c r="F27" s="1" t="s">
        <v>125</v>
      </c>
      <c r="G27" s="1"/>
      <c r="H27" s="1"/>
    </row>
    <row r="28" spans="1:8" x14ac:dyDescent="0.25">
      <c r="A28" s="1"/>
      <c r="B28" s="1" t="s">
        <v>126</v>
      </c>
      <c r="C28" s="1" t="s">
        <v>84</v>
      </c>
      <c r="D28" s="1"/>
      <c r="E28" s="1" t="s">
        <v>149</v>
      </c>
      <c r="F28" s="1" t="s">
        <v>547</v>
      </c>
      <c r="G28" s="1"/>
      <c r="H28" s="1"/>
    </row>
    <row r="29" spans="1:8" x14ac:dyDescent="0.25">
      <c r="A29" s="1"/>
      <c r="B29" s="1"/>
      <c r="C29" s="1" t="s">
        <v>89</v>
      </c>
      <c r="D29" s="1"/>
      <c r="E29" s="1" t="s">
        <v>150</v>
      </c>
      <c r="F29" s="1" t="s">
        <v>127</v>
      </c>
      <c r="G29" s="1"/>
      <c r="H29" s="1"/>
    </row>
    <row r="30" spans="1:8" x14ac:dyDescent="0.25">
      <c r="A30" s="1"/>
      <c r="B30" s="1"/>
      <c r="C30" s="1"/>
      <c r="D30" s="1"/>
      <c r="E30" s="2" t="s">
        <v>167</v>
      </c>
      <c r="F30" s="1" t="s">
        <v>128</v>
      </c>
      <c r="G30" s="1"/>
      <c r="H30" s="1"/>
    </row>
    <row r="31" spans="1:8" x14ac:dyDescent="0.25">
      <c r="A31" s="1"/>
      <c r="B31" s="1"/>
      <c r="C31" s="1"/>
      <c r="D31" s="1"/>
      <c r="E31" s="2" t="s">
        <v>168</v>
      </c>
      <c r="F31" s="1" t="s">
        <v>129</v>
      </c>
      <c r="G31" s="1"/>
      <c r="H31" s="1"/>
    </row>
    <row r="32" spans="1:8" x14ac:dyDescent="0.25">
      <c r="A32" s="1"/>
      <c r="B32" s="1"/>
      <c r="C32" s="1"/>
      <c r="D32" s="1"/>
      <c r="E32" s="2" t="s">
        <v>169</v>
      </c>
      <c r="F32" s="1" t="s">
        <v>130</v>
      </c>
      <c r="G32" s="1"/>
      <c r="H32" s="1"/>
    </row>
    <row r="33" spans="1:8" x14ac:dyDescent="0.25">
      <c r="A33" s="1"/>
      <c r="B33" s="1"/>
      <c r="C33" s="1"/>
      <c r="D33" s="1"/>
      <c r="E33" s="2" t="s">
        <v>170</v>
      </c>
      <c r="F33" s="1" t="s">
        <v>131</v>
      </c>
      <c r="G33" s="1"/>
      <c r="H33" s="1"/>
    </row>
    <row r="34" spans="1:8" x14ac:dyDescent="0.25">
      <c r="A34" s="1"/>
      <c r="B34" s="1"/>
      <c r="C34" s="1"/>
      <c r="D34" s="1"/>
      <c r="E34" s="2" t="s">
        <v>171</v>
      </c>
      <c r="F34" s="1" t="s">
        <v>132</v>
      </c>
      <c r="G34" s="1"/>
      <c r="H34" s="1"/>
    </row>
    <row r="35" spans="1:8" x14ac:dyDescent="0.25">
      <c r="A35" s="1"/>
      <c r="B35" s="1"/>
      <c r="C35" s="1"/>
      <c r="D35" s="1"/>
      <c r="E35" s="2" t="s">
        <v>172</v>
      </c>
      <c r="F35" s="2" t="s">
        <v>175</v>
      </c>
      <c r="G35" s="1"/>
      <c r="H35" s="1"/>
    </row>
    <row r="36" spans="1:8" x14ac:dyDescent="0.25">
      <c r="C36" s="1"/>
      <c r="E36" s="2" t="s">
        <v>173</v>
      </c>
      <c r="F36" s="2" t="s">
        <v>176</v>
      </c>
    </row>
    <row r="37" spans="1:8" x14ac:dyDescent="0.25">
      <c r="C37" s="1"/>
      <c r="E37" s="2" t="s">
        <v>174</v>
      </c>
      <c r="F3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2"/>
  <sheetViews>
    <sheetView zoomScaleNormal="100" workbookViewId="0">
      <pane ySplit="1" topLeftCell="A119" activePane="bottomLeft" state="frozen"/>
      <selection pane="bottomLeft" activeCell="C159" sqref="C159"/>
    </sheetView>
  </sheetViews>
  <sheetFormatPr defaultRowHeight="15" x14ac:dyDescent="0.25"/>
  <cols>
    <col min="1" max="1" width="14.42578125" style="4" customWidth="1"/>
    <col min="2" max="2" width="12.42578125" style="4" bestFit="1" customWidth="1"/>
    <col min="3" max="3" width="11.42578125" style="4" customWidth="1"/>
    <col min="4" max="4" width="9.140625" style="9"/>
    <col min="5" max="5" width="14.42578125" style="4" bestFit="1" customWidth="1"/>
    <col min="6" max="6" width="15.140625" style="4" customWidth="1"/>
    <col min="7" max="7" width="9.140625" style="9"/>
    <col min="8" max="8" width="33" bestFit="1" customWidth="1"/>
    <col min="9" max="9" width="45.7109375" bestFit="1" customWidth="1"/>
    <col min="10" max="10" width="33" customWidth="1"/>
    <col min="11" max="11" width="30.5703125" bestFit="1" customWidth="1"/>
    <col min="12" max="12" width="10.140625" bestFit="1" customWidth="1"/>
    <col min="13" max="13" width="19.140625" bestFit="1" customWidth="1"/>
    <col min="14" max="14" width="9.85546875" style="6" bestFit="1" customWidth="1"/>
    <col min="15" max="15" width="8" style="6" bestFit="1" customWidth="1"/>
    <col min="16" max="16" width="12.7109375" bestFit="1" customWidth="1"/>
  </cols>
  <sheetData>
    <row r="1" spans="1:16" x14ac:dyDescent="0.25">
      <c r="A1" s="4" t="s">
        <v>318</v>
      </c>
      <c r="B1" s="4" t="s">
        <v>670</v>
      </c>
      <c r="C1" s="4" t="s">
        <v>319</v>
      </c>
      <c r="D1" s="9" t="s">
        <v>184</v>
      </c>
      <c r="E1" s="4" t="s">
        <v>321</v>
      </c>
      <c r="F1" s="4" t="s">
        <v>664</v>
      </c>
      <c r="G1" s="9" t="s">
        <v>183</v>
      </c>
      <c r="H1" t="s">
        <v>312</v>
      </c>
      <c r="I1" t="s">
        <v>662</v>
      </c>
      <c r="J1" t="s">
        <v>663</v>
      </c>
      <c r="K1" t="s">
        <v>313</v>
      </c>
      <c r="L1" t="s">
        <v>314</v>
      </c>
      <c r="M1" t="s">
        <v>315</v>
      </c>
      <c r="N1" s="6" t="s">
        <v>316</v>
      </c>
      <c r="O1" s="8" t="s">
        <v>317</v>
      </c>
      <c r="P1" t="s">
        <v>1070</v>
      </c>
    </row>
    <row r="2" spans="1:16" x14ac:dyDescent="0.25">
      <c r="A2" s="4" t="s">
        <v>671</v>
      </c>
      <c r="B2" s="4" t="s">
        <v>889</v>
      </c>
      <c r="C2" s="4" t="s">
        <v>890</v>
      </c>
      <c r="D2" s="9">
        <v>1</v>
      </c>
      <c r="E2" s="4" t="s">
        <v>370</v>
      </c>
      <c r="F2" s="4" t="s">
        <v>666</v>
      </c>
      <c r="H2" t="s">
        <v>7</v>
      </c>
      <c r="I2" t="s">
        <v>981</v>
      </c>
      <c r="J2" t="s">
        <v>1100</v>
      </c>
      <c r="K2" t="str">
        <f t="shared" ref="K2:K33" si="0">IF(INDEX(Street,MATCH($H2,Name,0))=0,"",(INDEX(Street,MATCH($H2,Name,0))))</f>
        <v>3750 Silver Bluff Boulevard</v>
      </c>
      <c r="L2" t="str">
        <f t="shared" ref="L2:L33" si="1">IF(INDEX(Unit,MATCH($H2,Name,0))=0,"",(INDEX(Unit,MATCH($H2,Name,0))))</f>
        <v>Unit 1402</v>
      </c>
      <c r="M2" t="str">
        <f t="shared" ref="M2:M33" si="2">IF(INDEX(City,MATCH($H2,Name,0))=0,"",(INDEX(City,MATCH($H2,Name,0))))</f>
        <v>Orange Park</v>
      </c>
      <c r="N2" s="6" t="str">
        <f t="shared" ref="N2:N33" si="3">IF(INDEX(State,MATCH($H2,Name,0))=0,"",(INDEX(State,MATCH($H2,Name,0))))</f>
        <v>FL</v>
      </c>
      <c r="O2" s="6">
        <f t="shared" ref="O2:O33" si="4">IF(INDEX(Zip,MATCH($H2,Name,0))=0,"",(INDEX(Zip,MATCH($H2,Name,0))))</f>
        <v>32065</v>
      </c>
      <c r="P2" t="s">
        <v>1048</v>
      </c>
    </row>
    <row r="3" spans="1:16" x14ac:dyDescent="0.25">
      <c r="A3" s="4" t="s">
        <v>672</v>
      </c>
      <c r="B3" s="4" t="s">
        <v>891</v>
      </c>
      <c r="C3" s="4" t="s">
        <v>890</v>
      </c>
      <c r="D3" s="9">
        <v>2</v>
      </c>
      <c r="E3" s="4" t="s">
        <v>370</v>
      </c>
      <c r="F3" s="4" t="s">
        <v>665</v>
      </c>
      <c r="H3" t="s">
        <v>251</v>
      </c>
      <c r="I3" t="s">
        <v>982</v>
      </c>
      <c r="K3" t="str">
        <f t="shared" si="0"/>
        <v>862507 North Hampton Club Way</v>
      </c>
      <c r="L3" t="str">
        <f t="shared" si="1"/>
        <v/>
      </c>
      <c r="M3" t="str">
        <f t="shared" si="2"/>
        <v>Fernandina Beach</v>
      </c>
      <c r="N3" s="6" t="str">
        <f t="shared" si="3"/>
        <v>FL</v>
      </c>
      <c r="O3" s="6">
        <f t="shared" si="4"/>
        <v>32034</v>
      </c>
      <c r="P3" t="s">
        <v>1048</v>
      </c>
    </row>
    <row r="4" spans="1:16" x14ac:dyDescent="0.25">
      <c r="A4" s="4" t="s">
        <v>673</v>
      </c>
      <c r="B4" s="4" t="s">
        <v>673</v>
      </c>
      <c r="C4" s="4" t="s">
        <v>890</v>
      </c>
      <c r="D4" s="9">
        <v>2</v>
      </c>
      <c r="E4" s="4" t="s">
        <v>370</v>
      </c>
      <c r="F4" s="4" t="s">
        <v>665</v>
      </c>
      <c r="H4" t="s">
        <v>251</v>
      </c>
      <c r="I4" t="s">
        <v>982</v>
      </c>
      <c r="K4" t="str">
        <f t="shared" si="0"/>
        <v>862507 North Hampton Club Way</v>
      </c>
      <c r="L4" t="str">
        <f t="shared" si="1"/>
        <v/>
      </c>
      <c r="M4" t="str">
        <f t="shared" si="2"/>
        <v>Fernandina Beach</v>
      </c>
      <c r="N4" s="6" t="str">
        <f t="shared" si="3"/>
        <v>FL</v>
      </c>
      <c r="O4" s="6">
        <f t="shared" si="4"/>
        <v>32034</v>
      </c>
      <c r="P4" t="s">
        <v>1048</v>
      </c>
    </row>
    <row r="5" spans="1:16" x14ac:dyDescent="0.25">
      <c r="A5" s="4" t="s">
        <v>674</v>
      </c>
      <c r="B5" s="4" t="s">
        <v>674</v>
      </c>
      <c r="C5" s="4" t="s">
        <v>892</v>
      </c>
      <c r="D5" s="9">
        <v>3</v>
      </c>
      <c r="E5" s="4" t="s">
        <v>370</v>
      </c>
      <c r="F5" s="4" t="s">
        <v>665</v>
      </c>
      <c r="H5" t="s">
        <v>247</v>
      </c>
      <c r="I5" t="s">
        <v>983</v>
      </c>
      <c r="K5" t="str">
        <f t="shared" si="0"/>
        <v>5116 Potomac Street</v>
      </c>
      <c r="L5" t="str">
        <f t="shared" si="1"/>
        <v/>
      </c>
      <c r="M5" t="str">
        <f t="shared" si="2"/>
        <v>North Charleston</v>
      </c>
      <c r="N5" s="6" t="str">
        <f t="shared" si="3"/>
        <v>SC</v>
      </c>
      <c r="O5" s="6">
        <f t="shared" si="4"/>
        <v>29405</v>
      </c>
      <c r="P5" t="s">
        <v>889</v>
      </c>
    </row>
    <row r="6" spans="1:16" x14ac:dyDescent="0.25">
      <c r="A6" s="4" t="s">
        <v>675</v>
      </c>
      <c r="B6" s="4" t="s">
        <v>675</v>
      </c>
      <c r="C6" s="4" t="s">
        <v>892</v>
      </c>
      <c r="D6" s="9">
        <v>3</v>
      </c>
      <c r="E6" s="4" t="s">
        <v>370</v>
      </c>
      <c r="F6" s="4" t="s">
        <v>665</v>
      </c>
      <c r="H6" t="s">
        <v>247</v>
      </c>
      <c r="I6" t="s">
        <v>983</v>
      </c>
      <c r="K6" t="str">
        <f t="shared" si="0"/>
        <v>5116 Potomac Street</v>
      </c>
      <c r="L6" t="str">
        <f t="shared" si="1"/>
        <v/>
      </c>
      <c r="M6" t="str">
        <f t="shared" si="2"/>
        <v>North Charleston</v>
      </c>
      <c r="N6" s="6" t="str">
        <f t="shared" si="3"/>
        <v>SC</v>
      </c>
      <c r="O6" s="6">
        <f t="shared" si="4"/>
        <v>29405</v>
      </c>
      <c r="P6" t="s">
        <v>889</v>
      </c>
    </row>
    <row r="7" spans="1:16" x14ac:dyDescent="0.25">
      <c r="A7" s="4" t="s">
        <v>676</v>
      </c>
      <c r="B7" s="4" t="s">
        <v>676</v>
      </c>
      <c r="C7" s="4" t="s">
        <v>893</v>
      </c>
      <c r="D7" s="9">
        <v>4</v>
      </c>
      <c r="E7" s="4" t="s">
        <v>370</v>
      </c>
      <c r="F7" s="4" t="s">
        <v>667</v>
      </c>
      <c r="G7" s="9" t="s">
        <v>407</v>
      </c>
      <c r="H7" t="s">
        <v>34</v>
      </c>
      <c r="I7" t="s">
        <v>984</v>
      </c>
      <c r="K7" t="str">
        <f t="shared" si="0"/>
        <v>7124 Prestwick Circle North</v>
      </c>
      <c r="L7" t="str">
        <f t="shared" si="1"/>
        <v/>
      </c>
      <c r="M7" t="str">
        <f t="shared" si="2"/>
        <v>Jacksonville</v>
      </c>
      <c r="N7" s="6" t="str">
        <f t="shared" si="3"/>
        <v>FL</v>
      </c>
      <c r="O7" s="6">
        <f t="shared" si="4"/>
        <v>32244</v>
      </c>
      <c r="P7" t="s">
        <v>889</v>
      </c>
    </row>
    <row r="8" spans="1:16" x14ac:dyDescent="0.25">
      <c r="A8" s="24" t="s">
        <v>712</v>
      </c>
      <c r="B8" s="4" t="s">
        <v>894</v>
      </c>
      <c r="C8" s="4" t="s">
        <v>895</v>
      </c>
      <c r="D8" s="9">
        <v>5</v>
      </c>
      <c r="E8" s="4" t="s">
        <v>370</v>
      </c>
      <c r="F8" s="4" t="s">
        <v>665</v>
      </c>
      <c r="H8" t="s">
        <v>256</v>
      </c>
      <c r="I8" t="s">
        <v>1074</v>
      </c>
      <c r="K8" t="str">
        <f t="shared" si="0"/>
        <v>2337A First Avenue</v>
      </c>
      <c r="L8" t="str">
        <f t="shared" si="1"/>
        <v/>
      </c>
      <c r="M8" t="str">
        <f t="shared" si="2"/>
        <v>Fernandina Beach</v>
      </c>
      <c r="N8" s="6" t="str">
        <f t="shared" si="3"/>
        <v>FL</v>
      </c>
      <c r="O8" s="6" t="str">
        <f t="shared" si="4"/>
        <v>32034</v>
      </c>
      <c r="P8" t="s">
        <v>889</v>
      </c>
    </row>
    <row r="9" spans="1:16" x14ac:dyDescent="0.25">
      <c r="A9" s="4" t="s">
        <v>678</v>
      </c>
      <c r="B9" s="4" t="s">
        <v>678</v>
      </c>
      <c r="C9" s="4" t="s">
        <v>895</v>
      </c>
      <c r="D9" s="9">
        <v>5</v>
      </c>
      <c r="E9" s="4" t="s">
        <v>370</v>
      </c>
      <c r="F9" s="4" t="s">
        <v>665</v>
      </c>
      <c r="H9" t="s">
        <v>256</v>
      </c>
      <c r="I9" t="s">
        <v>1074</v>
      </c>
      <c r="K9" t="str">
        <f t="shared" si="0"/>
        <v>2337A First Avenue</v>
      </c>
      <c r="L9" t="str">
        <f t="shared" si="1"/>
        <v/>
      </c>
      <c r="M9" t="str">
        <f t="shared" si="2"/>
        <v>Fernandina Beach</v>
      </c>
      <c r="N9" s="6" t="str">
        <f t="shared" si="3"/>
        <v>FL</v>
      </c>
      <c r="O9" s="6" t="str">
        <f t="shared" si="4"/>
        <v>32034</v>
      </c>
      <c r="P9" t="s">
        <v>889</v>
      </c>
    </row>
    <row r="10" spans="1:16" x14ac:dyDescent="0.25">
      <c r="A10" s="24" t="s">
        <v>679</v>
      </c>
      <c r="B10" s="4" t="s">
        <v>761</v>
      </c>
      <c r="C10" s="4" t="s">
        <v>896</v>
      </c>
      <c r="D10" s="9">
        <v>6</v>
      </c>
      <c r="E10" s="4" t="s">
        <v>370</v>
      </c>
      <c r="F10" s="4" t="s">
        <v>665</v>
      </c>
      <c r="H10" t="s">
        <v>253</v>
      </c>
      <c r="I10" t="s">
        <v>985</v>
      </c>
      <c r="K10" t="str">
        <f t="shared" si="0"/>
        <v>1255 Evergreen Street</v>
      </c>
      <c r="L10" t="str">
        <f t="shared" si="1"/>
        <v/>
      </c>
      <c r="M10" t="str">
        <f t="shared" si="2"/>
        <v>San Diego</v>
      </c>
      <c r="N10" s="6" t="str">
        <f t="shared" si="3"/>
        <v>CA</v>
      </c>
      <c r="O10" s="6">
        <f t="shared" si="4"/>
        <v>92106</v>
      </c>
      <c r="P10" t="s">
        <v>1049</v>
      </c>
    </row>
    <row r="11" spans="1:16" x14ac:dyDescent="0.25">
      <c r="A11" s="4" t="s">
        <v>673</v>
      </c>
      <c r="B11" s="4" t="s">
        <v>673</v>
      </c>
      <c r="C11" s="4" t="s">
        <v>896</v>
      </c>
      <c r="D11" s="9">
        <v>6</v>
      </c>
      <c r="E11" s="4" t="s">
        <v>370</v>
      </c>
      <c r="F11" s="4" t="s">
        <v>665</v>
      </c>
      <c r="H11" t="s">
        <v>253</v>
      </c>
      <c r="I11" t="s">
        <v>985</v>
      </c>
      <c r="K11" t="str">
        <f t="shared" si="0"/>
        <v>1255 Evergreen Street</v>
      </c>
      <c r="L11" t="str">
        <f t="shared" si="1"/>
        <v/>
      </c>
      <c r="M11" t="str">
        <f t="shared" si="2"/>
        <v>San Diego</v>
      </c>
      <c r="N11" s="6" t="str">
        <f t="shared" si="3"/>
        <v>CA</v>
      </c>
      <c r="O11" s="6">
        <f t="shared" si="4"/>
        <v>92106</v>
      </c>
      <c r="P11" t="s">
        <v>1049</v>
      </c>
    </row>
    <row r="12" spans="1:16" x14ac:dyDescent="0.25">
      <c r="A12" s="4" t="s">
        <v>680</v>
      </c>
      <c r="B12" s="4" t="s">
        <v>680</v>
      </c>
      <c r="C12" s="4" t="s">
        <v>897</v>
      </c>
      <c r="D12" s="9">
        <v>7</v>
      </c>
      <c r="E12" s="4" t="s">
        <v>370</v>
      </c>
      <c r="F12" s="4" t="s">
        <v>665</v>
      </c>
      <c r="H12" t="s">
        <v>259</v>
      </c>
      <c r="I12" t="s">
        <v>986</v>
      </c>
      <c r="K12" t="str">
        <f t="shared" si="0"/>
        <v>5331 Shorecrest Drive</v>
      </c>
      <c r="L12" t="str">
        <f t="shared" si="1"/>
        <v/>
      </c>
      <c r="M12" t="str">
        <f t="shared" si="2"/>
        <v>Jacksonville</v>
      </c>
      <c r="N12" s="6" t="str">
        <f t="shared" si="3"/>
        <v>FL</v>
      </c>
      <c r="O12" s="6" t="str">
        <f t="shared" si="4"/>
        <v>32210</v>
      </c>
      <c r="P12" t="s">
        <v>1048</v>
      </c>
    </row>
    <row r="13" spans="1:16" x14ac:dyDescent="0.25">
      <c r="A13" s="4" t="s">
        <v>681</v>
      </c>
      <c r="B13" s="4" t="s">
        <v>681</v>
      </c>
      <c r="C13" s="4" t="s">
        <v>897</v>
      </c>
      <c r="D13" s="9">
        <v>7</v>
      </c>
      <c r="E13" s="4" t="s">
        <v>370</v>
      </c>
      <c r="F13" s="4" t="s">
        <v>665</v>
      </c>
      <c r="H13" t="s">
        <v>259</v>
      </c>
      <c r="I13" t="s">
        <v>986</v>
      </c>
      <c r="K13" t="str">
        <f t="shared" si="0"/>
        <v>5331 Shorecrest Drive</v>
      </c>
      <c r="L13" t="str">
        <f t="shared" si="1"/>
        <v/>
      </c>
      <c r="M13" t="str">
        <f t="shared" si="2"/>
        <v>Jacksonville</v>
      </c>
      <c r="N13" s="6" t="str">
        <f t="shared" si="3"/>
        <v>FL</v>
      </c>
      <c r="O13" s="6" t="str">
        <f t="shared" si="4"/>
        <v>32210</v>
      </c>
      <c r="P13" t="s">
        <v>1048</v>
      </c>
    </row>
    <row r="14" spans="1:16" x14ac:dyDescent="0.25">
      <c r="A14" s="4" t="s">
        <v>682</v>
      </c>
      <c r="B14" s="4" t="s">
        <v>683</v>
      </c>
      <c r="C14" s="4" t="s">
        <v>898</v>
      </c>
      <c r="D14" s="9">
        <v>8</v>
      </c>
      <c r="E14" s="4" t="s">
        <v>370</v>
      </c>
      <c r="F14" s="4" t="s">
        <v>665</v>
      </c>
      <c r="H14" t="s">
        <v>802</v>
      </c>
      <c r="I14" t="s">
        <v>987</v>
      </c>
      <c r="K14" t="str">
        <f t="shared" si="0"/>
        <v>1647 Alshire Court North</v>
      </c>
      <c r="L14" t="str">
        <f t="shared" si="1"/>
        <v/>
      </c>
      <c r="M14" t="str">
        <f t="shared" si="2"/>
        <v>Tallahassee</v>
      </c>
      <c r="N14" s="6" t="str">
        <f t="shared" si="3"/>
        <v>FL</v>
      </c>
      <c r="O14" s="6">
        <f t="shared" si="4"/>
        <v>32317</v>
      </c>
      <c r="P14" t="s">
        <v>1048</v>
      </c>
    </row>
    <row r="15" spans="1:16" x14ac:dyDescent="0.25">
      <c r="A15" s="4" t="s">
        <v>684</v>
      </c>
      <c r="B15" s="4" t="s">
        <v>684</v>
      </c>
      <c r="C15" s="4" t="s">
        <v>898</v>
      </c>
      <c r="D15" s="9">
        <v>8</v>
      </c>
      <c r="E15" s="4" t="s">
        <v>370</v>
      </c>
      <c r="F15" s="4" t="s">
        <v>665</v>
      </c>
      <c r="H15" t="s">
        <v>802</v>
      </c>
      <c r="I15" t="s">
        <v>987</v>
      </c>
      <c r="K15" t="str">
        <f t="shared" si="0"/>
        <v>1647 Alshire Court North</v>
      </c>
      <c r="L15" t="str">
        <f t="shared" si="1"/>
        <v/>
      </c>
      <c r="M15" t="str">
        <f t="shared" si="2"/>
        <v>Tallahassee</v>
      </c>
      <c r="N15" s="6" t="str">
        <f t="shared" si="3"/>
        <v>FL</v>
      </c>
      <c r="O15" s="6">
        <f t="shared" si="4"/>
        <v>32317</v>
      </c>
      <c r="P15" t="s">
        <v>1048</v>
      </c>
    </row>
    <row r="16" spans="1:16" x14ac:dyDescent="0.25">
      <c r="A16" s="4" t="s">
        <v>685</v>
      </c>
      <c r="B16" s="4" t="s">
        <v>685</v>
      </c>
      <c r="C16" s="4" t="s">
        <v>899</v>
      </c>
      <c r="D16" s="9">
        <v>9</v>
      </c>
      <c r="E16" s="4" t="s">
        <v>370</v>
      </c>
      <c r="F16" s="4" t="s">
        <v>665</v>
      </c>
      <c r="H16" t="s">
        <v>260</v>
      </c>
      <c r="I16" t="s">
        <v>988</v>
      </c>
      <c r="K16" t="str">
        <f t="shared" si="0"/>
        <v>218 East Parkwood Road</v>
      </c>
      <c r="L16" t="str">
        <f t="shared" si="1"/>
        <v/>
      </c>
      <c r="M16" t="str">
        <f t="shared" si="2"/>
        <v>Decatur</v>
      </c>
      <c r="N16" s="6" t="str">
        <f t="shared" si="3"/>
        <v>GA</v>
      </c>
      <c r="O16" s="6">
        <f t="shared" si="4"/>
        <v>30030</v>
      </c>
      <c r="P16" t="s">
        <v>1048</v>
      </c>
    </row>
    <row r="17" spans="1:16" x14ac:dyDescent="0.25">
      <c r="A17" s="4" t="s">
        <v>686</v>
      </c>
      <c r="B17" s="4" t="s">
        <v>686</v>
      </c>
      <c r="C17" s="4" t="s">
        <v>899</v>
      </c>
      <c r="D17" s="9">
        <v>9</v>
      </c>
      <c r="E17" s="4" t="s">
        <v>370</v>
      </c>
      <c r="F17" s="4" t="s">
        <v>665</v>
      </c>
      <c r="H17" t="s">
        <v>260</v>
      </c>
      <c r="I17" t="s">
        <v>988</v>
      </c>
      <c r="K17" t="str">
        <f t="shared" si="0"/>
        <v>218 East Parkwood Road</v>
      </c>
      <c r="L17" t="str">
        <f t="shared" si="1"/>
        <v/>
      </c>
      <c r="M17" t="str">
        <f t="shared" si="2"/>
        <v>Decatur</v>
      </c>
      <c r="N17" s="6" t="str">
        <f t="shared" si="3"/>
        <v>GA</v>
      </c>
      <c r="O17" s="6">
        <f t="shared" si="4"/>
        <v>30030</v>
      </c>
      <c r="P17" t="s">
        <v>1048</v>
      </c>
    </row>
    <row r="18" spans="1:16" x14ac:dyDescent="0.25">
      <c r="A18" s="4" t="s">
        <v>687</v>
      </c>
      <c r="B18" s="4" t="s">
        <v>700</v>
      </c>
      <c r="C18" s="4" t="s">
        <v>900</v>
      </c>
      <c r="D18" s="9">
        <v>10</v>
      </c>
      <c r="E18" s="4" t="s">
        <v>370</v>
      </c>
      <c r="F18" s="4" t="s">
        <v>665</v>
      </c>
      <c r="H18" t="s">
        <v>803</v>
      </c>
      <c r="I18" t="s">
        <v>989</v>
      </c>
      <c r="K18" t="str">
        <f t="shared" si="0"/>
        <v>8665 Dellbridge Court</v>
      </c>
      <c r="L18" t="str">
        <f t="shared" si="1"/>
        <v/>
      </c>
      <c r="M18" t="str">
        <f t="shared" si="2"/>
        <v>Jacksonville</v>
      </c>
      <c r="N18" s="6" t="str">
        <f t="shared" si="3"/>
        <v>FL</v>
      </c>
      <c r="O18" s="6">
        <f t="shared" si="4"/>
        <v>32244</v>
      </c>
      <c r="P18" t="s">
        <v>1048</v>
      </c>
    </row>
    <row r="19" spans="1:16" x14ac:dyDescent="0.25">
      <c r="A19" s="4" t="s">
        <v>688</v>
      </c>
      <c r="B19" s="4" t="s">
        <v>688</v>
      </c>
      <c r="C19" s="4" t="s">
        <v>900</v>
      </c>
      <c r="D19" s="9">
        <v>10</v>
      </c>
      <c r="E19" s="4" t="s">
        <v>370</v>
      </c>
      <c r="F19" s="4" t="s">
        <v>665</v>
      </c>
      <c r="H19" t="s">
        <v>803</v>
      </c>
      <c r="I19" t="s">
        <v>989</v>
      </c>
      <c r="K19" t="str">
        <f t="shared" si="0"/>
        <v>8665 Dellbridge Court</v>
      </c>
      <c r="L19" t="str">
        <f t="shared" si="1"/>
        <v/>
      </c>
      <c r="M19" t="str">
        <f t="shared" si="2"/>
        <v>Jacksonville</v>
      </c>
      <c r="N19" s="6" t="str">
        <f t="shared" si="3"/>
        <v>FL</v>
      </c>
      <c r="O19" s="6">
        <f t="shared" si="4"/>
        <v>32244</v>
      </c>
      <c r="P19" t="s">
        <v>1048</v>
      </c>
    </row>
    <row r="20" spans="1:16" x14ac:dyDescent="0.25">
      <c r="A20" s="24" t="s">
        <v>93</v>
      </c>
      <c r="B20" s="4" t="s">
        <v>93</v>
      </c>
      <c r="C20" s="4" t="s">
        <v>901</v>
      </c>
      <c r="D20" s="9">
        <v>11</v>
      </c>
      <c r="E20" s="4" t="s">
        <v>371</v>
      </c>
      <c r="F20" s="4" t="s">
        <v>665</v>
      </c>
      <c r="H20" t="s">
        <v>564</v>
      </c>
      <c r="I20" t="s">
        <v>990</v>
      </c>
      <c r="K20" t="str">
        <f t="shared" si="0"/>
        <v>832 Towne Street</v>
      </c>
      <c r="L20" t="str">
        <f t="shared" si="1"/>
        <v/>
      </c>
      <c r="M20" t="str">
        <f t="shared" si="2"/>
        <v>Sonoma</v>
      </c>
      <c r="N20" s="6" t="str">
        <f t="shared" si="3"/>
        <v>CA</v>
      </c>
      <c r="O20" s="6" t="str">
        <f t="shared" si="4"/>
        <v>95476</v>
      </c>
      <c r="P20" t="s">
        <v>1049</v>
      </c>
    </row>
    <row r="21" spans="1:16" x14ac:dyDescent="0.25">
      <c r="A21" s="4" t="s">
        <v>689</v>
      </c>
      <c r="B21" s="4" t="s">
        <v>689</v>
      </c>
      <c r="C21" s="4" t="s">
        <v>901</v>
      </c>
      <c r="D21" s="9">
        <v>11</v>
      </c>
      <c r="E21" s="4" t="s">
        <v>371</v>
      </c>
      <c r="F21" s="4" t="s">
        <v>665</v>
      </c>
      <c r="H21" t="s">
        <v>564</v>
      </c>
      <c r="I21" t="s">
        <v>990</v>
      </c>
      <c r="K21" t="str">
        <f t="shared" si="0"/>
        <v>832 Towne Street</v>
      </c>
      <c r="L21" t="str">
        <f t="shared" si="1"/>
        <v/>
      </c>
      <c r="M21" t="str">
        <f t="shared" si="2"/>
        <v>Sonoma</v>
      </c>
      <c r="N21" s="6" t="str">
        <f t="shared" si="3"/>
        <v>CA</v>
      </c>
      <c r="O21" s="6" t="str">
        <f t="shared" si="4"/>
        <v>95476</v>
      </c>
      <c r="P21" t="s">
        <v>1049</v>
      </c>
    </row>
    <row r="22" spans="1:16" x14ac:dyDescent="0.25">
      <c r="A22" s="24" t="s">
        <v>695</v>
      </c>
      <c r="B22" s="4" t="s">
        <v>690</v>
      </c>
      <c r="C22" s="4" t="s">
        <v>902</v>
      </c>
      <c r="D22" s="9">
        <v>12</v>
      </c>
      <c r="E22" s="4" t="s">
        <v>370</v>
      </c>
      <c r="F22" s="4" t="s">
        <v>665</v>
      </c>
      <c r="H22" t="s">
        <v>352</v>
      </c>
      <c r="I22" t="s">
        <v>991</v>
      </c>
      <c r="K22" t="str">
        <f t="shared" si="0"/>
        <v>2490 Creek Hill Road</v>
      </c>
      <c r="L22" t="str">
        <f t="shared" si="1"/>
        <v/>
      </c>
      <c r="M22" t="str">
        <f t="shared" si="2"/>
        <v>Lancaster</v>
      </c>
      <c r="N22" s="6" t="str">
        <f t="shared" si="3"/>
        <v>PA</v>
      </c>
      <c r="O22" s="6" t="str">
        <f t="shared" si="4"/>
        <v>17601</v>
      </c>
      <c r="P22" t="s">
        <v>1049</v>
      </c>
    </row>
    <row r="23" spans="1:16" x14ac:dyDescent="0.25">
      <c r="A23" s="4" t="s">
        <v>691</v>
      </c>
      <c r="B23" s="4" t="s">
        <v>691</v>
      </c>
      <c r="C23" s="4" t="s">
        <v>902</v>
      </c>
      <c r="D23" s="9">
        <v>12</v>
      </c>
      <c r="E23" s="4" t="s">
        <v>370</v>
      </c>
      <c r="F23" s="4" t="s">
        <v>665</v>
      </c>
      <c r="H23" t="s">
        <v>352</v>
      </c>
      <c r="I23" t="s">
        <v>991</v>
      </c>
      <c r="K23" t="str">
        <f t="shared" si="0"/>
        <v>2490 Creek Hill Road</v>
      </c>
      <c r="L23" t="str">
        <f t="shared" si="1"/>
        <v/>
      </c>
      <c r="M23" t="str">
        <f t="shared" si="2"/>
        <v>Lancaster</v>
      </c>
      <c r="N23" s="6" t="str">
        <f t="shared" si="3"/>
        <v>PA</v>
      </c>
      <c r="O23" s="6" t="str">
        <f t="shared" si="4"/>
        <v>17601</v>
      </c>
      <c r="P23" t="s">
        <v>1049</v>
      </c>
    </row>
    <row r="24" spans="1:16" x14ac:dyDescent="0.25">
      <c r="A24" s="4" t="s">
        <v>692</v>
      </c>
      <c r="B24" s="4" t="s">
        <v>692</v>
      </c>
      <c r="C24" s="4" t="s">
        <v>903</v>
      </c>
      <c r="D24" s="9">
        <v>13</v>
      </c>
      <c r="E24" s="4" t="s">
        <v>370</v>
      </c>
      <c r="F24" s="4" t="s">
        <v>669</v>
      </c>
      <c r="H24" t="s">
        <v>8</v>
      </c>
      <c r="I24" t="s">
        <v>788</v>
      </c>
      <c r="J24" t="s">
        <v>1100</v>
      </c>
      <c r="K24" t="str">
        <f t="shared" si="0"/>
        <v>29 Oakland Drive West</v>
      </c>
      <c r="L24" t="str">
        <f t="shared" si="1"/>
        <v/>
      </c>
      <c r="M24" t="str">
        <f t="shared" si="2"/>
        <v>Whitehouse Station</v>
      </c>
      <c r="N24" s="6" t="str">
        <f t="shared" si="3"/>
        <v>NJ</v>
      </c>
      <c r="O24" s="6" t="str">
        <f t="shared" si="4"/>
        <v>08889</v>
      </c>
      <c r="P24" t="s">
        <v>1048</v>
      </c>
    </row>
    <row r="25" spans="1:16" x14ac:dyDescent="0.25">
      <c r="A25" s="4" t="s">
        <v>693</v>
      </c>
      <c r="B25" s="4" t="s">
        <v>701</v>
      </c>
      <c r="C25" s="4" t="s">
        <v>903</v>
      </c>
      <c r="D25" s="9">
        <v>14</v>
      </c>
      <c r="E25" s="4" t="s">
        <v>370</v>
      </c>
      <c r="F25" s="4" t="s">
        <v>668</v>
      </c>
      <c r="H25" t="s">
        <v>215</v>
      </c>
      <c r="I25" t="s">
        <v>992</v>
      </c>
      <c r="J25" t="s">
        <v>1101</v>
      </c>
      <c r="K25" t="str">
        <f t="shared" si="0"/>
        <v>4969 Cabin Run Road</v>
      </c>
      <c r="L25" t="str">
        <f t="shared" si="1"/>
        <v/>
      </c>
      <c r="M25" t="str">
        <f t="shared" si="2"/>
        <v>Pipersville</v>
      </c>
      <c r="N25" s="6" t="str">
        <f t="shared" si="3"/>
        <v>PA</v>
      </c>
      <c r="O25" s="6">
        <f t="shared" si="4"/>
        <v>18947</v>
      </c>
      <c r="P25" t="s">
        <v>549</v>
      </c>
    </row>
    <row r="26" spans="1:16" x14ac:dyDescent="0.25">
      <c r="A26" s="4" t="s">
        <v>694</v>
      </c>
      <c r="B26" s="4" t="s">
        <v>694</v>
      </c>
      <c r="C26" s="4" t="s">
        <v>904</v>
      </c>
      <c r="D26" s="9">
        <v>14</v>
      </c>
      <c r="E26" s="4" t="s">
        <v>370</v>
      </c>
      <c r="F26" s="4" t="s">
        <v>668</v>
      </c>
      <c r="H26" t="s">
        <v>215</v>
      </c>
      <c r="I26" t="s">
        <v>992</v>
      </c>
      <c r="J26" t="s">
        <v>1101</v>
      </c>
      <c r="K26" t="str">
        <f t="shared" si="0"/>
        <v>4969 Cabin Run Road</v>
      </c>
      <c r="L26" t="str">
        <f t="shared" si="1"/>
        <v/>
      </c>
      <c r="M26" t="str">
        <f t="shared" si="2"/>
        <v>Pipersville</v>
      </c>
      <c r="N26" s="6" t="str">
        <f t="shared" si="3"/>
        <v>PA</v>
      </c>
      <c r="O26" s="6">
        <f t="shared" si="4"/>
        <v>18947</v>
      </c>
      <c r="P26" t="s">
        <v>549</v>
      </c>
    </row>
    <row r="27" spans="1:16" x14ac:dyDescent="0.25">
      <c r="A27" s="4" t="s">
        <v>695</v>
      </c>
      <c r="B27" s="4" t="s">
        <v>690</v>
      </c>
      <c r="C27" s="4" t="s">
        <v>905</v>
      </c>
      <c r="D27" s="9">
        <v>15</v>
      </c>
      <c r="E27" s="4" t="s">
        <v>370</v>
      </c>
      <c r="F27" s="4" t="s">
        <v>668</v>
      </c>
      <c r="H27" t="s">
        <v>324</v>
      </c>
      <c r="I27" t="s">
        <v>993</v>
      </c>
      <c r="K27" t="str">
        <f t="shared" si="0"/>
        <v>8156 Glenbrooke Court</v>
      </c>
      <c r="L27" t="str">
        <f t="shared" si="1"/>
        <v/>
      </c>
      <c r="M27" t="str">
        <f t="shared" si="2"/>
        <v>Sarasota</v>
      </c>
      <c r="N27" s="6" t="str">
        <f t="shared" si="3"/>
        <v>FL</v>
      </c>
      <c r="O27" s="6">
        <f t="shared" si="4"/>
        <v>34243</v>
      </c>
      <c r="P27" t="s">
        <v>549</v>
      </c>
    </row>
    <row r="28" spans="1:16" x14ac:dyDescent="0.25">
      <c r="A28" s="4" t="s">
        <v>696</v>
      </c>
      <c r="B28" s="4" t="s">
        <v>696</v>
      </c>
      <c r="C28" s="4" t="s">
        <v>906</v>
      </c>
      <c r="D28" s="9">
        <v>15</v>
      </c>
      <c r="E28" s="4" t="s">
        <v>370</v>
      </c>
      <c r="F28" s="4" t="s">
        <v>668</v>
      </c>
      <c r="H28" t="s">
        <v>324</v>
      </c>
      <c r="I28" t="s">
        <v>993</v>
      </c>
      <c r="K28" t="str">
        <f t="shared" si="0"/>
        <v>8156 Glenbrooke Court</v>
      </c>
      <c r="L28" t="str">
        <f t="shared" si="1"/>
        <v/>
      </c>
      <c r="M28" t="str">
        <f t="shared" si="2"/>
        <v>Sarasota</v>
      </c>
      <c r="N28" s="6" t="str">
        <f t="shared" si="3"/>
        <v>FL</v>
      </c>
      <c r="O28" s="6">
        <f t="shared" si="4"/>
        <v>34243</v>
      </c>
      <c r="P28" t="s">
        <v>549</v>
      </c>
    </row>
    <row r="29" spans="1:16" x14ac:dyDescent="0.25">
      <c r="A29" s="4" t="s">
        <v>697</v>
      </c>
      <c r="B29" s="4" t="s">
        <v>697</v>
      </c>
      <c r="C29" s="4" t="s">
        <v>903</v>
      </c>
      <c r="D29" s="9">
        <v>16</v>
      </c>
      <c r="E29" s="4" t="s">
        <v>370</v>
      </c>
      <c r="F29" s="4" t="s">
        <v>665</v>
      </c>
      <c r="H29" t="s">
        <v>804</v>
      </c>
      <c r="I29" t="s">
        <v>994</v>
      </c>
      <c r="K29" t="str">
        <f t="shared" si="0"/>
        <v>2060 Hill Top Road</v>
      </c>
      <c r="L29" t="str">
        <f t="shared" si="1"/>
        <v/>
      </c>
      <c r="M29" t="str">
        <f t="shared" si="2"/>
        <v>Scotch Plains</v>
      </c>
      <c r="N29" s="6" t="str">
        <f t="shared" si="3"/>
        <v>NJ</v>
      </c>
      <c r="O29" s="6" t="str">
        <f t="shared" si="4"/>
        <v>07076</v>
      </c>
      <c r="P29" t="s">
        <v>549</v>
      </c>
    </row>
    <row r="30" spans="1:16" x14ac:dyDescent="0.25">
      <c r="A30" s="4" t="s">
        <v>698</v>
      </c>
      <c r="B30" s="4" t="s">
        <v>708</v>
      </c>
      <c r="C30" s="4" t="s">
        <v>903</v>
      </c>
      <c r="D30" s="9">
        <v>16</v>
      </c>
      <c r="E30" s="4" t="s">
        <v>370</v>
      </c>
      <c r="F30" s="4" t="s">
        <v>665</v>
      </c>
      <c r="H30" t="s">
        <v>804</v>
      </c>
      <c r="I30" t="s">
        <v>994</v>
      </c>
      <c r="K30" t="str">
        <f t="shared" si="0"/>
        <v>2060 Hill Top Road</v>
      </c>
      <c r="L30" t="str">
        <f t="shared" si="1"/>
        <v/>
      </c>
      <c r="M30" t="str">
        <f t="shared" si="2"/>
        <v>Scotch Plains</v>
      </c>
      <c r="N30" s="6" t="str">
        <f t="shared" si="3"/>
        <v>NJ</v>
      </c>
      <c r="O30" s="6" t="str">
        <f t="shared" si="4"/>
        <v>07076</v>
      </c>
      <c r="P30" t="s">
        <v>549</v>
      </c>
    </row>
    <row r="31" spans="1:16" x14ac:dyDescent="0.25">
      <c r="A31" s="4" t="s">
        <v>779</v>
      </c>
      <c r="B31" s="4" t="s">
        <v>907</v>
      </c>
      <c r="C31" s="4" t="s">
        <v>908</v>
      </c>
      <c r="D31" s="9">
        <v>17</v>
      </c>
      <c r="E31" s="4" t="s">
        <v>370</v>
      </c>
      <c r="F31" s="4" t="s">
        <v>665</v>
      </c>
      <c r="H31" t="s">
        <v>322</v>
      </c>
      <c r="I31" t="s">
        <v>1064</v>
      </c>
      <c r="K31" t="str">
        <f t="shared" si="0"/>
        <v>8070 47th Avenue North</v>
      </c>
      <c r="L31" t="str">
        <f t="shared" si="1"/>
        <v>Apartment A</v>
      </c>
      <c r="M31" t="str">
        <f t="shared" si="2"/>
        <v>St. Petersburg</v>
      </c>
      <c r="N31" s="6" t="str">
        <f t="shared" si="3"/>
        <v>FL</v>
      </c>
      <c r="O31" s="6">
        <f t="shared" si="4"/>
        <v>33709</v>
      </c>
      <c r="P31" t="s">
        <v>549</v>
      </c>
    </row>
    <row r="32" spans="1:16" x14ac:dyDescent="0.25">
      <c r="A32" s="4" t="s">
        <v>699</v>
      </c>
      <c r="B32" s="4" t="s">
        <v>699</v>
      </c>
      <c r="C32" s="4" t="s">
        <v>908</v>
      </c>
      <c r="D32" s="9">
        <v>17</v>
      </c>
      <c r="E32" s="4" t="s">
        <v>370</v>
      </c>
      <c r="F32" s="4" t="s">
        <v>665</v>
      </c>
      <c r="H32" t="s">
        <v>322</v>
      </c>
      <c r="I32" t="s">
        <v>1064</v>
      </c>
      <c r="K32" t="str">
        <f t="shared" si="0"/>
        <v>8070 47th Avenue North</v>
      </c>
      <c r="L32" t="str">
        <f t="shared" si="1"/>
        <v>Apartment A</v>
      </c>
      <c r="M32" t="str">
        <f t="shared" si="2"/>
        <v>St. Petersburg</v>
      </c>
      <c r="N32" s="6" t="str">
        <f t="shared" si="3"/>
        <v>FL</v>
      </c>
      <c r="O32" s="6">
        <f t="shared" si="4"/>
        <v>33709</v>
      </c>
      <c r="P32" t="s">
        <v>549</v>
      </c>
    </row>
    <row r="33" spans="1:16" x14ac:dyDescent="0.25">
      <c r="A33" s="25" t="s">
        <v>709</v>
      </c>
      <c r="B33" s="4" t="s">
        <v>909</v>
      </c>
      <c r="C33" s="4" t="s">
        <v>910</v>
      </c>
      <c r="D33" s="9">
        <v>18</v>
      </c>
      <c r="E33" s="4" t="s">
        <v>370</v>
      </c>
      <c r="F33" s="4" t="s">
        <v>665</v>
      </c>
      <c r="H33" t="s">
        <v>202</v>
      </c>
      <c r="I33" t="s">
        <v>995</v>
      </c>
      <c r="K33" t="str">
        <f t="shared" si="0"/>
        <v>300 Bellis Road</v>
      </c>
      <c r="L33" t="str">
        <f t="shared" si="1"/>
        <v/>
      </c>
      <c r="M33" t="str">
        <f t="shared" si="2"/>
        <v>Bloomsbury</v>
      </c>
      <c r="N33" s="6" t="str">
        <f t="shared" si="3"/>
        <v>NJ</v>
      </c>
      <c r="O33" s="6" t="str">
        <f t="shared" si="4"/>
        <v>08804</v>
      </c>
      <c r="P33" t="s">
        <v>549</v>
      </c>
    </row>
    <row r="34" spans="1:16" x14ac:dyDescent="0.25">
      <c r="A34" s="25" t="s">
        <v>702</v>
      </c>
      <c r="B34" s="4" t="s">
        <v>702</v>
      </c>
      <c r="C34" s="4" t="s">
        <v>910</v>
      </c>
      <c r="D34" s="9">
        <v>18</v>
      </c>
      <c r="E34" s="4" t="s">
        <v>370</v>
      </c>
      <c r="F34" s="4" t="s">
        <v>665</v>
      </c>
      <c r="H34" t="s">
        <v>202</v>
      </c>
      <c r="I34" t="s">
        <v>995</v>
      </c>
      <c r="K34" t="str">
        <f t="shared" ref="K34:K64" si="5">IF(INDEX(Street,MATCH($H34,Name,0))=0,"",(INDEX(Street,MATCH($H34,Name,0))))</f>
        <v>300 Bellis Road</v>
      </c>
      <c r="L34" t="str">
        <f t="shared" ref="L34:L64" si="6">IF(INDEX(Unit,MATCH($H34,Name,0))=0,"",(INDEX(Unit,MATCH($H34,Name,0))))</f>
        <v/>
      </c>
      <c r="M34" t="str">
        <f t="shared" ref="M34:M64" si="7">IF(INDEX(City,MATCH($H34,Name,0))=0,"",(INDEX(City,MATCH($H34,Name,0))))</f>
        <v>Bloomsbury</v>
      </c>
      <c r="N34" s="6" t="str">
        <f t="shared" ref="N34:N64" si="8">IF(INDEX(State,MATCH($H34,Name,0))=0,"",(INDEX(State,MATCH($H34,Name,0))))</f>
        <v>NJ</v>
      </c>
      <c r="O34" s="6" t="str">
        <f t="shared" ref="O34:O64" si="9">IF(INDEX(Zip,MATCH($H34,Name,0))=0,"",(INDEX(Zip,MATCH($H34,Name,0))))</f>
        <v>08804</v>
      </c>
      <c r="P34" t="s">
        <v>549</v>
      </c>
    </row>
    <row r="35" spans="1:16" x14ac:dyDescent="0.25">
      <c r="A35" s="25" t="s">
        <v>703</v>
      </c>
      <c r="B35" s="4" t="s">
        <v>777</v>
      </c>
      <c r="C35" s="4" t="s">
        <v>905</v>
      </c>
      <c r="D35" s="9">
        <v>19</v>
      </c>
      <c r="E35" s="4" t="s">
        <v>370</v>
      </c>
      <c r="H35" t="s">
        <v>349</v>
      </c>
      <c r="I35" t="s">
        <v>1053</v>
      </c>
      <c r="K35" t="str">
        <f t="shared" si="5"/>
        <v>50 Mountianview Lane</v>
      </c>
      <c r="L35" t="str">
        <f t="shared" si="6"/>
        <v/>
      </c>
      <c r="M35" t="str">
        <f t="shared" si="7"/>
        <v>Pipersville</v>
      </c>
      <c r="N35" s="6" t="str">
        <f t="shared" si="8"/>
        <v>PA</v>
      </c>
      <c r="O35" s="6">
        <f t="shared" si="9"/>
        <v>18947</v>
      </c>
      <c r="P35" t="s">
        <v>549</v>
      </c>
    </row>
    <row r="36" spans="1:16" x14ac:dyDescent="0.25">
      <c r="A36" s="25" t="s">
        <v>776</v>
      </c>
      <c r="B36" s="4" t="s">
        <v>93</v>
      </c>
      <c r="C36" s="4" t="s">
        <v>911</v>
      </c>
      <c r="D36" s="9">
        <v>19</v>
      </c>
      <c r="E36" s="4" t="s">
        <v>370</v>
      </c>
      <c r="H36" t="s">
        <v>349</v>
      </c>
      <c r="I36" t="s">
        <v>1053</v>
      </c>
      <c r="K36" t="str">
        <f t="shared" si="5"/>
        <v>50 Mountianview Lane</v>
      </c>
      <c r="L36" t="str">
        <f t="shared" si="6"/>
        <v/>
      </c>
      <c r="M36" t="str">
        <f t="shared" si="7"/>
        <v>Pipersville</v>
      </c>
      <c r="N36" s="6" t="str">
        <f t="shared" si="8"/>
        <v>PA</v>
      </c>
      <c r="O36" s="6">
        <f t="shared" si="9"/>
        <v>18947</v>
      </c>
      <c r="P36" t="s">
        <v>549</v>
      </c>
    </row>
    <row r="37" spans="1:16" x14ac:dyDescent="0.25">
      <c r="A37" s="25" t="s">
        <v>704</v>
      </c>
      <c r="B37" s="4" t="s">
        <v>704</v>
      </c>
      <c r="C37" s="4" t="s">
        <v>903</v>
      </c>
      <c r="D37" s="9">
        <v>20</v>
      </c>
      <c r="E37" s="4" t="s">
        <v>370</v>
      </c>
      <c r="F37" s="4" t="s">
        <v>668</v>
      </c>
      <c r="H37" t="s">
        <v>226</v>
      </c>
      <c r="I37" t="s">
        <v>996</v>
      </c>
      <c r="K37" t="str">
        <f t="shared" si="5"/>
        <v>45 Hunter Road</v>
      </c>
      <c r="L37" t="str">
        <f t="shared" si="6"/>
        <v/>
      </c>
      <c r="M37" t="str">
        <f t="shared" si="7"/>
        <v>Lincoln Park</v>
      </c>
      <c r="N37" s="6" t="str">
        <f t="shared" si="8"/>
        <v>NJ</v>
      </c>
      <c r="O37" s="6" t="str">
        <f t="shared" si="9"/>
        <v>07035</v>
      </c>
      <c r="P37" t="s">
        <v>549</v>
      </c>
    </row>
    <row r="38" spans="1:16" x14ac:dyDescent="0.25">
      <c r="A38" s="25" t="s">
        <v>705</v>
      </c>
      <c r="B38" s="4" t="s">
        <v>705</v>
      </c>
      <c r="C38" s="4" t="s">
        <v>912</v>
      </c>
      <c r="D38" s="9">
        <v>20</v>
      </c>
      <c r="E38" s="4" t="s">
        <v>370</v>
      </c>
      <c r="F38" s="4" t="s">
        <v>668</v>
      </c>
      <c r="H38" t="s">
        <v>226</v>
      </c>
      <c r="I38" t="s">
        <v>996</v>
      </c>
      <c r="K38" t="str">
        <f t="shared" si="5"/>
        <v>45 Hunter Road</v>
      </c>
      <c r="L38" t="str">
        <f t="shared" si="6"/>
        <v/>
      </c>
      <c r="M38" t="str">
        <f t="shared" si="7"/>
        <v>Lincoln Park</v>
      </c>
      <c r="N38" s="6" t="str">
        <f t="shared" si="8"/>
        <v>NJ</v>
      </c>
      <c r="O38" s="6" t="str">
        <f t="shared" si="9"/>
        <v>07035</v>
      </c>
      <c r="P38" t="s">
        <v>549</v>
      </c>
    </row>
    <row r="39" spans="1:16" x14ac:dyDescent="0.25">
      <c r="A39" s="25" t="s">
        <v>778</v>
      </c>
      <c r="B39" s="4" t="s">
        <v>93</v>
      </c>
      <c r="C39" s="4" t="s">
        <v>913</v>
      </c>
      <c r="D39" s="9">
        <v>21</v>
      </c>
      <c r="E39" s="4" t="s">
        <v>370</v>
      </c>
      <c r="F39" s="4" t="s">
        <v>665</v>
      </c>
      <c r="H39" t="s">
        <v>550</v>
      </c>
      <c r="I39" t="s">
        <v>997</v>
      </c>
      <c r="K39" t="str">
        <f t="shared" si="5"/>
        <v>123 Leigh Street</v>
      </c>
      <c r="L39" t="str">
        <f t="shared" si="6"/>
        <v/>
      </c>
      <c r="M39" t="str">
        <f t="shared" si="7"/>
        <v>Clinton</v>
      </c>
      <c r="N39" s="6" t="str">
        <f t="shared" si="8"/>
        <v>NJ</v>
      </c>
      <c r="O39" s="6" t="str">
        <f t="shared" si="9"/>
        <v>08809</v>
      </c>
      <c r="P39" t="s">
        <v>549</v>
      </c>
    </row>
    <row r="40" spans="1:16" x14ac:dyDescent="0.25">
      <c r="A40" s="25" t="s">
        <v>706</v>
      </c>
      <c r="B40" s="4" t="s">
        <v>706</v>
      </c>
      <c r="C40" s="4" t="s">
        <v>913</v>
      </c>
      <c r="D40" s="9">
        <v>21</v>
      </c>
      <c r="E40" s="4" t="s">
        <v>370</v>
      </c>
      <c r="F40" s="4" t="s">
        <v>665</v>
      </c>
      <c r="H40" t="s">
        <v>550</v>
      </c>
      <c r="I40" t="s">
        <v>997</v>
      </c>
      <c r="K40" t="str">
        <f t="shared" si="5"/>
        <v>123 Leigh Street</v>
      </c>
      <c r="L40" t="str">
        <f t="shared" si="6"/>
        <v/>
      </c>
      <c r="M40" t="str">
        <f t="shared" si="7"/>
        <v>Clinton</v>
      </c>
      <c r="N40" s="6" t="str">
        <f t="shared" si="8"/>
        <v>NJ</v>
      </c>
      <c r="O40" s="6" t="str">
        <f t="shared" si="9"/>
        <v>08809</v>
      </c>
      <c r="P40" t="s">
        <v>549</v>
      </c>
    </row>
    <row r="41" spans="1:16" x14ac:dyDescent="0.25">
      <c r="A41" s="25" t="s">
        <v>707</v>
      </c>
      <c r="B41" s="4" t="s">
        <v>707</v>
      </c>
      <c r="C41" s="4" t="s">
        <v>910</v>
      </c>
      <c r="D41" s="9">
        <v>22</v>
      </c>
      <c r="E41" s="4" t="s">
        <v>370</v>
      </c>
      <c r="F41" s="4" t="s">
        <v>668</v>
      </c>
      <c r="H41" t="s">
        <v>1055</v>
      </c>
      <c r="I41" t="s">
        <v>998</v>
      </c>
      <c r="K41" t="str">
        <f t="shared" si="5"/>
        <v>626 Washington Street</v>
      </c>
      <c r="L41" t="str">
        <f t="shared" si="6"/>
        <v>Apartment 2</v>
      </c>
      <c r="M41" t="str">
        <f t="shared" si="7"/>
        <v>Hoboken</v>
      </c>
      <c r="N41" s="6" t="str">
        <f t="shared" si="8"/>
        <v>NJ</v>
      </c>
      <c r="O41" s="6" t="str">
        <f t="shared" si="9"/>
        <v>07030</v>
      </c>
      <c r="P41" t="s">
        <v>549</v>
      </c>
    </row>
    <row r="42" spans="1:16" x14ac:dyDescent="0.25">
      <c r="A42" s="25" t="s">
        <v>706</v>
      </c>
      <c r="B42" s="4" t="s">
        <v>706</v>
      </c>
      <c r="C42" s="4" t="s">
        <v>1054</v>
      </c>
      <c r="D42" s="9">
        <v>22</v>
      </c>
      <c r="E42" s="4" t="s">
        <v>370</v>
      </c>
      <c r="F42" s="4" t="s">
        <v>668</v>
      </c>
      <c r="H42" t="s">
        <v>1055</v>
      </c>
      <c r="I42" t="s">
        <v>998</v>
      </c>
      <c r="K42" t="str">
        <f t="shared" si="5"/>
        <v>626 Washington Street</v>
      </c>
      <c r="L42" t="str">
        <f t="shared" si="6"/>
        <v>Apartment 2</v>
      </c>
      <c r="M42" t="str">
        <f t="shared" si="7"/>
        <v>Hoboken</v>
      </c>
      <c r="N42" s="6" t="str">
        <f t="shared" si="8"/>
        <v>NJ</v>
      </c>
      <c r="O42" s="6" t="str">
        <f t="shared" si="9"/>
        <v>07030</v>
      </c>
      <c r="P42" t="s">
        <v>549</v>
      </c>
    </row>
    <row r="43" spans="1:16" x14ac:dyDescent="0.25">
      <c r="A43" s="25" t="s">
        <v>687</v>
      </c>
      <c r="B43" s="4" t="s">
        <v>687</v>
      </c>
      <c r="C43" s="4" t="s">
        <v>910</v>
      </c>
      <c r="D43" s="9">
        <v>23</v>
      </c>
      <c r="E43" s="4" t="s">
        <v>370</v>
      </c>
      <c r="F43" s="4" t="s">
        <v>665</v>
      </c>
      <c r="H43" t="s">
        <v>350</v>
      </c>
      <c r="I43" t="s">
        <v>999</v>
      </c>
      <c r="K43" t="str">
        <f t="shared" si="5"/>
        <v>1701 Williams Court</v>
      </c>
      <c r="L43" t="str">
        <f t="shared" si="6"/>
        <v>Apartment 1014</v>
      </c>
      <c r="M43" t="str">
        <f t="shared" si="7"/>
        <v>Columbus</v>
      </c>
      <c r="N43" s="6" t="str">
        <f t="shared" si="8"/>
        <v>GA</v>
      </c>
      <c r="O43" s="6" t="str">
        <f t="shared" si="9"/>
        <v>31904</v>
      </c>
      <c r="P43" t="s">
        <v>549</v>
      </c>
    </row>
    <row r="44" spans="1:16" x14ac:dyDescent="0.25">
      <c r="A44" s="25" t="s">
        <v>711</v>
      </c>
      <c r="B44" s="4" t="s">
        <v>711</v>
      </c>
      <c r="C44" s="4" t="s">
        <v>910</v>
      </c>
      <c r="D44" s="9">
        <v>23</v>
      </c>
      <c r="E44" s="4" t="s">
        <v>370</v>
      </c>
      <c r="F44" s="4" t="s">
        <v>665</v>
      </c>
      <c r="H44" t="s">
        <v>350</v>
      </c>
      <c r="I44" t="s">
        <v>999</v>
      </c>
      <c r="K44" t="str">
        <f t="shared" si="5"/>
        <v>1701 Williams Court</v>
      </c>
      <c r="L44" t="str">
        <f t="shared" si="6"/>
        <v>Apartment 1014</v>
      </c>
      <c r="M44" t="str">
        <f t="shared" si="7"/>
        <v>Columbus</v>
      </c>
      <c r="N44" s="6" t="str">
        <f t="shared" si="8"/>
        <v>GA</v>
      </c>
      <c r="O44" s="6" t="str">
        <f t="shared" si="9"/>
        <v>31904</v>
      </c>
      <c r="P44" t="s">
        <v>549</v>
      </c>
    </row>
    <row r="45" spans="1:16" x14ac:dyDescent="0.25">
      <c r="A45" s="25" t="s">
        <v>677</v>
      </c>
      <c r="B45" s="4" t="s">
        <v>712</v>
      </c>
      <c r="C45" s="4" t="s">
        <v>910</v>
      </c>
      <c r="D45" s="9">
        <v>24</v>
      </c>
      <c r="E45" s="4" t="s">
        <v>370</v>
      </c>
      <c r="F45" s="4" t="s">
        <v>667</v>
      </c>
      <c r="G45" s="9" t="s">
        <v>407</v>
      </c>
      <c r="H45" t="s">
        <v>353</v>
      </c>
      <c r="I45" t="s">
        <v>1000</v>
      </c>
      <c r="J45" t="s">
        <v>881</v>
      </c>
      <c r="K45" t="str">
        <f t="shared" si="5"/>
        <v>325 Greens Edge Drive</v>
      </c>
      <c r="L45" t="str">
        <f t="shared" si="6"/>
        <v/>
      </c>
      <c r="M45" t="str">
        <f t="shared" si="7"/>
        <v>Chesapeake</v>
      </c>
      <c r="N45" s="6" t="str">
        <f t="shared" si="8"/>
        <v>VA</v>
      </c>
      <c r="O45" s="6" t="str">
        <f t="shared" si="9"/>
        <v>23322</v>
      </c>
      <c r="P45" t="s">
        <v>549</v>
      </c>
    </row>
    <row r="46" spans="1:16" x14ac:dyDescent="0.25">
      <c r="A46" s="25" t="s">
        <v>1050</v>
      </c>
      <c r="B46" s="4" t="s">
        <v>768</v>
      </c>
      <c r="C46" s="4" t="s">
        <v>914</v>
      </c>
      <c r="D46" s="9">
        <v>25</v>
      </c>
      <c r="E46" s="4" t="s">
        <v>370</v>
      </c>
      <c r="F46" s="4" t="s">
        <v>666</v>
      </c>
      <c r="G46" s="9" t="s">
        <v>407</v>
      </c>
      <c r="H46" t="s">
        <v>120</v>
      </c>
      <c r="I46" t="s">
        <v>1065</v>
      </c>
      <c r="K46" t="str">
        <f t="shared" si="5"/>
        <v>50 Mountianview Lane</v>
      </c>
      <c r="L46" t="str">
        <f t="shared" si="6"/>
        <v/>
      </c>
      <c r="M46" t="str">
        <f t="shared" si="7"/>
        <v>Pipersville</v>
      </c>
      <c r="N46" s="6" t="str">
        <f t="shared" si="8"/>
        <v>PA</v>
      </c>
      <c r="O46" s="6">
        <f t="shared" si="9"/>
        <v>18947</v>
      </c>
      <c r="P46" t="s">
        <v>549</v>
      </c>
    </row>
    <row r="47" spans="1:16" x14ac:dyDescent="0.25">
      <c r="A47" s="25" t="s">
        <v>1051</v>
      </c>
      <c r="B47" s="4" t="s">
        <v>915</v>
      </c>
      <c r="C47" s="4" t="s">
        <v>914</v>
      </c>
      <c r="D47" s="9">
        <v>26</v>
      </c>
      <c r="E47" s="4" t="s">
        <v>370</v>
      </c>
      <c r="F47" s="4" t="s">
        <v>666</v>
      </c>
      <c r="G47" s="9" t="s">
        <v>407</v>
      </c>
      <c r="H47" t="s">
        <v>122</v>
      </c>
      <c r="I47" t="s">
        <v>1067</v>
      </c>
      <c r="K47" t="str">
        <f t="shared" si="5"/>
        <v>209 East High Street</v>
      </c>
      <c r="L47" t="str">
        <f t="shared" si="6"/>
        <v/>
      </c>
      <c r="M47" t="str">
        <f t="shared" si="7"/>
        <v>Hellertown</v>
      </c>
      <c r="N47" s="6" t="str">
        <f t="shared" si="8"/>
        <v>PA</v>
      </c>
      <c r="O47" s="6" t="str">
        <f t="shared" si="9"/>
        <v>18055</v>
      </c>
      <c r="P47" t="s">
        <v>549</v>
      </c>
    </row>
    <row r="48" spans="1:16" x14ac:dyDescent="0.25">
      <c r="A48" s="25" t="s">
        <v>916</v>
      </c>
      <c r="B48" s="4" t="s">
        <v>916</v>
      </c>
      <c r="C48" s="4" t="s">
        <v>914</v>
      </c>
      <c r="D48" s="9">
        <v>27</v>
      </c>
      <c r="E48" s="4" t="s">
        <v>370</v>
      </c>
      <c r="F48" s="4" t="s">
        <v>666</v>
      </c>
      <c r="G48" s="9" t="s">
        <v>407</v>
      </c>
      <c r="H48" t="s">
        <v>124</v>
      </c>
      <c r="I48" t="s">
        <v>1066</v>
      </c>
      <c r="K48" t="str">
        <f t="shared" si="5"/>
        <v>50 Mountianview Lane</v>
      </c>
      <c r="L48" t="str">
        <f t="shared" si="6"/>
        <v/>
      </c>
      <c r="M48" t="str">
        <f t="shared" si="7"/>
        <v>Pipersville</v>
      </c>
      <c r="N48" s="6" t="str">
        <f t="shared" si="8"/>
        <v>PA</v>
      </c>
      <c r="O48" s="6">
        <f t="shared" si="9"/>
        <v>18947</v>
      </c>
      <c r="P48" t="s">
        <v>549</v>
      </c>
    </row>
    <row r="49" spans="1:16" x14ac:dyDescent="0.25">
      <c r="A49" s="25" t="s">
        <v>789</v>
      </c>
      <c r="B49" s="4" t="s">
        <v>789</v>
      </c>
      <c r="C49" s="4" t="s">
        <v>914</v>
      </c>
      <c r="D49" s="9">
        <v>28</v>
      </c>
      <c r="E49" s="4" t="s">
        <v>370</v>
      </c>
      <c r="F49" s="4" t="s">
        <v>666</v>
      </c>
      <c r="G49" s="9" t="s">
        <v>407</v>
      </c>
      <c r="H49" t="s">
        <v>126</v>
      </c>
      <c r="I49" t="s">
        <v>1068</v>
      </c>
      <c r="K49" t="str">
        <f t="shared" si="5"/>
        <v>Post Office Box 487</v>
      </c>
      <c r="L49" t="str">
        <f t="shared" si="6"/>
        <v/>
      </c>
      <c r="M49" t="str">
        <f t="shared" si="7"/>
        <v>Riegelsville</v>
      </c>
      <c r="N49" s="6" t="str">
        <f t="shared" si="8"/>
        <v>PA</v>
      </c>
      <c r="O49" s="6" t="str">
        <f t="shared" si="9"/>
        <v>18077</v>
      </c>
      <c r="P49" t="s">
        <v>549</v>
      </c>
    </row>
    <row r="50" spans="1:16" x14ac:dyDescent="0.25">
      <c r="A50" s="24" t="s">
        <v>713</v>
      </c>
      <c r="B50" s="4" t="s">
        <v>760</v>
      </c>
      <c r="C50" s="4" t="s">
        <v>917</v>
      </c>
      <c r="D50" s="9">
        <v>29</v>
      </c>
      <c r="E50" s="4" t="s">
        <v>371</v>
      </c>
      <c r="F50" s="4" t="s">
        <v>666</v>
      </c>
      <c r="H50" t="s">
        <v>9</v>
      </c>
      <c r="I50" t="s">
        <v>1073</v>
      </c>
      <c r="K50" t="str">
        <f t="shared" si="5"/>
        <v>6581 Harmon Hills Circle</v>
      </c>
      <c r="L50" t="str">
        <f t="shared" si="6"/>
        <v/>
      </c>
      <c r="M50" t="str">
        <f t="shared" si="7"/>
        <v>Jacksonville</v>
      </c>
      <c r="N50" s="6" t="str">
        <f t="shared" si="8"/>
        <v>FL</v>
      </c>
      <c r="O50" s="6" t="str">
        <f t="shared" si="9"/>
        <v>32222</v>
      </c>
      <c r="P50" t="s">
        <v>889</v>
      </c>
    </row>
    <row r="51" spans="1:16" x14ac:dyDescent="0.25">
      <c r="A51" s="4" t="s">
        <v>791</v>
      </c>
      <c r="B51" s="4" t="s">
        <v>791</v>
      </c>
      <c r="C51" s="4" t="s">
        <v>918</v>
      </c>
      <c r="D51" s="9">
        <v>30</v>
      </c>
      <c r="E51" s="4" t="s">
        <v>371</v>
      </c>
      <c r="F51" s="4" t="s">
        <v>665</v>
      </c>
      <c r="H51" t="s">
        <v>552</v>
      </c>
      <c r="I51" t="s">
        <v>1001</v>
      </c>
      <c r="K51" t="str">
        <f t="shared" si="5"/>
        <v>10449 Innisbrook Drive</v>
      </c>
      <c r="L51" t="str">
        <f t="shared" si="6"/>
        <v/>
      </c>
      <c r="M51" t="str">
        <f t="shared" si="7"/>
        <v>Jacksonville</v>
      </c>
      <c r="N51" s="6" t="str">
        <f t="shared" si="8"/>
        <v>FL</v>
      </c>
      <c r="O51" s="6" t="str">
        <f t="shared" si="9"/>
        <v>32222</v>
      </c>
      <c r="P51" t="s">
        <v>889</v>
      </c>
    </row>
    <row r="52" spans="1:16" x14ac:dyDescent="0.25">
      <c r="A52" s="4" t="s">
        <v>792</v>
      </c>
      <c r="B52" s="4" t="s">
        <v>792</v>
      </c>
      <c r="C52" s="4" t="s">
        <v>918</v>
      </c>
      <c r="D52" s="9">
        <v>30</v>
      </c>
      <c r="E52" s="4" t="s">
        <v>371</v>
      </c>
      <c r="F52" s="4" t="s">
        <v>665</v>
      </c>
      <c r="H52" t="s">
        <v>552</v>
      </c>
      <c r="I52" t="s">
        <v>1001</v>
      </c>
      <c r="K52" t="str">
        <f t="shared" si="5"/>
        <v>10449 Innisbrook Drive</v>
      </c>
      <c r="L52" t="str">
        <f t="shared" si="6"/>
        <v/>
      </c>
      <c r="M52" t="str">
        <f t="shared" si="7"/>
        <v>Jacksonville</v>
      </c>
      <c r="N52" s="6" t="str">
        <f t="shared" si="8"/>
        <v>FL</v>
      </c>
      <c r="O52" s="6" t="str">
        <f t="shared" si="9"/>
        <v>32222</v>
      </c>
      <c r="P52" t="s">
        <v>889</v>
      </c>
    </row>
    <row r="53" spans="1:16" x14ac:dyDescent="0.25">
      <c r="A53" s="4" t="s">
        <v>790</v>
      </c>
      <c r="B53" s="4" t="s">
        <v>790</v>
      </c>
      <c r="C53" s="4" t="s">
        <v>919</v>
      </c>
      <c r="D53" s="9">
        <v>31</v>
      </c>
      <c r="E53" s="4" t="s">
        <v>371</v>
      </c>
      <c r="F53" s="4" t="s">
        <v>666</v>
      </c>
      <c r="H53" t="s">
        <v>21</v>
      </c>
      <c r="I53" t="s">
        <v>1071</v>
      </c>
      <c r="K53" t="str">
        <f t="shared" si="5"/>
        <v>1089 Fox Meadows Trail</v>
      </c>
      <c r="L53" t="str">
        <f t="shared" si="6"/>
        <v/>
      </c>
      <c r="M53" t="str">
        <f t="shared" si="7"/>
        <v>Middleburg</v>
      </c>
      <c r="N53" s="6" t="str">
        <f t="shared" si="8"/>
        <v>FL</v>
      </c>
      <c r="O53" s="6" t="str">
        <f t="shared" si="9"/>
        <v>32068</v>
      </c>
      <c r="P53" t="s">
        <v>889</v>
      </c>
    </row>
    <row r="54" spans="1:16" x14ac:dyDescent="0.25">
      <c r="A54" s="25" t="s">
        <v>714</v>
      </c>
      <c r="B54" s="4" t="s">
        <v>754</v>
      </c>
      <c r="C54" s="4" t="s">
        <v>920</v>
      </c>
      <c r="D54" s="9">
        <v>32</v>
      </c>
      <c r="E54" s="4" t="s">
        <v>371</v>
      </c>
      <c r="F54" s="4" t="s">
        <v>665</v>
      </c>
      <c r="H54" t="s">
        <v>303</v>
      </c>
      <c r="I54" t="s">
        <v>1002</v>
      </c>
      <c r="K54" t="str">
        <f t="shared" si="5"/>
        <v>4528 Grove Park Drive</v>
      </c>
      <c r="L54" t="str">
        <f t="shared" si="6"/>
        <v/>
      </c>
      <c r="M54" t="str">
        <f t="shared" si="7"/>
        <v>Tallahassee</v>
      </c>
      <c r="N54" s="6" t="str">
        <f t="shared" si="8"/>
        <v>FL</v>
      </c>
      <c r="O54" s="6">
        <f t="shared" si="9"/>
        <v>32311</v>
      </c>
      <c r="P54" t="s">
        <v>889</v>
      </c>
    </row>
    <row r="55" spans="1:16" x14ac:dyDescent="0.25">
      <c r="A55" s="4" t="s">
        <v>715</v>
      </c>
      <c r="B55" s="4" t="s">
        <v>715</v>
      </c>
      <c r="C55" s="4" t="s">
        <v>920</v>
      </c>
      <c r="D55" s="9">
        <v>32</v>
      </c>
      <c r="E55" s="4" t="s">
        <v>371</v>
      </c>
      <c r="F55" s="4" t="s">
        <v>665</v>
      </c>
      <c r="H55" t="s">
        <v>303</v>
      </c>
      <c r="I55" t="s">
        <v>1002</v>
      </c>
      <c r="K55" t="str">
        <f t="shared" si="5"/>
        <v>4528 Grove Park Drive</v>
      </c>
      <c r="L55" t="str">
        <f t="shared" si="6"/>
        <v/>
      </c>
      <c r="M55" t="str">
        <f t="shared" si="7"/>
        <v>Tallahassee</v>
      </c>
      <c r="N55" s="6" t="str">
        <f t="shared" si="8"/>
        <v>FL</v>
      </c>
      <c r="O55" s="6">
        <f t="shared" si="9"/>
        <v>32311</v>
      </c>
      <c r="P55" t="s">
        <v>889</v>
      </c>
    </row>
    <row r="56" spans="1:16" x14ac:dyDescent="0.25">
      <c r="A56" s="4" t="s">
        <v>716</v>
      </c>
      <c r="B56" s="4" t="s">
        <v>716</v>
      </c>
      <c r="C56" s="4" t="s">
        <v>921</v>
      </c>
      <c r="D56" s="9">
        <v>33</v>
      </c>
      <c r="E56" s="4" t="s">
        <v>371</v>
      </c>
      <c r="F56" s="4" t="s">
        <v>666</v>
      </c>
      <c r="H56" t="s">
        <v>36</v>
      </c>
      <c r="K56" t="str">
        <f t="shared" si="5"/>
        <v>2504 Gulf Boulevard</v>
      </c>
      <c r="L56" t="str">
        <f t="shared" si="6"/>
        <v>Unit 302</v>
      </c>
      <c r="M56" t="str">
        <f t="shared" si="7"/>
        <v>Indian Rocks Beach</v>
      </c>
      <c r="N56" s="6" t="str">
        <f t="shared" si="8"/>
        <v>FL</v>
      </c>
      <c r="O56" s="6" t="str">
        <f t="shared" si="9"/>
        <v>33785</v>
      </c>
      <c r="P56" t="s">
        <v>889</v>
      </c>
    </row>
    <row r="57" spans="1:16" x14ac:dyDescent="0.25">
      <c r="A57" s="4" t="s">
        <v>717</v>
      </c>
      <c r="B57" s="4" t="s">
        <v>922</v>
      </c>
      <c r="C57" s="4" t="s">
        <v>923</v>
      </c>
      <c r="D57" s="9">
        <v>34</v>
      </c>
      <c r="E57" s="4" t="s">
        <v>371</v>
      </c>
      <c r="F57" s="4" t="s">
        <v>666</v>
      </c>
      <c r="H57" t="s">
        <v>42</v>
      </c>
      <c r="K57" t="str">
        <f t="shared" si="5"/>
        <v>1301 Mendonsa Road</v>
      </c>
      <c r="L57" t="str">
        <f t="shared" si="6"/>
        <v/>
      </c>
      <c r="M57" t="str">
        <f t="shared" si="7"/>
        <v>Plant City</v>
      </c>
      <c r="N57" s="6" t="str">
        <f t="shared" si="8"/>
        <v>FL</v>
      </c>
      <c r="O57" s="6" t="str">
        <f t="shared" si="9"/>
        <v>33563</v>
      </c>
      <c r="P57" t="s">
        <v>889</v>
      </c>
    </row>
    <row r="58" spans="1:16" x14ac:dyDescent="0.25">
      <c r="A58" s="24" t="s">
        <v>709</v>
      </c>
      <c r="B58" s="4" t="s">
        <v>909</v>
      </c>
      <c r="C58" s="4" t="s">
        <v>924</v>
      </c>
      <c r="D58" s="9">
        <v>35</v>
      </c>
      <c r="E58" s="4" t="s">
        <v>371</v>
      </c>
      <c r="F58" s="4" t="s">
        <v>665</v>
      </c>
      <c r="H58" t="s">
        <v>365</v>
      </c>
      <c r="I58" t="s">
        <v>1003</v>
      </c>
      <c r="K58" t="str">
        <f t="shared" si="5"/>
        <v>37 Sugar Mill Drive</v>
      </c>
      <c r="L58" t="str">
        <f t="shared" si="6"/>
        <v/>
      </c>
      <c r="M58" t="str">
        <f t="shared" si="7"/>
        <v>Callawassee</v>
      </c>
      <c r="N58" s="6" t="str">
        <f t="shared" si="8"/>
        <v>SC</v>
      </c>
      <c r="O58" s="6" t="str">
        <f t="shared" si="9"/>
        <v>29909</v>
      </c>
      <c r="P58" t="s">
        <v>1049</v>
      </c>
    </row>
    <row r="59" spans="1:16" x14ac:dyDescent="0.25">
      <c r="A59" s="4" t="s">
        <v>718</v>
      </c>
      <c r="B59" s="4" t="s">
        <v>718</v>
      </c>
      <c r="C59" s="4" t="s">
        <v>924</v>
      </c>
      <c r="D59" s="9">
        <v>35</v>
      </c>
      <c r="E59" s="4" t="s">
        <v>371</v>
      </c>
      <c r="F59" s="4" t="s">
        <v>665</v>
      </c>
      <c r="H59" t="s">
        <v>365</v>
      </c>
      <c r="I59" t="s">
        <v>1003</v>
      </c>
      <c r="K59" t="str">
        <f t="shared" si="5"/>
        <v>37 Sugar Mill Drive</v>
      </c>
      <c r="L59" t="str">
        <f t="shared" si="6"/>
        <v/>
      </c>
      <c r="M59" t="str">
        <f t="shared" si="7"/>
        <v>Callawassee</v>
      </c>
      <c r="N59" s="6" t="str">
        <f t="shared" si="8"/>
        <v>SC</v>
      </c>
      <c r="O59" s="6" t="str">
        <f t="shared" si="9"/>
        <v>29909</v>
      </c>
      <c r="P59" t="s">
        <v>1049</v>
      </c>
    </row>
    <row r="60" spans="1:16" x14ac:dyDescent="0.25">
      <c r="A60" s="24" t="s">
        <v>720</v>
      </c>
      <c r="B60" s="4" t="s">
        <v>925</v>
      </c>
      <c r="C60" s="4" t="s">
        <v>926</v>
      </c>
      <c r="D60" s="9">
        <v>36</v>
      </c>
      <c r="E60" s="4" t="s">
        <v>371</v>
      </c>
      <c r="F60" s="4" t="s">
        <v>665</v>
      </c>
      <c r="H60" t="s">
        <v>573</v>
      </c>
      <c r="I60" t="s">
        <v>1004</v>
      </c>
      <c r="K60" t="str">
        <f t="shared" si="5"/>
        <v>2103 Buckman Drive</v>
      </c>
      <c r="L60" t="str">
        <f t="shared" si="6"/>
        <v/>
      </c>
      <c r="M60" t="str">
        <f t="shared" si="7"/>
        <v>Wyomissing</v>
      </c>
      <c r="N60" s="6" t="str">
        <f t="shared" si="8"/>
        <v>PA</v>
      </c>
      <c r="O60" s="6" t="str">
        <f t="shared" si="9"/>
        <v>19610</v>
      </c>
      <c r="P60" t="s">
        <v>1049</v>
      </c>
    </row>
    <row r="61" spans="1:16" x14ac:dyDescent="0.25">
      <c r="A61" s="4" t="s">
        <v>719</v>
      </c>
      <c r="B61" s="4" t="s">
        <v>719</v>
      </c>
      <c r="C61" s="4" t="s">
        <v>926</v>
      </c>
      <c r="D61" s="9">
        <v>36</v>
      </c>
      <c r="E61" s="4" t="s">
        <v>371</v>
      </c>
      <c r="F61" s="4" t="s">
        <v>665</v>
      </c>
      <c r="H61" t="s">
        <v>573</v>
      </c>
      <c r="I61" t="s">
        <v>1004</v>
      </c>
      <c r="K61" t="str">
        <f t="shared" si="5"/>
        <v>2103 Buckman Drive</v>
      </c>
      <c r="L61" t="str">
        <f t="shared" si="6"/>
        <v/>
      </c>
      <c r="M61" t="str">
        <f t="shared" si="7"/>
        <v>Wyomissing</v>
      </c>
      <c r="N61" s="6" t="str">
        <f t="shared" si="8"/>
        <v>PA</v>
      </c>
      <c r="O61" s="6" t="str">
        <f t="shared" si="9"/>
        <v>19610</v>
      </c>
      <c r="P61" t="s">
        <v>1049</v>
      </c>
    </row>
    <row r="62" spans="1:16" x14ac:dyDescent="0.25">
      <c r="A62" s="4" t="s">
        <v>697</v>
      </c>
      <c r="B62" s="4" t="s">
        <v>697</v>
      </c>
      <c r="C62" s="4" t="s">
        <v>927</v>
      </c>
      <c r="D62" s="9">
        <v>37</v>
      </c>
      <c r="E62" s="4" t="s">
        <v>371</v>
      </c>
      <c r="F62" s="4" t="s">
        <v>665</v>
      </c>
      <c r="H62" t="s">
        <v>366</v>
      </c>
      <c r="I62" t="s">
        <v>1005</v>
      </c>
      <c r="K62" t="str">
        <f t="shared" si="5"/>
        <v>3310 Golden Eagle Drive East</v>
      </c>
      <c r="L62" t="str">
        <f t="shared" si="6"/>
        <v/>
      </c>
      <c r="M62" t="str">
        <f t="shared" si="7"/>
        <v>Tallahassee</v>
      </c>
      <c r="N62" s="6" t="str">
        <f t="shared" si="8"/>
        <v>FL</v>
      </c>
      <c r="O62" s="6" t="str">
        <f t="shared" si="9"/>
        <v>32312</v>
      </c>
      <c r="P62" t="s">
        <v>1049</v>
      </c>
    </row>
    <row r="63" spans="1:16" x14ac:dyDescent="0.25">
      <c r="A63" s="24" t="s">
        <v>721</v>
      </c>
      <c r="B63" s="4" t="s">
        <v>721</v>
      </c>
      <c r="C63" s="4" t="s">
        <v>927</v>
      </c>
      <c r="D63" s="9">
        <v>37</v>
      </c>
      <c r="E63" s="4" t="s">
        <v>371</v>
      </c>
      <c r="F63" s="4" t="s">
        <v>665</v>
      </c>
      <c r="H63" t="s">
        <v>366</v>
      </c>
      <c r="I63" t="s">
        <v>1005</v>
      </c>
      <c r="K63" t="str">
        <f t="shared" si="5"/>
        <v>3310 Golden Eagle Drive East</v>
      </c>
      <c r="L63" t="str">
        <f t="shared" si="6"/>
        <v/>
      </c>
      <c r="M63" t="str">
        <f t="shared" si="7"/>
        <v>Tallahassee</v>
      </c>
      <c r="N63" s="6" t="str">
        <f t="shared" si="8"/>
        <v>FL</v>
      </c>
      <c r="O63" s="6" t="str">
        <f t="shared" si="9"/>
        <v>32312</v>
      </c>
      <c r="P63" t="s">
        <v>1049</v>
      </c>
    </row>
    <row r="64" spans="1:16" x14ac:dyDescent="0.25">
      <c r="A64" s="4" t="s">
        <v>722</v>
      </c>
      <c r="B64" s="4" t="s">
        <v>722</v>
      </c>
      <c r="C64" s="4" t="s">
        <v>928</v>
      </c>
      <c r="D64" s="9">
        <v>38</v>
      </c>
      <c r="E64" s="4" t="s">
        <v>371</v>
      </c>
      <c r="F64" s="4" t="s">
        <v>669</v>
      </c>
      <c r="H64" t="s">
        <v>79</v>
      </c>
      <c r="K64" t="str">
        <f t="shared" si="5"/>
        <v>1058 Lake Way Driv</v>
      </c>
      <c r="L64" t="str">
        <f t="shared" si="6"/>
        <v/>
      </c>
      <c r="M64" t="str">
        <f t="shared" si="7"/>
        <v>Niceville</v>
      </c>
      <c r="N64" s="6" t="str">
        <f t="shared" si="8"/>
        <v>FL</v>
      </c>
      <c r="O64" s="6">
        <f t="shared" si="9"/>
        <v>32578</v>
      </c>
      <c r="P64" t="s">
        <v>889</v>
      </c>
    </row>
    <row r="65" spans="1:16" x14ac:dyDescent="0.25">
      <c r="A65" s="4" t="s">
        <v>723</v>
      </c>
      <c r="B65" s="4" t="s">
        <v>723</v>
      </c>
      <c r="C65" s="4" t="s">
        <v>929</v>
      </c>
      <c r="D65" s="9">
        <v>39</v>
      </c>
      <c r="E65" s="4" t="s">
        <v>371</v>
      </c>
      <c r="F65" s="4" t="s">
        <v>666</v>
      </c>
      <c r="H65" t="s">
        <v>306</v>
      </c>
      <c r="K65" t="str">
        <f t="shared" ref="K65:K93" si="10">IF(INDEX(Street,MATCH($H65,Name,0))=0,"",(INDEX(Street,MATCH($H65,Name,0))))</f>
        <v>810 Basswood Court</v>
      </c>
      <c r="L65" t="str">
        <f t="shared" ref="L65:L93" si="11">IF(INDEX(Unit,MATCH($H65,Name,0))=0,"",(INDEX(Unit,MATCH($H65,Name,0))))</f>
        <v/>
      </c>
      <c r="M65" t="str">
        <f t="shared" ref="M65:M93" si="12">IF(INDEX(City,MATCH($H65,Name,0))=0,"",(INDEX(City,MATCH($H65,Name,0))))</f>
        <v>Orange Park</v>
      </c>
      <c r="N65" s="6" t="str">
        <f t="shared" ref="N65:N93" si="13">IF(INDEX(State,MATCH($H65,Name,0))=0,"",(INDEX(State,MATCH($H65,Name,0))))</f>
        <v>FL</v>
      </c>
      <c r="O65" s="6">
        <f t="shared" ref="O65:O93" si="14">IF(INDEX(Zip,MATCH($H65,Name,0))=0,"",(INDEX(Zip,MATCH($H65,Name,0))))</f>
        <v>32065</v>
      </c>
      <c r="P65" t="s">
        <v>889</v>
      </c>
    </row>
    <row r="66" spans="1:16" x14ac:dyDescent="0.25">
      <c r="A66" s="25" t="s">
        <v>779</v>
      </c>
      <c r="B66" s="4" t="s">
        <v>779</v>
      </c>
      <c r="C66" s="4" t="s">
        <v>930</v>
      </c>
      <c r="D66" s="9">
        <v>40</v>
      </c>
      <c r="E66" s="4" t="s">
        <v>371</v>
      </c>
      <c r="F66" s="4" t="s">
        <v>665</v>
      </c>
      <c r="H66" t="s">
        <v>304</v>
      </c>
      <c r="K66" t="str">
        <f t="shared" si="10"/>
        <v>5 Van Pelt Road</v>
      </c>
      <c r="L66" t="str">
        <f t="shared" si="11"/>
        <v/>
      </c>
      <c r="M66" t="str">
        <f t="shared" si="12"/>
        <v>Whitehouse Station</v>
      </c>
      <c r="N66" s="6" t="str">
        <f t="shared" si="13"/>
        <v>NJ</v>
      </c>
      <c r="O66" s="6" t="str">
        <f t="shared" si="14"/>
        <v>08889</v>
      </c>
      <c r="P66" t="s">
        <v>549</v>
      </c>
    </row>
    <row r="67" spans="1:16" x14ac:dyDescent="0.25">
      <c r="A67" s="25" t="s">
        <v>1052</v>
      </c>
      <c r="B67" s="4" t="s">
        <v>793</v>
      </c>
      <c r="C67" s="4" t="s">
        <v>930</v>
      </c>
      <c r="D67" s="9">
        <v>40</v>
      </c>
      <c r="E67" s="4" t="s">
        <v>371</v>
      </c>
      <c r="F67" s="4" t="s">
        <v>665</v>
      </c>
      <c r="H67" t="s">
        <v>304</v>
      </c>
      <c r="K67" t="str">
        <f t="shared" si="10"/>
        <v>5 Van Pelt Road</v>
      </c>
      <c r="L67" t="str">
        <f t="shared" si="11"/>
        <v/>
      </c>
      <c r="M67" t="str">
        <f t="shared" si="12"/>
        <v>Whitehouse Station</v>
      </c>
      <c r="N67" s="6" t="str">
        <f t="shared" si="13"/>
        <v>NJ</v>
      </c>
      <c r="O67" s="6" t="str">
        <f t="shared" si="14"/>
        <v>08889</v>
      </c>
      <c r="P67" t="s">
        <v>549</v>
      </c>
    </row>
    <row r="68" spans="1:16" x14ac:dyDescent="0.25">
      <c r="A68" s="25" t="s">
        <v>779</v>
      </c>
      <c r="B68" s="4" t="s">
        <v>779</v>
      </c>
      <c r="C68" s="4" t="s">
        <v>931</v>
      </c>
      <c r="D68" s="9">
        <v>41</v>
      </c>
      <c r="E68" s="4" t="s">
        <v>371</v>
      </c>
      <c r="F68" s="4" t="s">
        <v>665</v>
      </c>
      <c r="H68" t="s">
        <v>355</v>
      </c>
      <c r="I68" t="s">
        <v>1006</v>
      </c>
      <c r="K68" t="str">
        <f t="shared" si="10"/>
        <v>11 Monfort Lane</v>
      </c>
      <c r="L68" t="str">
        <f t="shared" si="11"/>
        <v/>
      </c>
      <c r="M68" t="str">
        <f t="shared" si="12"/>
        <v>Whitehouse Station</v>
      </c>
      <c r="N68" s="6" t="str">
        <f t="shared" si="13"/>
        <v>NJ</v>
      </c>
      <c r="O68" s="6" t="str">
        <f t="shared" si="14"/>
        <v>08889</v>
      </c>
      <c r="P68" t="s">
        <v>549</v>
      </c>
    </row>
    <row r="69" spans="1:16" x14ac:dyDescent="0.25">
      <c r="A69" s="4" t="s">
        <v>724</v>
      </c>
      <c r="B69" s="4" t="s">
        <v>724</v>
      </c>
      <c r="C69" s="4" t="s">
        <v>931</v>
      </c>
      <c r="D69" s="9">
        <v>41</v>
      </c>
      <c r="E69" s="4" t="s">
        <v>371</v>
      </c>
      <c r="F69" s="4" t="s">
        <v>665</v>
      </c>
      <c r="H69" t="s">
        <v>355</v>
      </c>
      <c r="I69" t="s">
        <v>1006</v>
      </c>
      <c r="K69" t="str">
        <f t="shared" si="10"/>
        <v>11 Monfort Lane</v>
      </c>
      <c r="L69" t="str">
        <f t="shared" si="11"/>
        <v/>
      </c>
      <c r="M69" t="str">
        <f t="shared" si="12"/>
        <v>Whitehouse Station</v>
      </c>
      <c r="N69" s="6" t="str">
        <f t="shared" si="13"/>
        <v>NJ</v>
      </c>
      <c r="O69" s="6" t="str">
        <f t="shared" si="14"/>
        <v>08889</v>
      </c>
      <c r="P69" t="s">
        <v>549</v>
      </c>
    </row>
    <row r="70" spans="1:16" x14ac:dyDescent="0.25">
      <c r="A70" s="4" t="s">
        <v>725</v>
      </c>
      <c r="B70" s="4" t="s">
        <v>725</v>
      </c>
      <c r="C70" s="4" t="s">
        <v>932</v>
      </c>
      <c r="D70" s="9">
        <v>42</v>
      </c>
      <c r="E70" s="4" t="s">
        <v>371</v>
      </c>
      <c r="F70" s="4" t="s">
        <v>666</v>
      </c>
      <c r="G70" s="9" t="s">
        <v>407</v>
      </c>
      <c r="H70" t="s">
        <v>31</v>
      </c>
      <c r="I70" t="s">
        <v>1069</v>
      </c>
      <c r="K70" t="str">
        <f t="shared" si="10"/>
        <v>20 Indian Run</v>
      </c>
      <c r="L70" t="str">
        <f t="shared" si="11"/>
        <v/>
      </c>
      <c r="M70" t="str">
        <f t="shared" si="12"/>
        <v>Whitehouse Station</v>
      </c>
      <c r="N70" s="6" t="str">
        <f t="shared" si="13"/>
        <v>NJ</v>
      </c>
      <c r="O70" s="6" t="str">
        <f t="shared" si="14"/>
        <v>08889</v>
      </c>
      <c r="P70" t="s">
        <v>549</v>
      </c>
    </row>
    <row r="71" spans="1:16" x14ac:dyDescent="0.25">
      <c r="A71" s="4" t="s">
        <v>726</v>
      </c>
      <c r="B71" s="4" t="s">
        <v>726</v>
      </c>
      <c r="C71" s="4" t="s">
        <v>933</v>
      </c>
      <c r="D71" s="9">
        <v>43</v>
      </c>
      <c r="E71" s="4" t="s">
        <v>372</v>
      </c>
      <c r="F71" s="4" t="s">
        <v>665</v>
      </c>
      <c r="H71" t="s">
        <v>268</v>
      </c>
      <c r="I71" t="s">
        <v>1007</v>
      </c>
      <c r="K71" t="str">
        <f t="shared" si="10"/>
        <v>4410 Lavender Drive</v>
      </c>
      <c r="L71" t="str">
        <f t="shared" si="11"/>
        <v/>
      </c>
      <c r="M71" t="str">
        <f t="shared" si="12"/>
        <v>Palm Harbor</v>
      </c>
      <c r="N71" s="6" t="str">
        <f t="shared" si="13"/>
        <v>FL</v>
      </c>
      <c r="O71" s="6">
        <f t="shared" si="14"/>
        <v>34685</v>
      </c>
      <c r="P71" t="s">
        <v>1048</v>
      </c>
    </row>
    <row r="72" spans="1:16" x14ac:dyDescent="0.25">
      <c r="A72" s="4" t="s">
        <v>727</v>
      </c>
      <c r="B72" s="4" t="s">
        <v>727</v>
      </c>
      <c r="C72" s="4" t="s">
        <v>933</v>
      </c>
      <c r="D72" s="9">
        <v>43</v>
      </c>
      <c r="E72" s="4" t="s">
        <v>372</v>
      </c>
      <c r="F72" s="4" t="s">
        <v>665</v>
      </c>
      <c r="H72" t="s">
        <v>268</v>
      </c>
      <c r="I72" t="s">
        <v>1007</v>
      </c>
      <c r="K72" t="str">
        <f t="shared" si="10"/>
        <v>4410 Lavender Drive</v>
      </c>
      <c r="L72" t="str">
        <f t="shared" si="11"/>
        <v/>
      </c>
      <c r="M72" t="str">
        <f t="shared" si="12"/>
        <v>Palm Harbor</v>
      </c>
      <c r="N72" s="6" t="str">
        <f t="shared" si="13"/>
        <v>FL</v>
      </c>
      <c r="O72" s="6">
        <f t="shared" si="14"/>
        <v>34685</v>
      </c>
      <c r="P72" t="s">
        <v>1048</v>
      </c>
    </row>
    <row r="73" spans="1:16" x14ac:dyDescent="0.25">
      <c r="A73" s="4" t="s">
        <v>695</v>
      </c>
      <c r="B73" s="4" t="s">
        <v>690</v>
      </c>
      <c r="C73" s="4" t="s">
        <v>934</v>
      </c>
      <c r="D73" s="9">
        <v>44</v>
      </c>
      <c r="E73" s="4" t="s">
        <v>372</v>
      </c>
      <c r="F73" s="4" t="s">
        <v>667</v>
      </c>
      <c r="G73" s="9" t="s">
        <v>407</v>
      </c>
      <c r="H73" t="s">
        <v>197</v>
      </c>
      <c r="I73" t="s">
        <v>1008</v>
      </c>
      <c r="J73" t="s">
        <v>781</v>
      </c>
      <c r="K73" t="str">
        <f t="shared" si="10"/>
        <v>12017 Tuscany Bay</v>
      </c>
      <c r="L73" t="str">
        <f t="shared" si="11"/>
        <v>Apartment 204</v>
      </c>
      <c r="M73" t="str">
        <f t="shared" si="12"/>
        <v>Tampa</v>
      </c>
      <c r="N73" s="6" t="str">
        <f t="shared" si="13"/>
        <v>FL</v>
      </c>
      <c r="O73" s="6">
        <f t="shared" si="14"/>
        <v>33626</v>
      </c>
      <c r="P73" t="s">
        <v>1048</v>
      </c>
    </row>
    <row r="74" spans="1:16" x14ac:dyDescent="0.25">
      <c r="A74" s="4" t="s">
        <v>728</v>
      </c>
      <c r="B74" s="4" t="s">
        <v>728</v>
      </c>
      <c r="C74" s="4" t="s">
        <v>935</v>
      </c>
      <c r="D74" s="10">
        <v>45</v>
      </c>
      <c r="E74" s="4" t="s">
        <v>372</v>
      </c>
      <c r="F74" s="4" t="s">
        <v>668</v>
      </c>
      <c r="G74" s="10"/>
      <c r="H74" t="s">
        <v>805</v>
      </c>
      <c r="I74" t="s">
        <v>1009</v>
      </c>
      <c r="K74" t="str">
        <f t="shared" si="10"/>
        <v>8 Spruce Street</v>
      </c>
      <c r="L74" t="str">
        <f t="shared" si="11"/>
        <v>Apartment 7T</v>
      </c>
      <c r="M74" t="str">
        <f t="shared" si="12"/>
        <v>New York</v>
      </c>
      <c r="N74" s="6" t="str">
        <f t="shared" si="13"/>
        <v>NY</v>
      </c>
      <c r="O74" s="6" t="str">
        <f t="shared" si="14"/>
        <v>10038</v>
      </c>
      <c r="P74" t="s">
        <v>1048</v>
      </c>
    </row>
    <row r="75" spans="1:16" x14ac:dyDescent="0.25">
      <c r="A75" s="4" t="s">
        <v>729</v>
      </c>
      <c r="B75" s="4" t="s">
        <v>732</v>
      </c>
      <c r="C75" s="4" t="s">
        <v>936</v>
      </c>
      <c r="D75" s="10">
        <v>45</v>
      </c>
      <c r="E75" s="4" t="s">
        <v>372</v>
      </c>
      <c r="F75" s="4" t="s">
        <v>668</v>
      </c>
      <c r="G75" s="10"/>
      <c r="H75" t="s">
        <v>805</v>
      </c>
      <c r="I75" t="s">
        <v>1009</v>
      </c>
      <c r="K75" t="str">
        <f t="shared" si="10"/>
        <v>8 Spruce Street</v>
      </c>
      <c r="L75" t="str">
        <f t="shared" si="11"/>
        <v>Apartment 7T</v>
      </c>
      <c r="M75" t="str">
        <f t="shared" si="12"/>
        <v>New York</v>
      </c>
      <c r="N75" s="6" t="str">
        <f t="shared" si="13"/>
        <v>NY</v>
      </c>
      <c r="O75" s="6" t="str">
        <f t="shared" si="14"/>
        <v>10038</v>
      </c>
      <c r="P75" t="s">
        <v>1048</v>
      </c>
    </row>
    <row r="76" spans="1:16" x14ac:dyDescent="0.25">
      <c r="A76" s="4" t="s">
        <v>730</v>
      </c>
      <c r="B76" s="4" t="s">
        <v>730</v>
      </c>
      <c r="C76" s="4" t="s">
        <v>937</v>
      </c>
      <c r="D76" s="9">
        <v>46</v>
      </c>
      <c r="E76" s="4" t="s">
        <v>372</v>
      </c>
      <c r="F76" s="4" t="s">
        <v>666</v>
      </c>
      <c r="G76" s="9" t="s">
        <v>407</v>
      </c>
      <c r="H76" t="s">
        <v>44</v>
      </c>
      <c r="I76" t="s">
        <v>1010</v>
      </c>
      <c r="J76" t="s">
        <v>794</v>
      </c>
      <c r="K76" t="str">
        <f t="shared" si="10"/>
        <v>5349 West Kennedy Boulevard</v>
      </c>
      <c r="L76" t="str">
        <f t="shared" si="11"/>
        <v>Unit 310</v>
      </c>
      <c r="M76" t="str">
        <f t="shared" si="12"/>
        <v>Tampa</v>
      </c>
      <c r="N76" s="6" t="str">
        <f t="shared" si="13"/>
        <v>FL</v>
      </c>
      <c r="O76" s="6">
        <f t="shared" si="14"/>
        <v>33609</v>
      </c>
      <c r="P76" t="s">
        <v>1048</v>
      </c>
    </row>
    <row r="77" spans="1:16" x14ac:dyDescent="0.25">
      <c r="A77" s="25" t="s">
        <v>733</v>
      </c>
      <c r="B77" s="4" t="s">
        <v>938</v>
      </c>
      <c r="C77" s="4" t="s">
        <v>939</v>
      </c>
      <c r="D77" s="9">
        <v>47</v>
      </c>
      <c r="E77" s="4" t="s">
        <v>372</v>
      </c>
      <c r="F77" s="4" t="s">
        <v>665</v>
      </c>
      <c r="H77" t="s">
        <v>354</v>
      </c>
      <c r="I77" t="s">
        <v>1011</v>
      </c>
      <c r="K77" t="str">
        <f t="shared" si="10"/>
        <v>15124 Willowdale Road</v>
      </c>
      <c r="L77" t="str">
        <f t="shared" si="11"/>
        <v/>
      </c>
      <c r="M77" t="str">
        <f t="shared" si="12"/>
        <v>Tampa</v>
      </c>
      <c r="N77" s="6" t="str">
        <f t="shared" si="13"/>
        <v>FL</v>
      </c>
      <c r="O77" s="6" t="str">
        <f t="shared" si="14"/>
        <v>33625</v>
      </c>
      <c r="P77" t="s">
        <v>1048</v>
      </c>
    </row>
    <row r="78" spans="1:16" x14ac:dyDescent="0.25">
      <c r="A78" s="4" t="s">
        <v>731</v>
      </c>
      <c r="B78" s="4" t="s">
        <v>731</v>
      </c>
      <c r="C78" s="4" t="s">
        <v>939</v>
      </c>
      <c r="D78" s="9">
        <v>47</v>
      </c>
      <c r="E78" s="4" t="s">
        <v>372</v>
      </c>
      <c r="F78" s="4" t="s">
        <v>665</v>
      </c>
      <c r="H78" t="s">
        <v>354</v>
      </c>
      <c r="I78" t="s">
        <v>1011</v>
      </c>
      <c r="K78" t="str">
        <f t="shared" si="10"/>
        <v>15124 Willowdale Road</v>
      </c>
      <c r="L78" t="str">
        <f t="shared" si="11"/>
        <v/>
      </c>
      <c r="M78" t="str">
        <f t="shared" si="12"/>
        <v>Tampa</v>
      </c>
      <c r="N78" s="6" t="str">
        <f t="shared" si="13"/>
        <v>FL</v>
      </c>
      <c r="O78" s="6" t="str">
        <f t="shared" si="14"/>
        <v>33625</v>
      </c>
      <c r="P78" t="s">
        <v>1048</v>
      </c>
    </row>
    <row r="79" spans="1:16" x14ac:dyDescent="0.25">
      <c r="A79" s="24" t="s">
        <v>720</v>
      </c>
      <c r="B79" s="4" t="s">
        <v>925</v>
      </c>
      <c r="C79" s="4" t="s">
        <v>940</v>
      </c>
      <c r="D79" s="9">
        <v>48</v>
      </c>
      <c r="E79" s="4" t="s">
        <v>372</v>
      </c>
      <c r="F79" s="4" t="s">
        <v>665</v>
      </c>
      <c r="H79" t="s">
        <v>275</v>
      </c>
      <c r="I79" t="s">
        <v>1012</v>
      </c>
      <c r="K79" t="str">
        <f t="shared" si="10"/>
        <v>14199 Paverstone Terrace</v>
      </c>
      <c r="L79" t="str">
        <f t="shared" si="11"/>
        <v/>
      </c>
      <c r="M79" t="str">
        <f t="shared" si="12"/>
        <v>Delray Beach</v>
      </c>
      <c r="N79" s="6" t="str">
        <f t="shared" si="13"/>
        <v>FL</v>
      </c>
      <c r="O79" s="6" t="str">
        <f t="shared" si="14"/>
        <v>33446</v>
      </c>
      <c r="P79" t="s">
        <v>1048</v>
      </c>
    </row>
    <row r="80" spans="1:16" x14ac:dyDescent="0.25">
      <c r="A80" s="4" t="s">
        <v>688</v>
      </c>
      <c r="B80" s="4" t="s">
        <v>688</v>
      </c>
      <c r="C80" s="4" t="s">
        <v>940</v>
      </c>
      <c r="D80" s="9">
        <v>48</v>
      </c>
      <c r="E80" s="4" t="s">
        <v>372</v>
      </c>
      <c r="F80" s="4" t="s">
        <v>665</v>
      </c>
      <c r="H80" t="s">
        <v>275</v>
      </c>
      <c r="I80" t="s">
        <v>1012</v>
      </c>
      <c r="K80" t="str">
        <f t="shared" si="10"/>
        <v>14199 Paverstone Terrace</v>
      </c>
      <c r="L80" t="str">
        <f t="shared" si="11"/>
        <v/>
      </c>
      <c r="M80" t="str">
        <f t="shared" si="12"/>
        <v>Delray Beach</v>
      </c>
      <c r="N80" s="6" t="str">
        <f t="shared" si="13"/>
        <v>FL</v>
      </c>
      <c r="O80" s="6" t="str">
        <f t="shared" si="14"/>
        <v>33446</v>
      </c>
      <c r="P80" t="s">
        <v>1048</v>
      </c>
    </row>
    <row r="81" spans="1:16" x14ac:dyDescent="0.25">
      <c r="A81" s="4" t="s">
        <v>734</v>
      </c>
      <c r="B81" s="4" t="s">
        <v>734</v>
      </c>
      <c r="C81" s="4" t="s">
        <v>941</v>
      </c>
      <c r="D81" s="9">
        <v>49</v>
      </c>
      <c r="E81" s="4" t="s">
        <v>372</v>
      </c>
      <c r="F81" s="4" t="s">
        <v>665</v>
      </c>
      <c r="H81" t="s">
        <v>276</v>
      </c>
      <c r="I81" t="s">
        <v>1013</v>
      </c>
      <c r="K81" t="str">
        <f t="shared" si="10"/>
        <v>2044 Cottage Lane Northwest</v>
      </c>
      <c r="L81" t="str">
        <f t="shared" si="11"/>
        <v/>
      </c>
      <c r="M81" t="str">
        <f t="shared" si="12"/>
        <v>Atlanta</v>
      </c>
      <c r="N81" s="6" t="str">
        <f t="shared" si="13"/>
        <v>GA</v>
      </c>
      <c r="O81" s="6">
        <f t="shared" si="14"/>
        <v>30318</v>
      </c>
      <c r="P81" t="s">
        <v>1048</v>
      </c>
    </row>
    <row r="82" spans="1:16" x14ac:dyDescent="0.25">
      <c r="A82" s="4" t="s">
        <v>735</v>
      </c>
      <c r="B82" s="4" t="s">
        <v>735</v>
      </c>
      <c r="C82" s="4" t="s">
        <v>942</v>
      </c>
      <c r="D82" s="9">
        <v>49</v>
      </c>
      <c r="E82" s="4" t="s">
        <v>372</v>
      </c>
      <c r="F82" s="4" t="s">
        <v>665</v>
      </c>
      <c r="H82" t="s">
        <v>276</v>
      </c>
      <c r="I82" t="s">
        <v>1013</v>
      </c>
      <c r="K82" t="str">
        <f t="shared" si="10"/>
        <v>2044 Cottage Lane Northwest</v>
      </c>
      <c r="L82" t="str">
        <f t="shared" si="11"/>
        <v/>
      </c>
      <c r="M82" t="str">
        <f t="shared" si="12"/>
        <v>Atlanta</v>
      </c>
      <c r="N82" s="6" t="str">
        <f t="shared" si="13"/>
        <v>GA</v>
      </c>
      <c r="O82" s="6">
        <f t="shared" si="14"/>
        <v>30318</v>
      </c>
      <c r="P82" t="s">
        <v>1048</v>
      </c>
    </row>
    <row r="83" spans="1:16" x14ac:dyDescent="0.25">
      <c r="A83" s="4" t="s">
        <v>736</v>
      </c>
      <c r="B83" s="4" t="s">
        <v>736</v>
      </c>
      <c r="C83" s="4" t="s">
        <v>943</v>
      </c>
      <c r="D83" s="9">
        <v>50</v>
      </c>
      <c r="E83" s="4" t="s">
        <v>372</v>
      </c>
      <c r="F83" s="4" t="s">
        <v>665</v>
      </c>
      <c r="H83" t="s">
        <v>279</v>
      </c>
      <c r="I83" t="s">
        <v>1014</v>
      </c>
      <c r="K83" t="str">
        <f t="shared" si="10"/>
        <v>195 Gardenia Isles Drive</v>
      </c>
      <c r="L83" t="str">
        <f t="shared" si="11"/>
        <v/>
      </c>
      <c r="M83" t="str">
        <f t="shared" si="12"/>
        <v>Palm Beach Gardens</v>
      </c>
      <c r="N83" s="6" t="str">
        <f t="shared" si="13"/>
        <v>FL</v>
      </c>
      <c r="O83" s="6">
        <f t="shared" si="14"/>
        <v>33418</v>
      </c>
      <c r="P83" t="s">
        <v>1048</v>
      </c>
    </row>
    <row r="84" spans="1:16" x14ac:dyDescent="0.25">
      <c r="A84" s="24" t="s">
        <v>737</v>
      </c>
      <c r="B84" s="4" t="s">
        <v>737</v>
      </c>
      <c r="C84" s="4" t="s">
        <v>943</v>
      </c>
      <c r="D84" s="9">
        <v>50</v>
      </c>
      <c r="E84" s="4" t="s">
        <v>372</v>
      </c>
      <c r="F84" s="4" t="s">
        <v>665</v>
      </c>
      <c r="H84" t="s">
        <v>279</v>
      </c>
      <c r="I84" t="s">
        <v>1014</v>
      </c>
      <c r="K84" t="str">
        <f t="shared" si="10"/>
        <v>195 Gardenia Isles Drive</v>
      </c>
      <c r="L84" t="str">
        <f t="shared" si="11"/>
        <v/>
      </c>
      <c r="M84" t="str">
        <f t="shared" si="12"/>
        <v>Palm Beach Gardens</v>
      </c>
      <c r="N84" s="6" t="str">
        <f t="shared" si="13"/>
        <v>FL</v>
      </c>
      <c r="O84" s="6">
        <f t="shared" si="14"/>
        <v>33418</v>
      </c>
      <c r="P84" t="s">
        <v>1048</v>
      </c>
    </row>
    <row r="85" spans="1:16" x14ac:dyDescent="0.25">
      <c r="A85" s="4" t="s">
        <v>713</v>
      </c>
      <c r="B85" s="4" t="s">
        <v>713</v>
      </c>
      <c r="C85" s="4" t="s">
        <v>944</v>
      </c>
      <c r="D85" s="9">
        <v>51</v>
      </c>
      <c r="E85" s="4" t="s">
        <v>372</v>
      </c>
      <c r="F85" s="4" t="s">
        <v>666</v>
      </c>
      <c r="G85" s="9" t="s">
        <v>407</v>
      </c>
      <c r="H85" t="s">
        <v>284</v>
      </c>
      <c r="I85" t="s">
        <v>1015</v>
      </c>
      <c r="J85" t="s">
        <v>783</v>
      </c>
      <c r="K85" t="str">
        <f t="shared" si="10"/>
        <v>261 Bunker Hill Street</v>
      </c>
      <c r="L85" t="str">
        <f t="shared" si="11"/>
        <v>Unit 2</v>
      </c>
      <c r="M85" t="str">
        <f t="shared" si="12"/>
        <v>Charlestown</v>
      </c>
      <c r="N85" s="6" t="str">
        <f t="shared" si="13"/>
        <v>MA</v>
      </c>
      <c r="O85" s="6" t="str">
        <f t="shared" si="14"/>
        <v>02129</v>
      </c>
      <c r="P85" t="s">
        <v>1048</v>
      </c>
    </row>
    <row r="86" spans="1:16" x14ac:dyDescent="0.25">
      <c r="A86" s="4" t="s">
        <v>682</v>
      </c>
      <c r="B86" s="4" t="s">
        <v>683</v>
      </c>
      <c r="C86" s="4" t="s">
        <v>945</v>
      </c>
      <c r="D86" s="9">
        <v>52</v>
      </c>
      <c r="E86" s="4" t="s">
        <v>372</v>
      </c>
      <c r="F86" s="4" t="s">
        <v>665</v>
      </c>
      <c r="H86" t="s">
        <v>875</v>
      </c>
      <c r="I86" t="s">
        <v>1016</v>
      </c>
      <c r="K86" t="str">
        <f t="shared" si="10"/>
        <v>6432 Quebec Drive</v>
      </c>
      <c r="L86" t="str">
        <f t="shared" si="11"/>
        <v/>
      </c>
      <c r="M86" t="str">
        <f t="shared" si="12"/>
        <v>Los Angeles</v>
      </c>
      <c r="N86" s="6" t="str">
        <f t="shared" si="13"/>
        <v>CA</v>
      </c>
      <c r="O86" s="6">
        <f t="shared" si="14"/>
        <v>90068</v>
      </c>
      <c r="P86" t="s">
        <v>1048</v>
      </c>
    </row>
    <row r="87" spans="1:16" x14ac:dyDescent="0.25">
      <c r="A87" s="4" t="s">
        <v>750</v>
      </c>
      <c r="B87" s="4" t="s">
        <v>750</v>
      </c>
      <c r="C87" s="4" t="s">
        <v>945</v>
      </c>
      <c r="D87" s="9">
        <v>52</v>
      </c>
      <c r="E87" s="4" t="s">
        <v>372</v>
      </c>
      <c r="F87" s="4" t="s">
        <v>665</v>
      </c>
      <c r="H87" t="s">
        <v>875</v>
      </c>
      <c r="I87" t="s">
        <v>1016</v>
      </c>
      <c r="K87" t="str">
        <f t="shared" si="10"/>
        <v>6432 Quebec Drive</v>
      </c>
      <c r="L87" t="str">
        <f t="shared" si="11"/>
        <v/>
      </c>
      <c r="M87" t="str">
        <f t="shared" si="12"/>
        <v>Los Angeles</v>
      </c>
      <c r="N87" s="6" t="str">
        <f t="shared" si="13"/>
        <v>CA</v>
      </c>
      <c r="O87" s="6">
        <f t="shared" si="14"/>
        <v>90068</v>
      </c>
      <c r="P87" t="s">
        <v>1048</v>
      </c>
    </row>
    <row r="88" spans="1:16" x14ac:dyDescent="0.25">
      <c r="A88" s="4" t="s">
        <v>751</v>
      </c>
      <c r="B88" s="4" t="s">
        <v>751</v>
      </c>
      <c r="C88" s="4" t="s">
        <v>946</v>
      </c>
      <c r="D88" s="9">
        <v>53</v>
      </c>
      <c r="E88" s="4" t="s">
        <v>372</v>
      </c>
      <c r="F88" s="4" t="s">
        <v>665</v>
      </c>
      <c r="H88" t="s">
        <v>289</v>
      </c>
      <c r="I88" t="s">
        <v>1017</v>
      </c>
      <c r="K88" t="str">
        <f t="shared" si="10"/>
        <v>10440 Greendale Drive</v>
      </c>
      <c r="L88" t="str">
        <f t="shared" si="11"/>
        <v/>
      </c>
      <c r="M88" t="str">
        <f t="shared" si="12"/>
        <v>Tampa</v>
      </c>
      <c r="N88" s="6" t="str">
        <f t="shared" si="13"/>
        <v>FL</v>
      </c>
      <c r="O88" s="6">
        <f t="shared" si="14"/>
        <v>33626</v>
      </c>
      <c r="P88" t="s">
        <v>1048</v>
      </c>
    </row>
    <row r="89" spans="1:16" x14ac:dyDescent="0.25">
      <c r="A89" s="4" t="s">
        <v>752</v>
      </c>
      <c r="B89" s="4" t="s">
        <v>752</v>
      </c>
      <c r="C89" s="4" t="s">
        <v>946</v>
      </c>
      <c r="D89" s="9">
        <v>53</v>
      </c>
      <c r="E89" s="4" t="s">
        <v>372</v>
      </c>
      <c r="F89" s="4" t="s">
        <v>665</v>
      </c>
      <c r="H89" t="s">
        <v>289</v>
      </c>
      <c r="I89" t="s">
        <v>1017</v>
      </c>
      <c r="K89" t="str">
        <f t="shared" si="10"/>
        <v>10440 Greendale Drive</v>
      </c>
      <c r="L89" t="str">
        <f t="shared" si="11"/>
        <v/>
      </c>
      <c r="M89" t="str">
        <f t="shared" si="12"/>
        <v>Tampa</v>
      </c>
      <c r="N89" s="6" t="str">
        <f t="shared" si="13"/>
        <v>FL</v>
      </c>
      <c r="O89" s="6">
        <f t="shared" si="14"/>
        <v>33626</v>
      </c>
      <c r="P89" t="s">
        <v>1048</v>
      </c>
    </row>
    <row r="90" spans="1:16" x14ac:dyDescent="0.25">
      <c r="A90" s="4" t="s">
        <v>685</v>
      </c>
      <c r="B90" s="4" t="s">
        <v>685</v>
      </c>
      <c r="C90" s="4" t="s">
        <v>947</v>
      </c>
      <c r="D90" s="9">
        <v>54</v>
      </c>
      <c r="E90" s="4" t="s">
        <v>372</v>
      </c>
      <c r="F90" s="4" t="s">
        <v>665</v>
      </c>
      <c r="H90" t="s">
        <v>293</v>
      </c>
      <c r="I90" t="s">
        <v>1018</v>
      </c>
      <c r="K90" t="str">
        <f t="shared" si="10"/>
        <v>1694 Willow Street</v>
      </c>
      <c r="L90" t="str">
        <f t="shared" si="11"/>
        <v/>
      </c>
      <c r="M90" t="str">
        <f t="shared" si="12"/>
        <v>Denver</v>
      </c>
      <c r="N90" s="6" t="str">
        <f t="shared" si="13"/>
        <v>CO</v>
      </c>
      <c r="O90" s="6">
        <f t="shared" si="14"/>
        <v>80220</v>
      </c>
      <c r="P90" t="s">
        <v>1048</v>
      </c>
    </row>
    <row r="91" spans="1:16" x14ac:dyDescent="0.25">
      <c r="A91" s="4" t="s">
        <v>753</v>
      </c>
      <c r="B91" s="4" t="s">
        <v>753</v>
      </c>
      <c r="C91" s="4" t="s">
        <v>947</v>
      </c>
      <c r="D91" s="9">
        <v>54</v>
      </c>
      <c r="E91" s="4" t="s">
        <v>372</v>
      </c>
      <c r="F91" s="4" t="s">
        <v>665</v>
      </c>
      <c r="H91" t="s">
        <v>293</v>
      </c>
      <c r="I91" t="s">
        <v>1018</v>
      </c>
      <c r="K91" t="str">
        <f t="shared" si="10"/>
        <v>1694 Willow Street</v>
      </c>
      <c r="L91" t="str">
        <f t="shared" si="11"/>
        <v/>
      </c>
      <c r="M91" t="str">
        <f t="shared" si="12"/>
        <v>Denver</v>
      </c>
      <c r="N91" s="6" t="str">
        <f t="shared" si="13"/>
        <v>CO</v>
      </c>
      <c r="O91" s="6">
        <f t="shared" si="14"/>
        <v>80220</v>
      </c>
      <c r="P91" t="s">
        <v>1048</v>
      </c>
    </row>
    <row r="92" spans="1:16" x14ac:dyDescent="0.25">
      <c r="A92" s="24" t="s">
        <v>779</v>
      </c>
      <c r="B92" s="4" t="s">
        <v>779</v>
      </c>
      <c r="C92" s="4" t="s">
        <v>948</v>
      </c>
      <c r="D92" s="9">
        <v>55</v>
      </c>
      <c r="E92" s="4" t="s">
        <v>372</v>
      </c>
      <c r="F92" s="4" t="s">
        <v>665</v>
      </c>
      <c r="H92" t="s">
        <v>584</v>
      </c>
      <c r="I92" t="s">
        <v>1019</v>
      </c>
      <c r="K92" t="str">
        <f t="shared" si="10"/>
        <v>23576 South 213th Street</v>
      </c>
      <c r="L92" t="str">
        <f t="shared" si="11"/>
        <v/>
      </c>
      <c r="M92" t="str">
        <f t="shared" si="12"/>
        <v>Queen Creek</v>
      </c>
      <c r="N92" s="6" t="str">
        <f t="shared" si="13"/>
        <v>AZ</v>
      </c>
      <c r="O92" s="6">
        <f t="shared" si="14"/>
        <v>85142</v>
      </c>
      <c r="P92" t="s">
        <v>1048</v>
      </c>
    </row>
    <row r="93" spans="1:16" x14ac:dyDescent="0.25">
      <c r="A93" s="4" t="s">
        <v>738</v>
      </c>
      <c r="B93" s="4" t="s">
        <v>738</v>
      </c>
      <c r="C93" s="4" t="s">
        <v>948</v>
      </c>
      <c r="D93" s="9">
        <v>55</v>
      </c>
      <c r="E93" s="4" t="s">
        <v>372</v>
      </c>
      <c r="F93" s="4" t="s">
        <v>665</v>
      </c>
      <c r="H93" t="s">
        <v>584</v>
      </c>
      <c r="I93" t="s">
        <v>1019</v>
      </c>
      <c r="K93" t="str">
        <f t="shared" si="10"/>
        <v>23576 South 213th Street</v>
      </c>
      <c r="L93" t="str">
        <f t="shared" si="11"/>
        <v/>
      </c>
      <c r="M93" t="str">
        <f t="shared" si="12"/>
        <v>Queen Creek</v>
      </c>
      <c r="N93" s="6" t="str">
        <f t="shared" si="13"/>
        <v>AZ</v>
      </c>
      <c r="O93" s="6">
        <f t="shared" si="14"/>
        <v>85142</v>
      </c>
      <c r="P93" t="s">
        <v>1048</v>
      </c>
    </row>
    <row r="94" spans="1:16" x14ac:dyDescent="0.25">
      <c r="A94" s="4" t="s">
        <v>739</v>
      </c>
      <c r="B94" s="4" t="s">
        <v>739</v>
      </c>
      <c r="C94" s="4" t="s">
        <v>949</v>
      </c>
      <c r="D94" s="9">
        <v>56</v>
      </c>
      <c r="E94" s="4" t="s">
        <v>372</v>
      </c>
      <c r="F94" s="4" t="s">
        <v>668</v>
      </c>
      <c r="H94" t="s">
        <v>588</v>
      </c>
      <c r="I94" t="s">
        <v>1020</v>
      </c>
      <c r="K94" t="str">
        <f t="shared" ref="K94:K120" si="15">IF(INDEX(Street,MATCH($H94,Name,0))=0,"",(INDEX(Street,MATCH($H94,Name,0))))</f>
        <v>8024 Hampton Lake Drive</v>
      </c>
      <c r="L94" t="str">
        <f t="shared" ref="L94:L120" si="16">IF(INDEX(Unit,MATCH($H94,Name,0))=0,"",(INDEX(Unit,MATCH($H94,Name,0))))</f>
        <v/>
      </c>
      <c r="M94" t="str">
        <f t="shared" ref="M94:M120" si="17">IF(INDEX(City,MATCH($H94,Name,0))=0,"",(INDEX(City,MATCH($H94,Name,0))))</f>
        <v>Tampa</v>
      </c>
      <c r="N94" s="6" t="str">
        <f t="shared" ref="N94:N120" si="18">IF(INDEX(State,MATCH($H94,Name,0))=0,"",(INDEX(State,MATCH($H94,Name,0))))</f>
        <v>FL</v>
      </c>
      <c r="O94" s="6" t="str">
        <f t="shared" ref="O94:O120" si="19">IF(INDEX(Zip,MATCH($H94,Name,0))=0,"",(INDEX(Zip,MATCH($H94,Name,0))))</f>
        <v>33647</v>
      </c>
      <c r="P94" t="s">
        <v>1048</v>
      </c>
    </row>
    <row r="95" spans="1:16" x14ac:dyDescent="0.25">
      <c r="A95" s="4" t="s">
        <v>740</v>
      </c>
      <c r="B95" s="4" t="s">
        <v>740</v>
      </c>
      <c r="C95" s="4" t="s">
        <v>950</v>
      </c>
      <c r="D95" s="9">
        <v>56</v>
      </c>
      <c r="E95" s="4" t="s">
        <v>372</v>
      </c>
      <c r="F95" s="4" t="s">
        <v>668</v>
      </c>
      <c r="H95" t="s">
        <v>588</v>
      </c>
      <c r="I95" t="s">
        <v>1020</v>
      </c>
      <c r="K95" t="str">
        <f t="shared" si="15"/>
        <v>8024 Hampton Lake Drive</v>
      </c>
      <c r="L95" t="str">
        <f t="shared" si="16"/>
        <v/>
      </c>
      <c r="M95" t="str">
        <f t="shared" si="17"/>
        <v>Tampa</v>
      </c>
      <c r="N95" s="6" t="str">
        <f t="shared" si="18"/>
        <v>FL</v>
      </c>
      <c r="P95" t="s">
        <v>1048</v>
      </c>
    </row>
    <row r="96" spans="1:16" x14ac:dyDescent="0.25">
      <c r="A96" s="4" t="s">
        <v>704</v>
      </c>
      <c r="B96" s="4" t="s">
        <v>704</v>
      </c>
      <c r="C96" s="4" t="s">
        <v>951</v>
      </c>
      <c r="D96" s="9">
        <v>57</v>
      </c>
      <c r="E96" s="4" t="s">
        <v>372</v>
      </c>
      <c r="F96" s="4" t="s">
        <v>665</v>
      </c>
      <c r="H96" t="s">
        <v>877</v>
      </c>
      <c r="I96" t="s">
        <v>876</v>
      </c>
      <c r="J96" t="s">
        <v>877</v>
      </c>
      <c r="K96" t="str">
        <f t="shared" si="15"/>
        <v>4020 Woodview Drive</v>
      </c>
      <c r="L96" t="str">
        <f t="shared" si="16"/>
        <v/>
      </c>
      <c r="M96" t="str">
        <f t="shared" si="17"/>
        <v>Sarasota</v>
      </c>
      <c r="N96" s="6" t="str">
        <f t="shared" si="18"/>
        <v>FL</v>
      </c>
      <c r="O96" s="6">
        <f t="shared" si="19"/>
        <v>34232</v>
      </c>
      <c r="P96" t="s">
        <v>1048</v>
      </c>
    </row>
    <row r="97" spans="1:16" x14ac:dyDescent="0.25">
      <c r="A97" s="4" t="s">
        <v>675</v>
      </c>
      <c r="B97" s="4" t="s">
        <v>759</v>
      </c>
      <c r="C97" s="4" t="s">
        <v>951</v>
      </c>
      <c r="D97" s="9">
        <v>57</v>
      </c>
      <c r="E97" s="4" t="s">
        <v>372</v>
      </c>
      <c r="F97" s="4" t="s">
        <v>665</v>
      </c>
      <c r="H97" t="s">
        <v>877</v>
      </c>
      <c r="I97" t="s">
        <v>876</v>
      </c>
      <c r="J97" t="s">
        <v>877</v>
      </c>
      <c r="K97" t="str">
        <f t="shared" si="15"/>
        <v>4020 Woodview Drive</v>
      </c>
      <c r="L97" t="str">
        <f t="shared" si="16"/>
        <v/>
      </c>
      <c r="M97" t="str">
        <f t="shared" si="17"/>
        <v>Sarasota</v>
      </c>
      <c r="N97" s="6" t="str">
        <f t="shared" si="18"/>
        <v>FL</v>
      </c>
      <c r="O97" s="6">
        <f t="shared" si="19"/>
        <v>34232</v>
      </c>
      <c r="P97" t="s">
        <v>1048</v>
      </c>
    </row>
    <row r="98" spans="1:16" x14ac:dyDescent="0.25">
      <c r="A98" s="24" t="s">
        <v>754</v>
      </c>
      <c r="B98" s="4" t="s">
        <v>754</v>
      </c>
      <c r="C98" s="4" t="s">
        <v>952</v>
      </c>
      <c r="D98" s="9">
        <v>58</v>
      </c>
      <c r="E98" s="4" t="s">
        <v>372</v>
      </c>
      <c r="F98" s="4" t="s">
        <v>665</v>
      </c>
      <c r="H98" t="s">
        <v>232</v>
      </c>
      <c r="I98" t="s">
        <v>1021</v>
      </c>
      <c r="K98" t="str">
        <f t="shared" si="15"/>
        <v>3040 Jasmine Terrace</v>
      </c>
      <c r="L98" t="str">
        <f t="shared" si="16"/>
        <v/>
      </c>
      <c r="M98" t="str">
        <f t="shared" si="17"/>
        <v>Delray Beach</v>
      </c>
      <c r="N98" s="6" t="str">
        <f t="shared" si="18"/>
        <v>FL</v>
      </c>
      <c r="O98" s="6">
        <f t="shared" si="19"/>
        <v>33483</v>
      </c>
      <c r="P98" t="s">
        <v>1048</v>
      </c>
    </row>
    <row r="99" spans="1:16" x14ac:dyDescent="0.25">
      <c r="A99" s="4" t="s">
        <v>755</v>
      </c>
      <c r="B99" s="4" t="s">
        <v>755</v>
      </c>
      <c r="C99" s="4" t="s">
        <v>952</v>
      </c>
      <c r="D99" s="9">
        <v>58</v>
      </c>
      <c r="E99" s="4" t="s">
        <v>372</v>
      </c>
      <c r="F99" s="4" t="s">
        <v>665</v>
      </c>
      <c r="H99" t="s">
        <v>232</v>
      </c>
      <c r="I99" t="s">
        <v>1021</v>
      </c>
      <c r="K99" t="str">
        <f t="shared" si="15"/>
        <v>3040 Jasmine Terrace</v>
      </c>
      <c r="L99" t="str">
        <f t="shared" si="16"/>
        <v/>
      </c>
      <c r="M99" t="str">
        <f t="shared" si="17"/>
        <v>Delray Beach</v>
      </c>
      <c r="N99" s="6" t="str">
        <f t="shared" si="18"/>
        <v>FL</v>
      </c>
      <c r="O99" s="6">
        <f t="shared" si="19"/>
        <v>33483</v>
      </c>
      <c r="P99" t="s">
        <v>1048</v>
      </c>
    </row>
    <row r="100" spans="1:16" x14ac:dyDescent="0.25">
      <c r="A100" s="4" t="s">
        <v>756</v>
      </c>
      <c r="B100" s="4" t="s">
        <v>756</v>
      </c>
      <c r="C100" s="4" t="s">
        <v>952</v>
      </c>
      <c r="D100" s="9">
        <v>59</v>
      </c>
      <c r="E100" s="4" t="s">
        <v>372</v>
      </c>
      <c r="F100" s="4" t="s">
        <v>668</v>
      </c>
      <c r="H100" t="s">
        <v>368</v>
      </c>
      <c r="I100" t="s">
        <v>1022</v>
      </c>
      <c r="K100" t="str">
        <f t="shared" si="15"/>
        <v>4427 Main Street</v>
      </c>
      <c r="L100" t="str">
        <f t="shared" si="16"/>
        <v>Apartment 4087</v>
      </c>
      <c r="M100" t="str">
        <f t="shared" si="17"/>
        <v>Jupiter</v>
      </c>
      <c r="N100" s="6" t="str">
        <f t="shared" si="18"/>
        <v>FL</v>
      </c>
      <c r="O100" s="6" t="str">
        <f t="shared" si="19"/>
        <v>33458</v>
      </c>
      <c r="P100" t="s">
        <v>1048</v>
      </c>
    </row>
    <row r="101" spans="1:16" x14ac:dyDescent="0.25">
      <c r="A101" s="4" t="s">
        <v>757</v>
      </c>
      <c r="B101" s="4" t="s">
        <v>757</v>
      </c>
      <c r="C101" s="4" t="s">
        <v>953</v>
      </c>
      <c r="D101" s="9">
        <v>59</v>
      </c>
      <c r="E101" s="4" t="s">
        <v>372</v>
      </c>
      <c r="F101" s="4" t="s">
        <v>668</v>
      </c>
      <c r="H101" t="s">
        <v>368</v>
      </c>
      <c r="I101" t="s">
        <v>1022</v>
      </c>
      <c r="K101" t="str">
        <f t="shared" si="15"/>
        <v>4427 Main Street</v>
      </c>
      <c r="L101" t="str">
        <f t="shared" si="16"/>
        <v>Apartment 4087</v>
      </c>
      <c r="M101" t="str">
        <f t="shared" si="17"/>
        <v>Jupiter</v>
      </c>
      <c r="N101" s="6" t="str">
        <f t="shared" si="18"/>
        <v>FL</v>
      </c>
      <c r="O101" s="6" t="str">
        <f t="shared" si="19"/>
        <v>33458</v>
      </c>
      <c r="P101" t="s">
        <v>1048</v>
      </c>
    </row>
    <row r="102" spans="1:16" x14ac:dyDescent="0.25">
      <c r="A102" s="4" t="s">
        <v>704</v>
      </c>
      <c r="B102" s="4" t="s">
        <v>704</v>
      </c>
      <c r="C102" s="4" t="s">
        <v>952</v>
      </c>
      <c r="D102" s="9">
        <v>60</v>
      </c>
      <c r="E102" s="4" t="s">
        <v>372</v>
      </c>
      <c r="F102" s="4" t="s">
        <v>665</v>
      </c>
      <c r="H102" t="s">
        <v>311</v>
      </c>
      <c r="I102" t="s">
        <v>888</v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s="6" t="str">
        <f t="shared" si="18"/>
        <v/>
      </c>
      <c r="O102" s="6" t="str">
        <f t="shared" si="19"/>
        <v/>
      </c>
      <c r="P102" t="s">
        <v>1048</v>
      </c>
    </row>
    <row r="103" spans="1:16" x14ac:dyDescent="0.25">
      <c r="A103" s="4" t="s">
        <v>51</v>
      </c>
      <c r="B103" s="4" t="s">
        <v>51</v>
      </c>
      <c r="C103" s="4" t="s">
        <v>952</v>
      </c>
      <c r="D103" s="9">
        <v>60</v>
      </c>
      <c r="E103" s="4" t="s">
        <v>372</v>
      </c>
      <c r="F103" s="4" t="s">
        <v>665</v>
      </c>
      <c r="H103" t="s">
        <v>311</v>
      </c>
      <c r="I103" t="s">
        <v>888</v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s="6" t="str">
        <f t="shared" si="18"/>
        <v/>
      </c>
      <c r="O103" s="6" t="str">
        <f t="shared" si="19"/>
        <v/>
      </c>
      <c r="P103" t="s">
        <v>1048</v>
      </c>
    </row>
    <row r="104" spans="1:16" x14ac:dyDescent="0.25">
      <c r="A104" s="4" t="s">
        <v>236</v>
      </c>
      <c r="B104" s="4" t="s">
        <v>954</v>
      </c>
      <c r="C104" s="4" t="s">
        <v>952</v>
      </c>
      <c r="D104" s="9">
        <v>61</v>
      </c>
      <c r="E104" s="4" t="s">
        <v>372</v>
      </c>
      <c r="F104" s="4" t="s">
        <v>669</v>
      </c>
      <c r="G104" s="9" t="s">
        <v>407</v>
      </c>
      <c r="H104" t="s">
        <v>193</v>
      </c>
      <c r="K104" t="str">
        <f t="shared" si="15"/>
        <v>9974 Boca Gardens Trail</v>
      </c>
      <c r="L104" t="str">
        <f t="shared" si="16"/>
        <v>Apartment D</v>
      </c>
      <c r="M104" t="str">
        <f t="shared" si="17"/>
        <v>Boca Raton</v>
      </c>
      <c r="N104" s="6" t="str">
        <f t="shared" si="18"/>
        <v>FL</v>
      </c>
      <c r="O104" s="6" t="str">
        <f t="shared" si="19"/>
        <v>33496</v>
      </c>
      <c r="P104" t="s">
        <v>1048</v>
      </c>
    </row>
    <row r="105" spans="1:16" x14ac:dyDescent="0.25">
      <c r="A105" s="4" t="s">
        <v>758</v>
      </c>
      <c r="B105" s="4" t="s">
        <v>758</v>
      </c>
      <c r="C105" s="4" t="s">
        <v>955</v>
      </c>
      <c r="D105" s="9">
        <v>62</v>
      </c>
      <c r="E105" s="4" t="s">
        <v>372</v>
      </c>
      <c r="F105" s="4" t="s">
        <v>665</v>
      </c>
      <c r="H105" t="s">
        <v>878</v>
      </c>
      <c r="I105" t="s">
        <v>1023</v>
      </c>
      <c r="K105" t="str">
        <f t="shared" si="15"/>
        <v>136 Johanson Avenue</v>
      </c>
      <c r="L105" t="str">
        <f t="shared" si="16"/>
        <v/>
      </c>
      <c r="M105" t="str">
        <f t="shared" si="17"/>
        <v>Hillsborough</v>
      </c>
      <c r="N105" s="6" t="str">
        <f t="shared" si="18"/>
        <v>NJ</v>
      </c>
      <c r="O105" s="6" t="str">
        <f t="shared" si="19"/>
        <v>08844</v>
      </c>
      <c r="P105" t="s">
        <v>1048</v>
      </c>
    </row>
    <row r="106" spans="1:16" x14ac:dyDescent="0.25">
      <c r="A106" s="4" t="s">
        <v>713</v>
      </c>
      <c r="B106" s="4" t="s">
        <v>760</v>
      </c>
      <c r="C106" s="4" t="s">
        <v>955</v>
      </c>
      <c r="D106" s="9">
        <v>62</v>
      </c>
      <c r="E106" s="4" t="s">
        <v>372</v>
      </c>
      <c r="F106" s="4" t="s">
        <v>665</v>
      </c>
      <c r="H106" t="s">
        <v>878</v>
      </c>
      <c r="I106" t="s">
        <v>1023</v>
      </c>
      <c r="K106" t="str">
        <f t="shared" si="15"/>
        <v>136 Johanson Avenue</v>
      </c>
      <c r="L106" t="str">
        <f t="shared" si="16"/>
        <v/>
      </c>
      <c r="M106" t="str">
        <f t="shared" si="17"/>
        <v>Hillsborough</v>
      </c>
      <c r="N106" s="6" t="str">
        <f t="shared" si="18"/>
        <v>NJ</v>
      </c>
      <c r="O106" s="6" t="str">
        <f t="shared" si="19"/>
        <v>08844</v>
      </c>
      <c r="P106" t="s">
        <v>1048</v>
      </c>
    </row>
    <row r="107" spans="1:16" x14ac:dyDescent="0.25">
      <c r="A107" s="4" t="s">
        <v>677</v>
      </c>
      <c r="B107" s="4" t="s">
        <v>894</v>
      </c>
      <c r="C107" s="4" t="s">
        <v>956</v>
      </c>
      <c r="D107" s="9">
        <v>63</v>
      </c>
      <c r="E107" s="4" t="s">
        <v>372</v>
      </c>
      <c r="F107" s="4" t="s">
        <v>667</v>
      </c>
      <c r="G107" s="9" t="s">
        <v>407</v>
      </c>
      <c r="H107" t="s">
        <v>195</v>
      </c>
      <c r="I107" t="s">
        <v>1024</v>
      </c>
      <c r="J107" t="s">
        <v>782</v>
      </c>
      <c r="K107" t="str">
        <f t="shared" si="15"/>
        <v>100 West Prive Circle</v>
      </c>
      <c r="L107" t="str">
        <f t="shared" si="16"/>
        <v/>
      </c>
      <c r="M107" t="str">
        <f t="shared" si="17"/>
        <v>Delray Beach</v>
      </c>
      <c r="N107" s="6" t="str">
        <f t="shared" si="18"/>
        <v>FL</v>
      </c>
      <c r="O107" s="6">
        <f t="shared" si="19"/>
        <v>33445</v>
      </c>
      <c r="P107" t="s">
        <v>1048</v>
      </c>
    </row>
    <row r="108" spans="1:16" x14ac:dyDescent="0.25">
      <c r="A108" s="4" t="s">
        <v>707</v>
      </c>
      <c r="B108" s="4" t="s">
        <v>707</v>
      </c>
      <c r="C108" s="4" t="s">
        <v>957</v>
      </c>
      <c r="D108" s="9">
        <v>64</v>
      </c>
      <c r="E108" s="4" t="s">
        <v>372</v>
      </c>
      <c r="F108" s="4" t="s">
        <v>667</v>
      </c>
      <c r="G108" s="9" t="s">
        <v>407</v>
      </c>
      <c r="H108" t="s">
        <v>81</v>
      </c>
      <c r="I108" t="s">
        <v>1025</v>
      </c>
      <c r="J108" t="s">
        <v>784</v>
      </c>
      <c r="K108" t="str">
        <f t="shared" si="15"/>
        <v>100 West Prive Circle</v>
      </c>
      <c r="L108" t="str">
        <f t="shared" si="16"/>
        <v/>
      </c>
      <c r="M108" t="str">
        <f t="shared" si="17"/>
        <v>Delray Beach</v>
      </c>
      <c r="N108" s="6" t="str">
        <f t="shared" si="18"/>
        <v>FL</v>
      </c>
      <c r="O108" s="6">
        <f t="shared" si="19"/>
        <v>33445</v>
      </c>
      <c r="P108" t="s">
        <v>1048</v>
      </c>
    </row>
    <row r="109" spans="1:16" x14ac:dyDescent="0.25">
      <c r="A109" s="4" t="s">
        <v>679</v>
      </c>
      <c r="B109" s="4" t="s">
        <v>761</v>
      </c>
      <c r="C109" s="4" t="s">
        <v>958</v>
      </c>
      <c r="D109" s="9">
        <v>65</v>
      </c>
      <c r="E109" s="4" t="s">
        <v>372</v>
      </c>
      <c r="F109" s="4" t="s">
        <v>665</v>
      </c>
      <c r="H109" t="s">
        <v>879</v>
      </c>
      <c r="I109" t="s">
        <v>1026</v>
      </c>
      <c r="K109" t="str">
        <f t="shared" si="15"/>
        <v>6605 Medinah Lane</v>
      </c>
      <c r="L109" t="str">
        <f t="shared" si="16"/>
        <v/>
      </c>
      <c r="M109" t="str">
        <f t="shared" si="17"/>
        <v>Alexandria</v>
      </c>
      <c r="N109" s="6" t="str">
        <f t="shared" si="18"/>
        <v>VA</v>
      </c>
      <c r="O109" s="6">
        <f t="shared" si="19"/>
        <v>22312</v>
      </c>
      <c r="P109" t="s">
        <v>1048</v>
      </c>
    </row>
    <row r="110" spans="1:16" x14ac:dyDescent="0.25">
      <c r="A110" s="4" t="s">
        <v>706</v>
      </c>
      <c r="B110" s="4" t="s">
        <v>706</v>
      </c>
      <c r="C110" s="4" t="s">
        <v>958</v>
      </c>
      <c r="D110" s="9">
        <v>65</v>
      </c>
      <c r="E110" s="4" t="s">
        <v>372</v>
      </c>
      <c r="F110" s="4" t="s">
        <v>665</v>
      </c>
      <c r="H110" t="s">
        <v>879</v>
      </c>
      <c r="I110" t="s">
        <v>1026</v>
      </c>
      <c r="K110" t="str">
        <f t="shared" si="15"/>
        <v>6605 Medinah Lane</v>
      </c>
      <c r="L110" t="str">
        <f t="shared" si="16"/>
        <v/>
      </c>
      <c r="M110" t="str">
        <f t="shared" si="17"/>
        <v>Alexandria</v>
      </c>
      <c r="N110" s="6" t="str">
        <f t="shared" si="18"/>
        <v>VA</v>
      </c>
      <c r="O110" s="6">
        <f t="shared" si="19"/>
        <v>22312</v>
      </c>
      <c r="P110" t="s">
        <v>1048</v>
      </c>
    </row>
    <row r="111" spans="1:16" x14ac:dyDescent="0.25">
      <c r="A111" s="4" t="s">
        <v>695</v>
      </c>
      <c r="B111" s="4" t="s">
        <v>690</v>
      </c>
      <c r="C111" s="4" t="s">
        <v>959</v>
      </c>
      <c r="D111" s="9">
        <v>66</v>
      </c>
      <c r="E111" s="4" t="s">
        <v>372</v>
      </c>
      <c r="F111" s="4" t="s">
        <v>665</v>
      </c>
      <c r="H111" t="s">
        <v>880</v>
      </c>
      <c r="I111" t="s">
        <v>1027</v>
      </c>
      <c r="K111" t="str">
        <f t="shared" si="15"/>
        <v>5447 Dominica Circle</v>
      </c>
      <c r="L111" t="str">
        <f t="shared" si="16"/>
        <v/>
      </c>
      <c r="M111" t="str">
        <f t="shared" si="17"/>
        <v>Sarasota</v>
      </c>
      <c r="N111" s="6" t="str">
        <f t="shared" si="18"/>
        <v>FL</v>
      </c>
      <c r="O111" s="6">
        <f t="shared" si="19"/>
        <v>34233</v>
      </c>
      <c r="P111" t="s">
        <v>1048</v>
      </c>
    </row>
    <row r="112" spans="1:16" x14ac:dyDescent="0.25">
      <c r="A112" s="4" t="s">
        <v>762</v>
      </c>
      <c r="B112" s="4" t="s">
        <v>762</v>
      </c>
      <c r="C112" s="4" t="s">
        <v>959</v>
      </c>
      <c r="D112" s="9">
        <v>66</v>
      </c>
      <c r="E112" s="4" t="s">
        <v>372</v>
      </c>
      <c r="F112" s="4" t="s">
        <v>665</v>
      </c>
      <c r="H112" t="s">
        <v>880</v>
      </c>
      <c r="I112" t="s">
        <v>1027</v>
      </c>
      <c r="K112" t="str">
        <f t="shared" si="15"/>
        <v>5447 Dominica Circle</v>
      </c>
      <c r="L112" t="str">
        <f t="shared" si="16"/>
        <v/>
      </c>
      <c r="M112" t="str">
        <f t="shared" si="17"/>
        <v>Sarasota</v>
      </c>
      <c r="N112" s="6" t="str">
        <f t="shared" si="18"/>
        <v>FL</v>
      </c>
      <c r="O112" s="6">
        <f t="shared" si="19"/>
        <v>34233</v>
      </c>
      <c r="P112" t="s">
        <v>1048</v>
      </c>
    </row>
    <row r="113" spans="1:16" x14ac:dyDescent="0.25">
      <c r="A113" s="4" t="s">
        <v>763</v>
      </c>
      <c r="B113" s="4" t="s">
        <v>763</v>
      </c>
      <c r="C113" s="4" t="s">
        <v>959</v>
      </c>
      <c r="D113" s="9">
        <v>67</v>
      </c>
      <c r="E113" s="4" t="s">
        <v>372</v>
      </c>
      <c r="F113" s="4" t="s">
        <v>665</v>
      </c>
      <c r="H113" t="s">
        <v>333</v>
      </c>
      <c r="I113" t="s">
        <v>1028</v>
      </c>
      <c r="K113" t="str">
        <f t="shared" si="15"/>
        <v>4282 Windemere Place</v>
      </c>
      <c r="L113" t="str">
        <f t="shared" si="16"/>
        <v/>
      </c>
      <c r="M113" t="str">
        <f t="shared" si="17"/>
        <v>Sarasota</v>
      </c>
      <c r="N113" s="6" t="str">
        <f t="shared" si="18"/>
        <v>FL</v>
      </c>
      <c r="O113" s="6">
        <f t="shared" si="19"/>
        <v>34231</v>
      </c>
      <c r="P113" t="s">
        <v>1048</v>
      </c>
    </row>
    <row r="114" spans="1:16" x14ac:dyDescent="0.25">
      <c r="A114" s="24" t="s">
        <v>766</v>
      </c>
      <c r="B114" s="4" t="s">
        <v>960</v>
      </c>
      <c r="C114" s="4" t="s">
        <v>959</v>
      </c>
      <c r="D114" s="9">
        <v>67</v>
      </c>
      <c r="E114" s="4" t="s">
        <v>372</v>
      </c>
      <c r="F114" s="4" t="s">
        <v>665</v>
      </c>
      <c r="H114" t="s">
        <v>333</v>
      </c>
      <c r="I114" t="s">
        <v>1028</v>
      </c>
      <c r="K114" t="str">
        <f t="shared" si="15"/>
        <v>4282 Windemere Place</v>
      </c>
      <c r="L114" t="str">
        <f t="shared" si="16"/>
        <v/>
      </c>
      <c r="M114" t="str">
        <f t="shared" si="17"/>
        <v>Sarasota</v>
      </c>
      <c r="N114" s="6" t="str">
        <f t="shared" si="18"/>
        <v>FL</v>
      </c>
      <c r="O114" s="6">
        <f t="shared" si="19"/>
        <v>34231</v>
      </c>
      <c r="P114" t="s">
        <v>1048</v>
      </c>
    </row>
    <row r="115" spans="1:16" x14ac:dyDescent="0.25">
      <c r="A115" s="4" t="s">
        <v>687</v>
      </c>
      <c r="B115" s="4" t="s">
        <v>764</v>
      </c>
      <c r="C115" s="4" t="s">
        <v>961</v>
      </c>
      <c r="D115" s="9">
        <v>68</v>
      </c>
      <c r="E115" s="4" t="s">
        <v>372</v>
      </c>
      <c r="F115" s="4" t="s">
        <v>665</v>
      </c>
      <c r="H115" t="s">
        <v>887</v>
      </c>
      <c r="I115" t="s">
        <v>1029</v>
      </c>
      <c r="K115" t="str">
        <f t="shared" si="15"/>
        <v>1111 Keyway Road</v>
      </c>
      <c r="L115" t="str">
        <f t="shared" si="16"/>
        <v/>
      </c>
      <c r="M115" t="str">
        <f t="shared" si="17"/>
        <v>Englewood</v>
      </c>
      <c r="N115" s="6" t="str">
        <f t="shared" si="18"/>
        <v>FL</v>
      </c>
      <c r="O115" s="6">
        <f t="shared" si="19"/>
        <v>34223</v>
      </c>
      <c r="P115" t="s">
        <v>1048</v>
      </c>
    </row>
    <row r="116" spans="1:16" x14ac:dyDescent="0.25">
      <c r="A116" s="4" t="s">
        <v>51</v>
      </c>
      <c r="B116" s="4" t="s">
        <v>767</v>
      </c>
      <c r="C116" s="4" t="s">
        <v>961</v>
      </c>
      <c r="D116" s="9">
        <v>68</v>
      </c>
      <c r="E116" s="4" t="s">
        <v>372</v>
      </c>
      <c r="F116" s="4" t="s">
        <v>665</v>
      </c>
      <c r="H116" t="s">
        <v>887</v>
      </c>
      <c r="I116" t="s">
        <v>1029</v>
      </c>
      <c r="K116" t="str">
        <f t="shared" si="15"/>
        <v>1111 Keyway Road</v>
      </c>
      <c r="L116" t="str">
        <f t="shared" si="16"/>
        <v/>
      </c>
      <c r="M116" t="str">
        <f t="shared" si="17"/>
        <v>Englewood</v>
      </c>
      <c r="N116" s="6" t="str">
        <f t="shared" si="18"/>
        <v>FL</v>
      </c>
      <c r="O116" s="6">
        <f t="shared" si="19"/>
        <v>34223</v>
      </c>
      <c r="P116" t="s">
        <v>1048</v>
      </c>
    </row>
    <row r="117" spans="1:16" x14ac:dyDescent="0.25">
      <c r="A117" s="4" t="s">
        <v>741</v>
      </c>
      <c r="B117" s="4" t="s">
        <v>769</v>
      </c>
      <c r="C117" s="4" t="s">
        <v>962</v>
      </c>
      <c r="D117" s="9">
        <v>69</v>
      </c>
      <c r="E117" s="4" t="s">
        <v>372</v>
      </c>
      <c r="F117" s="4" t="s">
        <v>665</v>
      </c>
      <c r="H117" t="s">
        <v>886</v>
      </c>
      <c r="I117" t="s">
        <v>1030</v>
      </c>
      <c r="K117" t="str">
        <f t="shared" si="15"/>
        <v>1761 Auburn Lakes Drive</v>
      </c>
      <c r="L117" t="str">
        <f t="shared" si="16"/>
        <v>Unit 14</v>
      </c>
      <c r="M117" t="str">
        <f t="shared" si="17"/>
        <v>Venice</v>
      </c>
      <c r="N117" s="6" t="str">
        <f t="shared" si="18"/>
        <v>FL</v>
      </c>
      <c r="O117" s="6" t="str">
        <f t="shared" si="19"/>
        <v>34292</v>
      </c>
      <c r="P117" t="s">
        <v>1048</v>
      </c>
    </row>
    <row r="118" spans="1:16" x14ac:dyDescent="0.25">
      <c r="A118" s="4" t="s">
        <v>742</v>
      </c>
      <c r="B118" s="4" t="s">
        <v>742</v>
      </c>
      <c r="C118" s="4" t="s">
        <v>962</v>
      </c>
      <c r="D118" s="9">
        <v>69</v>
      </c>
      <c r="E118" s="4" t="s">
        <v>372</v>
      </c>
      <c r="F118" s="4" t="s">
        <v>665</v>
      </c>
      <c r="H118" t="s">
        <v>886</v>
      </c>
      <c r="I118" t="s">
        <v>1030</v>
      </c>
      <c r="K118" t="str">
        <f t="shared" si="15"/>
        <v>1761 Auburn Lakes Drive</v>
      </c>
      <c r="L118" t="str">
        <f t="shared" si="16"/>
        <v>Unit 14</v>
      </c>
      <c r="M118" t="str">
        <f t="shared" si="17"/>
        <v>Venice</v>
      </c>
      <c r="N118" s="6" t="str">
        <f t="shared" si="18"/>
        <v>FL</v>
      </c>
      <c r="O118" s="6" t="str">
        <f t="shared" si="19"/>
        <v>34292</v>
      </c>
      <c r="P118" t="s">
        <v>1048</v>
      </c>
    </row>
    <row r="119" spans="1:16" x14ac:dyDescent="0.25">
      <c r="A119" s="4" t="s">
        <v>743</v>
      </c>
      <c r="B119" s="4" t="s">
        <v>743</v>
      </c>
      <c r="C119" s="4" t="s">
        <v>963</v>
      </c>
      <c r="D119" s="9">
        <v>70</v>
      </c>
      <c r="E119" s="4" t="s">
        <v>372</v>
      </c>
      <c r="F119" s="4" t="s">
        <v>668</v>
      </c>
      <c r="H119" t="s">
        <v>593</v>
      </c>
      <c r="I119" t="s">
        <v>1031</v>
      </c>
      <c r="K119" t="str">
        <f t="shared" si="15"/>
        <v>121 North Auburn Road</v>
      </c>
      <c r="L119" t="str">
        <f t="shared" si="16"/>
        <v>Unit 13</v>
      </c>
      <c r="M119" t="str">
        <f t="shared" si="17"/>
        <v>Venice</v>
      </c>
      <c r="N119" s="6" t="str">
        <f t="shared" si="18"/>
        <v>FL</v>
      </c>
      <c r="O119" s="6" t="str">
        <f t="shared" si="19"/>
        <v>34292</v>
      </c>
      <c r="P119" t="s">
        <v>1048</v>
      </c>
    </row>
    <row r="120" spans="1:16" x14ac:dyDescent="0.25">
      <c r="A120" s="4" t="s">
        <v>744</v>
      </c>
      <c r="B120" s="4" t="s">
        <v>744</v>
      </c>
      <c r="C120" s="4" t="s">
        <v>959</v>
      </c>
      <c r="D120" s="9">
        <v>70</v>
      </c>
      <c r="E120" s="4" t="s">
        <v>372</v>
      </c>
      <c r="F120" s="4" t="s">
        <v>668</v>
      </c>
      <c r="H120" t="s">
        <v>593</v>
      </c>
      <c r="I120" t="s">
        <v>1031</v>
      </c>
      <c r="K120" t="str">
        <f t="shared" si="15"/>
        <v>121 North Auburn Road</v>
      </c>
      <c r="L120" t="str">
        <f t="shared" si="16"/>
        <v>Unit 13</v>
      </c>
      <c r="M120" t="str">
        <f t="shared" si="17"/>
        <v>Venice</v>
      </c>
      <c r="N120" s="6" t="str">
        <f t="shared" si="18"/>
        <v>FL</v>
      </c>
      <c r="O120" s="6" t="str">
        <f t="shared" si="19"/>
        <v>34292</v>
      </c>
      <c r="P120" t="s">
        <v>1048</v>
      </c>
    </row>
    <row r="121" spans="1:16" x14ac:dyDescent="0.25">
      <c r="A121" s="24" t="s">
        <v>674</v>
      </c>
      <c r="B121" s="4" t="s">
        <v>745</v>
      </c>
      <c r="C121" s="4" t="s">
        <v>729</v>
      </c>
      <c r="D121" s="9">
        <v>71</v>
      </c>
      <c r="E121" s="4" t="s">
        <v>372</v>
      </c>
      <c r="F121" s="4" t="s">
        <v>665</v>
      </c>
      <c r="H121" t="s">
        <v>551</v>
      </c>
      <c r="I121" t="s">
        <v>1032</v>
      </c>
      <c r="K121" t="str">
        <f t="shared" ref="K121:K132" si="20">IF(INDEX(Street,MATCH($H121,Name,0))=0,"",(INDEX(Street,MATCH($H121,Name,0))))</f>
        <v>5116 73rd Street East</v>
      </c>
      <c r="L121" t="str">
        <f t="shared" ref="L121:L132" si="21">IF(INDEX(Unit,MATCH($H121,Name,0))=0,"",(INDEX(Unit,MATCH($H121,Name,0))))</f>
        <v/>
      </c>
      <c r="M121" t="str">
        <f t="shared" ref="M121:M132" si="22">IF(INDEX(City,MATCH($H121,Name,0))=0,"",(INDEX(City,MATCH($H121,Name,0))))</f>
        <v>Bradenton</v>
      </c>
      <c r="N121" s="6" t="str">
        <f t="shared" ref="N121:N132" si="23">IF(INDEX(State,MATCH($H121,Name,0))=0,"",(INDEX(State,MATCH($H121,Name,0))))</f>
        <v>FL</v>
      </c>
      <c r="O121" s="6">
        <f t="shared" ref="O121:O132" si="24">IF(INDEX(Zip,MATCH($H121,Name,0))=0,"",(INDEX(Zip,MATCH($H121,Name,0))))</f>
        <v>34203</v>
      </c>
      <c r="P121" t="s">
        <v>1048</v>
      </c>
    </row>
    <row r="122" spans="1:16" x14ac:dyDescent="0.25">
      <c r="A122" s="4" t="s">
        <v>691</v>
      </c>
      <c r="B122" s="4" t="s">
        <v>691</v>
      </c>
      <c r="C122" s="4" t="s">
        <v>729</v>
      </c>
      <c r="D122" s="9">
        <v>71</v>
      </c>
      <c r="E122" s="4" t="s">
        <v>372</v>
      </c>
      <c r="F122" s="4" t="s">
        <v>665</v>
      </c>
      <c r="H122" t="s">
        <v>551</v>
      </c>
      <c r="I122" t="s">
        <v>1032</v>
      </c>
      <c r="K122" t="str">
        <f t="shared" si="20"/>
        <v>5116 73rd Street East</v>
      </c>
      <c r="L122" t="str">
        <f t="shared" si="21"/>
        <v/>
      </c>
      <c r="M122" t="str">
        <f t="shared" si="22"/>
        <v>Bradenton</v>
      </c>
      <c r="N122" s="6" t="str">
        <f t="shared" si="23"/>
        <v>FL</v>
      </c>
      <c r="O122" s="6">
        <f t="shared" si="24"/>
        <v>34203</v>
      </c>
      <c r="P122" t="s">
        <v>1048</v>
      </c>
    </row>
    <row r="123" spans="1:16" x14ac:dyDescent="0.25">
      <c r="A123" s="24" t="s">
        <v>780</v>
      </c>
      <c r="B123" s="4" t="s">
        <v>780</v>
      </c>
      <c r="C123" s="4" t="s">
        <v>964</v>
      </c>
      <c r="D123" s="9">
        <v>72</v>
      </c>
      <c r="E123" s="4" t="s">
        <v>372</v>
      </c>
      <c r="F123" s="4" t="s">
        <v>665</v>
      </c>
      <c r="H123" t="s">
        <v>243</v>
      </c>
      <c r="I123" t="s">
        <v>1033</v>
      </c>
      <c r="K123" t="str">
        <f t="shared" si="20"/>
        <v>8323 Lightfoot Drive</v>
      </c>
      <c r="L123" t="str">
        <f t="shared" si="21"/>
        <v/>
      </c>
      <c r="M123" t="str">
        <f t="shared" si="22"/>
        <v>Nokomis</v>
      </c>
      <c r="N123" s="6" t="str">
        <f t="shared" si="23"/>
        <v>FL</v>
      </c>
      <c r="O123" s="6">
        <f t="shared" si="24"/>
        <v>34275</v>
      </c>
      <c r="P123" t="s">
        <v>1048</v>
      </c>
    </row>
    <row r="124" spans="1:16" x14ac:dyDescent="0.25">
      <c r="A124" s="4" t="s">
        <v>765</v>
      </c>
      <c r="B124" s="4" t="s">
        <v>765</v>
      </c>
      <c r="C124" s="4" t="s">
        <v>964</v>
      </c>
      <c r="D124" s="9">
        <v>72</v>
      </c>
      <c r="E124" s="4" t="s">
        <v>372</v>
      </c>
      <c r="F124" s="4" t="s">
        <v>665</v>
      </c>
      <c r="H124" t="s">
        <v>243</v>
      </c>
      <c r="I124" t="s">
        <v>1033</v>
      </c>
      <c r="K124" t="str">
        <f t="shared" si="20"/>
        <v>8323 Lightfoot Drive</v>
      </c>
      <c r="L124" t="str">
        <f t="shared" si="21"/>
        <v/>
      </c>
      <c r="M124" t="str">
        <f t="shared" si="22"/>
        <v>Nokomis</v>
      </c>
      <c r="N124" s="6" t="str">
        <f t="shared" si="23"/>
        <v>FL</v>
      </c>
      <c r="O124" s="6">
        <f t="shared" si="24"/>
        <v>34275</v>
      </c>
      <c r="P124" t="s">
        <v>1048</v>
      </c>
    </row>
    <row r="125" spans="1:16" x14ac:dyDescent="0.25">
      <c r="A125" s="4" t="s">
        <v>691</v>
      </c>
      <c r="B125" s="4" t="s">
        <v>691</v>
      </c>
      <c r="C125" s="4" t="s">
        <v>965</v>
      </c>
      <c r="D125" s="9">
        <v>73</v>
      </c>
      <c r="E125" s="4" t="s">
        <v>372</v>
      </c>
      <c r="F125" s="4" t="s">
        <v>666</v>
      </c>
      <c r="G125" s="9" t="s">
        <v>407</v>
      </c>
      <c r="H125" t="s">
        <v>131</v>
      </c>
      <c r="I125" t="s">
        <v>1034</v>
      </c>
      <c r="J125" t="s">
        <v>785</v>
      </c>
      <c r="K125" t="str">
        <f t="shared" si="20"/>
        <v>4904 58th Terrace East</v>
      </c>
      <c r="L125" t="str">
        <f t="shared" si="21"/>
        <v/>
      </c>
      <c r="M125" t="str">
        <f t="shared" si="22"/>
        <v>Bradenton</v>
      </c>
      <c r="N125" s="6" t="str">
        <f t="shared" si="23"/>
        <v>FL</v>
      </c>
      <c r="O125" s="6" t="str">
        <f t="shared" si="24"/>
        <v>34203</v>
      </c>
      <c r="P125" t="s">
        <v>1048</v>
      </c>
    </row>
    <row r="126" spans="1:16" x14ac:dyDescent="0.25">
      <c r="A126" s="4" t="s">
        <v>693</v>
      </c>
      <c r="B126" s="4" t="s">
        <v>701</v>
      </c>
      <c r="C126" s="4" t="s">
        <v>966</v>
      </c>
      <c r="D126" s="9">
        <v>74</v>
      </c>
      <c r="E126" s="4" t="s">
        <v>373</v>
      </c>
      <c r="F126" s="4" t="s">
        <v>665</v>
      </c>
      <c r="H126" t="s">
        <v>882</v>
      </c>
      <c r="I126" t="s">
        <v>1035</v>
      </c>
      <c r="K126" t="str">
        <f t="shared" si="20"/>
        <v>6600 Rockledge Drive</v>
      </c>
      <c r="L126" t="str">
        <f t="shared" si="21"/>
        <v/>
      </c>
      <c r="M126" t="str">
        <f t="shared" si="22"/>
        <v>Bethesda</v>
      </c>
      <c r="N126" s="6" t="str">
        <f t="shared" si="23"/>
        <v>MD</v>
      </c>
      <c r="O126" s="6" t="str">
        <f t="shared" si="24"/>
        <v>20817</v>
      </c>
      <c r="P126" t="s">
        <v>1048</v>
      </c>
    </row>
    <row r="127" spans="1:16" x14ac:dyDescent="0.25">
      <c r="A127" s="4" t="s">
        <v>768</v>
      </c>
      <c r="B127" s="4" t="s">
        <v>768</v>
      </c>
      <c r="C127" s="4" t="s">
        <v>966</v>
      </c>
      <c r="D127" s="9">
        <v>74</v>
      </c>
      <c r="E127" s="4" t="s">
        <v>373</v>
      </c>
      <c r="F127" s="4" t="s">
        <v>665</v>
      </c>
      <c r="H127" t="s">
        <v>882</v>
      </c>
      <c r="I127" t="s">
        <v>1035</v>
      </c>
      <c r="K127" t="str">
        <f t="shared" si="20"/>
        <v>6600 Rockledge Drive</v>
      </c>
      <c r="L127" t="str">
        <f t="shared" si="21"/>
        <v/>
      </c>
      <c r="M127" t="str">
        <f t="shared" si="22"/>
        <v>Bethesda</v>
      </c>
      <c r="N127" s="6" t="str">
        <f t="shared" si="23"/>
        <v>MD</v>
      </c>
      <c r="O127" s="6" t="str">
        <f t="shared" si="24"/>
        <v>20817</v>
      </c>
      <c r="P127" t="s">
        <v>1048</v>
      </c>
    </row>
    <row r="128" spans="1:16" x14ac:dyDescent="0.25">
      <c r="A128" s="4" t="s">
        <v>746</v>
      </c>
      <c r="B128" s="4" t="s">
        <v>746</v>
      </c>
      <c r="C128" s="4" t="s">
        <v>967</v>
      </c>
      <c r="D128" s="9">
        <v>75</v>
      </c>
      <c r="E128" s="4" t="s">
        <v>373</v>
      </c>
      <c r="F128" s="4" t="s">
        <v>665</v>
      </c>
      <c r="H128" t="s">
        <v>591</v>
      </c>
      <c r="I128" t="s">
        <v>1036</v>
      </c>
      <c r="K128" t="str">
        <f t="shared" si="20"/>
        <v>3400 West Talcon Street</v>
      </c>
      <c r="L128" t="str">
        <f t="shared" si="21"/>
        <v/>
      </c>
      <c r="M128" t="str">
        <f t="shared" si="22"/>
        <v>Tampa</v>
      </c>
      <c r="N128" s="6" t="str">
        <f t="shared" si="23"/>
        <v>FL</v>
      </c>
      <c r="O128" s="6" t="str">
        <f t="shared" si="24"/>
        <v>33629</v>
      </c>
      <c r="P128" t="s">
        <v>1048</v>
      </c>
    </row>
    <row r="129" spans="1:16" x14ac:dyDescent="0.25">
      <c r="A129" s="4" t="s">
        <v>747</v>
      </c>
      <c r="B129" s="4" t="s">
        <v>747</v>
      </c>
      <c r="C129" s="4" t="s">
        <v>967</v>
      </c>
      <c r="D129" s="9">
        <v>75</v>
      </c>
      <c r="E129" s="4" t="s">
        <v>373</v>
      </c>
      <c r="F129" s="4" t="s">
        <v>665</v>
      </c>
      <c r="H129" t="s">
        <v>591</v>
      </c>
      <c r="I129" t="s">
        <v>1036</v>
      </c>
      <c r="K129" t="str">
        <f t="shared" si="20"/>
        <v>3400 West Talcon Street</v>
      </c>
      <c r="L129" t="str">
        <f t="shared" si="21"/>
        <v/>
      </c>
      <c r="M129" t="str">
        <f t="shared" si="22"/>
        <v>Tampa</v>
      </c>
      <c r="N129" s="6" t="str">
        <f t="shared" si="23"/>
        <v>FL</v>
      </c>
      <c r="O129" s="6" t="str">
        <f t="shared" si="24"/>
        <v>33629</v>
      </c>
      <c r="P129" t="s">
        <v>1048</v>
      </c>
    </row>
    <row r="130" spans="1:16" x14ac:dyDescent="0.25">
      <c r="A130" s="4" t="s">
        <v>678</v>
      </c>
      <c r="B130" s="4" t="s">
        <v>678</v>
      </c>
      <c r="C130" s="4" t="s">
        <v>968</v>
      </c>
      <c r="D130" s="9">
        <v>76</v>
      </c>
      <c r="E130" s="4" t="s">
        <v>373</v>
      </c>
      <c r="F130" s="4" t="s">
        <v>666</v>
      </c>
      <c r="G130" s="9" t="s">
        <v>407</v>
      </c>
      <c r="H130" t="s">
        <v>161</v>
      </c>
      <c r="I130" t="s">
        <v>1037</v>
      </c>
      <c r="J130" t="s">
        <v>786</v>
      </c>
      <c r="K130" t="str">
        <f t="shared" si="20"/>
        <v>4512 West San Rafael Street</v>
      </c>
      <c r="L130" t="str">
        <f t="shared" si="21"/>
        <v/>
      </c>
      <c r="M130" t="str">
        <f t="shared" si="22"/>
        <v>Tampa</v>
      </c>
      <c r="N130" s="6" t="str">
        <f t="shared" si="23"/>
        <v>Fl</v>
      </c>
      <c r="O130" s="6" t="str">
        <f t="shared" si="24"/>
        <v>33629</v>
      </c>
      <c r="P130" t="s">
        <v>1048</v>
      </c>
    </row>
    <row r="131" spans="1:16" x14ac:dyDescent="0.25">
      <c r="A131" s="4" t="s">
        <v>695</v>
      </c>
      <c r="B131" s="4" t="s">
        <v>690</v>
      </c>
      <c r="C131" s="4" t="s">
        <v>969</v>
      </c>
      <c r="D131" s="9">
        <v>77</v>
      </c>
      <c r="E131" s="4" t="s">
        <v>373</v>
      </c>
      <c r="F131" s="4" t="s">
        <v>665</v>
      </c>
      <c r="H131" t="s">
        <v>884</v>
      </c>
      <c r="I131" t="s">
        <v>1038</v>
      </c>
      <c r="K131" t="str">
        <f t="shared" si="20"/>
        <v>641 Gunby Road Southeast</v>
      </c>
      <c r="L131" t="str">
        <f t="shared" si="21"/>
        <v/>
      </c>
      <c r="M131" t="str">
        <f t="shared" si="22"/>
        <v>Marietta</v>
      </c>
      <c r="N131" s="6" t="str">
        <f t="shared" si="23"/>
        <v>GA</v>
      </c>
      <c r="O131" s="6" t="str">
        <f t="shared" si="24"/>
        <v>30067</v>
      </c>
      <c r="P131" t="s">
        <v>1048</v>
      </c>
    </row>
    <row r="132" spans="1:16" x14ac:dyDescent="0.25">
      <c r="A132" s="4" t="s">
        <v>748</v>
      </c>
      <c r="B132" s="4" t="s">
        <v>748</v>
      </c>
      <c r="C132" s="4" t="s">
        <v>969</v>
      </c>
      <c r="D132" s="9">
        <v>77</v>
      </c>
      <c r="E132" s="4" t="s">
        <v>373</v>
      </c>
      <c r="F132" s="4" t="s">
        <v>665</v>
      </c>
      <c r="H132" t="s">
        <v>884</v>
      </c>
      <c r="I132" t="s">
        <v>1038</v>
      </c>
      <c r="K132" t="str">
        <f t="shared" si="20"/>
        <v>641 Gunby Road Southeast</v>
      </c>
      <c r="L132" t="str">
        <f t="shared" si="21"/>
        <v/>
      </c>
      <c r="M132" t="str">
        <f t="shared" si="22"/>
        <v>Marietta</v>
      </c>
      <c r="N132" s="6" t="str">
        <f t="shared" si="23"/>
        <v>GA</v>
      </c>
      <c r="O132" s="6" t="str">
        <f t="shared" si="24"/>
        <v>30067</v>
      </c>
      <c r="P132" t="s">
        <v>1048</v>
      </c>
    </row>
    <row r="133" spans="1:16" x14ac:dyDescent="0.25">
      <c r="A133" s="4" t="s">
        <v>749</v>
      </c>
      <c r="B133" s="4" t="s">
        <v>772</v>
      </c>
      <c r="C133" s="4" t="s">
        <v>970</v>
      </c>
      <c r="D133" s="9">
        <v>78</v>
      </c>
      <c r="E133" s="4" t="s">
        <v>373</v>
      </c>
      <c r="F133" s="4" t="s">
        <v>665</v>
      </c>
      <c r="H133" t="s">
        <v>885</v>
      </c>
      <c r="I133" t="s">
        <v>1039</v>
      </c>
      <c r="P133" t="s">
        <v>1048</v>
      </c>
    </row>
    <row r="134" spans="1:16" x14ac:dyDescent="0.25">
      <c r="A134" s="4" t="s">
        <v>699</v>
      </c>
      <c r="B134" s="4" t="s">
        <v>699</v>
      </c>
      <c r="C134" s="4" t="s">
        <v>970</v>
      </c>
      <c r="D134" s="9">
        <v>78</v>
      </c>
      <c r="E134" s="4" t="s">
        <v>373</v>
      </c>
      <c r="F134" s="4" t="s">
        <v>665</v>
      </c>
      <c r="H134" t="s">
        <v>885</v>
      </c>
      <c r="I134" t="s">
        <v>1039</v>
      </c>
      <c r="K134" t="str">
        <f t="shared" ref="K134:K149" si="25">IF(INDEX(Street,MATCH($H134,Name,0))=0,"",(INDEX(Street,MATCH($H134,Name,0))))</f>
        <v/>
      </c>
      <c r="M134" t="str">
        <f t="shared" ref="M134:M149" si="26">IF(INDEX(City,MATCH($H134,Name,0))=0,"",(INDEX(City,MATCH($H134,Name,0))))</f>
        <v/>
      </c>
      <c r="N134" s="6" t="str">
        <f t="shared" ref="N134:N149" si="27">IF(INDEX(State,MATCH($H134,Name,0))=0,"",(INDEX(State,MATCH($H134,Name,0))))</f>
        <v/>
      </c>
      <c r="O134" s="6" t="str">
        <f t="shared" ref="O134:O149" si="28">IF(INDEX(Zip,MATCH($H134,Name,0))=0,"",(INDEX(Zip,MATCH($H134,Name,0))))</f>
        <v/>
      </c>
      <c r="P134" t="s">
        <v>1048</v>
      </c>
    </row>
    <row r="135" spans="1:16" x14ac:dyDescent="0.25">
      <c r="A135" s="4" t="s">
        <v>770</v>
      </c>
      <c r="B135" s="4" t="s">
        <v>770</v>
      </c>
      <c r="C135" s="4" t="s">
        <v>971</v>
      </c>
      <c r="D135" s="9">
        <v>79</v>
      </c>
      <c r="E135" s="4" t="s">
        <v>370</v>
      </c>
      <c r="F135" s="4" t="s">
        <v>668</v>
      </c>
      <c r="H135" t="s">
        <v>599</v>
      </c>
      <c r="I135" t="s">
        <v>1040</v>
      </c>
      <c r="K135" t="str">
        <f t="shared" si="25"/>
        <v>5916 Lamoya Avenue</v>
      </c>
      <c r="L135" t="str">
        <f>IF(INDEX(Unit,MATCH($H135,Name,0))=0,"",(INDEX(Unit,MATCH($H135,Name,0))))</f>
        <v/>
      </c>
      <c r="M135" t="str">
        <f t="shared" si="26"/>
        <v>Jacksonville</v>
      </c>
      <c r="N135" s="6" t="str">
        <f t="shared" si="27"/>
        <v>FL</v>
      </c>
      <c r="O135" s="6" t="str">
        <f t="shared" si="28"/>
        <v>32210</v>
      </c>
      <c r="P135" t="s">
        <v>889</v>
      </c>
    </row>
    <row r="136" spans="1:16" x14ac:dyDescent="0.25">
      <c r="A136" s="4" t="s">
        <v>771</v>
      </c>
      <c r="B136" s="4" t="s">
        <v>771</v>
      </c>
      <c r="C136" s="4" t="s">
        <v>972</v>
      </c>
      <c r="D136" s="9">
        <v>79</v>
      </c>
      <c r="E136" s="4" t="s">
        <v>370</v>
      </c>
      <c r="F136" s="4" t="s">
        <v>668</v>
      </c>
      <c r="H136" t="s">
        <v>599</v>
      </c>
      <c r="I136" t="s">
        <v>1040</v>
      </c>
      <c r="K136" t="str">
        <f t="shared" si="25"/>
        <v>5916 Lamoya Avenue</v>
      </c>
      <c r="M136" t="str">
        <f t="shared" si="26"/>
        <v>Jacksonville</v>
      </c>
      <c r="N136" s="6" t="str">
        <f t="shared" si="27"/>
        <v>FL</v>
      </c>
      <c r="O136" s="6" t="str">
        <f t="shared" si="28"/>
        <v>32210</v>
      </c>
      <c r="P136" t="s">
        <v>889</v>
      </c>
    </row>
    <row r="137" spans="1:16" x14ac:dyDescent="0.25">
      <c r="A137" s="24" t="s">
        <v>768</v>
      </c>
      <c r="B137" s="4" t="s">
        <v>768</v>
      </c>
      <c r="C137" s="4" t="s">
        <v>973</v>
      </c>
      <c r="D137" s="9">
        <v>80</v>
      </c>
      <c r="E137" s="4" t="s">
        <v>372</v>
      </c>
      <c r="F137" s="4" t="s">
        <v>666</v>
      </c>
      <c r="G137" s="9" t="s">
        <v>407</v>
      </c>
      <c r="H137" t="s">
        <v>290</v>
      </c>
      <c r="I137" t="s">
        <v>1041</v>
      </c>
      <c r="J137" t="s">
        <v>787</v>
      </c>
      <c r="K137" t="str">
        <f t="shared" si="25"/>
        <v>1172 Berkman Circle</v>
      </c>
      <c r="M137" t="str">
        <f t="shared" si="26"/>
        <v>Sanford</v>
      </c>
      <c r="N137" s="6" t="str">
        <f t="shared" si="27"/>
        <v>FL</v>
      </c>
      <c r="O137" s="6">
        <f t="shared" si="28"/>
        <v>32771</v>
      </c>
      <c r="P137" t="s">
        <v>1048</v>
      </c>
    </row>
    <row r="138" spans="1:16" x14ac:dyDescent="0.25">
      <c r="A138" s="4" t="s">
        <v>641</v>
      </c>
      <c r="B138" s="4" t="s">
        <v>764</v>
      </c>
      <c r="C138" s="4" t="s">
        <v>974</v>
      </c>
      <c r="D138" s="9">
        <v>81</v>
      </c>
      <c r="E138" s="4" t="s">
        <v>372</v>
      </c>
      <c r="F138" s="4" t="s">
        <v>665</v>
      </c>
      <c r="H138" t="s">
        <v>883</v>
      </c>
      <c r="I138" t="s">
        <v>1042</v>
      </c>
      <c r="K138" t="str">
        <f t="shared" si="25"/>
        <v>5350 Whitecastle Court</v>
      </c>
      <c r="M138" t="str">
        <f t="shared" si="26"/>
        <v>Jacksonville</v>
      </c>
      <c r="N138" s="6" t="str">
        <f t="shared" si="27"/>
        <v>FL</v>
      </c>
      <c r="O138" s="6" t="str">
        <f t="shared" si="28"/>
        <v>32244</v>
      </c>
      <c r="P138" t="s">
        <v>1048</v>
      </c>
    </row>
    <row r="139" spans="1:16" x14ac:dyDescent="0.25">
      <c r="A139" s="4" t="s">
        <v>642</v>
      </c>
      <c r="B139" s="4" t="s">
        <v>773</v>
      </c>
      <c r="C139" s="4" t="s">
        <v>974</v>
      </c>
      <c r="D139" s="9">
        <v>81</v>
      </c>
      <c r="E139" s="4" t="s">
        <v>372</v>
      </c>
      <c r="F139" s="4" t="s">
        <v>665</v>
      </c>
      <c r="H139" t="s">
        <v>883</v>
      </c>
      <c r="I139" t="s">
        <v>1042</v>
      </c>
      <c r="K139" t="str">
        <f t="shared" si="25"/>
        <v>5350 Whitecastle Court</v>
      </c>
      <c r="M139" t="str">
        <f t="shared" si="26"/>
        <v>Jacksonville</v>
      </c>
      <c r="N139" s="6" t="str">
        <f t="shared" si="27"/>
        <v>FL</v>
      </c>
      <c r="O139" s="6" t="str">
        <f t="shared" si="28"/>
        <v>32244</v>
      </c>
      <c r="P139" t="s">
        <v>1048</v>
      </c>
    </row>
    <row r="140" spans="1:16" x14ac:dyDescent="0.25">
      <c r="A140" s="4" t="s">
        <v>687</v>
      </c>
      <c r="B140" s="4" t="s">
        <v>975</v>
      </c>
      <c r="C140" s="4" t="s">
        <v>976</v>
      </c>
      <c r="D140" s="9">
        <v>82</v>
      </c>
      <c r="E140" s="4" t="s">
        <v>372</v>
      </c>
      <c r="F140" s="4" t="s">
        <v>665</v>
      </c>
      <c r="H140" t="s">
        <v>610</v>
      </c>
      <c r="I140" t="s">
        <v>1043</v>
      </c>
      <c r="K140" t="str">
        <f t="shared" si="25"/>
        <v>7954 23rd Avenue North</v>
      </c>
      <c r="M140" t="str">
        <f t="shared" si="26"/>
        <v>St Petersburg</v>
      </c>
      <c r="N140" s="6" t="str">
        <f t="shared" si="27"/>
        <v>Fl</v>
      </c>
      <c r="O140" s="6" t="str">
        <f t="shared" si="28"/>
        <v>33710</v>
      </c>
      <c r="P140" t="s">
        <v>1048</v>
      </c>
    </row>
    <row r="141" spans="1:16" x14ac:dyDescent="0.25">
      <c r="A141" s="4" t="s">
        <v>726</v>
      </c>
      <c r="B141" s="4" t="s">
        <v>726</v>
      </c>
      <c r="C141" s="4" t="s">
        <v>976</v>
      </c>
      <c r="D141" s="9">
        <v>82</v>
      </c>
      <c r="E141" s="4" t="s">
        <v>372</v>
      </c>
      <c r="F141" s="4" t="s">
        <v>665</v>
      </c>
      <c r="H141" t="s">
        <v>610</v>
      </c>
      <c r="I141" t="s">
        <v>1043</v>
      </c>
      <c r="K141" t="str">
        <f t="shared" si="25"/>
        <v>7954 23rd Avenue North</v>
      </c>
      <c r="M141" t="str">
        <f t="shared" si="26"/>
        <v>St Petersburg</v>
      </c>
      <c r="N141" s="6" t="str">
        <f t="shared" si="27"/>
        <v>Fl</v>
      </c>
      <c r="O141" s="6" t="str">
        <f t="shared" si="28"/>
        <v>33710</v>
      </c>
      <c r="P141" t="s">
        <v>1048</v>
      </c>
    </row>
    <row r="142" spans="1:16" x14ac:dyDescent="0.25">
      <c r="A142" s="24" t="s">
        <v>779</v>
      </c>
      <c r="B142" s="4" t="s">
        <v>779</v>
      </c>
      <c r="C142" s="4" t="s">
        <v>977</v>
      </c>
      <c r="D142" s="9">
        <v>83</v>
      </c>
      <c r="E142" s="4" t="s">
        <v>371</v>
      </c>
      <c r="F142" s="4" t="s">
        <v>665</v>
      </c>
      <c r="H142" t="s">
        <v>614</v>
      </c>
      <c r="I142" t="s">
        <v>1044</v>
      </c>
      <c r="K142" t="str">
        <f t="shared" si="25"/>
        <v>130 Highland Park Drive</v>
      </c>
      <c r="M142" t="str">
        <f t="shared" si="26"/>
        <v>Birmingham</v>
      </c>
      <c r="N142" s="6" t="str">
        <f t="shared" si="27"/>
        <v>AL</v>
      </c>
      <c r="O142" s="6" t="str">
        <f t="shared" si="28"/>
        <v>35242</v>
      </c>
      <c r="P142" t="s">
        <v>1049</v>
      </c>
    </row>
    <row r="143" spans="1:16" x14ac:dyDescent="0.25">
      <c r="A143" s="4" t="s">
        <v>710</v>
      </c>
      <c r="B143" s="4" t="s">
        <v>710</v>
      </c>
      <c r="C143" s="4" t="s">
        <v>977</v>
      </c>
      <c r="D143" s="9">
        <v>83</v>
      </c>
      <c r="E143" s="4" t="s">
        <v>371</v>
      </c>
      <c r="F143" s="4" t="s">
        <v>665</v>
      </c>
      <c r="H143" t="s">
        <v>614</v>
      </c>
      <c r="I143" t="s">
        <v>1044</v>
      </c>
      <c r="K143" t="str">
        <f t="shared" si="25"/>
        <v>130 Highland Park Drive</v>
      </c>
      <c r="M143" t="str">
        <f t="shared" si="26"/>
        <v>Birmingham</v>
      </c>
      <c r="N143" s="6" t="str">
        <f t="shared" si="27"/>
        <v>AL</v>
      </c>
      <c r="O143" s="6" t="str">
        <f t="shared" si="28"/>
        <v>35242</v>
      </c>
      <c r="P143" t="s">
        <v>1049</v>
      </c>
    </row>
    <row r="144" spans="1:16" x14ac:dyDescent="0.25">
      <c r="A144" s="24" t="s">
        <v>732</v>
      </c>
      <c r="B144" s="4" t="s">
        <v>732</v>
      </c>
      <c r="C144" s="4" t="s">
        <v>978</v>
      </c>
      <c r="D144" s="9">
        <v>84</v>
      </c>
      <c r="E144" s="4" t="s">
        <v>371</v>
      </c>
      <c r="F144" s="4" t="s">
        <v>665</v>
      </c>
      <c r="H144" t="s">
        <v>615</v>
      </c>
      <c r="I144" t="s">
        <v>1045</v>
      </c>
      <c r="K144" t="str">
        <f t="shared" si="25"/>
        <v>930 Menomiee Road</v>
      </c>
      <c r="M144" t="str">
        <f t="shared" si="26"/>
        <v>Langston</v>
      </c>
      <c r="N144" s="6" t="str">
        <f t="shared" si="27"/>
        <v>AL</v>
      </c>
      <c r="O144" s="6" t="str">
        <f t="shared" si="28"/>
        <v>35755</v>
      </c>
      <c r="P144" t="s">
        <v>1049</v>
      </c>
    </row>
    <row r="145" spans="1:16" x14ac:dyDescent="0.25">
      <c r="A145" s="4" t="s">
        <v>774</v>
      </c>
      <c r="B145" s="4" t="s">
        <v>774</v>
      </c>
      <c r="C145" s="4" t="s">
        <v>978</v>
      </c>
      <c r="D145" s="9">
        <v>84</v>
      </c>
      <c r="E145" s="4" t="s">
        <v>371</v>
      </c>
      <c r="F145" s="4" t="s">
        <v>665</v>
      </c>
      <c r="H145" t="s">
        <v>615</v>
      </c>
      <c r="I145" t="s">
        <v>1045</v>
      </c>
      <c r="K145" t="str">
        <f t="shared" si="25"/>
        <v>930 Menomiee Road</v>
      </c>
      <c r="M145" t="str">
        <f t="shared" si="26"/>
        <v>Langston</v>
      </c>
      <c r="N145" s="6" t="str">
        <f t="shared" si="27"/>
        <v>AL</v>
      </c>
      <c r="O145" s="6" t="str">
        <f t="shared" si="28"/>
        <v>35755</v>
      </c>
      <c r="P145" t="s">
        <v>1049</v>
      </c>
    </row>
    <row r="146" spans="1:16" x14ac:dyDescent="0.25">
      <c r="A146" s="24" t="s">
        <v>695</v>
      </c>
      <c r="B146" s="4" t="s">
        <v>690</v>
      </c>
      <c r="C146" s="4" t="s">
        <v>979</v>
      </c>
      <c r="D146" s="9">
        <v>85</v>
      </c>
      <c r="E146" s="4" t="s">
        <v>371</v>
      </c>
      <c r="F146" s="4" t="s">
        <v>665</v>
      </c>
      <c r="H146" t="s">
        <v>616</v>
      </c>
      <c r="I146" t="s">
        <v>1046</v>
      </c>
      <c r="K146" t="str">
        <f t="shared" si="25"/>
        <v>Post Office Box 907</v>
      </c>
      <c r="M146" t="str">
        <f t="shared" si="26"/>
        <v>Albertville</v>
      </c>
      <c r="N146" s="6" t="str">
        <f t="shared" si="27"/>
        <v>AL</v>
      </c>
      <c r="O146" s="6" t="str">
        <f t="shared" si="28"/>
        <v>35950</v>
      </c>
      <c r="P146" t="s">
        <v>1049</v>
      </c>
    </row>
    <row r="147" spans="1:16" x14ac:dyDescent="0.25">
      <c r="A147" s="4" t="s">
        <v>775</v>
      </c>
      <c r="B147" s="4" t="s">
        <v>775</v>
      </c>
      <c r="C147" s="4" t="s">
        <v>979</v>
      </c>
      <c r="D147" s="9">
        <v>85</v>
      </c>
      <c r="E147" s="4" t="s">
        <v>371</v>
      </c>
      <c r="F147" s="4" t="s">
        <v>665</v>
      </c>
      <c r="H147" t="s">
        <v>616</v>
      </c>
      <c r="I147" t="s">
        <v>1046</v>
      </c>
      <c r="K147" t="str">
        <f t="shared" si="25"/>
        <v>Post Office Box 907</v>
      </c>
      <c r="M147" t="str">
        <f t="shared" si="26"/>
        <v>Albertville</v>
      </c>
      <c r="N147" s="6" t="str">
        <f t="shared" si="27"/>
        <v>AL</v>
      </c>
      <c r="O147" s="6" t="str">
        <f t="shared" si="28"/>
        <v>35950</v>
      </c>
      <c r="P147" t="s">
        <v>1049</v>
      </c>
    </row>
    <row r="148" spans="1:16" x14ac:dyDescent="0.25">
      <c r="A148" s="25" t="s">
        <v>1072</v>
      </c>
      <c r="B148" s="4" t="s">
        <v>93</v>
      </c>
      <c r="C148" s="4" t="s">
        <v>980</v>
      </c>
      <c r="D148" s="9">
        <v>86</v>
      </c>
      <c r="E148" s="4" t="s">
        <v>371</v>
      </c>
      <c r="F148" s="4" t="s">
        <v>665</v>
      </c>
      <c r="H148" s="4" t="s">
        <v>650</v>
      </c>
      <c r="I148" t="s">
        <v>1047</v>
      </c>
      <c r="J148" s="4"/>
      <c r="K148" t="str">
        <f t="shared" si="25"/>
        <v>6505 Heritage Park Place</v>
      </c>
      <c r="M148" t="str">
        <f t="shared" si="26"/>
        <v>Lakeland</v>
      </c>
      <c r="N148" s="6" t="str">
        <f t="shared" si="27"/>
        <v>FL</v>
      </c>
      <c r="O148" s="6" t="str">
        <f t="shared" si="28"/>
        <v>33813</v>
      </c>
      <c r="P148" t="s">
        <v>889</v>
      </c>
    </row>
    <row r="149" spans="1:16" x14ac:dyDescent="0.25">
      <c r="A149" s="4" t="s">
        <v>651</v>
      </c>
      <c r="B149" s="4" t="s">
        <v>651</v>
      </c>
      <c r="C149" s="4" t="s">
        <v>980</v>
      </c>
      <c r="D149" s="9">
        <v>86</v>
      </c>
      <c r="E149" s="4" t="s">
        <v>371</v>
      </c>
      <c r="F149" s="4" t="s">
        <v>665</v>
      </c>
      <c r="H149" s="4" t="s">
        <v>650</v>
      </c>
      <c r="I149" t="s">
        <v>1047</v>
      </c>
      <c r="J149" s="4"/>
      <c r="K149" t="str">
        <f t="shared" si="25"/>
        <v>6505 Heritage Park Place</v>
      </c>
      <c r="M149" t="str">
        <f t="shared" si="26"/>
        <v>Lakeland</v>
      </c>
      <c r="N149" s="6" t="str">
        <f t="shared" si="27"/>
        <v>FL</v>
      </c>
      <c r="O149" s="6" t="str">
        <f t="shared" si="28"/>
        <v>33813</v>
      </c>
      <c r="P149" t="s">
        <v>889</v>
      </c>
    </row>
    <row r="150" spans="1:16" x14ac:dyDescent="0.25">
      <c r="A150" s="4" t="s">
        <v>695</v>
      </c>
      <c r="B150" s="4" t="s">
        <v>695</v>
      </c>
      <c r="C150" s="4" t="s">
        <v>1075</v>
      </c>
      <c r="D150" s="9">
        <v>87</v>
      </c>
      <c r="E150" s="4" t="s">
        <v>1078</v>
      </c>
      <c r="F150" s="4" t="s">
        <v>668</v>
      </c>
      <c r="H150" s="4" t="s">
        <v>1080</v>
      </c>
      <c r="I150" t="s">
        <v>1079</v>
      </c>
      <c r="K150" t="str">
        <f>IF(INDEX(Street,MATCH($H150,Name,0))=0,"",(INDEX(Street,MATCH($H150,Name,0))))</f>
        <v>5500 Fortunes Ridge Drive</v>
      </c>
      <c r="M150" t="str">
        <f>IF(INDEX(City,MATCH($H150,Name,0))=0,"",(INDEX(City,MATCH($H150,Name,0))))</f>
        <v>Durham</v>
      </c>
      <c r="N150" s="6" t="str">
        <f>IF(INDEX(State,MATCH($H150,Name,0))=0,"",(INDEX(State,MATCH($H150,Name,0))))</f>
        <v>NC</v>
      </c>
      <c r="O150" s="6" t="str">
        <f>IF(INDEX(Zip,MATCH($H150,Name,0))=0,"",(INDEX(Zip,MATCH($H150,Name,0))))</f>
        <v>27713</v>
      </c>
      <c r="P150" t="s">
        <v>549</v>
      </c>
    </row>
    <row r="151" spans="1:16" x14ac:dyDescent="0.25">
      <c r="A151" s="4" t="s">
        <v>1076</v>
      </c>
      <c r="B151" s="4" t="s">
        <v>1076</v>
      </c>
      <c r="C151" s="4" t="s">
        <v>1077</v>
      </c>
      <c r="D151" s="9">
        <v>87</v>
      </c>
      <c r="E151" s="4" t="s">
        <v>1078</v>
      </c>
      <c r="F151" s="4" t="s">
        <v>668</v>
      </c>
      <c r="H151" s="4" t="s">
        <v>1080</v>
      </c>
      <c r="I151" t="s">
        <v>1079</v>
      </c>
      <c r="K151" t="str">
        <f>IF(INDEX(Street,MATCH($H151,Name,0))=0,"",(INDEX(Street,MATCH($H151,Name,0))))</f>
        <v>5500 Fortunes Ridge Drive</v>
      </c>
      <c r="M151" t="str">
        <f>IF(INDEX(City,MATCH($H151,Name,0))=0,"",(INDEX(City,MATCH($H151,Name,0))))</f>
        <v>Durham</v>
      </c>
      <c r="N151" s="6" t="str">
        <f>IF(INDEX(State,MATCH($H151,Name,0))=0,"",(INDEX(State,MATCH($H151,Name,0))))</f>
        <v>NC</v>
      </c>
      <c r="O151" s="6" t="str">
        <f>IF(INDEX(Zip,MATCH($H151,Name,0))=0,"",(INDEX(Zip,MATCH($H151,Name,0))))</f>
        <v>27713</v>
      </c>
      <c r="P151" t="s">
        <v>549</v>
      </c>
    </row>
    <row r="152" spans="1:16" x14ac:dyDescent="0.25">
      <c r="D152" s="10"/>
      <c r="G152" s="10"/>
    </row>
  </sheetData>
  <autoFilter ref="A1:P15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workbookViewId="0">
      <pane ySplit="1" topLeftCell="A68" activePane="bottomLeft" state="frozen"/>
      <selection pane="bottomLeft" activeCell="C82" sqref="C82"/>
    </sheetView>
  </sheetViews>
  <sheetFormatPr defaultRowHeight="15" x14ac:dyDescent="0.25"/>
  <cols>
    <col min="1" max="1" width="38.5703125" bestFit="1" customWidth="1"/>
    <col min="2" max="2" width="30.5703125" bestFit="1" customWidth="1"/>
    <col min="3" max="4" width="30.5703125" customWidth="1"/>
    <col min="5" max="5" width="19.140625" bestFit="1" customWidth="1"/>
    <col min="6" max="6" width="5.5703125" bestFit="1" customWidth="1"/>
    <col min="7" max="7" width="6" style="5" bestFit="1" customWidth="1"/>
    <col min="8" max="8" width="17.42578125" style="6" customWidth="1"/>
  </cols>
  <sheetData>
    <row r="1" spans="1:8" x14ac:dyDescent="0.25">
      <c r="A1" t="s">
        <v>177</v>
      </c>
      <c r="B1" t="s">
        <v>207</v>
      </c>
      <c r="C1" t="s">
        <v>796</v>
      </c>
      <c r="D1" t="s">
        <v>208</v>
      </c>
      <c r="E1" t="s">
        <v>209</v>
      </c>
      <c r="F1" t="s">
        <v>210</v>
      </c>
      <c r="G1" s="5" t="s">
        <v>211</v>
      </c>
      <c r="H1" s="6" t="s">
        <v>548</v>
      </c>
    </row>
    <row r="2" spans="1:8" x14ac:dyDescent="0.25">
      <c r="A2" t="s">
        <v>8</v>
      </c>
      <c r="B2" t="s">
        <v>325</v>
      </c>
      <c r="C2" t="s">
        <v>797</v>
      </c>
      <c r="E2" t="s">
        <v>213</v>
      </c>
      <c r="F2" t="s">
        <v>205</v>
      </c>
      <c r="G2" s="5" t="s">
        <v>214</v>
      </c>
      <c r="H2" s="6" t="s">
        <v>549</v>
      </c>
    </row>
    <row r="3" spans="1:8" x14ac:dyDescent="0.25">
      <c r="A3" t="s">
        <v>215</v>
      </c>
      <c r="B3" t="s">
        <v>216</v>
      </c>
      <c r="C3" t="s">
        <v>795</v>
      </c>
      <c r="E3" t="s">
        <v>217</v>
      </c>
      <c r="F3" t="s">
        <v>218</v>
      </c>
      <c r="G3" s="5">
        <v>18947</v>
      </c>
      <c r="H3" s="6" t="s">
        <v>549</v>
      </c>
    </row>
    <row r="4" spans="1:8" x14ac:dyDescent="0.25">
      <c r="A4" t="s">
        <v>804</v>
      </c>
      <c r="B4" t="s">
        <v>219</v>
      </c>
      <c r="C4" t="s">
        <v>799</v>
      </c>
      <c r="E4" t="s">
        <v>220</v>
      </c>
      <c r="F4" t="s">
        <v>205</v>
      </c>
      <c r="G4" s="5" t="s">
        <v>221</v>
      </c>
      <c r="H4" s="6" t="s">
        <v>549</v>
      </c>
    </row>
    <row r="5" spans="1:8" x14ac:dyDescent="0.25">
      <c r="A5" t="s">
        <v>202</v>
      </c>
      <c r="B5" t="s">
        <v>203</v>
      </c>
      <c r="C5" t="s">
        <v>800</v>
      </c>
      <c r="E5" t="s">
        <v>204</v>
      </c>
      <c r="F5" t="s">
        <v>205</v>
      </c>
      <c r="G5" s="5" t="s">
        <v>206</v>
      </c>
      <c r="H5" s="6" t="s">
        <v>549</v>
      </c>
    </row>
    <row r="6" spans="1:8" x14ac:dyDescent="0.25">
      <c r="A6" t="s">
        <v>324</v>
      </c>
      <c r="B6" t="s">
        <v>222</v>
      </c>
      <c r="C6" t="s">
        <v>801</v>
      </c>
      <c r="E6" t="s">
        <v>223</v>
      </c>
      <c r="F6" t="s">
        <v>224</v>
      </c>
      <c r="G6" s="5">
        <v>34243</v>
      </c>
      <c r="H6" s="6" t="s">
        <v>549</v>
      </c>
    </row>
    <row r="7" spans="1:8" x14ac:dyDescent="0.25">
      <c r="A7" t="s">
        <v>349</v>
      </c>
      <c r="B7" t="s">
        <v>326</v>
      </c>
      <c r="C7" t="s">
        <v>807</v>
      </c>
      <c r="E7" t="s">
        <v>217</v>
      </c>
      <c r="F7" t="s">
        <v>218</v>
      </c>
      <c r="G7" s="5">
        <v>18947</v>
      </c>
      <c r="H7" s="6" t="s">
        <v>549</v>
      </c>
    </row>
    <row r="8" spans="1:8" x14ac:dyDescent="0.25">
      <c r="A8" t="s">
        <v>322</v>
      </c>
      <c r="B8" t="s">
        <v>327</v>
      </c>
      <c r="C8" t="s">
        <v>808</v>
      </c>
      <c r="D8" t="s">
        <v>1086</v>
      </c>
      <c r="E8" t="s">
        <v>225</v>
      </c>
      <c r="F8" t="s">
        <v>224</v>
      </c>
      <c r="G8" s="5">
        <v>33709</v>
      </c>
      <c r="H8" s="6" t="s">
        <v>549</v>
      </c>
    </row>
    <row r="9" spans="1:8" x14ac:dyDescent="0.25">
      <c r="A9" t="s">
        <v>226</v>
      </c>
      <c r="B9" t="s">
        <v>227</v>
      </c>
      <c r="C9" t="s">
        <v>815</v>
      </c>
      <c r="E9" t="s">
        <v>228</v>
      </c>
      <c r="F9" t="s">
        <v>205</v>
      </c>
      <c r="G9" s="5" t="s">
        <v>229</v>
      </c>
      <c r="H9" s="6" t="s">
        <v>549</v>
      </c>
    </row>
    <row r="10" spans="1:8" x14ac:dyDescent="0.25">
      <c r="A10" t="s">
        <v>550</v>
      </c>
      <c r="B10" t="s">
        <v>328</v>
      </c>
      <c r="C10" t="s">
        <v>814</v>
      </c>
      <c r="E10" t="s">
        <v>230</v>
      </c>
      <c r="F10" t="s">
        <v>205</v>
      </c>
      <c r="G10" s="5" t="s">
        <v>231</v>
      </c>
      <c r="H10" s="6" t="s">
        <v>549</v>
      </c>
    </row>
    <row r="11" spans="1:8" x14ac:dyDescent="0.25">
      <c r="A11" t="s">
        <v>877</v>
      </c>
      <c r="B11" t="s">
        <v>329</v>
      </c>
      <c r="C11" t="s">
        <v>811</v>
      </c>
      <c r="E11" t="s">
        <v>223</v>
      </c>
      <c r="F11" t="s">
        <v>224</v>
      </c>
      <c r="G11" s="5">
        <v>34232</v>
      </c>
      <c r="H11" s="6" t="s">
        <v>549</v>
      </c>
    </row>
    <row r="12" spans="1:8" x14ac:dyDescent="0.25">
      <c r="A12" t="s">
        <v>232</v>
      </c>
      <c r="B12" t="s">
        <v>330</v>
      </c>
      <c r="C12" t="s">
        <v>810</v>
      </c>
      <c r="E12" t="s">
        <v>233</v>
      </c>
      <c r="F12" t="s">
        <v>224</v>
      </c>
      <c r="G12" s="5">
        <v>33483</v>
      </c>
      <c r="H12" s="6" t="s">
        <v>549</v>
      </c>
    </row>
    <row r="13" spans="1:8" x14ac:dyDescent="0.25">
      <c r="A13" t="s">
        <v>368</v>
      </c>
      <c r="B13" t="s">
        <v>809</v>
      </c>
      <c r="C13" t="s">
        <v>647</v>
      </c>
      <c r="D13" t="s">
        <v>1087</v>
      </c>
      <c r="E13" t="s">
        <v>648</v>
      </c>
      <c r="F13" t="s">
        <v>224</v>
      </c>
      <c r="G13" s="5" t="s">
        <v>649</v>
      </c>
      <c r="H13" s="6" t="s">
        <v>549</v>
      </c>
    </row>
    <row r="14" spans="1:8" x14ac:dyDescent="0.25">
      <c r="A14" t="s">
        <v>311</v>
      </c>
      <c r="H14" s="6" t="s">
        <v>583</v>
      </c>
    </row>
    <row r="15" spans="1:8" x14ac:dyDescent="0.25">
      <c r="A15" t="s">
        <v>193</v>
      </c>
      <c r="B15" t="s">
        <v>331</v>
      </c>
      <c r="C15" t="s">
        <v>816</v>
      </c>
      <c r="D15" t="s">
        <v>1088</v>
      </c>
      <c r="E15" t="s">
        <v>234</v>
      </c>
      <c r="F15" t="s">
        <v>224</v>
      </c>
      <c r="G15" s="5" t="s">
        <v>646</v>
      </c>
      <c r="H15" s="6" t="s">
        <v>583</v>
      </c>
    </row>
    <row r="16" spans="1:8" x14ac:dyDescent="0.25">
      <c r="A16" t="s">
        <v>878</v>
      </c>
      <c r="B16" t="s">
        <v>644</v>
      </c>
      <c r="C16" t="s">
        <v>817</v>
      </c>
      <c r="E16" t="s">
        <v>643</v>
      </c>
      <c r="F16" t="s">
        <v>205</v>
      </c>
      <c r="G16" s="5" t="s">
        <v>645</v>
      </c>
      <c r="H16" s="6" t="s">
        <v>549</v>
      </c>
    </row>
    <row r="17" spans="1:8" x14ac:dyDescent="0.25">
      <c r="A17" t="s">
        <v>195</v>
      </c>
      <c r="B17" t="s">
        <v>235</v>
      </c>
      <c r="C17" t="s">
        <v>819</v>
      </c>
      <c r="E17" t="s">
        <v>233</v>
      </c>
      <c r="F17" t="s">
        <v>224</v>
      </c>
      <c r="G17" s="5">
        <v>33445</v>
      </c>
      <c r="H17" s="6" t="s">
        <v>549</v>
      </c>
    </row>
    <row r="18" spans="1:8" x14ac:dyDescent="0.25">
      <c r="A18" t="s">
        <v>81</v>
      </c>
      <c r="B18" t="s">
        <v>235</v>
      </c>
      <c r="C18" t="s">
        <v>819</v>
      </c>
      <c r="E18" t="s">
        <v>233</v>
      </c>
      <c r="F18" t="s">
        <v>224</v>
      </c>
      <c r="G18" s="5">
        <v>33445</v>
      </c>
      <c r="H18" s="6" t="s">
        <v>549</v>
      </c>
    </row>
    <row r="19" spans="1:8" x14ac:dyDescent="0.25">
      <c r="A19" t="s">
        <v>879</v>
      </c>
      <c r="B19" t="s">
        <v>332</v>
      </c>
      <c r="C19" t="s">
        <v>820</v>
      </c>
      <c r="E19" t="s">
        <v>236</v>
      </c>
      <c r="F19" t="s">
        <v>237</v>
      </c>
      <c r="G19" s="5">
        <v>22312</v>
      </c>
      <c r="H19" s="6" t="s">
        <v>549</v>
      </c>
    </row>
    <row r="20" spans="1:8" x14ac:dyDescent="0.25">
      <c r="A20" t="s">
        <v>880</v>
      </c>
      <c r="B20" t="s">
        <v>806</v>
      </c>
      <c r="C20" t="s">
        <v>238</v>
      </c>
      <c r="E20" t="s">
        <v>223</v>
      </c>
      <c r="F20" t="s">
        <v>224</v>
      </c>
      <c r="G20" s="5">
        <v>34233</v>
      </c>
      <c r="H20" s="6" t="s">
        <v>549</v>
      </c>
    </row>
    <row r="21" spans="1:8" x14ac:dyDescent="0.25">
      <c r="A21" t="s">
        <v>333</v>
      </c>
      <c r="B21" t="s">
        <v>334</v>
      </c>
      <c r="C21" t="s">
        <v>821</v>
      </c>
      <c r="E21" t="s">
        <v>223</v>
      </c>
      <c r="F21" t="s">
        <v>224</v>
      </c>
      <c r="G21" s="5">
        <v>34231</v>
      </c>
      <c r="H21" s="6" t="s">
        <v>549</v>
      </c>
    </row>
    <row r="22" spans="1:8" x14ac:dyDescent="0.25">
      <c r="A22" t="s">
        <v>887</v>
      </c>
      <c r="B22" t="s">
        <v>239</v>
      </c>
      <c r="C22" t="s">
        <v>798</v>
      </c>
      <c r="E22" t="s">
        <v>240</v>
      </c>
      <c r="F22" t="s">
        <v>224</v>
      </c>
      <c r="G22" s="5">
        <v>34223</v>
      </c>
      <c r="H22" s="6" t="s">
        <v>549</v>
      </c>
    </row>
    <row r="23" spans="1:8" x14ac:dyDescent="0.25">
      <c r="A23" t="s">
        <v>551</v>
      </c>
      <c r="B23" t="s">
        <v>241</v>
      </c>
      <c r="C23" t="s">
        <v>822</v>
      </c>
      <c r="E23" t="s">
        <v>242</v>
      </c>
      <c r="F23" t="s">
        <v>224</v>
      </c>
      <c r="G23" s="5">
        <v>34203</v>
      </c>
      <c r="H23" s="6" t="s">
        <v>549</v>
      </c>
    </row>
    <row r="24" spans="1:8" x14ac:dyDescent="0.25">
      <c r="A24" t="s">
        <v>243</v>
      </c>
      <c r="B24" t="s">
        <v>244</v>
      </c>
      <c r="C24" t="s">
        <v>812</v>
      </c>
      <c r="E24" t="s">
        <v>245</v>
      </c>
      <c r="F24" t="s">
        <v>224</v>
      </c>
      <c r="G24" s="5">
        <v>34275</v>
      </c>
      <c r="H24" s="6" t="s">
        <v>549</v>
      </c>
    </row>
    <row r="25" spans="1:8" x14ac:dyDescent="0.25">
      <c r="A25" t="s">
        <v>7</v>
      </c>
      <c r="B25" t="s">
        <v>335</v>
      </c>
      <c r="C25" t="s">
        <v>823</v>
      </c>
      <c r="D25" t="s">
        <v>1089</v>
      </c>
      <c r="E25" t="s">
        <v>246</v>
      </c>
      <c r="F25" t="s">
        <v>224</v>
      </c>
      <c r="G25" s="5">
        <v>32065</v>
      </c>
      <c r="H25" s="6" t="s">
        <v>549</v>
      </c>
    </row>
    <row r="26" spans="1:8" x14ac:dyDescent="0.25">
      <c r="A26" t="s">
        <v>247</v>
      </c>
      <c r="B26" t="s">
        <v>248</v>
      </c>
      <c r="C26" t="s">
        <v>824</v>
      </c>
      <c r="E26" t="s">
        <v>249</v>
      </c>
      <c r="F26" t="s">
        <v>250</v>
      </c>
      <c r="G26" s="5">
        <v>29405</v>
      </c>
      <c r="H26" s="6" t="s">
        <v>549</v>
      </c>
    </row>
    <row r="27" spans="1:8" x14ac:dyDescent="0.25">
      <c r="A27" t="s">
        <v>251</v>
      </c>
      <c r="B27" t="s">
        <v>336</v>
      </c>
      <c r="C27" t="s">
        <v>825</v>
      </c>
      <c r="E27" t="s">
        <v>252</v>
      </c>
      <c r="F27" t="s">
        <v>224</v>
      </c>
      <c r="G27" s="5">
        <v>32034</v>
      </c>
      <c r="H27" s="6" t="s">
        <v>549</v>
      </c>
    </row>
    <row r="28" spans="1:8" x14ac:dyDescent="0.25">
      <c r="A28" t="s">
        <v>253</v>
      </c>
      <c r="B28" t="s">
        <v>337</v>
      </c>
      <c r="C28" t="s">
        <v>826</v>
      </c>
      <c r="E28" t="s">
        <v>254</v>
      </c>
      <c r="F28" t="s">
        <v>255</v>
      </c>
      <c r="G28" s="5">
        <v>92106</v>
      </c>
      <c r="H28" s="6" t="s">
        <v>549</v>
      </c>
    </row>
    <row r="29" spans="1:8" x14ac:dyDescent="0.25">
      <c r="A29" t="s">
        <v>256</v>
      </c>
      <c r="B29" t="s">
        <v>594</v>
      </c>
      <c r="C29" t="s">
        <v>818</v>
      </c>
      <c r="E29" t="s">
        <v>252</v>
      </c>
      <c r="F29" t="s">
        <v>224</v>
      </c>
      <c r="G29" s="5" t="s">
        <v>595</v>
      </c>
      <c r="H29" s="6" t="s">
        <v>549</v>
      </c>
    </row>
    <row r="30" spans="1:8" x14ac:dyDescent="0.25">
      <c r="A30" t="s">
        <v>34</v>
      </c>
      <c r="B30" t="s">
        <v>338</v>
      </c>
      <c r="C30" t="s">
        <v>827</v>
      </c>
      <c r="E30" t="s">
        <v>257</v>
      </c>
      <c r="F30" t="s">
        <v>224</v>
      </c>
      <c r="G30" s="5">
        <v>32244</v>
      </c>
      <c r="H30" s="6" t="s">
        <v>549</v>
      </c>
    </row>
    <row r="31" spans="1:8" x14ac:dyDescent="0.25">
      <c r="A31" t="s">
        <v>803</v>
      </c>
      <c r="B31" t="s">
        <v>828</v>
      </c>
      <c r="C31" t="s">
        <v>258</v>
      </c>
      <c r="E31" t="s">
        <v>257</v>
      </c>
      <c r="F31" t="s">
        <v>224</v>
      </c>
      <c r="G31" s="5">
        <v>32244</v>
      </c>
      <c r="H31" s="6" t="s">
        <v>549</v>
      </c>
    </row>
    <row r="32" spans="1:8" x14ac:dyDescent="0.25">
      <c r="A32" t="s">
        <v>259</v>
      </c>
      <c r="B32" s="21" t="s">
        <v>596</v>
      </c>
      <c r="C32" s="21" t="s">
        <v>813</v>
      </c>
      <c r="D32" s="21"/>
      <c r="E32" s="21" t="s">
        <v>257</v>
      </c>
      <c r="F32" s="21" t="s">
        <v>224</v>
      </c>
      <c r="G32" s="22" t="s">
        <v>597</v>
      </c>
      <c r="H32" s="6" t="s">
        <v>549</v>
      </c>
    </row>
    <row r="33" spans="1:8" x14ac:dyDescent="0.25">
      <c r="A33" t="s">
        <v>260</v>
      </c>
      <c r="B33" t="s">
        <v>261</v>
      </c>
      <c r="C33" t="s">
        <v>835</v>
      </c>
      <c r="E33" t="s">
        <v>262</v>
      </c>
      <c r="F33" t="s">
        <v>263</v>
      </c>
      <c r="G33" s="5">
        <v>30030</v>
      </c>
      <c r="H33" s="6" t="s">
        <v>549</v>
      </c>
    </row>
    <row r="34" spans="1:8" x14ac:dyDescent="0.25">
      <c r="A34" t="s">
        <v>802</v>
      </c>
      <c r="B34" t="s">
        <v>264</v>
      </c>
      <c r="C34" t="s">
        <v>836</v>
      </c>
      <c r="E34" t="s">
        <v>265</v>
      </c>
      <c r="F34" t="s">
        <v>224</v>
      </c>
      <c r="G34" s="5">
        <v>32317</v>
      </c>
      <c r="H34" s="6" t="s">
        <v>549</v>
      </c>
    </row>
    <row r="35" spans="1:8" x14ac:dyDescent="0.25">
      <c r="A35" t="s">
        <v>79</v>
      </c>
      <c r="B35" t="s">
        <v>266</v>
      </c>
      <c r="C35" t="s">
        <v>837</v>
      </c>
      <c r="E35" t="s">
        <v>267</v>
      </c>
      <c r="F35" t="s">
        <v>224</v>
      </c>
      <c r="G35" s="5">
        <v>32578</v>
      </c>
      <c r="H35" s="6" t="s">
        <v>549</v>
      </c>
    </row>
    <row r="36" spans="1:8" x14ac:dyDescent="0.25">
      <c r="A36" t="s">
        <v>268</v>
      </c>
      <c r="B36" t="s">
        <v>269</v>
      </c>
      <c r="C36" t="s">
        <v>269</v>
      </c>
      <c r="E36" t="s">
        <v>270</v>
      </c>
      <c r="F36" t="s">
        <v>224</v>
      </c>
      <c r="G36" s="5">
        <v>34685</v>
      </c>
      <c r="H36" s="6" t="s">
        <v>549</v>
      </c>
    </row>
    <row r="37" spans="1:8" x14ac:dyDescent="0.25">
      <c r="A37" t="s">
        <v>197</v>
      </c>
      <c r="B37" t="s">
        <v>271</v>
      </c>
      <c r="C37" t="s">
        <v>271</v>
      </c>
      <c r="D37" t="s">
        <v>1090</v>
      </c>
      <c r="E37" t="s">
        <v>272</v>
      </c>
      <c r="F37" t="s">
        <v>224</v>
      </c>
      <c r="G37" s="5">
        <v>33626</v>
      </c>
      <c r="H37" s="6" t="s">
        <v>549</v>
      </c>
    </row>
    <row r="38" spans="1:8" x14ac:dyDescent="0.25">
      <c r="A38" t="s">
        <v>805</v>
      </c>
      <c r="B38" t="s">
        <v>838</v>
      </c>
      <c r="C38" t="s">
        <v>604</v>
      </c>
      <c r="D38" t="s">
        <v>1091</v>
      </c>
      <c r="E38" t="s">
        <v>605</v>
      </c>
      <c r="F38" t="s">
        <v>606</v>
      </c>
      <c r="G38" s="5" t="s">
        <v>607</v>
      </c>
      <c r="H38" s="6" t="s">
        <v>549</v>
      </c>
    </row>
    <row r="39" spans="1:8" x14ac:dyDescent="0.25">
      <c r="A39" t="s">
        <v>44</v>
      </c>
      <c r="B39" t="s">
        <v>367</v>
      </c>
      <c r="C39" t="s">
        <v>839</v>
      </c>
      <c r="D39" t="s">
        <v>1092</v>
      </c>
      <c r="E39" t="s">
        <v>272</v>
      </c>
      <c r="F39" t="s">
        <v>224</v>
      </c>
      <c r="G39" s="5">
        <v>33609</v>
      </c>
      <c r="H39" s="6" t="s">
        <v>549</v>
      </c>
    </row>
    <row r="40" spans="1:8" x14ac:dyDescent="0.25">
      <c r="A40" t="s">
        <v>354</v>
      </c>
      <c r="B40" t="s">
        <v>633</v>
      </c>
      <c r="C40" t="s">
        <v>840</v>
      </c>
      <c r="E40" t="s">
        <v>272</v>
      </c>
      <c r="F40" t="s">
        <v>224</v>
      </c>
      <c r="G40" s="5" t="s">
        <v>634</v>
      </c>
      <c r="H40" s="6" t="s">
        <v>549</v>
      </c>
    </row>
    <row r="41" spans="1:8" x14ac:dyDescent="0.25">
      <c r="A41" t="s">
        <v>273</v>
      </c>
      <c r="B41" t="s">
        <v>339</v>
      </c>
      <c r="C41" t="s">
        <v>829</v>
      </c>
      <c r="E41" t="s">
        <v>274</v>
      </c>
      <c r="F41" t="s">
        <v>255</v>
      </c>
      <c r="G41" s="5">
        <v>93041</v>
      </c>
      <c r="H41" s="6" t="s">
        <v>549</v>
      </c>
    </row>
    <row r="42" spans="1:8" x14ac:dyDescent="0.25">
      <c r="A42" t="s">
        <v>275</v>
      </c>
      <c r="B42" s="19" t="s">
        <v>565</v>
      </c>
      <c r="C42" s="19" t="s">
        <v>565</v>
      </c>
      <c r="D42" s="19"/>
      <c r="E42" s="19" t="s">
        <v>233</v>
      </c>
      <c r="F42" s="19" t="s">
        <v>224</v>
      </c>
      <c r="G42" s="20" t="s">
        <v>566</v>
      </c>
      <c r="H42" s="6" t="s">
        <v>549</v>
      </c>
    </row>
    <row r="43" spans="1:8" x14ac:dyDescent="0.25">
      <c r="A43" t="s">
        <v>276</v>
      </c>
      <c r="B43" t="s">
        <v>277</v>
      </c>
      <c r="C43" t="s">
        <v>841</v>
      </c>
      <c r="E43" t="s">
        <v>278</v>
      </c>
      <c r="F43" t="s">
        <v>263</v>
      </c>
      <c r="G43" s="5">
        <v>30318</v>
      </c>
      <c r="H43" s="6" t="s">
        <v>549</v>
      </c>
    </row>
    <row r="44" spans="1:8" x14ac:dyDescent="0.25">
      <c r="A44" t="s">
        <v>279</v>
      </c>
      <c r="B44" t="s">
        <v>280</v>
      </c>
      <c r="C44" t="s">
        <v>830</v>
      </c>
      <c r="E44" t="s">
        <v>281</v>
      </c>
      <c r="F44" t="s">
        <v>224</v>
      </c>
      <c r="G44" s="5">
        <v>33418</v>
      </c>
      <c r="H44" s="6" t="s">
        <v>549</v>
      </c>
    </row>
    <row r="45" spans="1:8" x14ac:dyDescent="0.25">
      <c r="A45" t="s">
        <v>282</v>
      </c>
      <c r="B45" t="s">
        <v>341</v>
      </c>
      <c r="C45" t="s">
        <v>842</v>
      </c>
      <c r="D45" t="s">
        <v>1093</v>
      </c>
      <c r="E45" t="s">
        <v>283</v>
      </c>
      <c r="F45" t="s">
        <v>224</v>
      </c>
      <c r="G45" s="5">
        <v>33767</v>
      </c>
      <c r="H45" s="6" t="s">
        <v>549</v>
      </c>
    </row>
    <row r="46" spans="1:8" x14ac:dyDescent="0.25">
      <c r="A46" t="s">
        <v>284</v>
      </c>
      <c r="B46" t="s">
        <v>340</v>
      </c>
      <c r="C46" t="s">
        <v>843</v>
      </c>
      <c r="D46" t="s">
        <v>1094</v>
      </c>
      <c r="E46" t="s">
        <v>285</v>
      </c>
      <c r="F46" t="s">
        <v>286</v>
      </c>
      <c r="G46" s="5" t="s">
        <v>287</v>
      </c>
      <c r="H46" s="6" t="s">
        <v>549</v>
      </c>
    </row>
    <row r="47" spans="1:8" x14ac:dyDescent="0.25">
      <c r="A47" t="s">
        <v>875</v>
      </c>
      <c r="B47" t="s">
        <v>342</v>
      </c>
      <c r="C47" t="s">
        <v>831</v>
      </c>
      <c r="E47" t="s">
        <v>288</v>
      </c>
      <c r="F47" t="s">
        <v>255</v>
      </c>
      <c r="G47" s="5">
        <v>90068</v>
      </c>
      <c r="H47" s="6" t="s">
        <v>549</v>
      </c>
    </row>
    <row r="48" spans="1:8" x14ac:dyDescent="0.25">
      <c r="A48" t="s">
        <v>289</v>
      </c>
      <c r="B48" t="s">
        <v>343</v>
      </c>
      <c r="C48" t="s">
        <v>832</v>
      </c>
      <c r="E48" t="s">
        <v>272</v>
      </c>
      <c r="F48" t="s">
        <v>224</v>
      </c>
      <c r="G48" s="5">
        <v>33626</v>
      </c>
      <c r="H48" s="6" t="s">
        <v>549</v>
      </c>
    </row>
    <row r="49" spans="1:8" x14ac:dyDescent="0.25">
      <c r="A49" t="s">
        <v>290</v>
      </c>
      <c r="B49" t="s">
        <v>291</v>
      </c>
      <c r="C49" t="s">
        <v>291</v>
      </c>
      <c r="E49" t="s">
        <v>292</v>
      </c>
      <c r="F49" t="s">
        <v>224</v>
      </c>
      <c r="G49" s="5">
        <v>32771</v>
      </c>
      <c r="H49" s="6" t="s">
        <v>549</v>
      </c>
    </row>
    <row r="50" spans="1:8" x14ac:dyDescent="0.25">
      <c r="A50" t="s">
        <v>131</v>
      </c>
      <c r="B50" t="s">
        <v>600</v>
      </c>
      <c r="C50" t="s">
        <v>844</v>
      </c>
      <c r="E50" t="s">
        <v>242</v>
      </c>
      <c r="F50" t="s">
        <v>224</v>
      </c>
      <c r="G50" s="5" t="s">
        <v>601</v>
      </c>
      <c r="H50" s="6" t="s">
        <v>549</v>
      </c>
    </row>
    <row r="51" spans="1:8" x14ac:dyDescent="0.25">
      <c r="A51" t="s">
        <v>293</v>
      </c>
      <c r="B51" t="s">
        <v>294</v>
      </c>
      <c r="C51" t="s">
        <v>294</v>
      </c>
      <c r="E51" t="s">
        <v>295</v>
      </c>
      <c r="F51" t="s">
        <v>296</v>
      </c>
      <c r="G51" s="5">
        <v>80220</v>
      </c>
      <c r="H51" s="6" t="s">
        <v>549</v>
      </c>
    </row>
    <row r="52" spans="1:8" x14ac:dyDescent="0.25">
      <c r="A52" t="s">
        <v>297</v>
      </c>
      <c r="B52" t="s">
        <v>298</v>
      </c>
      <c r="C52" t="s">
        <v>298</v>
      </c>
      <c r="E52" t="s">
        <v>242</v>
      </c>
      <c r="F52" t="s">
        <v>224</v>
      </c>
      <c r="G52" s="5">
        <v>34202</v>
      </c>
      <c r="H52" s="6" t="s">
        <v>579</v>
      </c>
    </row>
    <row r="53" spans="1:8" x14ac:dyDescent="0.25">
      <c r="A53" t="s">
        <v>161</v>
      </c>
      <c r="B53" t="s">
        <v>585</v>
      </c>
      <c r="C53" t="s">
        <v>845</v>
      </c>
      <c r="E53" t="s">
        <v>272</v>
      </c>
      <c r="F53" t="s">
        <v>586</v>
      </c>
      <c r="G53" s="5" t="s">
        <v>587</v>
      </c>
      <c r="H53" s="6" t="s">
        <v>549</v>
      </c>
    </row>
    <row r="54" spans="1:8" x14ac:dyDescent="0.25">
      <c r="A54" t="s">
        <v>584</v>
      </c>
      <c r="B54" t="s">
        <v>299</v>
      </c>
      <c r="C54" t="s">
        <v>848</v>
      </c>
      <c r="E54" t="s">
        <v>300</v>
      </c>
      <c r="F54" t="s">
        <v>301</v>
      </c>
      <c r="G54" s="5">
        <v>85142</v>
      </c>
      <c r="H54" s="6" t="s">
        <v>549</v>
      </c>
    </row>
    <row r="55" spans="1:8" x14ac:dyDescent="0.25">
      <c r="A55" t="s">
        <v>588</v>
      </c>
      <c r="B55" t="s">
        <v>589</v>
      </c>
      <c r="C55" t="s">
        <v>833</v>
      </c>
      <c r="E55" t="s">
        <v>272</v>
      </c>
      <c r="F55" t="s">
        <v>224</v>
      </c>
      <c r="G55" s="5" t="s">
        <v>590</v>
      </c>
      <c r="H55" s="6" t="s">
        <v>549</v>
      </c>
    </row>
    <row r="56" spans="1:8" x14ac:dyDescent="0.25">
      <c r="A56" t="s">
        <v>302</v>
      </c>
      <c r="H56" s="6" t="s">
        <v>579</v>
      </c>
    </row>
    <row r="57" spans="1:8" x14ac:dyDescent="0.25">
      <c r="A57" t="s">
        <v>303</v>
      </c>
      <c r="B57" t="s">
        <v>344</v>
      </c>
      <c r="C57" t="s">
        <v>834</v>
      </c>
      <c r="E57" t="s">
        <v>265</v>
      </c>
      <c r="F57" t="s">
        <v>224</v>
      </c>
      <c r="G57" s="5">
        <v>32311</v>
      </c>
      <c r="H57" s="6" t="s">
        <v>549</v>
      </c>
    </row>
    <row r="58" spans="1:8" x14ac:dyDescent="0.25">
      <c r="A58" t="s">
        <v>304</v>
      </c>
      <c r="B58" t="s">
        <v>305</v>
      </c>
      <c r="C58" t="s">
        <v>855</v>
      </c>
      <c r="E58" t="s">
        <v>213</v>
      </c>
      <c r="F58" t="s">
        <v>205</v>
      </c>
      <c r="G58" s="5" t="s">
        <v>214</v>
      </c>
      <c r="H58" s="6" t="s">
        <v>549</v>
      </c>
    </row>
    <row r="59" spans="1:8" x14ac:dyDescent="0.25">
      <c r="A59" t="s">
        <v>306</v>
      </c>
      <c r="B59" t="s">
        <v>345</v>
      </c>
      <c r="C59" t="s">
        <v>856</v>
      </c>
      <c r="E59" t="s">
        <v>246</v>
      </c>
      <c r="F59" t="s">
        <v>224</v>
      </c>
      <c r="G59" s="5">
        <v>32065</v>
      </c>
      <c r="H59" s="6" t="s">
        <v>549</v>
      </c>
    </row>
    <row r="60" spans="1:8" x14ac:dyDescent="0.25">
      <c r="A60" t="s">
        <v>1055</v>
      </c>
      <c r="B60" s="7" t="s">
        <v>307</v>
      </c>
      <c r="C60" s="7" t="s">
        <v>846</v>
      </c>
      <c r="D60" s="7" t="s">
        <v>1095</v>
      </c>
      <c r="E60" t="s">
        <v>308</v>
      </c>
      <c r="F60" t="s">
        <v>205</v>
      </c>
      <c r="G60" s="5" t="s">
        <v>309</v>
      </c>
      <c r="H60" s="6" t="s">
        <v>549</v>
      </c>
    </row>
    <row r="61" spans="1:8" x14ac:dyDescent="0.25">
      <c r="A61" t="s">
        <v>350</v>
      </c>
      <c r="B61" t="s">
        <v>638</v>
      </c>
      <c r="C61" t="s">
        <v>857</v>
      </c>
      <c r="D61" t="s">
        <v>1096</v>
      </c>
      <c r="E61" t="s">
        <v>639</v>
      </c>
      <c r="F61" t="s">
        <v>263</v>
      </c>
      <c r="G61" s="5" t="s">
        <v>640</v>
      </c>
      <c r="H61" s="6" t="s">
        <v>549</v>
      </c>
    </row>
    <row r="62" spans="1:8" x14ac:dyDescent="0.25">
      <c r="A62" t="s">
        <v>353</v>
      </c>
      <c r="B62" t="s">
        <v>635</v>
      </c>
      <c r="C62" t="s">
        <v>849</v>
      </c>
      <c r="E62" t="s">
        <v>636</v>
      </c>
      <c r="F62" t="s">
        <v>237</v>
      </c>
      <c r="G62" s="5" t="s">
        <v>637</v>
      </c>
      <c r="H62" s="6" t="s">
        <v>549</v>
      </c>
    </row>
    <row r="63" spans="1:8" x14ac:dyDescent="0.25">
      <c r="A63" t="s">
        <v>120</v>
      </c>
      <c r="B63" t="s">
        <v>326</v>
      </c>
      <c r="C63" t="s">
        <v>807</v>
      </c>
      <c r="E63" t="s">
        <v>217</v>
      </c>
      <c r="F63" t="s">
        <v>218</v>
      </c>
      <c r="G63" s="5">
        <v>18947</v>
      </c>
      <c r="H63" s="6" t="s">
        <v>549</v>
      </c>
    </row>
    <row r="64" spans="1:8" x14ac:dyDescent="0.25">
      <c r="A64" t="s">
        <v>122</v>
      </c>
      <c r="B64" t="s">
        <v>1057</v>
      </c>
      <c r="C64" t="s">
        <v>1056</v>
      </c>
      <c r="E64" t="s">
        <v>1058</v>
      </c>
      <c r="F64" t="s">
        <v>218</v>
      </c>
      <c r="G64" s="5" t="s">
        <v>1059</v>
      </c>
      <c r="H64" s="6" t="s">
        <v>549</v>
      </c>
    </row>
    <row r="65" spans="1:8" x14ac:dyDescent="0.25">
      <c r="A65" t="s">
        <v>124</v>
      </c>
      <c r="B65" t="s">
        <v>326</v>
      </c>
      <c r="C65" t="s">
        <v>807</v>
      </c>
      <c r="E65" t="s">
        <v>217</v>
      </c>
      <c r="F65" t="s">
        <v>218</v>
      </c>
      <c r="G65" s="5">
        <v>18947</v>
      </c>
      <c r="H65" s="6" t="s">
        <v>549</v>
      </c>
    </row>
    <row r="66" spans="1:8" x14ac:dyDescent="0.25">
      <c r="A66" t="s">
        <v>126</v>
      </c>
      <c r="B66" t="s">
        <v>1060</v>
      </c>
      <c r="C66" t="s">
        <v>1061</v>
      </c>
      <c r="E66" t="s">
        <v>1062</v>
      </c>
      <c r="F66" t="s">
        <v>218</v>
      </c>
      <c r="G66" s="5" t="s">
        <v>1063</v>
      </c>
      <c r="H66" s="6" t="s">
        <v>549</v>
      </c>
    </row>
    <row r="67" spans="1:8" x14ac:dyDescent="0.25">
      <c r="A67" t="s">
        <v>886</v>
      </c>
      <c r="B67" t="s">
        <v>630</v>
      </c>
      <c r="C67" t="s">
        <v>850</v>
      </c>
      <c r="D67" t="s">
        <v>631</v>
      </c>
      <c r="E67" t="s">
        <v>628</v>
      </c>
      <c r="F67" t="s">
        <v>224</v>
      </c>
      <c r="G67" s="5" t="s">
        <v>629</v>
      </c>
      <c r="H67" s="6" t="s">
        <v>549</v>
      </c>
    </row>
    <row r="68" spans="1:8" x14ac:dyDescent="0.25">
      <c r="A68" t="s">
        <v>310</v>
      </c>
      <c r="B68" t="s">
        <v>346</v>
      </c>
      <c r="C68" t="s">
        <v>851</v>
      </c>
      <c r="D68" t="s">
        <v>1097</v>
      </c>
      <c r="E68" t="s">
        <v>272</v>
      </c>
      <c r="F68" t="s">
        <v>224</v>
      </c>
      <c r="G68" s="5">
        <v>33647</v>
      </c>
      <c r="H68" s="6" t="s">
        <v>579</v>
      </c>
    </row>
    <row r="69" spans="1:8" x14ac:dyDescent="0.25">
      <c r="A69" t="s">
        <v>351</v>
      </c>
      <c r="H69" s="6" t="s">
        <v>579</v>
      </c>
    </row>
    <row r="70" spans="1:8" x14ac:dyDescent="0.25">
      <c r="A70" t="s">
        <v>352</v>
      </c>
      <c r="B70" t="s">
        <v>580</v>
      </c>
      <c r="C70" t="s">
        <v>858</v>
      </c>
      <c r="E70" t="s">
        <v>581</v>
      </c>
      <c r="F70" t="s">
        <v>218</v>
      </c>
      <c r="G70" s="5" t="s">
        <v>582</v>
      </c>
      <c r="H70" s="6" t="s">
        <v>549</v>
      </c>
    </row>
    <row r="71" spans="1:8" x14ac:dyDescent="0.25">
      <c r="A71" t="s">
        <v>355</v>
      </c>
      <c r="B71" t="s">
        <v>602</v>
      </c>
      <c r="C71" t="s">
        <v>859</v>
      </c>
      <c r="E71" t="s">
        <v>213</v>
      </c>
      <c r="F71" t="s">
        <v>205</v>
      </c>
      <c r="G71" s="5" t="s">
        <v>214</v>
      </c>
      <c r="H71" s="6" t="s">
        <v>549</v>
      </c>
    </row>
    <row r="72" spans="1:8" x14ac:dyDescent="0.25">
      <c r="A72" t="s">
        <v>884</v>
      </c>
      <c r="B72" t="s">
        <v>655</v>
      </c>
      <c r="C72" t="s">
        <v>860</v>
      </c>
      <c r="E72" t="s">
        <v>656</v>
      </c>
      <c r="F72" t="s">
        <v>263</v>
      </c>
      <c r="G72" s="5" t="s">
        <v>657</v>
      </c>
      <c r="H72" s="6" t="s">
        <v>549</v>
      </c>
    </row>
    <row r="73" spans="1:8" x14ac:dyDescent="0.25">
      <c r="A73" t="s">
        <v>882</v>
      </c>
      <c r="B73" t="s">
        <v>658</v>
      </c>
      <c r="C73" t="s">
        <v>852</v>
      </c>
      <c r="E73" t="s">
        <v>659</v>
      </c>
      <c r="F73" t="s">
        <v>660</v>
      </c>
      <c r="G73" s="5" t="s">
        <v>661</v>
      </c>
      <c r="H73" s="6" t="s">
        <v>549</v>
      </c>
    </row>
    <row r="74" spans="1:8" x14ac:dyDescent="0.25">
      <c r="A74" t="s">
        <v>591</v>
      </c>
      <c r="B74" t="s">
        <v>592</v>
      </c>
      <c r="C74" t="s">
        <v>847</v>
      </c>
      <c r="E74" t="s">
        <v>272</v>
      </c>
      <c r="F74" t="s">
        <v>224</v>
      </c>
      <c r="G74" s="5" t="s">
        <v>587</v>
      </c>
      <c r="H74" s="6" t="s">
        <v>549</v>
      </c>
    </row>
    <row r="75" spans="1:8" x14ac:dyDescent="0.25">
      <c r="A75" t="s">
        <v>885</v>
      </c>
      <c r="H75" s="6" t="s">
        <v>583</v>
      </c>
    </row>
    <row r="76" spans="1:8" x14ac:dyDescent="0.25">
      <c r="A76" t="s">
        <v>365</v>
      </c>
      <c r="B76" t="s">
        <v>570</v>
      </c>
      <c r="C76" t="s">
        <v>853</v>
      </c>
      <c r="E76" t="s">
        <v>571</v>
      </c>
      <c r="F76" t="s">
        <v>250</v>
      </c>
      <c r="G76" s="5" t="s">
        <v>572</v>
      </c>
      <c r="H76" s="6" t="s">
        <v>549</v>
      </c>
    </row>
    <row r="77" spans="1:8" x14ac:dyDescent="0.25">
      <c r="A77" t="s">
        <v>573</v>
      </c>
      <c r="B77" t="s">
        <v>574</v>
      </c>
      <c r="C77" t="s">
        <v>854</v>
      </c>
      <c r="E77" t="s">
        <v>575</v>
      </c>
      <c r="F77" t="s">
        <v>218</v>
      </c>
      <c r="G77" s="5" t="s">
        <v>576</v>
      </c>
      <c r="H77" s="6" t="s">
        <v>549</v>
      </c>
    </row>
    <row r="78" spans="1:8" x14ac:dyDescent="0.25">
      <c r="A78" t="s">
        <v>366</v>
      </c>
      <c r="B78" t="s">
        <v>577</v>
      </c>
      <c r="C78" t="s">
        <v>861</v>
      </c>
      <c r="E78" t="s">
        <v>265</v>
      </c>
      <c r="F78" t="s">
        <v>224</v>
      </c>
      <c r="G78" s="5" t="s">
        <v>578</v>
      </c>
      <c r="H78" s="6" t="s">
        <v>549</v>
      </c>
    </row>
    <row r="79" spans="1:8" x14ac:dyDescent="0.25">
      <c r="A79" t="s">
        <v>9</v>
      </c>
      <c r="B79" t="s">
        <v>563</v>
      </c>
      <c r="C79" t="s">
        <v>862</v>
      </c>
      <c r="E79" t="s">
        <v>257</v>
      </c>
      <c r="F79" t="s">
        <v>224</v>
      </c>
      <c r="G79" s="5" t="s">
        <v>554</v>
      </c>
      <c r="H79" s="6" t="s">
        <v>549</v>
      </c>
    </row>
    <row r="80" spans="1:8" x14ac:dyDescent="0.25">
      <c r="A80" t="s">
        <v>552</v>
      </c>
      <c r="B80" t="s">
        <v>553</v>
      </c>
      <c r="C80" t="s">
        <v>553</v>
      </c>
      <c r="E80" t="s">
        <v>257</v>
      </c>
      <c r="F80" t="s">
        <v>224</v>
      </c>
      <c r="G80" s="5" t="s">
        <v>554</v>
      </c>
      <c r="H80" s="6" t="s">
        <v>549</v>
      </c>
    </row>
    <row r="81" spans="1:8" x14ac:dyDescent="0.25">
      <c r="A81" t="s">
        <v>21</v>
      </c>
      <c r="B81" t="s">
        <v>863</v>
      </c>
      <c r="C81" t="s">
        <v>863</v>
      </c>
      <c r="E81" t="s">
        <v>555</v>
      </c>
      <c r="F81" t="s">
        <v>224</v>
      </c>
      <c r="G81" s="5" t="s">
        <v>556</v>
      </c>
      <c r="H81" s="6" t="s">
        <v>549</v>
      </c>
    </row>
    <row r="82" spans="1:8" x14ac:dyDescent="0.25">
      <c r="A82" t="s">
        <v>36</v>
      </c>
      <c r="B82" t="s">
        <v>557</v>
      </c>
      <c r="C82" t="s">
        <v>864</v>
      </c>
      <c r="D82" t="s">
        <v>1098</v>
      </c>
      <c r="E82" t="s">
        <v>558</v>
      </c>
      <c r="F82" t="s">
        <v>224</v>
      </c>
      <c r="G82" s="5" t="s">
        <v>559</v>
      </c>
      <c r="H82" s="6" t="s">
        <v>549</v>
      </c>
    </row>
    <row r="83" spans="1:8" x14ac:dyDescent="0.25">
      <c r="A83" t="s">
        <v>42</v>
      </c>
      <c r="B83" t="s">
        <v>560</v>
      </c>
      <c r="C83" t="s">
        <v>865</v>
      </c>
      <c r="E83" t="s">
        <v>561</v>
      </c>
      <c r="F83" t="s">
        <v>224</v>
      </c>
      <c r="G83" s="5" t="s">
        <v>562</v>
      </c>
      <c r="H83" s="6" t="s">
        <v>549</v>
      </c>
    </row>
    <row r="84" spans="1:8" x14ac:dyDescent="0.25">
      <c r="A84" t="s">
        <v>31</v>
      </c>
      <c r="B84" t="s">
        <v>603</v>
      </c>
      <c r="C84" t="s">
        <v>603</v>
      </c>
      <c r="E84" t="s">
        <v>213</v>
      </c>
      <c r="F84" t="s">
        <v>205</v>
      </c>
      <c r="G84" s="5" t="s">
        <v>214</v>
      </c>
      <c r="H84" s="6" t="s">
        <v>549</v>
      </c>
    </row>
    <row r="85" spans="1:8" x14ac:dyDescent="0.25">
      <c r="A85" t="s">
        <v>599</v>
      </c>
      <c r="B85" t="s">
        <v>598</v>
      </c>
      <c r="C85" t="s">
        <v>866</v>
      </c>
      <c r="E85" t="s">
        <v>257</v>
      </c>
      <c r="F85" t="s">
        <v>224</v>
      </c>
      <c r="G85" s="5" t="s">
        <v>597</v>
      </c>
      <c r="H85" s="6" t="s">
        <v>549</v>
      </c>
    </row>
    <row r="86" spans="1:8" x14ac:dyDescent="0.25">
      <c r="A86" t="s">
        <v>564</v>
      </c>
      <c r="B86" t="s">
        <v>567</v>
      </c>
      <c r="C86" t="s">
        <v>867</v>
      </c>
      <c r="E86" t="s">
        <v>568</v>
      </c>
      <c r="F86" t="s">
        <v>255</v>
      </c>
      <c r="G86" s="5" t="s">
        <v>569</v>
      </c>
      <c r="H86" s="6" t="s">
        <v>549</v>
      </c>
    </row>
    <row r="87" spans="1:8" x14ac:dyDescent="0.25">
      <c r="A87" t="s">
        <v>593</v>
      </c>
      <c r="B87" t="s">
        <v>627</v>
      </c>
      <c r="C87" t="s">
        <v>868</v>
      </c>
      <c r="D87" t="s">
        <v>632</v>
      </c>
      <c r="E87" t="s">
        <v>628</v>
      </c>
      <c r="F87" t="s">
        <v>224</v>
      </c>
      <c r="G87" s="5" t="s">
        <v>629</v>
      </c>
      <c r="H87" s="6" t="s">
        <v>549</v>
      </c>
    </row>
    <row r="88" spans="1:8" x14ac:dyDescent="0.25">
      <c r="A88" t="s">
        <v>883</v>
      </c>
      <c r="B88" t="s">
        <v>608</v>
      </c>
      <c r="C88" t="s">
        <v>869</v>
      </c>
      <c r="E88" t="s">
        <v>257</v>
      </c>
      <c r="F88" t="s">
        <v>224</v>
      </c>
      <c r="G88" s="5" t="s">
        <v>609</v>
      </c>
      <c r="H88" s="6" t="s">
        <v>549</v>
      </c>
    </row>
    <row r="89" spans="1:8" x14ac:dyDescent="0.25">
      <c r="A89" t="s">
        <v>610</v>
      </c>
      <c r="B89" t="s">
        <v>611</v>
      </c>
      <c r="C89" t="s">
        <v>870</v>
      </c>
      <c r="E89" t="s">
        <v>612</v>
      </c>
      <c r="F89" t="s">
        <v>586</v>
      </c>
      <c r="G89" s="5" t="s">
        <v>613</v>
      </c>
      <c r="H89" s="6" t="s">
        <v>549</v>
      </c>
    </row>
    <row r="90" spans="1:8" x14ac:dyDescent="0.25">
      <c r="A90" t="s">
        <v>614</v>
      </c>
      <c r="B90" t="s">
        <v>617</v>
      </c>
      <c r="C90" t="s">
        <v>871</v>
      </c>
      <c r="E90" t="s">
        <v>618</v>
      </c>
      <c r="F90" t="s">
        <v>619</v>
      </c>
      <c r="G90" s="5" t="s">
        <v>620</v>
      </c>
      <c r="H90" s="6" t="s">
        <v>549</v>
      </c>
    </row>
    <row r="91" spans="1:8" x14ac:dyDescent="0.25">
      <c r="A91" t="s">
        <v>615</v>
      </c>
      <c r="B91" t="s">
        <v>621</v>
      </c>
      <c r="C91" t="s">
        <v>872</v>
      </c>
      <c r="E91" t="s">
        <v>622</v>
      </c>
      <c r="F91" t="s">
        <v>619</v>
      </c>
      <c r="G91" s="5" t="s">
        <v>623</v>
      </c>
      <c r="H91" s="6" t="s">
        <v>549</v>
      </c>
    </row>
    <row r="92" spans="1:8" x14ac:dyDescent="0.25">
      <c r="A92" t="s">
        <v>616</v>
      </c>
      <c r="B92" t="s">
        <v>624</v>
      </c>
      <c r="C92" t="s">
        <v>873</v>
      </c>
      <c r="E92" t="s">
        <v>625</v>
      </c>
      <c r="F92" t="s">
        <v>619</v>
      </c>
      <c r="G92" s="5" t="s">
        <v>626</v>
      </c>
      <c r="H92" s="6" t="s">
        <v>549</v>
      </c>
    </row>
    <row r="93" spans="1:8" x14ac:dyDescent="0.25">
      <c r="A93" t="s">
        <v>650</v>
      </c>
      <c r="B93" t="s">
        <v>652</v>
      </c>
      <c r="C93" t="s">
        <v>874</v>
      </c>
      <c r="E93" t="s">
        <v>653</v>
      </c>
      <c r="F93" t="s">
        <v>224</v>
      </c>
      <c r="G93" s="5" t="s">
        <v>654</v>
      </c>
      <c r="H93" s="6" t="s">
        <v>549</v>
      </c>
    </row>
    <row r="94" spans="1:8" x14ac:dyDescent="0.25">
      <c r="A94" s="4" t="s">
        <v>1080</v>
      </c>
      <c r="B94" t="s">
        <v>1081</v>
      </c>
      <c r="C94" t="s">
        <v>1082</v>
      </c>
      <c r="D94" t="s">
        <v>1099</v>
      </c>
      <c r="E94" t="s">
        <v>1083</v>
      </c>
      <c r="F94" t="s">
        <v>1084</v>
      </c>
      <c r="G94" s="5" t="s">
        <v>1085</v>
      </c>
      <c r="H94" s="6" t="s">
        <v>549</v>
      </c>
    </row>
    <row r="95" spans="1:8" x14ac:dyDescent="0.25">
      <c r="A95" s="4" t="s">
        <v>1102</v>
      </c>
      <c r="B95" t="s">
        <v>222</v>
      </c>
      <c r="C95" t="s">
        <v>801</v>
      </c>
      <c r="E95" t="s">
        <v>223</v>
      </c>
      <c r="F95" t="s">
        <v>224</v>
      </c>
      <c r="G95" s="5" t="s">
        <v>1103</v>
      </c>
      <c r="H95" s="6" t="s">
        <v>549</v>
      </c>
    </row>
  </sheetData>
  <autoFilter ref="A1:H94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4" sqref="A4"/>
    </sheetView>
  </sheetViews>
  <sheetFormatPr defaultRowHeight="15" x14ac:dyDescent="0.25"/>
  <cols>
    <col min="1" max="1" width="34.140625" bestFit="1" customWidth="1"/>
    <col min="2" max="2" width="16.5703125" bestFit="1" customWidth="1"/>
    <col min="3" max="3" width="15.140625" customWidth="1"/>
    <col min="4" max="4" width="12.42578125" bestFit="1" customWidth="1"/>
    <col min="5" max="5" width="5.5703125" bestFit="1" customWidth="1"/>
    <col min="6" max="6" width="6.85546875" customWidth="1"/>
    <col min="7" max="7" width="13.7109375" bestFit="1" customWidth="1"/>
    <col min="8" max="8" width="33.5703125" bestFit="1" customWidth="1"/>
    <col min="9" max="10" width="12.85546875" style="12" customWidth="1"/>
    <col min="11" max="11" width="20.28515625" bestFit="1" customWidth="1"/>
  </cols>
  <sheetData>
    <row r="1" spans="1:11" x14ac:dyDescent="0.25">
      <c r="A1" t="s">
        <v>374</v>
      </c>
      <c r="B1" t="s">
        <v>375</v>
      </c>
      <c r="C1" t="s">
        <v>207</v>
      </c>
      <c r="D1" t="s">
        <v>209</v>
      </c>
      <c r="E1" t="s">
        <v>210</v>
      </c>
      <c r="F1" t="s">
        <v>211</v>
      </c>
      <c r="G1" t="s">
        <v>383</v>
      </c>
      <c r="H1" t="s">
        <v>384</v>
      </c>
      <c r="K1" t="s">
        <v>401</v>
      </c>
    </row>
    <row r="2" spans="1:11" x14ac:dyDescent="0.25">
      <c r="A2" t="s">
        <v>376</v>
      </c>
      <c r="B2" t="s">
        <v>388</v>
      </c>
      <c r="C2" s="11" t="s">
        <v>377</v>
      </c>
      <c r="D2" t="s">
        <v>378</v>
      </c>
      <c r="E2" t="s">
        <v>379</v>
      </c>
      <c r="F2">
        <v>70130</v>
      </c>
      <c r="G2" t="s">
        <v>380</v>
      </c>
      <c r="H2" t="s">
        <v>381</v>
      </c>
      <c r="I2" s="12">
        <v>29.92604</v>
      </c>
      <c r="J2" s="12">
        <v>-90.064903999999999</v>
      </c>
    </row>
    <row r="3" spans="1:11" x14ac:dyDescent="0.25">
      <c r="A3" t="s">
        <v>387</v>
      </c>
      <c r="B3" t="s">
        <v>389</v>
      </c>
      <c r="C3" s="11" t="s">
        <v>386</v>
      </c>
      <c r="D3" t="s">
        <v>378</v>
      </c>
      <c r="E3" t="s">
        <v>379</v>
      </c>
      <c r="F3">
        <v>70130</v>
      </c>
      <c r="G3" t="s">
        <v>382</v>
      </c>
      <c r="H3" t="s">
        <v>385</v>
      </c>
      <c r="I3" s="12">
        <v>29.955870000000001</v>
      </c>
      <c r="J3" s="12">
        <v>-90.065048000000004</v>
      </c>
    </row>
    <row r="4" spans="1:11" x14ac:dyDescent="0.25">
      <c r="A4" t="s">
        <v>390</v>
      </c>
      <c r="B4" t="s">
        <v>394</v>
      </c>
      <c r="C4" s="13" t="s">
        <v>391</v>
      </c>
      <c r="D4" t="s">
        <v>378</v>
      </c>
      <c r="E4" t="s">
        <v>379</v>
      </c>
      <c r="F4">
        <v>70130</v>
      </c>
      <c r="G4" t="s">
        <v>392</v>
      </c>
      <c r="H4" t="s">
        <v>393</v>
      </c>
      <c r="I4" s="12">
        <v>29.954294000000001</v>
      </c>
      <c r="J4" s="12">
        <v>-90.067777000000007</v>
      </c>
    </row>
    <row r="5" spans="1:11" x14ac:dyDescent="0.25">
      <c r="A5" t="s">
        <v>395</v>
      </c>
      <c r="B5" t="s">
        <v>394</v>
      </c>
      <c r="C5" t="s">
        <v>396</v>
      </c>
      <c r="D5" t="s">
        <v>378</v>
      </c>
      <c r="E5" t="s">
        <v>379</v>
      </c>
      <c r="F5">
        <v>70130</v>
      </c>
      <c r="G5" t="s">
        <v>397</v>
      </c>
      <c r="H5" t="s">
        <v>398</v>
      </c>
      <c r="I5" s="12">
        <v>29.95383</v>
      </c>
      <c r="J5" s="12">
        <v>-90.065278000000006</v>
      </c>
    </row>
    <row r="6" spans="1:11" x14ac:dyDescent="0.25">
      <c r="A6" t="s">
        <v>399</v>
      </c>
      <c r="B6" t="s">
        <v>402</v>
      </c>
      <c r="C6" s="13" t="s">
        <v>405</v>
      </c>
      <c r="D6" t="s">
        <v>378</v>
      </c>
      <c r="E6" t="s">
        <v>379</v>
      </c>
      <c r="F6">
        <v>70116</v>
      </c>
      <c r="G6" t="s">
        <v>404</v>
      </c>
      <c r="H6" t="s">
        <v>403</v>
      </c>
      <c r="I6" s="12">
        <v>29.958289000000001</v>
      </c>
      <c r="J6" s="12">
        <v>-90.065389999999994</v>
      </c>
      <c r="K6" t="s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opLeftCell="E100" workbookViewId="0">
      <selection activeCell="G137" sqref="G137"/>
    </sheetView>
  </sheetViews>
  <sheetFormatPr defaultRowHeight="15" x14ac:dyDescent="0.25"/>
  <cols>
    <col min="1" max="1" width="20" style="17" bestFit="1" customWidth="1"/>
    <col min="2" max="2" width="10.140625" bestFit="1" customWidth="1"/>
    <col min="3" max="3" width="11.5703125" bestFit="1" customWidth="1"/>
    <col min="4" max="4" width="8.28515625" bestFit="1" customWidth="1"/>
    <col min="5" max="5" width="11.85546875" style="6" bestFit="1" customWidth="1"/>
    <col min="6" max="6" width="9.140625" style="6"/>
    <col min="7" max="8" width="108.85546875" bestFit="1" customWidth="1"/>
  </cols>
  <sheetData>
    <row r="1" spans="1:8" x14ac:dyDescent="0.25">
      <c r="A1" s="14" t="s">
        <v>320</v>
      </c>
      <c r="B1" s="4" t="s">
        <v>318</v>
      </c>
      <c r="C1" s="4" t="s">
        <v>319</v>
      </c>
      <c r="D1" s="9" t="s">
        <v>184</v>
      </c>
      <c r="E1" s="9" t="s">
        <v>408</v>
      </c>
      <c r="F1" s="9" t="s">
        <v>409</v>
      </c>
    </row>
    <row r="2" spans="1:8" x14ac:dyDescent="0.25">
      <c r="A2" s="14" t="s">
        <v>7</v>
      </c>
      <c r="B2" s="4" t="str">
        <f>LEFT(A2,FIND(" ",A2)-1)</f>
        <v>Pam</v>
      </c>
      <c r="C2" s="4" t="str">
        <f>RIGHT(A2,LEN(A2)-FIND(" ",A2))</f>
        <v>Bean</v>
      </c>
      <c r="D2" s="9">
        <v>1</v>
      </c>
      <c r="E2" s="9">
        <v>1</v>
      </c>
      <c r="F2" s="6" t="s">
        <v>410</v>
      </c>
      <c r="G2" t="str">
        <f>CONCATENATE("INSERT INTO Guests (FirstName, LastName, GroupId, Guest_CatId, PlusOne) VALUES ('",B2,"','",C2,"',",D2,",",E2,",",F2,");")</f>
        <v>INSERT INTO Guests (FirstName, LastName, GroupId, Guest_CatId, PlusOne) VALUES ('Pam','Bean',1,1,NULL);</v>
      </c>
      <c r="H2" t="s">
        <v>411</v>
      </c>
    </row>
    <row r="3" spans="1:8" x14ac:dyDescent="0.25">
      <c r="A3" s="14" t="s">
        <v>13</v>
      </c>
      <c r="B3" s="4" t="str">
        <f t="shared" ref="B3:B66" si="0">LEFT(A3,FIND(" ",A3)-1)</f>
        <v>Brad</v>
      </c>
      <c r="C3" s="4" t="str">
        <f t="shared" ref="C3:C66" si="1">RIGHT(A3,LEN(A3)-FIND(" ",A3))</f>
        <v>Bean</v>
      </c>
      <c r="D3" s="9">
        <v>2</v>
      </c>
      <c r="E3" s="9">
        <v>1</v>
      </c>
      <c r="F3" s="6" t="s">
        <v>410</v>
      </c>
      <c r="G3" t="str">
        <f t="shared" ref="G3:G66" si="2">CONCATENATE("INSERT INTO Guests (FirstName, LastName, GroupId, Guest_CatId, PlusOne) VALUES ('",B3,"','",C3,"',",D3,",",E3,",",F3,");")</f>
        <v>INSERT INTO Guests (FirstName, LastName, GroupId, Guest_CatId, PlusOne) VALUES ('Brad','Bean',2,1,NULL);</v>
      </c>
      <c r="H3" t="s">
        <v>412</v>
      </c>
    </row>
    <row r="4" spans="1:8" x14ac:dyDescent="0.25">
      <c r="A4" s="14" t="s">
        <v>19</v>
      </c>
      <c r="B4" s="4" t="str">
        <f t="shared" si="0"/>
        <v>Marilyn</v>
      </c>
      <c r="C4" s="4" t="str">
        <f t="shared" si="1"/>
        <v>Bean</v>
      </c>
      <c r="D4" s="9">
        <v>2</v>
      </c>
      <c r="E4" s="9">
        <v>1</v>
      </c>
      <c r="F4" s="6" t="s">
        <v>410</v>
      </c>
      <c r="G4" t="str">
        <f t="shared" si="2"/>
        <v>INSERT INTO Guests (FirstName, LastName, GroupId, Guest_CatId, PlusOne) VALUES ('Marilyn','Bean',2,1,NULL);</v>
      </c>
      <c r="H4" t="s">
        <v>413</v>
      </c>
    </row>
    <row r="5" spans="1:8" x14ac:dyDescent="0.25">
      <c r="A5" s="14" t="s">
        <v>29</v>
      </c>
      <c r="B5" s="4" t="str">
        <f>LEFT(A5,FIND(" ",A5)-1)</f>
        <v>Robert</v>
      </c>
      <c r="C5" s="4" t="str">
        <f>RIGHT(A5,LEN(A5)-FIND(" ",A5))</f>
        <v>Wood</v>
      </c>
      <c r="D5" s="9">
        <v>3</v>
      </c>
      <c r="E5" s="9">
        <v>1</v>
      </c>
      <c r="F5" s="6" t="s">
        <v>410</v>
      </c>
      <c r="G5" t="str">
        <f t="shared" si="2"/>
        <v>INSERT INTO Guests (FirstName, LastName, GroupId, Guest_CatId, PlusOne) VALUES ('Robert','Wood',3,1,NULL);</v>
      </c>
      <c r="H5" t="s">
        <v>414</v>
      </c>
    </row>
    <row r="6" spans="1:8" x14ac:dyDescent="0.25">
      <c r="A6" s="14" t="s">
        <v>25</v>
      </c>
      <c r="B6" s="4" t="str">
        <f t="shared" si="0"/>
        <v>Jennifer</v>
      </c>
      <c r="C6" s="4" t="str">
        <f t="shared" si="1"/>
        <v>Wood</v>
      </c>
      <c r="D6" s="9">
        <v>3</v>
      </c>
      <c r="E6" s="9">
        <v>1</v>
      </c>
      <c r="F6" s="6" t="s">
        <v>410</v>
      </c>
      <c r="G6" t="str">
        <f t="shared" si="2"/>
        <v>INSERT INTO Guests (FirstName, LastName, GroupId, Guest_CatId, PlusOne) VALUES ('Jennifer','Wood',3,1,NULL);</v>
      </c>
      <c r="H6" t="s">
        <v>415</v>
      </c>
    </row>
    <row r="7" spans="1:8" x14ac:dyDescent="0.25">
      <c r="A7" s="14" t="s">
        <v>34</v>
      </c>
      <c r="B7" s="4" t="str">
        <f t="shared" si="0"/>
        <v>Dean</v>
      </c>
      <c r="C7" s="4" t="str">
        <f t="shared" si="1"/>
        <v>West</v>
      </c>
      <c r="D7" s="9">
        <v>4</v>
      </c>
      <c r="E7" s="9">
        <v>1</v>
      </c>
      <c r="F7" s="6" t="s">
        <v>410</v>
      </c>
      <c r="G7" t="str">
        <f t="shared" si="2"/>
        <v>INSERT INTO Guests (FirstName, LastName, GroupId, Guest_CatId, PlusOne) VALUES ('Dean','West',4,1,NULL);</v>
      </c>
      <c r="H7" t="s">
        <v>416</v>
      </c>
    </row>
    <row r="8" spans="1:8" x14ac:dyDescent="0.25">
      <c r="A8" s="14" t="s">
        <v>46</v>
      </c>
      <c r="B8" s="4" t="str">
        <f>LEFT(A8,FIND(" ",A8)-1)</f>
        <v>Dan</v>
      </c>
      <c r="C8" s="4" t="str">
        <f>RIGHT(A8,LEN(A8)-FIND(" ",A8))</f>
        <v>Peck</v>
      </c>
      <c r="D8" s="9">
        <v>5</v>
      </c>
      <c r="E8" s="9">
        <v>1</v>
      </c>
      <c r="F8" s="6" t="s">
        <v>410</v>
      </c>
      <c r="G8" t="str">
        <f t="shared" si="2"/>
        <v>INSERT INTO Guests (FirstName, LastName, GroupId, Guest_CatId, PlusOne) VALUES ('Dan','Peck',5,1,NULL);</v>
      </c>
      <c r="H8" t="s">
        <v>417</v>
      </c>
    </row>
    <row r="9" spans="1:8" x14ac:dyDescent="0.25">
      <c r="A9" s="14" t="s">
        <v>178</v>
      </c>
      <c r="B9" s="4" t="str">
        <f t="shared" si="0"/>
        <v>Robin</v>
      </c>
      <c r="C9" s="4" t="str">
        <f t="shared" si="1"/>
        <v>Peck</v>
      </c>
      <c r="D9" s="9">
        <v>5</v>
      </c>
      <c r="E9" s="9">
        <v>1</v>
      </c>
      <c r="F9" s="6" t="s">
        <v>410</v>
      </c>
      <c r="G9" t="str">
        <f t="shared" si="2"/>
        <v>INSERT INTO Guests (FirstName, LastName, GroupId, Guest_CatId, PlusOne) VALUES ('Robin','Peck',5,1,NULL);</v>
      </c>
      <c r="H9" t="s">
        <v>418</v>
      </c>
    </row>
    <row r="10" spans="1:8" x14ac:dyDescent="0.25">
      <c r="A10" s="14" t="s">
        <v>57</v>
      </c>
      <c r="B10" s="4" t="str">
        <f>LEFT(A10,FIND(" ",A10)-1)</f>
        <v>Joe</v>
      </c>
      <c r="C10" s="4" t="str">
        <f>RIGHT(A10,LEN(A10)-FIND(" ",A10))</f>
        <v>Jeffers</v>
      </c>
      <c r="D10" s="9">
        <v>6</v>
      </c>
      <c r="E10" s="9">
        <v>1</v>
      </c>
      <c r="F10" s="6" t="s">
        <v>410</v>
      </c>
      <c r="G10" t="str">
        <f t="shared" si="2"/>
        <v>INSERT INTO Guests (FirstName, LastName, GroupId, Guest_CatId, PlusOne) VALUES ('Joe','Jeffers',6,1,NULL);</v>
      </c>
      <c r="H10" t="s">
        <v>419</v>
      </c>
    </row>
    <row r="11" spans="1:8" x14ac:dyDescent="0.25">
      <c r="A11" s="14" t="s">
        <v>52</v>
      </c>
      <c r="B11" s="4" t="str">
        <f t="shared" si="0"/>
        <v>Marilyn</v>
      </c>
      <c r="C11" s="4" t="str">
        <f t="shared" si="1"/>
        <v>Jeffers</v>
      </c>
      <c r="D11" s="9">
        <v>6</v>
      </c>
      <c r="E11" s="9">
        <v>1</v>
      </c>
      <c r="F11" s="6" t="s">
        <v>410</v>
      </c>
      <c r="G11" t="str">
        <f t="shared" si="2"/>
        <v>INSERT INTO Guests (FirstName, LastName, GroupId, Guest_CatId, PlusOne) VALUES ('Marilyn','Jeffers',6,1,NULL);</v>
      </c>
      <c r="H11" t="s">
        <v>420</v>
      </c>
    </row>
    <row r="12" spans="1:8" x14ac:dyDescent="0.25">
      <c r="A12" s="14" t="s">
        <v>67</v>
      </c>
      <c r="B12" s="4" t="str">
        <f>LEFT(A12,FIND(" ",A12)-1)</f>
        <v>Richard</v>
      </c>
      <c r="C12" s="4" t="str">
        <f>RIGHT(A12,LEN(A12)-FIND(" ",A12))</f>
        <v>Disney</v>
      </c>
      <c r="D12" s="9">
        <v>7</v>
      </c>
      <c r="E12" s="9">
        <v>1</v>
      </c>
      <c r="F12" s="6" t="s">
        <v>410</v>
      </c>
      <c r="G12" t="str">
        <f t="shared" si="2"/>
        <v>INSERT INTO Guests (FirstName, LastName, GroupId, Guest_CatId, PlusOne) VALUES ('Richard','Disney',7,1,NULL);</v>
      </c>
      <c r="H12" t="s">
        <v>421</v>
      </c>
    </row>
    <row r="13" spans="1:8" x14ac:dyDescent="0.25">
      <c r="A13" s="14" t="s">
        <v>62</v>
      </c>
      <c r="B13" s="4" t="str">
        <f>LEFT(A13,FIND(" ",A13)-1)</f>
        <v>Alicia</v>
      </c>
      <c r="C13" s="4" t="str">
        <f>RIGHT(A13,LEN(A13)-FIND(" ",A13))</f>
        <v>Disney</v>
      </c>
      <c r="D13" s="9">
        <v>7</v>
      </c>
      <c r="E13" s="9">
        <v>1</v>
      </c>
      <c r="F13" s="6" t="s">
        <v>410</v>
      </c>
      <c r="G13" t="str">
        <f t="shared" si="2"/>
        <v>INSERT INTO Guests (FirstName, LastName, GroupId, Guest_CatId, PlusOne) VALUES ('Alicia','Disney',7,1,NULL);</v>
      </c>
      <c r="H13" t="s">
        <v>422</v>
      </c>
    </row>
    <row r="14" spans="1:8" x14ac:dyDescent="0.25">
      <c r="A14" s="14" t="s">
        <v>77</v>
      </c>
      <c r="B14" s="4" t="str">
        <f>LEFT(A14,FIND(" ",A14)-1)</f>
        <v>Matt</v>
      </c>
      <c r="C14" s="4" t="str">
        <f>RIGHT(A14,LEN(A14)-FIND(" ",A14))</f>
        <v>Burke</v>
      </c>
      <c r="D14" s="9">
        <v>8</v>
      </c>
      <c r="E14" s="9">
        <v>1</v>
      </c>
      <c r="F14" s="6" t="s">
        <v>410</v>
      </c>
      <c r="G14" t="str">
        <f t="shared" si="2"/>
        <v>INSERT INTO Guests (FirstName, LastName, GroupId, Guest_CatId, PlusOne) VALUES ('Matt','Burke',8,1,NULL);</v>
      </c>
      <c r="H14" t="s">
        <v>423</v>
      </c>
    </row>
    <row r="15" spans="1:8" x14ac:dyDescent="0.25">
      <c r="A15" s="14" t="s">
        <v>72</v>
      </c>
      <c r="B15" s="4" t="str">
        <f t="shared" si="0"/>
        <v>Danielle</v>
      </c>
      <c r="C15" s="4" t="str">
        <f t="shared" si="1"/>
        <v>Burke</v>
      </c>
      <c r="D15" s="9">
        <v>8</v>
      </c>
      <c r="E15" s="9">
        <v>1</v>
      </c>
      <c r="F15" s="6" t="s">
        <v>410</v>
      </c>
      <c r="G15" t="str">
        <f t="shared" si="2"/>
        <v>INSERT INTO Guests (FirstName, LastName, GroupId, Guest_CatId, PlusOne) VALUES ('Danielle','Burke',8,1,NULL);</v>
      </c>
      <c r="H15" t="s">
        <v>424</v>
      </c>
    </row>
    <row r="16" spans="1:8" x14ac:dyDescent="0.25">
      <c r="A16" s="14" t="s">
        <v>82</v>
      </c>
      <c r="B16" s="4" t="str">
        <f t="shared" si="0"/>
        <v>Adam</v>
      </c>
      <c r="C16" s="4" t="str">
        <f t="shared" si="1"/>
        <v>Bourque</v>
      </c>
      <c r="D16" s="9">
        <v>9</v>
      </c>
      <c r="E16" s="9">
        <v>1</v>
      </c>
      <c r="F16" s="6" t="s">
        <v>410</v>
      </c>
      <c r="G16" t="str">
        <f t="shared" si="2"/>
        <v>INSERT INTO Guests (FirstName, LastName, GroupId, Guest_CatId, PlusOne) VALUES ('Adam','Bourque',9,1,NULL);</v>
      </c>
      <c r="H16" t="s">
        <v>425</v>
      </c>
    </row>
    <row r="17" spans="1:8" x14ac:dyDescent="0.25">
      <c r="A17" s="14" t="s">
        <v>87</v>
      </c>
      <c r="B17" s="4" t="str">
        <f t="shared" si="0"/>
        <v>Vica</v>
      </c>
      <c r="C17" s="4" t="str">
        <f t="shared" si="1"/>
        <v>Bourque</v>
      </c>
      <c r="D17" s="9">
        <v>9</v>
      </c>
      <c r="E17" s="9">
        <v>1</v>
      </c>
      <c r="F17" s="6" t="s">
        <v>410</v>
      </c>
      <c r="G17" t="str">
        <f t="shared" si="2"/>
        <v>INSERT INTO Guests (FirstName, LastName, GroupId, Guest_CatId, PlusOne) VALUES ('Vica','Bourque',9,1,NULL);</v>
      </c>
      <c r="H17" t="s">
        <v>426</v>
      </c>
    </row>
    <row r="18" spans="1:8" x14ac:dyDescent="0.25">
      <c r="A18" s="14" t="s">
        <v>185</v>
      </c>
      <c r="B18" s="4" t="str">
        <f>LEFT(A18,FIND(" ",A18)-1)</f>
        <v>Andrew</v>
      </c>
      <c r="C18" s="4" t="str">
        <f>RIGHT(A18,LEN(A18)-FIND(" ",A18))</f>
        <v>Fortenberry</v>
      </c>
      <c r="D18" s="9">
        <v>10</v>
      </c>
      <c r="E18" s="9">
        <v>1</v>
      </c>
      <c r="F18" s="6" t="s">
        <v>410</v>
      </c>
      <c r="G18" t="str">
        <f t="shared" si="2"/>
        <v>INSERT INTO Guests (FirstName, LastName, GroupId, Guest_CatId, PlusOne) VALUES ('Andrew','Fortenberry',10,1,NULL);</v>
      </c>
      <c r="H18" t="s">
        <v>427</v>
      </c>
    </row>
    <row r="19" spans="1:8" x14ac:dyDescent="0.25">
      <c r="A19" s="14" t="s">
        <v>92</v>
      </c>
      <c r="B19" s="4" t="str">
        <f t="shared" si="0"/>
        <v>Ashley</v>
      </c>
      <c r="C19" s="4" t="str">
        <f t="shared" si="1"/>
        <v>Fortenberry</v>
      </c>
      <c r="D19" s="9">
        <v>10</v>
      </c>
      <c r="E19" s="9">
        <v>1</v>
      </c>
      <c r="F19" s="6" t="s">
        <v>410</v>
      </c>
      <c r="G19" t="str">
        <f t="shared" si="2"/>
        <v>INSERT INTO Guests (FirstName, LastName, GroupId, Guest_CatId, PlusOne) VALUES ('Ashley','Fortenberry',10,1,NULL);</v>
      </c>
      <c r="H19" t="s">
        <v>428</v>
      </c>
    </row>
    <row r="20" spans="1:8" x14ac:dyDescent="0.25">
      <c r="A20" s="14" t="s">
        <v>101</v>
      </c>
      <c r="B20" s="4" t="str">
        <f t="shared" si="0"/>
        <v>Lowell</v>
      </c>
      <c r="C20" s="4" t="str">
        <f t="shared" si="1"/>
        <v>Yost</v>
      </c>
      <c r="D20" s="9">
        <v>11</v>
      </c>
      <c r="E20" s="9">
        <v>1</v>
      </c>
      <c r="F20" s="6" t="s">
        <v>410</v>
      </c>
      <c r="G20" t="str">
        <f t="shared" si="2"/>
        <v>INSERT INTO Guests (FirstName, LastName, GroupId, Guest_CatId, PlusOne) VALUES ('Lowell','Yost',11,1,NULL);</v>
      </c>
      <c r="H20" t="s">
        <v>429</v>
      </c>
    </row>
    <row r="21" spans="1:8" x14ac:dyDescent="0.25">
      <c r="A21" s="14" t="s">
        <v>106</v>
      </c>
      <c r="B21" s="4" t="str">
        <f t="shared" si="0"/>
        <v>Jerry</v>
      </c>
      <c r="C21" s="4" t="str">
        <f t="shared" si="1"/>
        <v>Yost</v>
      </c>
      <c r="D21" s="9">
        <v>11</v>
      </c>
      <c r="E21" s="9">
        <v>1</v>
      </c>
      <c r="F21" s="6" t="s">
        <v>410</v>
      </c>
      <c r="G21" t="str">
        <f t="shared" si="2"/>
        <v>INSERT INTO Guests (FirstName, LastName, GroupId, Guest_CatId, PlusOne) VALUES ('Jerry','Yost',11,1,NULL);</v>
      </c>
      <c r="H21" t="s">
        <v>430</v>
      </c>
    </row>
    <row r="22" spans="1:8" x14ac:dyDescent="0.25">
      <c r="A22" s="14" t="s">
        <v>110</v>
      </c>
      <c r="B22" s="4" t="str">
        <f t="shared" si="0"/>
        <v>Mike</v>
      </c>
      <c r="C22" s="4" t="str">
        <f t="shared" si="1"/>
        <v>Reed</v>
      </c>
      <c r="D22" s="9">
        <v>12</v>
      </c>
      <c r="E22" s="9">
        <v>1</v>
      </c>
      <c r="F22" s="6" t="s">
        <v>410</v>
      </c>
      <c r="G22" t="str">
        <f t="shared" si="2"/>
        <v>INSERT INTO Guests (FirstName, LastName, GroupId, Guest_CatId, PlusOne) VALUES ('Mike','Reed',12,1,NULL);</v>
      </c>
      <c r="H22" t="s">
        <v>431</v>
      </c>
    </row>
    <row r="23" spans="1:8" x14ac:dyDescent="0.25">
      <c r="A23" s="14" t="s">
        <v>114</v>
      </c>
      <c r="B23" s="4" t="str">
        <f t="shared" si="0"/>
        <v>Lisa</v>
      </c>
      <c r="C23" s="4" t="str">
        <f t="shared" si="1"/>
        <v>Reed</v>
      </c>
      <c r="D23" s="9">
        <v>12</v>
      </c>
      <c r="E23" s="9">
        <v>1</v>
      </c>
      <c r="F23" s="6" t="s">
        <v>410</v>
      </c>
      <c r="G23" t="str">
        <f t="shared" si="2"/>
        <v>INSERT INTO Guests (FirstName, LastName, GroupId, Guest_CatId, PlusOne) VALUES ('Lisa','Reed',12,1,NULL);</v>
      </c>
      <c r="H23" t="s">
        <v>432</v>
      </c>
    </row>
    <row r="24" spans="1:8" x14ac:dyDescent="0.25">
      <c r="A24" s="14" t="s">
        <v>8</v>
      </c>
      <c r="B24" s="4" t="str">
        <f t="shared" si="0"/>
        <v>Debra</v>
      </c>
      <c r="C24" s="4" t="str">
        <f t="shared" si="1"/>
        <v>Vasnelis</v>
      </c>
      <c r="D24" s="9">
        <v>13</v>
      </c>
      <c r="E24" s="9">
        <v>1</v>
      </c>
      <c r="F24" s="6" t="s">
        <v>410</v>
      </c>
      <c r="G24" t="str">
        <f t="shared" si="2"/>
        <v>INSERT INTO Guests (FirstName, LastName, GroupId, Guest_CatId, PlusOne) VALUES ('Debra','Vasnelis',13,1,NULL);</v>
      </c>
      <c r="H24" t="s">
        <v>433</v>
      </c>
    </row>
    <row r="25" spans="1:8" x14ac:dyDescent="0.25">
      <c r="A25" s="14" t="s">
        <v>179</v>
      </c>
      <c r="B25" s="4" t="str">
        <f t="shared" si="0"/>
        <v>Patrick</v>
      </c>
      <c r="C25" s="4" t="str">
        <f t="shared" si="1"/>
        <v>Vasnelis</v>
      </c>
      <c r="D25" s="9">
        <v>14</v>
      </c>
      <c r="E25" s="9">
        <v>1</v>
      </c>
      <c r="F25" s="6" t="s">
        <v>410</v>
      </c>
      <c r="G25" t="str">
        <f t="shared" si="2"/>
        <v>INSERT INTO Guests (FirstName, LastName, GroupId, Guest_CatId, PlusOne) VALUES ('Patrick','Vasnelis',14,1,NULL);</v>
      </c>
      <c r="H25" t="s">
        <v>434</v>
      </c>
    </row>
    <row r="26" spans="1:8" x14ac:dyDescent="0.25">
      <c r="A26" s="14" t="s">
        <v>20</v>
      </c>
      <c r="B26" s="4" t="str">
        <f t="shared" si="0"/>
        <v>Tammy</v>
      </c>
      <c r="C26" s="4" t="str">
        <f t="shared" si="1"/>
        <v>Dingler</v>
      </c>
      <c r="D26" s="9">
        <v>14</v>
      </c>
      <c r="E26" s="9">
        <v>1</v>
      </c>
      <c r="F26" s="6" t="s">
        <v>410</v>
      </c>
      <c r="G26" t="str">
        <f t="shared" si="2"/>
        <v>INSERT INTO Guests (FirstName, LastName, GroupId, Guest_CatId, PlusOne) VALUES ('Tammy','Dingler',14,1,NULL);</v>
      </c>
      <c r="H26" t="s">
        <v>435</v>
      </c>
    </row>
    <row r="27" spans="1:8" x14ac:dyDescent="0.25">
      <c r="A27" s="14" t="s">
        <v>196</v>
      </c>
      <c r="B27" s="4" t="str">
        <f t="shared" si="0"/>
        <v>Michael</v>
      </c>
      <c r="C27" s="4" t="str">
        <f t="shared" si="1"/>
        <v>Essex</v>
      </c>
      <c r="D27" s="9">
        <v>15</v>
      </c>
      <c r="E27" s="9">
        <v>1</v>
      </c>
      <c r="F27" s="6" t="s">
        <v>410</v>
      </c>
      <c r="G27" t="str">
        <f t="shared" si="2"/>
        <v>INSERT INTO Guests (FirstName, LastName, GroupId, Guest_CatId, PlusOne) VALUES ('Michael','Essex',15,1,NULL);</v>
      </c>
      <c r="H27" t="s">
        <v>436</v>
      </c>
    </row>
    <row r="28" spans="1:8" x14ac:dyDescent="0.25">
      <c r="A28" s="14" t="s">
        <v>30</v>
      </c>
      <c r="B28" s="4" t="str">
        <f t="shared" si="0"/>
        <v>Susan</v>
      </c>
      <c r="C28" s="4" t="str">
        <f t="shared" si="1"/>
        <v>Bower</v>
      </c>
      <c r="D28" s="9">
        <v>15</v>
      </c>
      <c r="E28" s="9">
        <v>1</v>
      </c>
      <c r="F28" s="6" t="s">
        <v>410</v>
      </c>
      <c r="G28" t="str">
        <f t="shared" si="2"/>
        <v>INSERT INTO Guests (FirstName, LastName, GroupId, Guest_CatId, PlusOne) VALUES ('Susan','Bower',15,1,NULL);</v>
      </c>
      <c r="H28" t="s">
        <v>437</v>
      </c>
    </row>
    <row r="29" spans="1:8" x14ac:dyDescent="0.25">
      <c r="A29" s="14" t="s">
        <v>41</v>
      </c>
      <c r="B29" s="4" t="str">
        <f t="shared" si="0"/>
        <v>George</v>
      </c>
      <c r="C29" s="4" t="str">
        <f t="shared" si="1"/>
        <v>Vasnelis</v>
      </c>
      <c r="D29" s="9">
        <v>16</v>
      </c>
      <c r="E29" s="9">
        <v>1</v>
      </c>
      <c r="F29" s="6" t="s">
        <v>410</v>
      </c>
      <c r="G29" t="str">
        <f t="shared" si="2"/>
        <v>INSERT INTO Guests (FirstName, LastName, GroupId, Guest_CatId, PlusOne) VALUES ('George','Vasnelis',16,1,NULL);</v>
      </c>
      <c r="H29" t="s">
        <v>438</v>
      </c>
    </row>
    <row r="30" spans="1:8" x14ac:dyDescent="0.25">
      <c r="A30" s="14" t="s">
        <v>323</v>
      </c>
      <c r="B30" s="4" t="str">
        <f t="shared" si="0"/>
        <v>Diana</v>
      </c>
      <c r="C30" s="4" t="str">
        <f t="shared" si="1"/>
        <v>Vasnelis</v>
      </c>
      <c r="D30" s="9">
        <v>16</v>
      </c>
      <c r="E30" s="9">
        <v>1</v>
      </c>
      <c r="F30" s="6" t="s">
        <v>410</v>
      </c>
      <c r="G30" t="str">
        <f t="shared" si="2"/>
        <v>INSERT INTO Guests (FirstName, LastName, GroupId, Guest_CatId, PlusOne) VALUES ('Diana','Vasnelis',16,1,NULL);</v>
      </c>
      <c r="H30" t="s">
        <v>439</v>
      </c>
    </row>
    <row r="31" spans="1:8" x14ac:dyDescent="0.25">
      <c r="A31" s="14" t="s">
        <v>186</v>
      </c>
      <c r="B31" s="4" t="str">
        <f>LEFT(A31,FIND(" ",A31)-1)</f>
        <v>Sam</v>
      </c>
      <c r="C31" s="4" t="str">
        <f>RIGHT(A31,LEN(A31)-FIND(" ",A31))</f>
        <v>Hall</v>
      </c>
      <c r="D31" s="9">
        <v>17</v>
      </c>
      <c r="E31" s="9">
        <v>1</v>
      </c>
      <c r="F31" s="6" t="s">
        <v>410</v>
      </c>
      <c r="G31" t="str">
        <f t="shared" si="2"/>
        <v>INSERT INTO Guests (FirstName, LastName, GroupId, Guest_CatId, PlusOne) VALUES ('Sam','Hall',17,1,NULL);</v>
      </c>
      <c r="H31" t="s">
        <v>440</v>
      </c>
    </row>
    <row r="32" spans="1:8" x14ac:dyDescent="0.25">
      <c r="A32" s="14" t="s">
        <v>212</v>
      </c>
      <c r="B32" s="4" t="str">
        <f t="shared" si="0"/>
        <v>Nancy</v>
      </c>
      <c r="C32" s="4" t="str">
        <f t="shared" si="1"/>
        <v>Hall</v>
      </c>
      <c r="D32" s="9">
        <v>17</v>
      </c>
      <c r="E32" s="9">
        <v>1</v>
      </c>
      <c r="F32" s="6" t="s">
        <v>410</v>
      </c>
      <c r="G32" t="str">
        <f t="shared" si="2"/>
        <v>INSERT INTO Guests (FirstName, LastName, GroupId, Guest_CatId, PlusOne) VALUES ('Nancy','Hall',17,1,NULL);</v>
      </c>
      <c r="H32" t="s">
        <v>441</v>
      </c>
    </row>
    <row r="33" spans="1:8" x14ac:dyDescent="0.25">
      <c r="A33" s="14" t="s">
        <v>201</v>
      </c>
      <c r="B33" s="4" t="str">
        <f t="shared" si="0"/>
        <v>Bill</v>
      </c>
      <c r="C33" s="4" t="str">
        <f t="shared" si="1"/>
        <v>Weldon</v>
      </c>
      <c r="D33" s="9">
        <v>18</v>
      </c>
      <c r="E33" s="9">
        <v>1</v>
      </c>
      <c r="F33" s="6" t="s">
        <v>410</v>
      </c>
      <c r="G33" t="str">
        <f t="shared" si="2"/>
        <v>INSERT INTO Guests (FirstName, LastName, GroupId, Guest_CatId, PlusOne) VALUES ('Bill','Weldon',18,1,NULL);</v>
      </c>
      <c r="H33" t="s">
        <v>442</v>
      </c>
    </row>
    <row r="34" spans="1:8" x14ac:dyDescent="0.25">
      <c r="A34" s="14" t="s">
        <v>187</v>
      </c>
      <c r="B34" s="4" t="str">
        <f t="shared" si="0"/>
        <v>Laurie</v>
      </c>
      <c r="C34" s="4" t="str">
        <f t="shared" si="1"/>
        <v>Weldon</v>
      </c>
      <c r="D34" s="9">
        <v>18</v>
      </c>
      <c r="E34" s="9">
        <v>1</v>
      </c>
      <c r="F34" s="6" t="s">
        <v>410</v>
      </c>
      <c r="G34" t="str">
        <f t="shared" si="2"/>
        <v>INSERT INTO Guests (FirstName, LastName, GroupId, Guest_CatId, PlusOne) VALUES ('Laurie','Weldon',18,1,NULL);</v>
      </c>
      <c r="H34" t="s">
        <v>443</v>
      </c>
    </row>
    <row r="35" spans="1:8" x14ac:dyDescent="0.25">
      <c r="A35" s="14" t="s">
        <v>68</v>
      </c>
      <c r="B35" s="4" t="str">
        <f t="shared" si="0"/>
        <v>Janice</v>
      </c>
      <c r="C35" s="4" t="str">
        <f t="shared" si="1"/>
        <v>Essex</v>
      </c>
      <c r="D35" s="9">
        <v>19</v>
      </c>
      <c r="E35" s="9">
        <v>1</v>
      </c>
      <c r="F35" s="6" t="s">
        <v>410</v>
      </c>
      <c r="G35" t="str">
        <f t="shared" si="2"/>
        <v>INSERT INTO Guests (FirstName, LastName, GroupId, Guest_CatId, PlusOne) VALUES ('Janice','Essex',19,1,NULL);</v>
      </c>
      <c r="H35" t="s">
        <v>444</v>
      </c>
    </row>
    <row r="36" spans="1:8" x14ac:dyDescent="0.25">
      <c r="A36" s="14" t="s">
        <v>73</v>
      </c>
      <c r="B36" s="4" t="str">
        <f t="shared" si="0"/>
        <v>Steve</v>
      </c>
      <c r="C36" s="4" t="str">
        <f t="shared" si="1"/>
        <v>Hess</v>
      </c>
      <c r="D36" s="9">
        <v>19</v>
      </c>
      <c r="E36" s="9">
        <v>1</v>
      </c>
      <c r="F36" s="6" t="s">
        <v>410</v>
      </c>
      <c r="G36" t="str">
        <f t="shared" si="2"/>
        <v>INSERT INTO Guests (FirstName, LastName, GroupId, Guest_CatId, PlusOne) VALUES ('Steve','Hess',19,1,NULL);</v>
      </c>
      <c r="H36" t="s">
        <v>445</v>
      </c>
    </row>
    <row r="37" spans="1:8" x14ac:dyDescent="0.25">
      <c r="A37" s="14" t="s">
        <v>78</v>
      </c>
      <c r="B37" s="4" t="str">
        <f t="shared" si="0"/>
        <v>Ryan</v>
      </c>
      <c r="C37" s="4" t="str">
        <f t="shared" si="1"/>
        <v>Vasnelis</v>
      </c>
      <c r="D37" s="9">
        <v>20</v>
      </c>
      <c r="E37" s="9">
        <v>1</v>
      </c>
      <c r="F37" s="6" t="s">
        <v>410</v>
      </c>
      <c r="G37" t="str">
        <f t="shared" si="2"/>
        <v>INSERT INTO Guests (FirstName, LastName, GroupId, Guest_CatId, PlusOne) VALUES ('Ryan','Vasnelis',20,1,NULL);</v>
      </c>
      <c r="H37" t="s">
        <v>446</v>
      </c>
    </row>
    <row r="38" spans="1:8" x14ac:dyDescent="0.25">
      <c r="A38" s="14" t="s">
        <v>83</v>
      </c>
      <c r="B38" s="4" t="str">
        <f t="shared" si="0"/>
        <v>Dana</v>
      </c>
      <c r="C38" s="4" t="str">
        <f t="shared" si="1"/>
        <v>Stone</v>
      </c>
      <c r="D38" s="9">
        <v>20</v>
      </c>
      <c r="E38" s="9">
        <v>1</v>
      </c>
      <c r="F38" s="6" t="s">
        <v>410</v>
      </c>
      <c r="G38" t="str">
        <f t="shared" si="2"/>
        <v>INSERT INTO Guests (FirstName, LastName, GroupId, Guest_CatId, PlusOne) VALUES ('Dana','Stone',20,1,NULL);</v>
      </c>
      <c r="H38" t="s">
        <v>447</v>
      </c>
    </row>
    <row r="39" spans="1:8" x14ac:dyDescent="0.25">
      <c r="A39" s="14" t="s">
        <v>180</v>
      </c>
      <c r="B39" s="4" t="str">
        <f>LEFT(A39,FIND(" ",A39)-1)</f>
        <v>Steve</v>
      </c>
      <c r="C39" s="4" t="str">
        <f>RIGHT(A39,LEN(A39)-FIND(" ",A39))</f>
        <v>Mena</v>
      </c>
      <c r="D39" s="9">
        <v>21</v>
      </c>
      <c r="E39" s="9">
        <v>1</v>
      </c>
      <c r="F39" s="6" t="s">
        <v>410</v>
      </c>
      <c r="G39" t="str">
        <f t="shared" si="2"/>
        <v>INSERT INTO Guests (FirstName, LastName, GroupId, Guest_CatId, PlusOne) VALUES ('Steve','Mena',21,1,NULL);</v>
      </c>
      <c r="H39" t="s">
        <v>448</v>
      </c>
    </row>
    <row r="40" spans="1:8" x14ac:dyDescent="0.25">
      <c r="A40" s="14" t="s">
        <v>88</v>
      </c>
      <c r="B40" s="4" t="str">
        <f t="shared" si="0"/>
        <v>Lauren</v>
      </c>
      <c r="C40" s="4" t="str">
        <f t="shared" si="1"/>
        <v>Vasnelis</v>
      </c>
      <c r="D40" s="9">
        <v>21</v>
      </c>
      <c r="E40" s="9">
        <v>1</v>
      </c>
      <c r="F40" s="6" t="s">
        <v>410</v>
      </c>
      <c r="G40" t="str">
        <f t="shared" si="2"/>
        <v>INSERT INTO Guests (FirstName, LastName, GroupId, Guest_CatId, PlusOne) VALUES ('Lauren','Vasnelis',21,1,NULL);</v>
      </c>
      <c r="H40" t="s">
        <v>449</v>
      </c>
    </row>
    <row r="41" spans="1:8" x14ac:dyDescent="0.25">
      <c r="A41" s="14" t="s">
        <v>97</v>
      </c>
      <c r="B41" s="4" t="str">
        <f t="shared" si="0"/>
        <v>Brian</v>
      </c>
      <c r="C41" s="4" t="str">
        <f t="shared" si="1"/>
        <v>Weldon</v>
      </c>
      <c r="D41" s="9">
        <v>22</v>
      </c>
      <c r="E41" s="9">
        <v>1</v>
      </c>
      <c r="F41" s="6" t="s">
        <v>410</v>
      </c>
      <c r="G41" t="str">
        <f t="shared" si="2"/>
        <v>INSERT INTO Guests (FirstName, LastName, GroupId, Guest_CatId, PlusOne) VALUES ('Brian','Weldon',22,1,NULL);</v>
      </c>
      <c r="H41" t="s">
        <v>450</v>
      </c>
    </row>
    <row r="42" spans="1:8" x14ac:dyDescent="0.25">
      <c r="A42" s="14" t="s">
        <v>102</v>
      </c>
      <c r="B42" s="4" t="str">
        <f t="shared" si="0"/>
        <v>Lauren</v>
      </c>
      <c r="C42" s="4" t="str">
        <f t="shared" si="1"/>
        <v>Jewski</v>
      </c>
      <c r="D42" s="9">
        <v>22</v>
      </c>
      <c r="E42" s="9">
        <v>1</v>
      </c>
      <c r="F42" s="6" t="s">
        <v>410</v>
      </c>
      <c r="G42" t="str">
        <f t="shared" si="2"/>
        <v>INSERT INTO Guests (FirstName, LastName, GroupId, Guest_CatId, PlusOne) VALUES ('Lauren','Jewski',22,1,NULL);</v>
      </c>
      <c r="H42" t="s">
        <v>451</v>
      </c>
    </row>
    <row r="43" spans="1:8" x14ac:dyDescent="0.25">
      <c r="A43" s="14" t="s">
        <v>107</v>
      </c>
      <c r="B43" s="4" t="str">
        <f t="shared" si="0"/>
        <v>Andrew</v>
      </c>
      <c r="C43" s="4" t="str">
        <f t="shared" si="1"/>
        <v>Weldon</v>
      </c>
      <c r="D43" s="9">
        <v>23</v>
      </c>
      <c r="E43" s="9">
        <v>1</v>
      </c>
      <c r="F43" s="6" t="s">
        <v>410</v>
      </c>
      <c r="G43" t="str">
        <f t="shared" si="2"/>
        <v>INSERT INTO Guests (FirstName, LastName, GroupId, Guest_CatId, PlusOne) VALUES ('Andrew','Weldon',23,1,NULL);</v>
      </c>
      <c r="H43" t="s">
        <v>452</v>
      </c>
    </row>
    <row r="44" spans="1:8" x14ac:dyDescent="0.25">
      <c r="A44" s="14" t="s">
        <v>111</v>
      </c>
      <c r="B44" s="4" t="str">
        <f t="shared" si="0"/>
        <v>Kristen</v>
      </c>
      <c r="C44" s="4" t="str">
        <f t="shared" si="1"/>
        <v>Weldon</v>
      </c>
      <c r="D44" s="9">
        <v>23</v>
      </c>
      <c r="E44" s="9">
        <v>1</v>
      </c>
      <c r="F44" s="6" t="s">
        <v>410</v>
      </c>
      <c r="G44" t="str">
        <f t="shared" si="2"/>
        <v>INSERT INTO Guests (FirstName, LastName, GroupId, Guest_CatId, PlusOne) VALUES ('Kristen','Weldon',23,1,NULL);</v>
      </c>
      <c r="H44" t="s">
        <v>453</v>
      </c>
    </row>
    <row r="45" spans="1:8" x14ac:dyDescent="0.25">
      <c r="A45" s="14" t="s">
        <v>353</v>
      </c>
      <c r="B45" s="4" t="str">
        <f t="shared" si="0"/>
        <v>Daniel</v>
      </c>
      <c r="C45" s="4" t="str">
        <f t="shared" si="1"/>
        <v>Weldon</v>
      </c>
      <c r="D45" s="9">
        <v>24</v>
      </c>
      <c r="E45" s="9">
        <v>1</v>
      </c>
      <c r="F45" s="6" t="s">
        <v>410</v>
      </c>
      <c r="G45" t="str">
        <f t="shared" si="2"/>
        <v>INSERT INTO Guests (FirstName, LastName, GroupId, Guest_CatId, PlusOne) VALUES ('Daniel','Weldon',24,1,NULL);</v>
      </c>
      <c r="H45" t="s">
        <v>454</v>
      </c>
    </row>
    <row r="46" spans="1:8" x14ac:dyDescent="0.25">
      <c r="A46" s="14" t="s">
        <v>118</v>
      </c>
      <c r="B46" s="4" t="str">
        <f t="shared" si="0"/>
        <v>Shannon</v>
      </c>
      <c r="C46" s="4" t="str">
        <f t="shared" si="1"/>
        <v>Slowey</v>
      </c>
      <c r="D46" s="9">
        <v>24</v>
      </c>
      <c r="E46" s="9">
        <v>1</v>
      </c>
      <c r="F46" s="6" t="s">
        <v>410</v>
      </c>
      <c r="G46" t="str">
        <f t="shared" si="2"/>
        <v>INSERT INTO Guests (FirstName, LastName, GroupId, Guest_CatId, PlusOne) VALUES ('Shannon','Slowey',24,1,NULL);</v>
      </c>
      <c r="H46" t="s">
        <v>455</v>
      </c>
    </row>
    <row r="47" spans="1:8" x14ac:dyDescent="0.25">
      <c r="A47" s="14" t="s">
        <v>120</v>
      </c>
      <c r="B47" s="4" t="str">
        <f t="shared" si="0"/>
        <v>Katie</v>
      </c>
      <c r="C47" s="4" t="str">
        <f t="shared" si="1"/>
        <v>Byorick</v>
      </c>
      <c r="D47" s="9">
        <v>25</v>
      </c>
      <c r="E47" s="9">
        <v>1</v>
      </c>
      <c r="F47" s="6" t="s">
        <v>410</v>
      </c>
      <c r="G47" t="str">
        <f t="shared" si="2"/>
        <v>INSERT INTO Guests (FirstName, LastName, GroupId, Guest_CatId, PlusOne) VALUES ('Katie','Byorick',25,1,NULL);</v>
      </c>
      <c r="H47" t="s">
        <v>456</v>
      </c>
    </row>
    <row r="48" spans="1:8" x14ac:dyDescent="0.25">
      <c r="A48" s="14" t="s">
        <v>122</v>
      </c>
      <c r="B48" s="4" t="str">
        <f t="shared" si="0"/>
        <v>Becca</v>
      </c>
      <c r="C48" s="4" t="str">
        <f t="shared" si="1"/>
        <v>Byorick</v>
      </c>
      <c r="D48" s="9">
        <v>26</v>
      </c>
      <c r="E48" s="9">
        <v>1</v>
      </c>
      <c r="F48" s="6" t="s">
        <v>410</v>
      </c>
      <c r="G48" t="str">
        <f t="shared" si="2"/>
        <v>INSERT INTO Guests (FirstName, LastName, GroupId, Guest_CatId, PlusOne) VALUES ('Becca','Byorick',26,1,NULL);</v>
      </c>
      <c r="H48" t="s">
        <v>457</v>
      </c>
    </row>
    <row r="49" spans="1:8" x14ac:dyDescent="0.25">
      <c r="A49" s="14" t="s">
        <v>124</v>
      </c>
      <c r="B49" s="4" t="str">
        <f t="shared" si="0"/>
        <v>Meghan</v>
      </c>
      <c r="C49" s="4" t="str">
        <f t="shared" si="1"/>
        <v>Byorick</v>
      </c>
      <c r="D49" s="9">
        <v>27</v>
      </c>
      <c r="E49" s="9">
        <v>1</v>
      </c>
      <c r="F49" s="6" t="s">
        <v>410</v>
      </c>
      <c r="G49" t="str">
        <f t="shared" si="2"/>
        <v>INSERT INTO Guests (FirstName, LastName, GroupId, Guest_CatId, PlusOne) VALUES ('Meghan','Byorick',27,1,NULL);</v>
      </c>
      <c r="H49" t="s">
        <v>458</v>
      </c>
    </row>
    <row r="50" spans="1:8" x14ac:dyDescent="0.25">
      <c r="A50" s="14" t="s">
        <v>126</v>
      </c>
      <c r="B50" s="4" t="str">
        <f t="shared" si="0"/>
        <v>Emily</v>
      </c>
      <c r="C50" s="4" t="str">
        <f t="shared" si="1"/>
        <v>Byorick</v>
      </c>
      <c r="D50" s="9">
        <v>28</v>
      </c>
      <c r="E50" s="9">
        <v>1</v>
      </c>
      <c r="F50" s="6" t="s">
        <v>410</v>
      </c>
      <c r="G50" t="str">
        <f t="shared" si="2"/>
        <v>INSERT INTO Guests (FirstName, LastName, GroupId, Guest_CatId, PlusOne) VALUES ('Emily','Byorick',28,1,NULL);</v>
      </c>
      <c r="H50" t="s">
        <v>459</v>
      </c>
    </row>
    <row r="51" spans="1:8" x14ac:dyDescent="0.25">
      <c r="A51" s="14" t="s">
        <v>9</v>
      </c>
      <c r="B51" s="4" t="str">
        <f t="shared" si="0"/>
        <v>Kim</v>
      </c>
      <c r="C51" s="4" t="str">
        <f t="shared" si="1"/>
        <v>Wiggins</v>
      </c>
      <c r="D51" s="9">
        <v>29</v>
      </c>
      <c r="E51" s="9">
        <v>4</v>
      </c>
      <c r="F51" s="6" t="s">
        <v>410</v>
      </c>
      <c r="G51" t="str">
        <f t="shared" si="2"/>
        <v>INSERT INTO Guests (FirstName, LastName, GroupId, Guest_CatId, PlusOne) VALUES ('Kim','Wiggins',29,4,NULL);</v>
      </c>
      <c r="H51" t="s">
        <v>460</v>
      </c>
    </row>
    <row r="52" spans="1:8" x14ac:dyDescent="0.25">
      <c r="A52" s="15" t="s">
        <v>363</v>
      </c>
      <c r="B52" s="4" t="str">
        <f>LEFT(A52,FIND(" ",A52)-1)</f>
        <v>Mr</v>
      </c>
      <c r="C52" s="4" t="str">
        <f>RIGHT(A52,LEN(A52)-FIND(" ",A52))</f>
        <v xml:space="preserve">Banks </v>
      </c>
      <c r="D52" s="9">
        <v>30</v>
      </c>
      <c r="E52" s="9">
        <v>4</v>
      </c>
      <c r="F52" s="6" t="s">
        <v>410</v>
      </c>
      <c r="G52" t="str">
        <f t="shared" si="2"/>
        <v>INSERT INTO Guests (FirstName, LastName, GroupId, Guest_CatId, PlusOne) VALUES ('Mr','Banks ',30,4,NULL);</v>
      </c>
      <c r="H52" t="s">
        <v>461</v>
      </c>
    </row>
    <row r="53" spans="1:8" x14ac:dyDescent="0.25">
      <c r="A53" s="14" t="s">
        <v>15</v>
      </c>
      <c r="B53" s="4" t="str">
        <f t="shared" si="0"/>
        <v>Lynn</v>
      </c>
      <c r="C53" s="4" t="str">
        <f t="shared" si="1"/>
        <v>Banks</v>
      </c>
      <c r="D53" s="9">
        <v>30</v>
      </c>
      <c r="E53" s="9">
        <v>4</v>
      </c>
      <c r="F53" s="6" t="s">
        <v>410</v>
      </c>
      <c r="G53" t="str">
        <f t="shared" si="2"/>
        <v>INSERT INTO Guests (FirstName, LastName, GroupId, Guest_CatId, PlusOne) VALUES ('Lynn','Banks',30,4,NULL);</v>
      </c>
      <c r="H53" t="s">
        <v>462</v>
      </c>
    </row>
    <row r="54" spans="1:8" x14ac:dyDescent="0.25">
      <c r="A54" s="14" t="s">
        <v>21</v>
      </c>
      <c r="B54" s="4" t="str">
        <f t="shared" si="0"/>
        <v>Patti</v>
      </c>
      <c r="C54" s="4" t="str">
        <f t="shared" si="1"/>
        <v>Linehan</v>
      </c>
      <c r="D54" s="9">
        <v>31</v>
      </c>
      <c r="E54" s="9">
        <v>4</v>
      </c>
      <c r="F54" s="6" t="s">
        <v>410</v>
      </c>
      <c r="G54" t="str">
        <f t="shared" si="2"/>
        <v>INSERT INTO Guests (FirstName, LastName, GroupId, Guest_CatId, PlusOne) VALUES ('Patti','Linehan',31,4,NULL);</v>
      </c>
      <c r="H54" t="s">
        <v>463</v>
      </c>
    </row>
    <row r="55" spans="1:8" x14ac:dyDescent="0.25">
      <c r="A55" s="14" t="s">
        <v>364</v>
      </c>
      <c r="B55" s="4" t="str">
        <f>LEFT(A55,FIND(" ",A55)-1)</f>
        <v>Greg</v>
      </c>
      <c r="C55" s="4" t="str">
        <f>RIGHT(A55,LEN(A55)-FIND(" ",A55))</f>
        <v>Follensbee</v>
      </c>
      <c r="D55" s="9">
        <v>32</v>
      </c>
      <c r="E55" s="9">
        <v>4</v>
      </c>
      <c r="F55" s="6" t="s">
        <v>410</v>
      </c>
      <c r="G55" t="str">
        <f t="shared" si="2"/>
        <v>INSERT INTO Guests (FirstName, LastName, GroupId, Guest_CatId, PlusOne) VALUES ('Greg','Follensbee',32,4,NULL);</v>
      </c>
      <c r="H55" t="s">
        <v>464</v>
      </c>
    </row>
    <row r="56" spans="1:8" x14ac:dyDescent="0.25">
      <c r="A56" s="14" t="s">
        <v>151</v>
      </c>
      <c r="B56" s="4" t="str">
        <f t="shared" si="0"/>
        <v>Marsha</v>
      </c>
      <c r="C56" s="4" t="str">
        <f t="shared" si="1"/>
        <v>Follensbee</v>
      </c>
      <c r="D56" s="9">
        <v>32</v>
      </c>
      <c r="E56" s="9">
        <v>4</v>
      </c>
      <c r="F56" s="6" t="s">
        <v>410</v>
      </c>
      <c r="G56" t="str">
        <f t="shared" si="2"/>
        <v>INSERT INTO Guests (FirstName, LastName, GroupId, Guest_CatId, PlusOne) VALUES ('Marsha','Follensbee',32,4,NULL);</v>
      </c>
      <c r="H56" t="s">
        <v>465</v>
      </c>
    </row>
    <row r="57" spans="1:8" x14ac:dyDescent="0.25">
      <c r="A57" s="14" t="s">
        <v>36</v>
      </c>
      <c r="B57" s="4" t="str">
        <f t="shared" si="0"/>
        <v>Valerie</v>
      </c>
      <c r="C57" s="4" t="str">
        <f t="shared" si="1"/>
        <v>White</v>
      </c>
      <c r="D57" s="9">
        <v>33</v>
      </c>
      <c r="E57" s="9">
        <v>4</v>
      </c>
      <c r="F57" s="6" t="s">
        <v>410</v>
      </c>
      <c r="G57" t="str">
        <f t="shared" si="2"/>
        <v>INSERT INTO Guests (FirstName, LastName, GroupId, Guest_CatId, PlusOne) VALUES ('Valerie','White',33,4,NULL);</v>
      </c>
      <c r="H57" t="s">
        <v>466</v>
      </c>
    </row>
    <row r="58" spans="1:8" x14ac:dyDescent="0.25">
      <c r="A58" s="14" t="s">
        <v>42</v>
      </c>
      <c r="B58" s="4" t="str">
        <f t="shared" si="0"/>
        <v>Kris</v>
      </c>
      <c r="C58" s="4" t="str">
        <f t="shared" si="1"/>
        <v>Lay</v>
      </c>
      <c r="D58" s="9">
        <v>34</v>
      </c>
      <c r="E58" s="9">
        <v>4</v>
      </c>
      <c r="F58" s="6" t="s">
        <v>410</v>
      </c>
      <c r="G58" t="str">
        <f t="shared" si="2"/>
        <v>INSERT INTO Guests (FirstName, LastName, GroupId, Guest_CatId, PlusOne) VALUES ('Kris','Lay',34,4,NULL);</v>
      </c>
      <c r="H58" t="s">
        <v>467</v>
      </c>
    </row>
    <row r="59" spans="1:8" x14ac:dyDescent="0.25">
      <c r="A59" s="14" t="s">
        <v>48</v>
      </c>
      <c r="B59" s="4" t="str">
        <f t="shared" si="0"/>
        <v>Bill</v>
      </c>
      <c r="C59" s="4" t="str">
        <f t="shared" si="1"/>
        <v>Blalock</v>
      </c>
      <c r="D59" s="9">
        <v>35</v>
      </c>
      <c r="E59" s="9">
        <v>4</v>
      </c>
      <c r="F59" s="6" t="s">
        <v>410</v>
      </c>
      <c r="G59" t="str">
        <f t="shared" si="2"/>
        <v>INSERT INTO Guests (FirstName, LastName, GroupId, Guest_CatId, PlusOne) VALUES ('Bill','Blalock',35,4,NULL);</v>
      </c>
      <c r="H59" t="s">
        <v>468</v>
      </c>
    </row>
    <row r="60" spans="1:8" x14ac:dyDescent="0.25">
      <c r="A60" s="14" t="s">
        <v>54</v>
      </c>
      <c r="B60" s="4" t="str">
        <f t="shared" si="0"/>
        <v>Cheryl</v>
      </c>
      <c r="C60" s="4" t="str">
        <f t="shared" si="1"/>
        <v>Blalock</v>
      </c>
      <c r="D60" s="9">
        <v>35</v>
      </c>
      <c r="E60" s="9">
        <v>4</v>
      </c>
      <c r="F60" s="6" t="s">
        <v>410</v>
      </c>
      <c r="G60" t="str">
        <f t="shared" si="2"/>
        <v>INSERT INTO Guests (FirstName, LastName, GroupId, Guest_CatId, PlusOne) VALUES ('Cheryl','Blalock',35,4,NULL);</v>
      </c>
      <c r="H60" t="s">
        <v>469</v>
      </c>
    </row>
    <row r="61" spans="1:8" x14ac:dyDescent="0.25">
      <c r="A61" s="14" t="s">
        <v>59</v>
      </c>
      <c r="B61" s="4" t="str">
        <f t="shared" si="0"/>
        <v>Nick</v>
      </c>
      <c r="C61" s="4" t="str">
        <f t="shared" si="1"/>
        <v>Kateras</v>
      </c>
      <c r="D61" s="9">
        <v>36</v>
      </c>
      <c r="E61" s="9">
        <v>4</v>
      </c>
      <c r="F61" s="6" t="s">
        <v>410</v>
      </c>
      <c r="G61" t="str">
        <f t="shared" si="2"/>
        <v>INSERT INTO Guests (FirstName, LastName, GroupId, Guest_CatId, PlusOne) VALUES ('Nick','Kateras',36,4,NULL);</v>
      </c>
      <c r="H61" t="s">
        <v>470</v>
      </c>
    </row>
    <row r="62" spans="1:8" x14ac:dyDescent="0.25">
      <c r="A62" s="14" t="s">
        <v>64</v>
      </c>
      <c r="B62" s="4" t="str">
        <f t="shared" si="0"/>
        <v>Alice</v>
      </c>
      <c r="C62" s="4" t="str">
        <f t="shared" si="1"/>
        <v>Kateras</v>
      </c>
      <c r="D62" s="9">
        <v>36</v>
      </c>
      <c r="E62" s="9">
        <v>4</v>
      </c>
      <c r="F62" s="6" t="s">
        <v>410</v>
      </c>
      <c r="G62" t="str">
        <f t="shared" si="2"/>
        <v>INSERT INTO Guests (FirstName, LastName, GroupId, Guest_CatId, PlusOne) VALUES ('Alice','Kateras',36,4,NULL);</v>
      </c>
      <c r="H62" t="s">
        <v>471</v>
      </c>
    </row>
    <row r="63" spans="1:8" x14ac:dyDescent="0.25">
      <c r="A63" s="14" t="s">
        <v>69</v>
      </c>
      <c r="B63" s="4" t="str">
        <f t="shared" si="0"/>
        <v>George</v>
      </c>
      <c r="C63" s="4" t="str">
        <f t="shared" si="1"/>
        <v>Henshaw</v>
      </c>
      <c r="D63" s="9">
        <v>37</v>
      </c>
      <c r="E63" s="9">
        <v>4</v>
      </c>
      <c r="F63" s="6" t="s">
        <v>410</v>
      </c>
      <c r="G63" t="str">
        <f t="shared" si="2"/>
        <v>INSERT INTO Guests (FirstName, LastName, GroupId, Guest_CatId, PlusOne) VALUES ('George','Henshaw',37,4,NULL);</v>
      </c>
      <c r="H63" t="s">
        <v>472</v>
      </c>
    </row>
    <row r="64" spans="1:8" x14ac:dyDescent="0.25">
      <c r="A64" s="14" t="s">
        <v>74</v>
      </c>
      <c r="B64" s="4" t="str">
        <f t="shared" si="0"/>
        <v>Kathy</v>
      </c>
      <c r="C64" s="4" t="str">
        <f t="shared" si="1"/>
        <v>Henshaw</v>
      </c>
      <c r="D64" s="9">
        <v>37</v>
      </c>
      <c r="E64" s="9">
        <v>4</v>
      </c>
      <c r="F64" s="6" t="s">
        <v>410</v>
      </c>
      <c r="G64" t="str">
        <f t="shared" si="2"/>
        <v>INSERT INTO Guests (FirstName, LastName, GroupId, Guest_CatId, PlusOne) VALUES ('Kathy','Henshaw',37,4,NULL);</v>
      </c>
      <c r="H64" t="s">
        <v>473</v>
      </c>
    </row>
    <row r="65" spans="1:8" x14ac:dyDescent="0.25">
      <c r="A65" s="14" t="s">
        <v>79</v>
      </c>
      <c r="B65" s="4" t="str">
        <f t="shared" si="0"/>
        <v>Barbie</v>
      </c>
      <c r="C65" s="4" t="str">
        <f t="shared" si="1"/>
        <v>Edge</v>
      </c>
      <c r="D65" s="9">
        <v>38</v>
      </c>
      <c r="E65" s="9">
        <v>4</v>
      </c>
      <c r="F65" s="6" t="s">
        <v>410</v>
      </c>
      <c r="G65" t="str">
        <f t="shared" si="2"/>
        <v>INSERT INTO Guests (FirstName, LastName, GroupId, Guest_CatId, PlusOne) VALUES ('Barbie','Edge',38,4,NULL);</v>
      </c>
      <c r="H65" t="s">
        <v>474</v>
      </c>
    </row>
    <row r="66" spans="1:8" x14ac:dyDescent="0.25">
      <c r="A66" s="14" t="s">
        <v>153</v>
      </c>
      <c r="B66" s="4" t="str">
        <f t="shared" si="0"/>
        <v>Leanne</v>
      </c>
      <c r="C66" s="4" t="str">
        <f t="shared" si="1"/>
        <v xml:space="preserve">Webber </v>
      </c>
      <c r="D66" s="9">
        <v>39</v>
      </c>
      <c r="E66" s="9">
        <v>4</v>
      </c>
      <c r="F66" s="6" t="s">
        <v>410</v>
      </c>
      <c r="G66" t="str">
        <f t="shared" si="2"/>
        <v>INSERT INTO Guests (FirstName, LastName, GroupId, Guest_CatId, PlusOne) VALUES ('Leanne','Webber ',39,4,NULL);</v>
      </c>
      <c r="H66" t="s">
        <v>475</v>
      </c>
    </row>
    <row r="67" spans="1:8" x14ac:dyDescent="0.25">
      <c r="A67" s="14" t="s">
        <v>10</v>
      </c>
      <c r="B67" s="4" t="str">
        <f t="shared" ref="B67:B124" si="3">LEFT(A67,FIND(" ",A67)-1)</f>
        <v>John</v>
      </c>
      <c r="C67" s="4" t="str">
        <f t="shared" ref="C67:C124" si="4">RIGHT(A67,LEN(A67)-FIND(" ",A67))</f>
        <v>Casey</v>
      </c>
      <c r="D67" s="9">
        <v>40</v>
      </c>
      <c r="E67" s="9">
        <v>4</v>
      </c>
      <c r="F67" s="6" t="s">
        <v>410</v>
      </c>
      <c r="G67" t="str">
        <f t="shared" ref="G67:G130" si="5">CONCATENATE("INSERT INTO Guests (FirstName, LastName, GroupId, Guest_CatId, PlusOne) VALUES ('",B67,"','",C67,"',",D67,",",E67,",",F67,");")</f>
        <v>INSERT INTO Guests (FirstName, LastName, GroupId, Guest_CatId, PlusOne) VALUES ('John','Casey',40,4,NULL);</v>
      </c>
      <c r="H67" t="s">
        <v>476</v>
      </c>
    </row>
    <row r="68" spans="1:8" x14ac:dyDescent="0.25">
      <c r="A68" s="14" t="s">
        <v>16</v>
      </c>
      <c r="B68" s="4" t="str">
        <f t="shared" si="3"/>
        <v>Jo</v>
      </c>
      <c r="C68" s="4" t="str">
        <f t="shared" si="4"/>
        <v>Casey</v>
      </c>
      <c r="D68" s="9">
        <v>40</v>
      </c>
      <c r="E68" s="9">
        <v>4</v>
      </c>
      <c r="F68" s="6" t="s">
        <v>410</v>
      </c>
      <c r="G68" t="str">
        <f t="shared" si="5"/>
        <v>INSERT INTO Guests (FirstName, LastName, GroupId, Guest_CatId, PlusOne) VALUES ('Jo','Casey',40,4,NULL);</v>
      </c>
      <c r="H68" t="s">
        <v>477</v>
      </c>
    </row>
    <row r="69" spans="1:8" x14ac:dyDescent="0.25">
      <c r="A69" s="14" t="s">
        <v>27</v>
      </c>
      <c r="B69" s="4" t="str">
        <f>LEFT(A69,FIND(" ",A69)-1)</f>
        <v>John</v>
      </c>
      <c r="C69" s="4" t="str">
        <f>RIGHT(A69,LEN(A69)-FIND(" ",A69))</f>
        <v>Kalinich</v>
      </c>
      <c r="D69" s="9">
        <v>41</v>
      </c>
      <c r="E69" s="9">
        <v>4</v>
      </c>
      <c r="F69" s="6" t="s">
        <v>410</v>
      </c>
      <c r="G69" t="str">
        <f t="shared" si="5"/>
        <v>INSERT INTO Guests (FirstName, LastName, GroupId, Guest_CatId, PlusOne) VALUES ('John','Kalinich',41,4,NULL);</v>
      </c>
      <c r="H69" t="s">
        <v>478</v>
      </c>
    </row>
    <row r="70" spans="1:8" x14ac:dyDescent="0.25">
      <c r="A70" s="14" t="s">
        <v>22</v>
      </c>
      <c r="B70" s="4" t="str">
        <f t="shared" si="3"/>
        <v>Madeline</v>
      </c>
      <c r="C70" s="4" t="str">
        <f t="shared" si="4"/>
        <v>Kalinich</v>
      </c>
      <c r="D70" s="9">
        <v>41</v>
      </c>
      <c r="E70" s="9">
        <v>4</v>
      </c>
      <c r="F70" s="6" t="s">
        <v>410</v>
      </c>
      <c r="G70" t="str">
        <f t="shared" si="5"/>
        <v>INSERT INTO Guests (FirstName, LastName, GroupId, Guest_CatId, PlusOne) VALUES ('Madeline','Kalinich',41,4,NULL);</v>
      </c>
      <c r="H70" t="s">
        <v>479</v>
      </c>
    </row>
    <row r="71" spans="1:8" x14ac:dyDescent="0.25">
      <c r="A71" s="14" t="s">
        <v>31</v>
      </c>
      <c r="B71" s="4" t="str">
        <f t="shared" si="3"/>
        <v>Donna</v>
      </c>
      <c r="C71" s="4" t="str">
        <f t="shared" si="4"/>
        <v>Degrau</v>
      </c>
      <c r="D71" s="9">
        <v>42</v>
      </c>
      <c r="E71" s="9">
        <v>4</v>
      </c>
      <c r="F71" s="6" t="s">
        <v>410</v>
      </c>
      <c r="G71" t="str">
        <f t="shared" si="5"/>
        <v>INSERT INTO Guests (FirstName, LastName, GroupId, Guest_CatId, PlusOne) VALUES ('Donna','Degrau',42,4,NULL);</v>
      </c>
      <c r="H71" t="s">
        <v>480</v>
      </c>
    </row>
    <row r="72" spans="1:8" x14ac:dyDescent="0.25">
      <c r="A72" s="14" t="s">
        <v>11</v>
      </c>
      <c r="B72" s="4" t="str">
        <f t="shared" si="3"/>
        <v>Shannon</v>
      </c>
      <c r="C72" s="4" t="str">
        <f t="shared" si="4"/>
        <v>Stowers</v>
      </c>
      <c r="D72" s="9">
        <v>43</v>
      </c>
      <c r="E72" s="9">
        <v>2</v>
      </c>
      <c r="F72" s="6" t="s">
        <v>410</v>
      </c>
      <c r="G72" t="str">
        <f t="shared" si="5"/>
        <v>INSERT INTO Guests (FirstName, LastName, GroupId, Guest_CatId, PlusOne) VALUES ('Shannon','Stowers',43,2,NULL);</v>
      </c>
      <c r="H72" t="s">
        <v>481</v>
      </c>
    </row>
    <row r="73" spans="1:8" x14ac:dyDescent="0.25">
      <c r="A73" s="14" t="s">
        <v>17</v>
      </c>
      <c r="B73" s="4" t="str">
        <f t="shared" si="3"/>
        <v>Sarah</v>
      </c>
      <c r="C73" s="4" t="str">
        <f t="shared" si="4"/>
        <v>Stowers</v>
      </c>
      <c r="D73" s="9">
        <v>43</v>
      </c>
      <c r="E73" s="9">
        <v>2</v>
      </c>
      <c r="F73" s="6" t="s">
        <v>410</v>
      </c>
      <c r="G73" t="str">
        <f t="shared" si="5"/>
        <v>INSERT INTO Guests (FirstName, LastName, GroupId, Guest_CatId, PlusOne) VALUES ('Sarah','Stowers',43,2,NULL);</v>
      </c>
      <c r="H73" t="s">
        <v>482</v>
      </c>
    </row>
    <row r="74" spans="1:8" x14ac:dyDescent="0.25">
      <c r="A74" s="14" t="s">
        <v>197</v>
      </c>
      <c r="B74" s="4" t="str">
        <f t="shared" si="3"/>
        <v>Michael</v>
      </c>
      <c r="C74" s="4" t="str">
        <f t="shared" si="4"/>
        <v>Whealen</v>
      </c>
      <c r="D74" s="9">
        <v>44</v>
      </c>
      <c r="E74" s="9">
        <v>2</v>
      </c>
      <c r="F74" s="9">
        <v>1</v>
      </c>
      <c r="G74" t="str">
        <f t="shared" si="5"/>
        <v>INSERT INTO Guests (FirstName, LastName, GroupId, Guest_CatId, PlusOne) VALUES ('Michael','Whealen',44,2,1);</v>
      </c>
      <c r="H74" t="s">
        <v>483</v>
      </c>
    </row>
    <row r="75" spans="1:8" x14ac:dyDescent="0.25">
      <c r="A75" s="14" t="s">
        <v>32</v>
      </c>
      <c r="B75" s="4" t="str">
        <f t="shared" si="3"/>
        <v>Mary</v>
      </c>
      <c r="C75" s="4" t="str">
        <f t="shared" si="4"/>
        <v>Hsu</v>
      </c>
      <c r="D75" s="10">
        <v>45</v>
      </c>
      <c r="E75" s="9">
        <v>2</v>
      </c>
      <c r="F75" s="9">
        <v>1</v>
      </c>
      <c r="G75" t="str">
        <f t="shared" si="5"/>
        <v>INSERT INTO Guests (FirstName, LastName, GroupId, Guest_CatId, PlusOne) VALUES ('Mary','Hsu',45,2,1);</v>
      </c>
      <c r="H75" t="s">
        <v>484</v>
      </c>
    </row>
    <row r="76" spans="1:8" x14ac:dyDescent="0.25">
      <c r="A76" s="14" t="s">
        <v>44</v>
      </c>
      <c r="B76" s="4" t="str">
        <f t="shared" si="3"/>
        <v>Christina</v>
      </c>
      <c r="C76" s="4" t="str">
        <f t="shared" si="4"/>
        <v>Lendemann</v>
      </c>
      <c r="D76" s="9">
        <v>46</v>
      </c>
      <c r="E76" s="9">
        <v>2</v>
      </c>
      <c r="F76" s="9">
        <v>1</v>
      </c>
      <c r="G76" t="str">
        <f t="shared" si="5"/>
        <v>INSERT INTO Guests (FirstName, LastName, GroupId, Guest_CatId, PlusOne) VALUES ('Christina','Lendemann',46,2,1);</v>
      </c>
      <c r="H76" t="s">
        <v>485</v>
      </c>
    </row>
    <row r="77" spans="1:8" x14ac:dyDescent="0.25">
      <c r="A77" s="14" t="s">
        <v>360</v>
      </c>
      <c r="B77" s="4" t="str">
        <f>LEFT(A77,FIND(" ",A77)-1)</f>
        <v>Ben</v>
      </c>
      <c r="C77" s="4" t="str">
        <f>RIGHT(A77,LEN(A77)-FIND(" ",A77))</f>
        <v>Dessing</v>
      </c>
      <c r="D77" s="9">
        <v>47</v>
      </c>
      <c r="E77" s="9">
        <v>2</v>
      </c>
      <c r="F77" s="6" t="s">
        <v>410</v>
      </c>
      <c r="G77" t="str">
        <f t="shared" si="5"/>
        <v>INSERT INTO Guests (FirstName, LastName, GroupId, Guest_CatId, PlusOne) VALUES ('Ben','Dessing',47,2,NULL);</v>
      </c>
      <c r="H77" t="s">
        <v>486</v>
      </c>
    </row>
    <row r="78" spans="1:8" x14ac:dyDescent="0.25">
      <c r="A78" s="14" t="s">
        <v>361</v>
      </c>
      <c r="B78" s="4" t="str">
        <f t="shared" si="3"/>
        <v>Keri</v>
      </c>
      <c r="C78" s="4" t="str">
        <f t="shared" si="4"/>
        <v>Dessing</v>
      </c>
      <c r="D78" s="9">
        <v>47</v>
      </c>
      <c r="E78" s="9">
        <v>2</v>
      </c>
      <c r="F78" s="6" t="s">
        <v>410</v>
      </c>
      <c r="G78" t="str">
        <f t="shared" si="5"/>
        <v>INSERT INTO Guests (FirstName, LastName, GroupId, Guest_CatId, PlusOne) VALUES ('Keri','Dessing',47,2,NULL);</v>
      </c>
      <c r="H78" t="s">
        <v>487</v>
      </c>
    </row>
    <row r="79" spans="1:8" x14ac:dyDescent="0.25">
      <c r="A79" s="14" t="s">
        <v>133</v>
      </c>
      <c r="B79" s="4" t="str">
        <f t="shared" si="3"/>
        <v>Nick</v>
      </c>
      <c r="C79" s="4" t="str">
        <f t="shared" si="4"/>
        <v>Perez</v>
      </c>
      <c r="D79" s="9">
        <v>48</v>
      </c>
      <c r="E79" s="9">
        <v>2</v>
      </c>
      <c r="F79" s="6" t="s">
        <v>410</v>
      </c>
      <c r="G79" t="str">
        <f t="shared" si="5"/>
        <v>INSERT INTO Guests (FirstName, LastName, GroupId, Guest_CatId, PlusOne) VALUES ('Nick','Perez',48,2,NULL);</v>
      </c>
      <c r="H79" t="s">
        <v>488</v>
      </c>
    </row>
    <row r="80" spans="1:8" x14ac:dyDescent="0.25">
      <c r="A80" s="14" t="s">
        <v>136</v>
      </c>
      <c r="B80" s="4" t="str">
        <f t="shared" si="3"/>
        <v>Ashley</v>
      </c>
      <c r="C80" s="4" t="str">
        <f t="shared" si="4"/>
        <v>Perez</v>
      </c>
      <c r="D80" s="9">
        <v>48</v>
      </c>
      <c r="E80" s="9">
        <v>2</v>
      </c>
      <c r="F80" s="6" t="s">
        <v>410</v>
      </c>
      <c r="G80" t="str">
        <f t="shared" si="5"/>
        <v>INSERT INTO Guests (FirstName, LastName, GroupId, Guest_CatId, PlusOne) VALUES ('Ashley','Perez',48,2,NULL);</v>
      </c>
      <c r="H80" t="s">
        <v>489</v>
      </c>
    </row>
    <row r="81" spans="1:8" x14ac:dyDescent="0.25">
      <c r="A81" s="14" t="s">
        <v>137</v>
      </c>
      <c r="B81" s="4" t="str">
        <f t="shared" si="3"/>
        <v>Brandon</v>
      </c>
      <c r="C81" s="4" t="str">
        <f t="shared" si="4"/>
        <v xml:space="preserve">Burris </v>
      </c>
      <c r="D81" s="9">
        <v>49</v>
      </c>
      <c r="E81" s="9">
        <v>2</v>
      </c>
      <c r="F81" s="6" t="s">
        <v>410</v>
      </c>
      <c r="G81" t="str">
        <f t="shared" si="5"/>
        <v>INSERT INTO Guests (FirstName, LastName, GroupId, Guest_CatId, PlusOne) VALUES ('Brandon','Burris ',49,2,NULL);</v>
      </c>
      <c r="H81" t="s">
        <v>490</v>
      </c>
    </row>
    <row r="82" spans="1:8" x14ac:dyDescent="0.25">
      <c r="A82" s="14" t="s">
        <v>138</v>
      </c>
      <c r="B82" s="4" t="str">
        <f t="shared" si="3"/>
        <v>Audrey</v>
      </c>
      <c r="C82" s="4" t="str">
        <f t="shared" si="4"/>
        <v>Burris</v>
      </c>
      <c r="D82" s="9">
        <v>49</v>
      </c>
      <c r="E82" s="9">
        <v>2</v>
      </c>
      <c r="F82" s="6" t="s">
        <v>410</v>
      </c>
      <c r="G82" t="str">
        <f t="shared" si="5"/>
        <v>INSERT INTO Guests (FirstName, LastName, GroupId, Guest_CatId, PlusOne) VALUES ('Audrey','Burris',49,2,NULL);</v>
      </c>
      <c r="H82" t="s">
        <v>491</v>
      </c>
    </row>
    <row r="83" spans="1:8" x14ac:dyDescent="0.25">
      <c r="A83" s="14" t="s">
        <v>140</v>
      </c>
      <c r="B83" s="4" t="str">
        <f>LEFT(A83,FIND(" ",A83)-1)</f>
        <v>Hawkeye</v>
      </c>
      <c r="C83" s="4" t="str">
        <f>RIGHT(A83,LEN(A83)-FIND(" ",A83))</f>
        <v>Wayne</v>
      </c>
      <c r="D83" s="9">
        <v>50</v>
      </c>
      <c r="E83" s="9">
        <v>2</v>
      </c>
      <c r="F83" s="6" t="s">
        <v>410</v>
      </c>
      <c r="G83" t="str">
        <f t="shared" si="5"/>
        <v>INSERT INTO Guests (FirstName, LastName, GroupId, Guest_CatId, PlusOne) VALUES ('Hawkeye','Wayne',50,2,NULL);</v>
      </c>
      <c r="H83" t="s">
        <v>492</v>
      </c>
    </row>
    <row r="84" spans="1:8" x14ac:dyDescent="0.25">
      <c r="A84" s="14" t="s">
        <v>139</v>
      </c>
      <c r="B84" s="4" t="str">
        <f t="shared" si="3"/>
        <v>Beth</v>
      </c>
      <c r="C84" s="4" t="str">
        <f t="shared" si="4"/>
        <v>Wayne</v>
      </c>
      <c r="D84" s="9">
        <v>50</v>
      </c>
      <c r="E84" s="9">
        <v>2</v>
      </c>
      <c r="F84" s="6" t="s">
        <v>410</v>
      </c>
      <c r="G84" t="str">
        <f t="shared" si="5"/>
        <v>INSERT INTO Guests (FirstName, LastName, GroupId, Guest_CatId, PlusOne) VALUES ('Beth','Wayne',50,2,NULL);</v>
      </c>
      <c r="H84" t="s">
        <v>493</v>
      </c>
    </row>
    <row r="85" spans="1:8" x14ac:dyDescent="0.25">
      <c r="A85" s="14" t="s">
        <v>284</v>
      </c>
      <c r="B85" s="4" t="str">
        <f t="shared" si="3"/>
        <v>Kimberly</v>
      </c>
      <c r="C85" s="4" t="str">
        <f t="shared" si="4"/>
        <v>Straub</v>
      </c>
      <c r="D85" s="9">
        <v>51</v>
      </c>
      <c r="E85" s="9">
        <v>2</v>
      </c>
      <c r="F85" s="9">
        <v>1</v>
      </c>
      <c r="G85" t="str">
        <f t="shared" si="5"/>
        <v>INSERT INTO Guests (FirstName, LastName, GroupId, Guest_CatId, PlusOne) VALUES ('Kimberly','Straub',51,2,1);</v>
      </c>
      <c r="H85" t="s">
        <v>494</v>
      </c>
    </row>
    <row r="86" spans="1:8" x14ac:dyDescent="0.25">
      <c r="A86" s="14" t="s">
        <v>347</v>
      </c>
      <c r="B86" s="4" t="str">
        <f>LEFT(A86,FIND(" ",A86)-1)</f>
        <v>Matthew</v>
      </c>
      <c r="C86" s="4" t="str">
        <f t="shared" si="4"/>
        <v>Shaefer</v>
      </c>
      <c r="D86" s="9">
        <v>52</v>
      </c>
      <c r="E86" s="9">
        <v>2</v>
      </c>
      <c r="F86" s="6" t="s">
        <v>410</v>
      </c>
      <c r="G86" t="str">
        <f t="shared" si="5"/>
        <v>INSERT INTO Guests (FirstName, LastName, GroupId, Guest_CatId, PlusOne) VALUES ('Matthew','Shaefer',52,2,NULL);</v>
      </c>
      <c r="H86" t="s">
        <v>495</v>
      </c>
    </row>
    <row r="87" spans="1:8" x14ac:dyDescent="0.25">
      <c r="A87" s="14" t="s">
        <v>348</v>
      </c>
      <c r="B87" s="4" t="str">
        <f t="shared" si="3"/>
        <v>Cammie</v>
      </c>
      <c r="C87" s="4" t="str">
        <f t="shared" si="4"/>
        <v>Shaefer</v>
      </c>
      <c r="D87" s="9">
        <v>52</v>
      </c>
      <c r="E87" s="9">
        <v>2</v>
      </c>
      <c r="F87" s="6" t="s">
        <v>410</v>
      </c>
      <c r="G87" t="str">
        <f t="shared" si="5"/>
        <v>INSERT INTO Guests (FirstName, LastName, GroupId, Guest_CatId, PlusOne) VALUES ('Cammie','Shaefer',52,2,NULL);</v>
      </c>
      <c r="H87" t="s">
        <v>496</v>
      </c>
    </row>
    <row r="88" spans="1:8" x14ac:dyDescent="0.25">
      <c r="A88" s="14" t="s">
        <v>356</v>
      </c>
      <c r="B88" s="4" t="str">
        <f t="shared" si="3"/>
        <v>Jace</v>
      </c>
      <c r="C88" s="4" t="str">
        <f t="shared" si="4"/>
        <v>Crooke</v>
      </c>
      <c r="D88" s="9">
        <v>53</v>
      </c>
      <c r="E88" s="9">
        <v>2</v>
      </c>
      <c r="F88" s="6" t="s">
        <v>410</v>
      </c>
      <c r="G88" t="str">
        <f t="shared" si="5"/>
        <v>INSERT INTO Guests (FirstName, LastName, GroupId, Guest_CatId, PlusOne) VALUES ('Jace','Crooke',53,2,NULL);</v>
      </c>
      <c r="H88" t="s">
        <v>497</v>
      </c>
    </row>
    <row r="89" spans="1:8" x14ac:dyDescent="0.25">
      <c r="A89" s="14" t="s">
        <v>357</v>
      </c>
      <c r="B89" s="4" t="str">
        <f t="shared" si="3"/>
        <v>Eva</v>
      </c>
      <c r="C89" s="4" t="str">
        <f t="shared" si="4"/>
        <v>Crooke</v>
      </c>
      <c r="D89" s="9">
        <v>53</v>
      </c>
      <c r="E89" s="9">
        <v>2</v>
      </c>
      <c r="F89" s="6" t="s">
        <v>410</v>
      </c>
      <c r="G89" t="str">
        <f t="shared" si="5"/>
        <v>INSERT INTO Guests (FirstName, LastName, GroupId, Guest_CatId, PlusOne) VALUES ('Eva','Crooke',53,2,NULL);</v>
      </c>
      <c r="H89" t="s">
        <v>498</v>
      </c>
    </row>
    <row r="90" spans="1:8" x14ac:dyDescent="0.25">
      <c r="A90" s="14" t="s">
        <v>358</v>
      </c>
      <c r="B90" s="4" t="str">
        <f t="shared" si="3"/>
        <v>Adam</v>
      </c>
      <c r="C90" s="4" t="str">
        <f t="shared" si="4"/>
        <v>Yeager</v>
      </c>
      <c r="D90" s="9">
        <v>54</v>
      </c>
      <c r="E90" s="9">
        <v>2</v>
      </c>
      <c r="F90" s="6" t="s">
        <v>410</v>
      </c>
      <c r="G90" t="str">
        <f t="shared" si="5"/>
        <v>INSERT INTO Guests (FirstName, LastName, GroupId, Guest_CatId, PlusOne) VALUES ('Adam','Yeager',54,2,NULL);</v>
      </c>
      <c r="H90" t="s">
        <v>499</v>
      </c>
    </row>
    <row r="91" spans="1:8" x14ac:dyDescent="0.25">
      <c r="A91" s="14" t="s">
        <v>359</v>
      </c>
      <c r="B91" s="4" t="str">
        <f t="shared" si="3"/>
        <v>Natasha</v>
      </c>
      <c r="C91" s="4" t="str">
        <f t="shared" si="4"/>
        <v>Yeager</v>
      </c>
      <c r="D91" s="9">
        <v>54</v>
      </c>
      <c r="E91" s="9">
        <v>2</v>
      </c>
      <c r="F91" s="6" t="s">
        <v>410</v>
      </c>
      <c r="G91" t="str">
        <f t="shared" si="5"/>
        <v>INSERT INTO Guests (FirstName, LastName, GroupId, Guest_CatId, PlusOne) VALUES ('Natasha','Yeager',54,2,NULL);</v>
      </c>
      <c r="H91" t="s">
        <v>500</v>
      </c>
    </row>
    <row r="92" spans="1:8" x14ac:dyDescent="0.25">
      <c r="A92" s="14" t="s">
        <v>155</v>
      </c>
      <c r="B92" s="4" t="str">
        <f>LEFT(A92,FIND(" ",A92)-1)</f>
        <v>John</v>
      </c>
      <c r="C92" s="4" t="str">
        <f>RIGHT(A92,LEN(A92)-FIND(" ",A92))</f>
        <v xml:space="preserve">Sissoyev </v>
      </c>
      <c r="D92" s="9">
        <v>55</v>
      </c>
      <c r="E92" s="9">
        <v>2</v>
      </c>
      <c r="F92" s="6" t="s">
        <v>410</v>
      </c>
      <c r="G92" t="str">
        <f t="shared" si="5"/>
        <v>INSERT INTO Guests (FirstName, LastName, GroupId, Guest_CatId, PlusOne) VALUES ('John','Sissoyev ',55,2,NULL);</v>
      </c>
      <c r="H92" t="s">
        <v>501</v>
      </c>
    </row>
    <row r="93" spans="1:8" x14ac:dyDescent="0.25">
      <c r="A93" s="14" t="s">
        <v>154</v>
      </c>
      <c r="B93" s="4" t="str">
        <f t="shared" si="3"/>
        <v>Stacy</v>
      </c>
      <c r="C93" s="4" t="str">
        <f t="shared" si="4"/>
        <v xml:space="preserve">Sissoyev </v>
      </c>
      <c r="D93" s="9">
        <v>55</v>
      </c>
      <c r="E93" s="9">
        <v>2</v>
      </c>
      <c r="F93" s="6" t="s">
        <v>410</v>
      </c>
      <c r="G93" t="str">
        <f t="shared" si="5"/>
        <v>INSERT INTO Guests (FirstName, LastName, GroupId, Guest_CatId, PlusOne) VALUES ('Stacy','Sissoyev ',55,2,NULL);</v>
      </c>
      <c r="H93" t="s">
        <v>502</v>
      </c>
    </row>
    <row r="94" spans="1:8" x14ac:dyDescent="0.25">
      <c r="A94" s="14" t="s">
        <v>149</v>
      </c>
      <c r="B94" s="4" t="str">
        <f t="shared" si="3"/>
        <v>Terrie</v>
      </c>
      <c r="C94" s="4" t="str">
        <f t="shared" si="4"/>
        <v>Uiterwyk</v>
      </c>
      <c r="D94" s="9">
        <v>56</v>
      </c>
      <c r="E94" s="9">
        <v>2</v>
      </c>
      <c r="F94" s="9">
        <v>1</v>
      </c>
      <c r="G94" t="str">
        <f t="shared" si="5"/>
        <v>INSERT INTO Guests (FirstName, LastName, GroupId, Guest_CatId, PlusOne) VALUES ('Terrie','Uiterwyk',56,2,1);</v>
      </c>
      <c r="H94" t="s">
        <v>503</v>
      </c>
    </row>
    <row r="95" spans="1:8" x14ac:dyDescent="0.25">
      <c r="A95" s="14" t="s">
        <v>12</v>
      </c>
      <c r="B95" s="4" t="str">
        <f t="shared" si="3"/>
        <v>Ryan</v>
      </c>
      <c r="C95" s="4" t="str">
        <f t="shared" si="4"/>
        <v>Jaso</v>
      </c>
      <c r="D95" s="9">
        <v>57</v>
      </c>
      <c r="E95" s="9">
        <v>2</v>
      </c>
      <c r="F95" s="6" t="s">
        <v>410</v>
      </c>
      <c r="G95" t="str">
        <f t="shared" si="5"/>
        <v>INSERT INTO Guests (FirstName, LastName, GroupId, Guest_CatId, PlusOne) VALUES ('Ryan','Jaso',57,2,NULL);</v>
      </c>
      <c r="H95" t="s">
        <v>504</v>
      </c>
    </row>
    <row r="96" spans="1:8" x14ac:dyDescent="0.25">
      <c r="A96" s="14" t="s">
        <v>188</v>
      </c>
      <c r="B96" s="4" t="str">
        <f t="shared" si="3"/>
        <v>Jennifer</v>
      </c>
      <c r="C96" s="4" t="str">
        <f t="shared" si="4"/>
        <v>Jaso</v>
      </c>
      <c r="D96" s="9">
        <v>57</v>
      </c>
      <c r="E96" s="9">
        <v>2</v>
      </c>
      <c r="F96" s="6" t="s">
        <v>410</v>
      </c>
      <c r="G96" t="str">
        <f t="shared" si="5"/>
        <v>INSERT INTO Guests (FirstName, LastName, GroupId, Guest_CatId, PlusOne) VALUES ('Jennifer','Jaso',57,2,NULL);</v>
      </c>
      <c r="H96" t="s">
        <v>505</v>
      </c>
    </row>
    <row r="97" spans="1:8" x14ac:dyDescent="0.25">
      <c r="A97" s="14" t="s">
        <v>189</v>
      </c>
      <c r="B97" s="4" t="str">
        <f t="shared" si="3"/>
        <v>Greg</v>
      </c>
      <c r="C97" s="4" t="str">
        <f t="shared" si="4"/>
        <v>VanHorn</v>
      </c>
      <c r="D97" s="9">
        <v>58</v>
      </c>
      <c r="E97" s="9">
        <v>2</v>
      </c>
      <c r="F97" s="6" t="s">
        <v>410</v>
      </c>
      <c r="G97" t="str">
        <f t="shared" si="5"/>
        <v>INSERT INTO Guests (FirstName, LastName, GroupId, Guest_CatId, PlusOne) VALUES ('Greg','VanHorn',58,2,NULL);</v>
      </c>
      <c r="H97" t="s">
        <v>506</v>
      </c>
    </row>
    <row r="98" spans="1:8" x14ac:dyDescent="0.25">
      <c r="A98" s="14" t="s">
        <v>362</v>
      </c>
      <c r="B98" s="4" t="str">
        <f t="shared" si="3"/>
        <v>Christine</v>
      </c>
      <c r="C98" s="4" t="str">
        <f t="shared" si="4"/>
        <v>VanHorn</v>
      </c>
      <c r="D98" s="9">
        <v>58</v>
      </c>
      <c r="E98" s="9">
        <v>2</v>
      </c>
      <c r="F98" s="6" t="s">
        <v>410</v>
      </c>
      <c r="G98" t="str">
        <f t="shared" si="5"/>
        <v>INSERT INTO Guests (FirstName, LastName, GroupId, Guest_CatId, PlusOne) VALUES ('Christine','VanHorn',58,2,NULL);</v>
      </c>
      <c r="H98" t="s">
        <v>507</v>
      </c>
    </row>
    <row r="99" spans="1:8" x14ac:dyDescent="0.25">
      <c r="A99" s="14" t="s">
        <v>190</v>
      </c>
      <c r="B99" s="4" t="str">
        <f t="shared" si="3"/>
        <v>Christian</v>
      </c>
      <c r="C99" s="4" t="str">
        <f t="shared" si="4"/>
        <v>VanHorn</v>
      </c>
      <c r="D99" s="9">
        <v>59</v>
      </c>
      <c r="E99" s="9">
        <v>2</v>
      </c>
      <c r="F99" s="6" t="s">
        <v>410</v>
      </c>
      <c r="G99" t="str">
        <f t="shared" si="5"/>
        <v>INSERT INTO Guests (FirstName, LastName, GroupId, Guest_CatId, PlusOne) VALUES ('Christian','VanHorn',59,2,NULL);</v>
      </c>
      <c r="H99" t="s">
        <v>508</v>
      </c>
    </row>
    <row r="100" spans="1:8" x14ac:dyDescent="0.25">
      <c r="A100" s="14" t="s">
        <v>191</v>
      </c>
      <c r="B100" s="4" t="str">
        <f t="shared" si="3"/>
        <v>Kandace</v>
      </c>
      <c r="C100" s="4" t="str">
        <f t="shared" si="4"/>
        <v>Bisignano</v>
      </c>
      <c r="D100" s="9">
        <v>59</v>
      </c>
      <c r="E100" s="9">
        <v>2</v>
      </c>
      <c r="F100" s="6" t="s">
        <v>410</v>
      </c>
      <c r="G100" t="str">
        <f t="shared" si="5"/>
        <v>INSERT INTO Guests (FirstName, LastName, GroupId, Guest_CatId, PlusOne) VALUES ('Kandace','Bisignano',59,2,NULL);</v>
      </c>
      <c r="H100" t="s">
        <v>509</v>
      </c>
    </row>
    <row r="101" spans="1:8" x14ac:dyDescent="0.25">
      <c r="A101" s="14" t="s">
        <v>192</v>
      </c>
      <c r="B101" s="4" t="str">
        <f t="shared" si="3"/>
        <v>Ryan</v>
      </c>
      <c r="C101" s="4" t="str">
        <f t="shared" si="4"/>
        <v>VanHorn</v>
      </c>
      <c r="D101" s="9">
        <v>60</v>
      </c>
      <c r="E101" s="9">
        <v>2</v>
      </c>
      <c r="F101" s="6" t="s">
        <v>410</v>
      </c>
      <c r="G101" t="str">
        <f t="shared" si="5"/>
        <v>INSERT INTO Guests (FirstName, LastName, GroupId, Guest_CatId, PlusOne) VALUES ('Ryan','VanHorn',60,2,NULL);</v>
      </c>
      <c r="H101" t="s">
        <v>510</v>
      </c>
    </row>
    <row r="102" spans="1:8" x14ac:dyDescent="0.25">
      <c r="A102" s="14" t="s">
        <v>194</v>
      </c>
      <c r="B102" s="4" t="str">
        <f t="shared" si="3"/>
        <v>Jessica</v>
      </c>
      <c r="C102" s="4" t="str">
        <f t="shared" si="4"/>
        <v>VanHorn</v>
      </c>
      <c r="D102" s="9">
        <v>60</v>
      </c>
      <c r="E102" s="9">
        <v>2</v>
      </c>
      <c r="F102" s="6" t="s">
        <v>410</v>
      </c>
      <c r="G102" t="str">
        <f t="shared" si="5"/>
        <v>INSERT INTO Guests (FirstName, LastName, GroupId, Guest_CatId, PlusOne) VALUES ('Jessica','VanHorn',60,2,NULL);</v>
      </c>
      <c r="H102" t="s">
        <v>511</v>
      </c>
    </row>
    <row r="103" spans="1:8" x14ac:dyDescent="0.25">
      <c r="A103" s="14" t="s">
        <v>193</v>
      </c>
      <c r="B103" s="4" t="str">
        <f t="shared" si="3"/>
        <v>Alexandra</v>
      </c>
      <c r="C103" s="4" t="str">
        <f t="shared" si="4"/>
        <v>VanHorn</v>
      </c>
      <c r="D103" s="9">
        <v>61</v>
      </c>
      <c r="E103" s="9">
        <v>2</v>
      </c>
      <c r="F103" s="6" t="s">
        <v>410</v>
      </c>
      <c r="G103" t="str">
        <f t="shared" si="5"/>
        <v>INSERT INTO Guests (FirstName, LastName, GroupId, Guest_CatId, PlusOne) VALUES ('Alexandra','VanHorn',61,2,NULL);</v>
      </c>
      <c r="H103" t="s">
        <v>512</v>
      </c>
    </row>
    <row r="104" spans="1:8" x14ac:dyDescent="0.25">
      <c r="A104" s="14" t="s">
        <v>61</v>
      </c>
      <c r="B104" s="4" t="str">
        <f t="shared" si="3"/>
        <v>Anthony</v>
      </c>
      <c r="C104" s="4" t="str">
        <f t="shared" si="4"/>
        <v>Ercolino</v>
      </c>
      <c r="D104" s="9">
        <v>62</v>
      </c>
      <c r="E104" s="9">
        <v>2</v>
      </c>
      <c r="F104" s="6" t="s">
        <v>410</v>
      </c>
      <c r="G104" t="str">
        <f t="shared" si="5"/>
        <v>INSERT INTO Guests (FirstName, LastName, GroupId, Guest_CatId, PlusOne) VALUES ('Anthony','Ercolino',62,2,NULL);</v>
      </c>
      <c r="H104" t="s">
        <v>513</v>
      </c>
    </row>
    <row r="105" spans="1:8" x14ac:dyDescent="0.25">
      <c r="A105" s="14" t="s">
        <v>66</v>
      </c>
      <c r="B105" s="4" t="str">
        <f t="shared" si="3"/>
        <v>Kimberly</v>
      </c>
      <c r="C105" s="4" t="str">
        <f t="shared" si="4"/>
        <v>Ercolino</v>
      </c>
      <c r="D105" s="9">
        <v>62</v>
      </c>
      <c r="E105" s="9">
        <v>2</v>
      </c>
      <c r="F105" s="6" t="s">
        <v>410</v>
      </c>
      <c r="G105" t="str">
        <f t="shared" si="5"/>
        <v>INSERT INTO Guests (FirstName, LastName, GroupId, Guest_CatId, PlusOne) VALUES ('Kimberly','Ercolino',62,2,NULL);</v>
      </c>
      <c r="H105" t="s">
        <v>514</v>
      </c>
    </row>
    <row r="106" spans="1:8" x14ac:dyDescent="0.25">
      <c r="A106" s="14" t="s">
        <v>195</v>
      </c>
      <c r="B106" s="4" t="str">
        <f t="shared" si="3"/>
        <v>Dan</v>
      </c>
      <c r="C106" s="4" t="str">
        <f t="shared" si="4"/>
        <v>DeOliveira</v>
      </c>
      <c r="D106" s="9">
        <v>63</v>
      </c>
      <c r="E106" s="9">
        <v>2</v>
      </c>
      <c r="F106" s="6" t="s">
        <v>410</v>
      </c>
      <c r="G106" t="str">
        <f t="shared" si="5"/>
        <v>INSERT INTO Guests (FirstName, LastName, GroupId, Guest_CatId, PlusOne) VALUES ('Dan','DeOliveira',63,2,NULL);</v>
      </c>
      <c r="H106" t="s">
        <v>515</v>
      </c>
    </row>
    <row r="107" spans="1:8" x14ac:dyDescent="0.25">
      <c r="A107" s="14" t="s">
        <v>76</v>
      </c>
      <c r="B107" s="4" t="str">
        <f t="shared" si="3"/>
        <v>Jessica</v>
      </c>
      <c r="C107" s="4" t="str">
        <f t="shared" si="4"/>
        <v>Francesca</v>
      </c>
      <c r="D107" s="9">
        <v>63</v>
      </c>
      <c r="E107" s="9">
        <v>2</v>
      </c>
      <c r="F107" s="6" t="s">
        <v>410</v>
      </c>
      <c r="G107" t="str">
        <f t="shared" si="5"/>
        <v>INSERT INTO Guests (FirstName, LastName, GroupId, Guest_CatId, PlusOne) VALUES ('Jessica','Francesca',63,2,NULL);</v>
      </c>
      <c r="H107" t="s">
        <v>516</v>
      </c>
    </row>
    <row r="108" spans="1:8" x14ac:dyDescent="0.25">
      <c r="A108" s="14" t="s">
        <v>81</v>
      </c>
      <c r="B108" s="4" t="str">
        <f t="shared" si="3"/>
        <v>Brian</v>
      </c>
      <c r="C108" s="4" t="str">
        <f t="shared" si="4"/>
        <v>Dietlein</v>
      </c>
      <c r="D108" s="9">
        <v>64</v>
      </c>
      <c r="E108" s="9">
        <v>2</v>
      </c>
      <c r="F108" s="9">
        <v>1</v>
      </c>
      <c r="G108" t="str">
        <f t="shared" si="5"/>
        <v>INSERT INTO Guests (FirstName, LastName, GroupId, Guest_CatId, PlusOne) VALUES ('Brian','Dietlein',64,2,1);</v>
      </c>
      <c r="H108" t="s">
        <v>517</v>
      </c>
    </row>
    <row r="109" spans="1:8" x14ac:dyDescent="0.25">
      <c r="A109" s="14" t="s">
        <v>91</v>
      </c>
      <c r="B109" s="4" t="str">
        <f t="shared" si="3"/>
        <v>Joe</v>
      </c>
      <c r="C109" s="4" t="str">
        <f t="shared" si="4"/>
        <v>Lanza</v>
      </c>
      <c r="D109" s="9">
        <v>65</v>
      </c>
      <c r="E109" s="9">
        <v>2</v>
      </c>
      <c r="F109" s="6" t="s">
        <v>410</v>
      </c>
      <c r="G109" t="str">
        <f t="shared" si="5"/>
        <v>INSERT INTO Guests (FirstName, LastName, GroupId, Guest_CatId, PlusOne) VALUES ('Joe','Lanza',65,2,NULL);</v>
      </c>
      <c r="H109" t="s">
        <v>518</v>
      </c>
    </row>
    <row r="110" spans="1:8" x14ac:dyDescent="0.25">
      <c r="A110" s="14" t="s">
        <v>96</v>
      </c>
      <c r="B110" s="4" t="str">
        <f t="shared" si="3"/>
        <v>Lauren</v>
      </c>
      <c r="C110" s="4" t="str">
        <f t="shared" si="4"/>
        <v>Lanza</v>
      </c>
      <c r="D110" s="9">
        <v>65</v>
      </c>
      <c r="E110" s="9">
        <v>2</v>
      </c>
      <c r="F110" s="6" t="s">
        <v>410</v>
      </c>
      <c r="G110" t="str">
        <f t="shared" si="5"/>
        <v>INSERT INTO Guests (FirstName, LastName, GroupId, Guest_CatId, PlusOne) VALUES ('Lauren','Lanza',65,2,NULL);</v>
      </c>
      <c r="H110" t="s">
        <v>519</v>
      </c>
    </row>
    <row r="111" spans="1:8" x14ac:dyDescent="0.25">
      <c r="A111" s="14" t="s">
        <v>198</v>
      </c>
      <c r="B111" s="4" t="str">
        <f t="shared" si="3"/>
        <v>Michael</v>
      </c>
      <c r="C111" s="4" t="str">
        <f t="shared" si="4"/>
        <v>Coad</v>
      </c>
      <c r="D111" s="9">
        <v>66</v>
      </c>
      <c r="E111" s="9">
        <v>2</v>
      </c>
      <c r="F111" s="6" t="s">
        <v>410</v>
      </c>
      <c r="G111" t="str">
        <f t="shared" si="5"/>
        <v>INSERT INTO Guests (FirstName, LastName, GroupId, Guest_CatId, PlusOne) VALUES ('Michael','Coad',66,2,NULL);</v>
      </c>
      <c r="H111" t="s">
        <v>520</v>
      </c>
    </row>
    <row r="112" spans="1:8" x14ac:dyDescent="0.25">
      <c r="A112" s="14" t="s">
        <v>105</v>
      </c>
      <c r="B112" s="4" t="str">
        <f t="shared" si="3"/>
        <v>Lianne</v>
      </c>
      <c r="C112" s="4" t="str">
        <f t="shared" si="4"/>
        <v>Coad</v>
      </c>
      <c r="D112" s="9">
        <v>66</v>
      </c>
      <c r="E112" s="9">
        <v>2</v>
      </c>
      <c r="F112" s="6" t="s">
        <v>410</v>
      </c>
      <c r="G112" t="str">
        <f t="shared" si="5"/>
        <v>INSERT INTO Guests (FirstName, LastName, GroupId, Guest_CatId, PlusOne) VALUES ('Lianne','Coad',66,2,NULL);</v>
      </c>
      <c r="H112" t="s">
        <v>521</v>
      </c>
    </row>
    <row r="113" spans="1:8" x14ac:dyDescent="0.25">
      <c r="A113" s="14" t="s">
        <v>109</v>
      </c>
      <c r="B113" s="4" t="str">
        <f t="shared" si="3"/>
        <v>Jacob</v>
      </c>
      <c r="C113" s="4" t="str">
        <f t="shared" si="4"/>
        <v>Coad</v>
      </c>
      <c r="D113" s="9">
        <v>67</v>
      </c>
      <c r="E113" s="9">
        <v>2</v>
      </c>
      <c r="F113" s="6" t="s">
        <v>410</v>
      </c>
      <c r="G113" t="str">
        <f t="shared" si="5"/>
        <v>INSERT INTO Guests (FirstName, LastName, GroupId, Guest_CatId, PlusOne) VALUES ('Jacob','Coad',67,2,NULL);</v>
      </c>
      <c r="H113" t="s">
        <v>522</v>
      </c>
    </row>
    <row r="114" spans="1:8" x14ac:dyDescent="0.25">
      <c r="A114" s="16" t="s">
        <v>113</v>
      </c>
      <c r="B114" s="4" t="str">
        <f t="shared" si="3"/>
        <v>Liz</v>
      </c>
      <c r="C114" s="4" t="str">
        <f t="shared" si="4"/>
        <v>Coad</v>
      </c>
      <c r="D114" s="9">
        <v>67</v>
      </c>
      <c r="E114" s="9">
        <v>2</v>
      </c>
      <c r="F114" s="6" t="s">
        <v>410</v>
      </c>
      <c r="G114" t="str">
        <f t="shared" si="5"/>
        <v>INSERT INTO Guests (FirstName, LastName, GroupId, Guest_CatId, PlusOne) VALUES ('Liz','Coad',67,2,NULL);</v>
      </c>
      <c r="H114" t="s">
        <v>523</v>
      </c>
    </row>
    <row r="115" spans="1:8" x14ac:dyDescent="0.25">
      <c r="A115" s="14" t="s">
        <v>117</v>
      </c>
      <c r="B115" s="4" t="str">
        <f t="shared" si="3"/>
        <v>Skip</v>
      </c>
      <c r="C115" s="4" t="str">
        <f t="shared" si="4"/>
        <v>Warmack</v>
      </c>
      <c r="D115" s="9">
        <v>68</v>
      </c>
      <c r="E115" s="9">
        <v>2</v>
      </c>
      <c r="F115" s="6" t="s">
        <v>410</v>
      </c>
      <c r="G115" t="str">
        <f t="shared" si="5"/>
        <v>INSERT INTO Guests (FirstName, LastName, GroupId, Guest_CatId, PlusOne) VALUES ('Skip','Warmack',68,2,NULL);</v>
      </c>
      <c r="H115" t="s">
        <v>524</v>
      </c>
    </row>
    <row r="116" spans="1:8" x14ac:dyDescent="0.25">
      <c r="A116" s="14" t="s">
        <v>119</v>
      </c>
      <c r="B116" s="4" t="str">
        <f t="shared" si="3"/>
        <v>Jessica</v>
      </c>
      <c r="C116" s="4" t="str">
        <f t="shared" si="4"/>
        <v>Warmack</v>
      </c>
      <c r="D116" s="9">
        <v>68</v>
      </c>
      <c r="E116" s="9">
        <v>2</v>
      </c>
      <c r="F116" s="6" t="s">
        <v>410</v>
      </c>
      <c r="G116" t="str">
        <f t="shared" si="5"/>
        <v>INSERT INTO Guests (FirstName, LastName, GroupId, Guest_CatId, PlusOne) VALUES ('Jessica','Warmack',68,2,NULL);</v>
      </c>
      <c r="H116" t="s">
        <v>525</v>
      </c>
    </row>
    <row r="117" spans="1:8" x14ac:dyDescent="0.25">
      <c r="A117" s="14" t="s">
        <v>200</v>
      </c>
      <c r="B117" s="4" t="str">
        <f>LEFT(A117,FIND(" ",A117)-1)</f>
        <v>David</v>
      </c>
      <c r="C117" s="4" t="str">
        <f>RIGHT(A117,LEN(A117)-FIND(" ",A117))</f>
        <v>Lubinsky</v>
      </c>
      <c r="D117" s="9">
        <v>69</v>
      </c>
      <c r="E117" s="9">
        <v>2</v>
      </c>
      <c r="F117" s="6" t="s">
        <v>410</v>
      </c>
      <c r="G117" t="str">
        <f t="shared" si="5"/>
        <v>INSERT INTO Guests (FirstName, LastName, GroupId, Guest_CatId, PlusOne) VALUES ('David','Lubinsky',69,2,NULL);</v>
      </c>
      <c r="H117" t="s">
        <v>526</v>
      </c>
    </row>
    <row r="118" spans="1:8" x14ac:dyDescent="0.25">
      <c r="A118" s="14" t="s">
        <v>121</v>
      </c>
      <c r="B118" s="4" t="str">
        <f t="shared" si="3"/>
        <v>Rachel</v>
      </c>
      <c r="C118" s="4" t="str">
        <f t="shared" si="4"/>
        <v>Lubinsky</v>
      </c>
      <c r="D118" s="9">
        <v>69</v>
      </c>
      <c r="E118" s="9">
        <v>2</v>
      </c>
      <c r="F118" s="6" t="s">
        <v>410</v>
      </c>
      <c r="G118" t="str">
        <f t="shared" si="5"/>
        <v>INSERT INTO Guests (FirstName, LastName, GroupId, Guest_CatId, PlusOne) VALUES ('Rachel','Lubinsky',69,2,NULL);</v>
      </c>
      <c r="H118" t="s">
        <v>527</v>
      </c>
    </row>
    <row r="119" spans="1:8" x14ac:dyDescent="0.25">
      <c r="A119" s="16" t="s">
        <v>406</v>
      </c>
      <c r="B119" s="4" t="str">
        <f>LEFT(A119,FIND(" ",A119)-1)</f>
        <v>Neil</v>
      </c>
      <c r="C119" s="4" t="str">
        <f>RIGHT(A119,LEN(A119)-FIND(" ",A119))</f>
        <v>Scott</v>
      </c>
      <c r="D119" s="9">
        <v>70</v>
      </c>
      <c r="E119" s="9">
        <v>2</v>
      </c>
      <c r="F119" s="6" t="s">
        <v>410</v>
      </c>
      <c r="G119" t="str">
        <f t="shared" si="5"/>
        <v>INSERT INTO Guests (FirstName, LastName, GroupId, Guest_CatId, PlusOne) VALUES ('Neil','Scott',70,2,NULL);</v>
      </c>
      <c r="H119" t="s">
        <v>528</v>
      </c>
    </row>
    <row r="120" spans="1:8" x14ac:dyDescent="0.25">
      <c r="A120" s="14" t="s">
        <v>125</v>
      </c>
      <c r="B120" s="4" t="str">
        <f t="shared" si="3"/>
        <v>Gail</v>
      </c>
      <c r="C120" s="4" t="str">
        <f t="shared" si="4"/>
        <v>Coad</v>
      </c>
      <c r="D120" s="9">
        <v>70</v>
      </c>
      <c r="E120" s="9">
        <v>2</v>
      </c>
      <c r="F120" s="6" t="s">
        <v>410</v>
      </c>
      <c r="G120" t="str">
        <f t="shared" si="5"/>
        <v>INSERT INTO Guests (FirstName, LastName, GroupId, Guest_CatId, PlusOne) VALUES ('Gail','Coad',70,2,NULL);</v>
      </c>
      <c r="H120" t="s">
        <v>529</v>
      </c>
    </row>
    <row r="121" spans="1:8" x14ac:dyDescent="0.25">
      <c r="A121" s="14" t="s">
        <v>127</v>
      </c>
      <c r="B121" s="4" t="str">
        <f t="shared" si="3"/>
        <v>Rob</v>
      </c>
      <c r="C121" s="4" t="str">
        <f t="shared" si="4"/>
        <v>Thomas</v>
      </c>
      <c r="D121" s="9">
        <v>71</v>
      </c>
      <c r="E121" s="9">
        <v>2</v>
      </c>
      <c r="F121" s="6" t="s">
        <v>410</v>
      </c>
      <c r="G121" t="str">
        <f t="shared" si="5"/>
        <v>INSERT INTO Guests (FirstName, LastName, GroupId, Guest_CatId, PlusOne) VALUES ('Rob','Thomas',71,2,NULL);</v>
      </c>
      <c r="H121" t="s">
        <v>530</v>
      </c>
    </row>
    <row r="122" spans="1:8" x14ac:dyDescent="0.25">
      <c r="A122" s="14" t="s">
        <v>128</v>
      </c>
      <c r="B122" s="4" t="str">
        <f t="shared" si="3"/>
        <v>Lisa</v>
      </c>
      <c r="C122" s="4" t="str">
        <f t="shared" si="4"/>
        <v>Verhelle</v>
      </c>
      <c r="D122" s="9">
        <v>71</v>
      </c>
      <c r="E122" s="9">
        <v>2</v>
      </c>
      <c r="F122" s="6" t="s">
        <v>410</v>
      </c>
      <c r="G122" t="str">
        <f t="shared" si="5"/>
        <v>INSERT INTO Guests (FirstName, LastName, GroupId, Guest_CatId, PlusOne) VALUES ('Lisa','Verhelle',71,2,NULL);</v>
      </c>
      <c r="H122" t="s">
        <v>531</v>
      </c>
    </row>
    <row r="123" spans="1:8" x14ac:dyDescent="0.25">
      <c r="A123" s="14" t="s">
        <v>129</v>
      </c>
      <c r="B123" s="4" t="str">
        <f t="shared" si="3"/>
        <v>Josh</v>
      </c>
      <c r="C123" s="4" t="str">
        <f t="shared" si="4"/>
        <v>Wynne</v>
      </c>
      <c r="D123" s="9">
        <v>72</v>
      </c>
      <c r="E123" s="9">
        <v>2</v>
      </c>
      <c r="F123" s="6" t="s">
        <v>410</v>
      </c>
      <c r="G123" t="str">
        <f t="shared" si="5"/>
        <v>INSERT INTO Guests (FirstName, LastName, GroupId, Guest_CatId, PlusOne) VALUES ('Josh','Wynne',72,2,NULL);</v>
      </c>
      <c r="H123" t="s">
        <v>532</v>
      </c>
    </row>
    <row r="124" spans="1:8" x14ac:dyDescent="0.25">
      <c r="A124" s="14" t="s">
        <v>130</v>
      </c>
      <c r="B124" s="4" t="str">
        <f t="shared" si="3"/>
        <v>Michelle</v>
      </c>
      <c r="C124" s="4" t="str">
        <f t="shared" si="4"/>
        <v>Wynne</v>
      </c>
      <c r="D124" s="9">
        <v>72</v>
      </c>
      <c r="E124" s="9">
        <v>2</v>
      </c>
      <c r="F124" s="6" t="s">
        <v>410</v>
      </c>
      <c r="G124" t="str">
        <f t="shared" si="5"/>
        <v>INSERT INTO Guests (FirstName, LastName, GroupId, Guest_CatId, PlusOne) VALUES ('Michelle','Wynne',72,2,NULL);</v>
      </c>
      <c r="H124" t="s">
        <v>533</v>
      </c>
    </row>
    <row r="125" spans="1:8" x14ac:dyDescent="0.25">
      <c r="A125" s="14" t="s">
        <v>131</v>
      </c>
      <c r="B125" s="4" t="str">
        <f t="shared" ref="B125:B136" si="6">LEFT(A125,FIND(" ",A125)-1)</f>
        <v>Lisa</v>
      </c>
      <c r="C125" s="4" t="str">
        <f t="shared" ref="C125:C136" si="7">RIGHT(A125,LEN(A125)-FIND(" ",A125))</f>
        <v>Dichtel</v>
      </c>
      <c r="D125" s="9">
        <v>73</v>
      </c>
      <c r="E125" s="9">
        <v>2</v>
      </c>
      <c r="F125" s="9">
        <v>1</v>
      </c>
      <c r="G125" t="str">
        <f t="shared" si="5"/>
        <v>INSERT INTO Guests (FirstName, LastName, GroupId, Guest_CatId, PlusOne) VALUES ('Lisa','Dichtel',73,2,1);</v>
      </c>
      <c r="H125" t="s">
        <v>534</v>
      </c>
    </row>
    <row r="126" spans="1:8" x14ac:dyDescent="0.25">
      <c r="A126" s="14" t="s">
        <v>158</v>
      </c>
      <c r="B126" s="4" t="str">
        <f>LEFT(A126,FIND(" ",A126)-1)</f>
        <v>Patrick</v>
      </c>
      <c r="C126" s="4" t="str">
        <f>RIGHT(A126,LEN(A126)-FIND(" ",A126))</f>
        <v xml:space="preserve">Knight </v>
      </c>
      <c r="D126" s="9">
        <v>74</v>
      </c>
      <c r="E126" s="9">
        <v>3</v>
      </c>
      <c r="F126" s="6" t="s">
        <v>410</v>
      </c>
      <c r="G126" t="str">
        <f t="shared" si="5"/>
        <v>INSERT INTO Guests (FirstName, LastName, GroupId, Guest_CatId, PlusOne) VALUES ('Patrick','Knight ',74,3,NULL);</v>
      </c>
      <c r="H126" t="s">
        <v>535</v>
      </c>
    </row>
    <row r="127" spans="1:8" x14ac:dyDescent="0.25">
      <c r="A127" s="14" t="s">
        <v>157</v>
      </c>
      <c r="B127" s="4" t="str">
        <f t="shared" si="6"/>
        <v>Katie</v>
      </c>
      <c r="C127" s="4" t="str">
        <f t="shared" si="7"/>
        <v xml:space="preserve">Knight </v>
      </c>
      <c r="D127" s="9">
        <v>74</v>
      </c>
      <c r="E127" s="9">
        <v>3</v>
      </c>
      <c r="F127" s="6" t="s">
        <v>410</v>
      </c>
      <c r="G127" t="str">
        <f t="shared" si="5"/>
        <v>INSERT INTO Guests (FirstName, LastName, GroupId, Guest_CatId, PlusOne) VALUES ('Katie','Knight ',74,3,NULL);</v>
      </c>
      <c r="H127" t="s">
        <v>536</v>
      </c>
    </row>
    <row r="128" spans="1:8" x14ac:dyDescent="0.25">
      <c r="A128" s="14" t="s">
        <v>159</v>
      </c>
      <c r="B128" s="4" t="str">
        <f>LEFT(A128,FIND(" ",A128)-1)</f>
        <v>Fredrick</v>
      </c>
      <c r="C128" s="4" t="str">
        <f>RIGHT(A128,LEN(A128)-FIND(" ",A128))</f>
        <v xml:space="preserve">Mamlqvist </v>
      </c>
      <c r="D128" s="9">
        <v>75</v>
      </c>
      <c r="E128" s="9">
        <v>3</v>
      </c>
      <c r="F128" s="6" t="s">
        <v>410</v>
      </c>
      <c r="G128" t="str">
        <f t="shared" si="5"/>
        <v>INSERT INTO Guests (FirstName, LastName, GroupId, Guest_CatId, PlusOne) VALUES ('Fredrick','Mamlqvist ',75,3,NULL);</v>
      </c>
      <c r="H128" t="s">
        <v>537</v>
      </c>
    </row>
    <row r="129" spans="1:8" x14ac:dyDescent="0.25">
      <c r="A129" s="14" t="s">
        <v>160</v>
      </c>
      <c r="B129" s="4" t="str">
        <f t="shared" si="6"/>
        <v>Ana</v>
      </c>
      <c r="C129" s="4" t="str">
        <f t="shared" si="7"/>
        <v xml:space="preserve">Mamlqvist </v>
      </c>
      <c r="D129" s="9">
        <v>75</v>
      </c>
      <c r="E129" s="9">
        <v>3</v>
      </c>
      <c r="F129" s="6" t="s">
        <v>410</v>
      </c>
      <c r="G129" t="str">
        <f t="shared" si="5"/>
        <v>INSERT INTO Guests (FirstName, LastName, GroupId, Guest_CatId, PlusOne) VALUES ('Ana','Mamlqvist ',75,3,NULL);</v>
      </c>
      <c r="H129" t="s">
        <v>538</v>
      </c>
    </row>
    <row r="130" spans="1:8" x14ac:dyDescent="0.25">
      <c r="A130" s="14" t="s">
        <v>161</v>
      </c>
      <c r="B130" s="4" t="str">
        <f t="shared" si="6"/>
        <v>Robin</v>
      </c>
      <c r="C130" s="4" t="str">
        <f t="shared" si="7"/>
        <v>Hurley</v>
      </c>
      <c r="D130" s="9">
        <v>76</v>
      </c>
      <c r="E130" s="9">
        <v>3</v>
      </c>
      <c r="F130" s="6" t="s">
        <v>410</v>
      </c>
      <c r="G130" t="str">
        <f t="shared" si="5"/>
        <v>INSERT INTO Guests (FirstName, LastName, GroupId, Guest_CatId, PlusOne) VALUES ('Robin','Hurley',76,3,NULL);</v>
      </c>
      <c r="H130" t="s">
        <v>539</v>
      </c>
    </row>
    <row r="131" spans="1:8" x14ac:dyDescent="0.25">
      <c r="A131" s="14" t="s">
        <v>183</v>
      </c>
      <c r="B131" s="4" t="str">
        <f t="shared" si="6"/>
        <v>Plus</v>
      </c>
      <c r="C131" s="4" t="str">
        <f t="shared" si="7"/>
        <v>One</v>
      </c>
      <c r="D131" s="9">
        <v>76</v>
      </c>
      <c r="E131" s="9">
        <v>3</v>
      </c>
      <c r="F131" s="6" t="s">
        <v>410</v>
      </c>
      <c r="G131" t="str">
        <f t="shared" ref="G131:G136" si="8">CONCATENATE("INSERT INTO Guests (FirstName, LastName, GroupId, Guest_CatId, PlusOne) VALUES ('",B131,"','",C131,"',",D131,",",E131,",",F131,");")</f>
        <v>INSERT INTO Guests (FirstName, LastName, GroupId, Guest_CatId, PlusOne) VALUES ('Plus','One',76,3,NULL);</v>
      </c>
      <c r="H131" t="s">
        <v>540</v>
      </c>
    </row>
    <row r="132" spans="1:8" x14ac:dyDescent="0.25">
      <c r="A132" s="14" t="s">
        <v>199</v>
      </c>
      <c r="B132" s="4" t="str">
        <f t="shared" si="6"/>
        <v>Michael</v>
      </c>
      <c r="C132" s="4" t="str">
        <f t="shared" si="7"/>
        <v xml:space="preserve">Kehoe </v>
      </c>
      <c r="D132" s="9">
        <v>77</v>
      </c>
      <c r="E132" s="9">
        <v>3</v>
      </c>
      <c r="F132" s="6" t="s">
        <v>410</v>
      </c>
      <c r="G132" t="str">
        <f t="shared" si="8"/>
        <v>INSERT INTO Guests (FirstName, LastName, GroupId, Guest_CatId, PlusOne) VALUES ('Michael','Kehoe ',77,3,NULL);</v>
      </c>
      <c r="H132" t="s">
        <v>541</v>
      </c>
    </row>
    <row r="133" spans="1:8" x14ac:dyDescent="0.25">
      <c r="A133" s="14" t="s">
        <v>166</v>
      </c>
      <c r="B133" s="4" t="str">
        <f t="shared" si="6"/>
        <v>Paula</v>
      </c>
      <c r="C133" s="4" t="str">
        <f t="shared" si="7"/>
        <v xml:space="preserve">Kehoe </v>
      </c>
      <c r="D133" s="9">
        <v>77</v>
      </c>
      <c r="E133" s="9">
        <v>3</v>
      </c>
      <c r="F133" s="6" t="s">
        <v>410</v>
      </c>
      <c r="G133" t="str">
        <f t="shared" si="8"/>
        <v>INSERT INTO Guests (FirstName, LastName, GroupId, Guest_CatId, PlusOne) VALUES ('Paula','Kehoe ',77,3,NULL);</v>
      </c>
      <c r="H133" t="s">
        <v>542</v>
      </c>
    </row>
    <row r="134" spans="1:8" x14ac:dyDescent="0.25">
      <c r="A134" s="14" t="s">
        <v>182</v>
      </c>
      <c r="B134" s="4" t="str">
        <f t="shared" si="6"/>
        <v>James</v>
      </c>
      <c r="C134" s="4" t="str">
        <f t="shared" si="7"/>
        <v>Fitch</v>
      </c>
      <c r="D134" s="9">
        <v>78</v>
      </c>
      <c r="E134" s="9">
        <v>3</v>
      </c>
      <c r="F134" s="6" t="s">
        <v>410</v>
      </c>
      <c r="G134" t="str">
        <f t="shared" si="8"/>
        <v>INSERT INTO Guests (FirstName, LastName, GroupId, Guest_CatId, PlusOne) VALUES ('James','Fitch',78,3,NULL);</v>
      </c>
      <c r="H134" t="s">
        <v>543</v>
      </c>
    </row>
    <row r="135" spans="1:8" x14ac:dyDescent="0.25">
      <c r="A135" s="14" t="s">
        <v>181</v>
      </c>
      <c r="B135" s="4" t="str">
        <f t="shared" si="6"/>
        <v>Nancy</v>
      </c>
      <c r="C135" s="4" t="str">
        <f t="shared" si="7"/>
        <v>Fitch</v>
      </c>
      <c r="D135" s="9">
        <v>78</v>
      </c>
      <c r="E135" s="9">
        <v>3</v>
      </c>
      <c r="F135" s="6" t="s">
        <v>410</v>
      </c>
      <c r="G135" t="str">
        <f t="shared" si="8"/>
        <v>INSERT INTO Guests (FirstName, LastName, GroupId, Guest_CatId, PlusOne) VALUES ('Nancy','Fitch',78,3,NULL);</v>
      </c>
      <c r="H135" t="s">
        <v>544</v>
      </c>
    </row>
    <row r="136" spans="1:8" x14ac:dyDescent="0.25">
      <c r="A136" s="14" t="s">
        <v>369</v>
      </c>
      <c r="B136" s="4" t="str">
        <f t="shared" si="6"/>
        <v>Colby</v>
      </c>
      <c r="C136" s="4" t="str">
        <f t="shared" si="7"/>
        <v>Dennis</v>
      </c>
      <c r="D136" s="9">
        <v>79</v>
      </c>
      <c r="E136" s="9">
        <v>1</v>
      </c>
      <c r="F136" s="9">
        <v>1</v>
      </c>
      <c r="G136" t="str">
        <f t="shared" si="8"/>
        <v>INSERT INTO Guests (FirstName, LastName, GroupId, Guest_CatId, PlusOne) VALUES ('Colby','Dennis',79,1,1);</v>
      </c>
      <c r="H136" t="s">
        <v>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Sheet1</vt:lpstr>
      <vt:lpstr>ListMaster</vt:lpstr>
      <vt:lpstr>ListAddress</vt:lpstr>
      <vt:lpstr>Locations</vt:lpstr>
      <vt:lpstr>SQL</vt:lpstr>
      <vt:lpstr>City</vt:lpstr>
      <vt:lpstr>Name</vt:lpstr>
      <vt:lpstr>State</vt:lpstr>
      <vt:lpstr>Street</vt:lpstr>
      <vt:lpstr>Unit</vt:lpstr>
      <vt:lpstr>Zip</vt:lpstr>
    </vt:vector>
  </TitlesOfParts>
  <Company>Bloomin Brands,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Bean</dc:creator>
  <cp:lastModifiedBy>Tim Vasnelis</cp:lastModifiedBy>
  <dcterms:created xsi:type="dcterms:W3CDTF">2016-05-12T17:22:17Z</dcterms:created>
  <dcterms:modified xsi:type="dcterms:W3CDTF">2016-09-14T22:34:08Z</dcterms:modified>
</cp:coreProperties>
</file>