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\Dropbox\Master Thesis\experiments\Best Seq Int\"/>
    </mc:Choice>
  </mc:AlternateContent>
  <xr:revisionPtr revIDLastSave="0" documentId="13_ncr:1_{ED2F64B0-EFE5-4573-B281-518489471D1A}" xr6:coauthVersionLast="47" xr6:coauthVersionMax="47" xr10:uidLastSave="{00000000-0000-0000-0000-000000000000}"/>
  <bookViews>
    <workbookView xWindow="-120" yWindow="-120" windowWidth="29040" windowHeight="15720" xr2:uid="{BFA522F6-FFE8-4E35-9741-4329CBE97585}"/>
  </bookViews>
  <sheets>
    <sheet name="int" sheetId="1" r:id="rId1"/>
    <sheet name="seq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N3" i="1" l="1"/>
  <c r="BO3" i="1"/>
  <c r="BP3" i="1"/>
  <c r="BQ3" i="1"/>
  <c r="BR3" i="1"/>
  <c r="BN4" i="1"/>
  <c r="BO4" i="1"/>
  <c r="BP4" i="1"/>
  <c r="BQ4" i="1"/>
  <c r="BR4" i="1"/>
  <c r="BN5" i="1"/>
  <c r="BO5" i="1"/>
  <c r="BP5" i="1"/>
  <c r="BQ5" i="1"/>
  <c r="BR5" i="1"/>
  <c r="BN6" i="1"/>
  <c r="BO6" i="1"/>
  <c r="BP6" i="1"/>
  <c r="BQ6" i="1"/>
  <c r="BR6" i="1"/>
  <c r="BN8" i="1"/>
  <c r="BO8" i="1"/>
  <c r="BP8" i="1"/>
  <c r="BQ8" i="1"/>
  <c r="BR8" i="1"/>
  <c r="BN9" i="1"/>
  <c r="BO9" i="1"/>
  <c r="BP9" i="1"/>
  <c r="BQ9" i="1"/>
  <c r="BR9" i="1"/>
  <c r="BN10" i="1"/>
  <c r="BO10" i="1"/>
  <c r="BP10" i="1"/>
  <c r="BQ10" i="1"/>
  <c r="BR10" i="1"/>
  <c r="BN11" i="1"/>
  <c r="BO11" i="1"/>
  <c r="BP11" i="1"/>
  <c r="BQ11" i="1"/>
  <c r="BR11" i="1"/>
  <c r="BN13" i="1"/>
  <c r="BO13" i="1"/>
  <c r="BP13" i="1"/>
  <c r="BQ13" i="1"/>
  <c r="BR13" i="1"/>
  <c r="BN14" i="1"/>
  <c r="BO14" i="1"/>
  <c r="BP14" i="1"/>
  <c r="BQ14" i="1"/>
  <c r="BR14" i="1"/>
  <c r="BN15" i="1"/>
  <c r="BO15" i="1"/>
  <c r="BP15" i="1"/>
  <c r="BQ15" i="1"/>
  <c r="BR15" i="1"/>
  <c r="BN16" i="1"/>
  <c r="BO16" i="1"/>
  <c r="BP16" i="1"/>
  <c r="BQ16" i="1"/>
  <c r="BR16" i="1"/>
  <c r="BN18" i="1"/>
  <c r="BO18" i="1"/>
  <c r="BP18" i="1"/>
  <c r="BQ18" i="1"/>
  <c r="BR18" i="1"/>
  <c r="BN19" i="1"/>
  <c r="BO19" i="1"/>
  <c r="BP19" i="1"/>
  <c r="BQ19" i="1"/>
  <c r="BR19" i="1"/>
  <c r="BN20" i="1"/>
  <c r="BO20" i="1"/>
  <c r="BP20" i="1"/>
  <c r="BQ20" i="1"/>
  <c r="BR20" i="1"/>
  <c r="BN21" i="1"/>
  <c r="BO21" i="1"/>
  <c r="BP21" i="1"/>
  <c r="BQ21" i="1"/>
  <c r="BR21" i="1"/>
  <c r="BR7" i="1"/>
  <c r="BR12" i="1"/>
  <c r="BR17" i="1"/>
  <c r="BR2" i="1"/>
  <c r="BQ2" i="1"/>
  <c r="BO2" i="1"/>
  <c r="BP2" i="1"/>
  <c r="BO7" i="1"/>
  <c r="BP7" i="1"/>
  <c r="BQ7" i="1"/>
  <c r="BO12" i="1"/>
  <c r="BP12" i="1"/>
  <c r="BQ12" i="1"/>
  <c r="BO17" i="1"/>
  <c r="BP17" i="1"/>
  <c r="BQ17" i="1"/>
  <c r="BN7" i="1"/>
  <c r="BN12" i="1"/>
  <c r="BN17" i="1"/>
  <c r="BN2" i="1"/>
  <c r="AX3" i="1"/>
  <c r="AY3" i="1"/>
  <c r="AZ3" i="1" s="1"/>
  <c r="AX4" i="1"/>
  <c r="AY4" i="1"/>
  <c r="AZ4" i="1"/>
  <c r="AX5" i="1"/>
  <c r="AZ5" i="1" s="1"/>
  <c r="AY5" i="1"/>
  <c r="AX6" i="1"/>
  <c r="AY6" i="1"/>
  <c r="AZ6" i="1"/>
  <c r="AX7" i="1"/>
  <c r="AY7" i="1"/>
  <c r="AZ7" i="1" s="1"/>
  <c r="AX8" i="1"/>
  <c r="AY8" i="1"/>
  <c r="AZ8" i="1"/>
  <c r="AX9" i="1"/>
  <c r="AZ9" i="1" s="1"/>
  <c r="AY9" i="1"/>
  <c r="AX10" i="1"/>
  <c r="AY10" i="1"/>
  <c r="AZ10" i="1"/>
  <c r="AX11" i="1"/>
  <c r="AY11" i="1"/>
  <c r="AZ11" i="1" s="1"/>
  <c r="AX12" i="1"/>
  <c r="AY12" i="1"/>
  <c r="AZ12" i="1"/>
  <c r="AX13" i="1"/>
  <c r="AZ13" i="1" s="1"/>
  <c r="AY13" i="1"/>
  <c r="AX14" i="1"/>
  <c r="AY14" i="1"/>
  <c r="AZ14" i="1"/>
  <c r="AX15" i="1"/>
  <c r="AY15" i="1"/>
  <c r="AZ15" i="1" s="1"/>
  <c r="AX16" i="1"/>
  <c r="AY16" i="1"/>
  <c r="AZ16" i="1"/>
  <c r="AX17" i="1"/>
  <c r="AZ17" i="1" s="1"/>
  <c r="AY17" i="1"/>
  <c r="AX18" i="1"/>
  <c r="AY18" i="1"/>
  <c r="AZ18" i="1"/>
  <c r="AX19" i="1"/>
  <c r="AY19" i="1"/>
  <c r="AZ19" i="1" s="1"/>
  <c r="AX20" i="1"/>
  <c r="AY20" i="1"/>
  <c r="AZ20" i="1"/>
  <c r="AX21" i="1"/>
  <c r="AZ21" i="1" s="1"/>
  <c r="AY21" i="1"/>
  <c r="AZ2" i="1"/>
  <c r="AY2" i="1"/>
  <c r="AX2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" i="1"/>
  <c r="AG18" i="1"/>
  <c r="AH18" i="1"/>
  <c r="AI18" i="1"/>
  <c r="AJ18" i="1"/>
  <c r="AK18" i="1"/>
  <c r="AL18" i="1"/>
  <c r="BE18" i="1" s="1"/>
  <c r="AM18" i="1"/>
  <c r="BF18" i="1" s="1"/>
  <c r="AN18" i="1"/>
  <c r="BH18" i="1" s="1"/>
  <c r="AO18" i="1"/>
  <c r="BI18" i="1" s="1"/>
  <c r="AP18" i="1"/>
  <c r="BJ18" i="1" s="1"/>
  <c r="AQ18" i="1"/>
  <c r="BK18" i="1" s="1"/>
  <c r="AR18" i="1"/>
  <c r="AS18" i="1"/>
  <c r="AU18" i="1"/>
  <c r="BM18" i="1" s="1"/>
  <c r="BA18" i="1"/>
  <c r="BB18" i="1"/>
  <c r="BC18" i="1"/>
  <c r="AG19" i="1"/>
  <c r="AH19" i="1"/>
  <c r="AI19" i="1"/>
  <c r="AJ19" i="1"/>
  <c r="AK19" i="1"/>
  <c r="AL19" i="1"/>
  <c r="BE19" i="1" s="1"/>
  <c r="AM19" i="1"/>
  <c r="BF19" i="1" s="1"/>
  <c r="AN19" i="1"/>
  <c r="BH19" i="1" s="1"/>
  <c r="AO19" i="1"/>
  <c r="BI19" i="1" s="1"/>
  <c r="AP19" i="1"/>
  <c r="BJ19" i="1" s="1"/>
  <c r="AQ19" i="1"/>
  <c r="BK19" i="1" s="1"/>
  <c r="AR19" i="1"/>
  <c r="AS19" i="1"/>
  <c r="AU19" i="1"/>
  <c r="BM19" i="1" s="1"/>
  <c r="BA19" i="1"/>
  <c r="BB19" i="1"/>
  <c r="BC19" i="1"/>
  <c r="AG20" i="1"/>
  <c r="AH20" i="1"/>
  <c r="AI20" i="1"/>
  <c r="AJ20" i="1"/>
  <c r="AK20" i="1"/>
  <c r="AL20" i="1"/>
  <c r="BD20" i="1" s="1"/>
  <c r="AM20" i="1"/>
  <c r="BF20" i="1" s="1"/>
  <c r="AN20" i="1"/>
  <c r="BH20" i="1" s="1"/>
  <c r="AO20" i="1"/>
  <c r="BI20" i="1" s="1"/>
  <c r="AP20" i="1"/>
  <c r="BJ20" i="1" s="1"/>
  <c r="AQ20" i="1"/>
  <c r="BK20" i="1" s="1"/>
  <c r="AR20" i="1"/>
  <c r="AS20" i="1"/>
  <c r="AU20" i="1"/>
  <c r="BM20" i="1" s="1"/>
  <c r="BA20" i="1"/>
  <c r="BB20" i="1"/>
  <c r="BC20" i="1"/>
  <c r="AG21" i="1"/>
  <c r="AH21" i="1"/>
  <c r="AI21" i="1"/>
  <c r="AJ21" i="1"/>
  <c r="AK21" i="1"/>
  <c r="AL21" i="1"/>
  <c r="BE21" i="1" s="1"/>
  <c r="AM21" i="1"/>
  <c r="BF21" i="1" s="1"/>
  <c r="AN21" i="1"/>
  <c r="BH21" i="1" s="1"/>
  <c r="AO21" i="1"/>
  <c r="BI21" i="1" s="1"/>
  <c r="AP21" i="1"/>
  <c r="BJ21" i="1" s="1"/>
  <c r="AQ21" i="1"/>
  <c r="BK21" i="1" s="1"/>
  <c r="AR21" i="1"/>
  <c r="AS21" i="1"/>
  <c r="AU21" i="1"/>
  <c r="BM21" i="1" s="1"/>
  <c r="BA21" i="1"/>
  <c r="BB21" i="1"/>
  <c r="BC21" i="1"/>
  <c r="AH17" i="1"/>
  <c r="AI17" i="1"/>
  <c r="AJ17" i="1"/>
  <c r="AK17" i="1"/>
  <c r="AL17" i="1"/>
  <c r="BE17" i="1" s="1"/>
  <c r="AM17" i="1"/>
  <c r="BF17" i="1" s="1"/>
  <c r="AN17" i="1"/>
  <c r="BH17" i="1" s="1"/>
  <c r="AO17" i="1"/>
  <c r="BI17" i="1" s="1"/>
  <c r="AP17" i="1"/>
  <c r="BJ17" i="1" s="1"/>
  <c r="AQ17" i="1"/>
  <c r="BK17" i="1" s="1"/>
  <c r="AR17" i="1"/>
  <c r="AS17" i="1"/>
  <c r="AU17" i="1"/>
  <c r="BM17" i="1" s="1"/>
  <c r="BA17" i="1"/>
  <c r="BB17" i="1"/>
  <c r="BC17" i="1"/>
  <c r="AG17" i="1"/>
  <c r="AG13" i="1"/>
  <c r="AH13" i="1"/>
  <c r="AI13" i="1"/>
  <c r="AJ13" i="1"/>
  <c r="AK13" i="1"/>
  <c r="AL13" i="1"/>
  <c r="BE13" i="1" s="1"/>
  <c r="AM13" i="1"/>
  <c r="BF13" i="1" s="1"/>
  <c r="AN13" i="1"/>
  <c r="BH13" i="1" s="1"/>
  <c r="AO13" i="1"/>
  <c r="BI13" i="1" s="1"/>
  <c r="AP13" i="1"/>
  <c r="BJ13" i="1" s="1"/>
  <c r="AQ13" i="1"/>
  <c r="BK13" i="1" s="1"/>
  <c r="AR13" i="1"/>
  <c r="AS13" i="1"/>
  <c r="AU13" i="1"/>
  <c r="BM13" i="1" s="1"/>
  <c r="BA13" i="1"/>
  <c r="BB13" i="1"/>
  <c r="BC13" i="1"/>
  <c r="AG14" i="1"/>
  <c r="AH14" i="1"/>
  <c r="AI14" i="1"/>
  <c r="AJ14" i="1"/>
  <c r="AK14" i="1"/>
  <c r="AL14" i="1"/>
  <c r="BE14" i="1" s="1"/>
  <c r="AM14" i="1"/>
  <c r="BF14" i="1" s="1"/>
  <c r="AN14" i="1"/>
  <c r="BH14" i="1" s="1"/>
  <c r="AO14" i="1"/>
  <c r="BI14" i="1" s="1"/>
  <c r="AP14" i="1"/>
  <c r="BJ14" i="1" s="1"/>
  <c r="AQ14" i="1"/>
  <c r="BK14" i="1" s="1"/>
  <c r="AR14" i="1"/>
  <c r="AS14" i="1"/>
  <c r="AU14" i="1"/>
  <c r="BM14" i="1" s="1"/>
  <c r="BA14" i="1"/>
  <c r="BB14" i="1"/>
  <c r="BC14" i="1"/>
  <c r="AG15" i="1"/>
  <c r="AH15" i="1"/>
  <c r="AI15" i="1"/>
  <c r="AJ15" i="1"/>
  <c r="AK15" i="1"/>
  <c r="AL15" i="1"/>
  <c r="BE15" i="1" s="1"/>
  <c r="AM15" i="1"/>
  <c r="BF15" i="1" s="1"/>
  <c r="AN15" i="1"/>
  <c r="BH15" i="1" s="1"/>
  <c r="AO15" i="1"/>
  <c r="BI15" i="1" s="1"/>
  <c r="AP15" i="1"/>
  <c r="BJ15" i="1" s="1"/>
  <c r="AQ15" i="1"/>
  <c r="BK15" i="1" s="1"/>
  <c r="AR15" i="1"/>
  <c r="AS15" i="1"/>
  <c r="AU15" i="1"/>
  <c r="BM15" i="1" s="1"/>
  <c r="BA15" i="1"/>
  <c r="BB15" i="1"/>
  <c r="BC15" i="1"/>
  <c r="AG16" i="1"/>
  <c r="AH16" i="1"/>
  <c r="AI16" i="1"/>
  <c r="AJ16" i="1"/>
  <c r="AK16" i="1"/>
  <c r="AL16" i="1"/>
  <c r="BE16" i="1" s="1"/>
  <c r="AM16" i="1"/>
  <c r="BF16" i="1" s="1"/>
  <c r="AN16" i="1"/>
  <c r="BH16" i="1" s="1"/>
  <c r="AO16" i="1"/>
  <c r="BI16" i="1" s="1"/>
  <c r="AP16" i="1"/>
  <c r="BJ16" i="1" s="1"/>
  <c r="AQ16" i="1"/>
  <c r="BK16" i="1" s="1"/>
  <c r="AR16" i="1"/>
  <c r="AT16" i="1" s="1"/>
  <c r="BL16" i="1" s="1"/>
  <c r="AS16" i="1"/>
  <c r="AU16" i="1"/>
  <c r="BM16" i="1" s="1"/>
  <c r="BA16" i="1"/>
  <c r="BB16" i="1"/>
  <c r="BC16" i="1"/>
  <c r="AH12" i="1"/>
  <c r="AI12" i="1"/>
  <c r="AJ12" i="1"/>
  <c r="AK12" i="1"/>
  <c r="AL12" i="1"/>
  <c r="BE12" i="1" s="1"/>
  <c r="AM12" i="1"/>
  <c r="BF12" i="1" s="1"/>
  <c r="AN12" i="1"/>
  <c r="BH12" i="1" s="1"/>
  <c r="AO12" i="1"/>
  <c r="BI12" i="1" s="1"/>
  <c r="AP12" i="1"/>
  <c r="BJ12" i="1" s="1"/>
  <c r="AQ12" i="1"/>
  <c r="BK12" i="1" s="1"/>
  <c r="AR12" i="1"/>
  <c r="AS12" i="1"/>
  <c r="AU12" i="1"/>
  <c r="BM12" i="1" s="1"/>
  <c r="BA12" i="1"/>
  <c r="BB12" i="1"/>
  <c r="BC12" i="1"/>
  <c r="AG12" i="1"/>
  <c r="AG8" i="1"/>
  <c r="AH8" i="1"/>
  <c r="AI8" i="1"/>
  <c r="AJ8" i="1"/>
  <c r="AK8" i="1"/>
  <c r="AL8" i="1"/>
  <c r="BE8" i="1" s="1"/>
  <c r="AM8" i="1"/>
  <c r="BF8" i="1" s="1"/>
  <c r="AN8" i="1"/>
  <c r="BH8" i="1" s="1"/>
  <c r="AO8" i="1"/>
  <c r="BI8" i="1" s="1"/>
  <c r="AP8" i="1"/>
  <c r="BJ8" i="1" s="1"/>
  <c r="AQ8" i="1"/>
  <c r="BK8" i="1" s="1"/>
  <c r="AR8" i="1"/>
  <c r="AS8" i="1"/>
  <c r="AU8" i="1"/>
  <c r="BM8" i="1" s="1"/>
  <c r="BA8" i="1"/>
  <c r="BB8" i="1"/>
  <c r="BC8" i="1"/>
  <c r="AG9" i="1"/>
  <c r="AH9" i="1"/>
  <c r="AI9" i="1"/>
  <c r="AJ9" i="1"/>
  <c r="AK9" i="1"/>
  <c r="AL9" i="1"/>
  <c r="BE9" i="1" s="1"/>
  <c r="AM9" i="1"/>
  <c r="BF9" i="1" s="1"/>
  <c r="AN9" i="1"/>
  <c r="BH9" i="1" s="1"/>
  <c r="AO9" i="1"/>
  <c r="BI9" i="1" s="1"/>
  <c r="AP9" i="1"/>
  <c r="BJ9" i="1" s="1"/>
  <c r="AQ9" i="1"/>
  <c r="BK9" i="1" s="1"/>
  <c r="AR9" i="1"/>
  <c r="AS9" i="1"/>
  <c r="AU9" i="1"/>
  <c r="BM9" i="1" s="1"/>
  <c r="BA9" i="1"/>
  <c r="BB9" i="1"/>
  <c r="BC9" i="1"/>
  <c r="AG10" i="1"/>
  <c r="AH10" i="1"/>
  <c r="AI10" i="1"/>
  <c r="AJ10" i="1"/>
  <c r="AK10" i="1"/>
  <c r="AL10" i="1"/>
  <c r="BE10" i="1" s="1"/>
  <c r="AM10" i="1"/>
  <c r="BF10" i="1" s="1"/>
  <c r="AN10" i="1"/>
  <c r="BH10" i="1" s="1"/>
  <c r="AO10" i="1"/>
  <c r="BI10" i="1" s="1"/>
  <c r="AP10" i="1"/>
  <c r="BJ10" i="1" s="1"/>
  <c r="AQ10" i="1"/>
  <c r="BK10" i="1" s="1"/>
  <c r="AR10" i="1"/>
  <c r="AS10" i="1"/>
  <c r="AU10" i="1"/>
  <c r="BM10" i="1" s="1"/>
  <c r="BA10" i="1"/>
  <c r="BB10" i="1"/>
  <c r="BC10" i="1"/>
  <c r="AG11" i="1"/>
  <c r="AH11" i="1"/>
  <c r="AI11" i="1"/>
  <c r="AJ11" i="1"/>
  <c r="AK11" i="1"/>
  <c r="AL11" i="1"/>
  <c r="BE11" i="1" s="1"/>
  <c r="AM11" i="1"/>
  <c r="BF11" i="1" s="1"/>
  <c r="AN11" i="1"/>
  <c r="BH11" i="1" s="1"/>
  <c r="AO11" i="1"/>
  <c r="BI11" i="1" s="1"/>
  <c r="AP11" i="1"/>
  <c r="BJ11" i="1" s="1"/>
  <c r="AQ11" i="1"/>
  <c r="BK11" i="1" s="1"/>
  <c r="AR11" i="1"/>
  <c r="AS11" i="1"/>
  <c r="AU11" i="1"/>
  <c r="BM11" i="1" s="1"/>
  <c r="BA11" i="1"/>
  <c r="BB11" i="1"/>
  <c r="BC11" i="1"/>
  <c r="AH7" i="1"/>
  <c r="AI7" i="1"/>
  <c r="AJ7" i="1"/>
  <c r="AK7" i="1"/>
  <c r="AL7" i="1"/>
  <c r="AM7" i="1"/>
  <c r="BF7" i="1" s="1"/>
  <c r="AN7" i="1"/>
  <c r="BH7" i="1" s="1"/>
  <c r="AO7" i="1"/>
  <c r="BI7" i="1" s="1"/>
  <c r="AP7" i="1"/>
  <c r="BJ7" i="1" s="1"/>
  <c r="AQ7" i="1"/>
  <c r="BK7" i="1" s="1"/>
  <c r="AR7" i="1"/>
  <c r="AS7" i="1"/>
  <c r="AU7" i="1"/>
  <c r="BM7" i="1" s="1"/>
  <c r="BA7" i="1"/>
  <c r="BB7" i="1"/>
  <c r="BC7" i="1"/>
  <c r="AG7" i="1"/>
  <c r="AG3" i="1"/>
  <c r="AH3" i="1"/>
  <c r="AI3" i="1"/>
  <c r="AJ3" i="1"/>
  <c r="AK3" i="1"/>
  <c r="AL3" i="1"/>
  <c r="BE3" i="1" s="1"/>
  <c r="AM3" i="1"/>
  <c r="BF3" i="1" s="1"/>
  <c r="AN3" i="1"/>
  <c r="BH3" i="1" s="1"/>
  <c r="AO3" i="1"/>
  <c r="BI3" i="1" s="1"/>
  <c r="AP3" i="1"/>
  <c r="BJ3" i="1" s="1"/>
  <c r="AQ3" i="1"/>
  <c r="BK3" i="1" s="1"/>
  <c r="AR3" i="1"/>
  <c r="AS3" i="1"/>
  <c r="AU3" i="1"/>
  <c r="BM3" i="1" s="1"/>
  <c r="BA3" i="1"/>
  <c r="BB3" i="1"/>
  <c r="BC3" i="1"/>
  <c r="AG4" i="1"/>
  <c r="AH4" i="1"/>
  <c r="AI4" i="1"/>
  <c r="AJ4" i="1"/>
  <c r="AK4" i="1"/>
  <c r="AL4" i="1"/>
  <c r="BE4" i="1" s="1"/>
  <c r="AM4" i="1"/>
  <c r="BF4" i="1" s="1"/>
  <c r="AN4" i="1"/>
  <c r="BH4" i="1" s="1"/>
  <c r="AO4" i="1"/>
  <c r="BI4" i="1" s="1"/>
  <c r="AP4" i="1"/>
  <c r="BJ4" i="1" s="1"/>
  <c r="AQ4" i="1"/>
  <c r="BK4" i="1" s="1"/>
  <c r="AR4" i="1"/>
  <c r="AS4" i="1"/>
  <c r="AU4" i="1"/>
  <c r="BM4" i="1" s="1"/>
  <c r="BA4" i="1"/>
  <c r="BB4" i="1"/>
  <c r="BC4" i="1"/>
  <c r="AG5" i="1"/>
  <c r="AH5" i="1"/>
  <c r="AI5" i="1"/>
  <c r="AJ5" i="1"/>
  <c r="AK5" i="1"/>
  <c r="AL5" i="1"/>
  <c r="BE5" i="1" s="1"/>
  <c r="AM5" i="1"/>
  <c r="BF5" i="1" s="1"/>
  <c r="AN5" i="1"/>
  <c r="BH5" i="1" s="1"/>
  <c r="AO5" i="1"/>
  <c r="BI5" i="1" s="1"/>
  <c r="AP5" i="1"/>
  <c r="BJ5" i="1" s="1"/>
  <c r="AQ5" i="1"/>
  <c r="BK5" i="1" s="1"/>
  <c r="AR5" i="1"/>
  <c r="AS5" i="1"/>
  <c r="AU5" i="1"/>
  <c r="BM5" i="1" s="1"/>
  <c r="BA5" i="1"/>
  <c r="BB5" i="1"/>
  <c r="BC5" i="1"/>
  <c r="AG6" i="1"/>
  <c r="AH6" i="1"/>
  <c r="AI6" i="1"/>
  <c r="AJ6" i="1"/>
  <c r="AK6" i="1"/>
  <c r="AL6" i="1"/>
  <c r="BE6" i="1" s="1"/>
  <c r="AM6" i="1"/>
  <c r="BF6" i="1" s="1"/>
  <c r="AN6" i="1"/>
  <c r="BH6" i="1" s="1"/>
  <c r="AO6" i="1"/>
  <c r="BI6" i="1" s="1"/>
  <c r="AP6" i="1"/>
  <c r="BJ6" i="1" s="1"/>
  <c r="AQ6" i="1"/>
  <c r="BK6" i="1" s="1"/>
  <c r="AR6" i="1"/>
  <c r="AS6" i="1"/>
  <c r="AU6" i="1"/>
  <c r="BM6" i="1" s="1"/>
  <c r="BA6" i="1"/>
  <c r="BB6" i="1"/>
  <c r="BC6" i="1"/>
  <c r="AG2" i="1"/>
  <c r="BC2" i="1"/>
  <c r="AH2" i="1"/>
  <c r="AI2" i="1"/>
  <c r="AJ2" i="1"/>
  <c r="AK2" i="1"/>
  <c r="AL2" i="1"/>
  <c r="BE2" i="1" s="1"/>
  <c r="AM2" i="1"/>
  <c r="BF2" i="1" s="1"/>
  <c r="AN2" i="1"/>
  <c r="BH2" i="1" s="1"/>
  <c r="AO2" i="1"/>
  <c r="BI2" i="1" s="1"/>
  <c r="AP2" i="1"/>
  <c r="BJ2" i="1" s="1"/>
  <c r="AQ2" i="1"/>
  <c r="BK2" i="1" s="1"/>
  <c r="AR2" i="1"/>
  <c r="AS2" i="1"/>
  <c r="AU2" i="1"/>
  <c r="BM2" i="1" s="1"/>
  <c r="BA2" i="1"/>
  <c r="BB2" i="1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C35" i="2"/>
  <c r="AC36" i="2"/>
  <c r="AC37" i="2"/>
  <c r="AC38" i="2"/>
  <c r="AC39" i="2"/>
  <c r="AC40" i="2"/>
  <c r="AC41" i="2"/>
  <c r="AC42" i="2"/>
  <c r="AC43" i="2"/>
  <c r="AC44" i="2"/>
  <c r="AC45" i="2"/>
  <c r="AC46" i="2"/>
  <c r="AC47" i="2"/>
  <c r="AC48" i="2"/>
  <c r="AC49" i="2"/>
  <c r="AC50" i="2"/>
  <c r="AC51" i="2"/>
  <c r="AC52" i="2"/>
  <c r="AC53" i="2"/>
  <c r="AC54" i="2"/>
  <c r="AC55" i="2"/>
  <c r="AC56" i="2"/>
  <c r="AC57" i="2"/>
  <c r="AC58" i="2"/>
  <c r="AC59" i="2"/>
  <c r="AC60" i="2"/>
  <c r="AC61" i="2"/>
  <c r="AC62" i="2"/>
  <c r="AC63" i="2"/>
  <c r="AC64" i="2"/>
  <c r="AC65" i="2"/>
  <c r="AC66" i="2"/>
  <c r="AC67" i="2"/>
  <c r="AC68" i="2"/>
  <c r="AC69" i="2"/>
  <c r="AC70" i="2"/>
  <c r="AC71" i="2"/>
  <c r="AC72" i="2"/>
  <c r="AC73" i="2"/>
  <c r="AC2" i="2"/>
  <c r="AF19" i="1"/>
  <c r="AF20" i="1"/>
  <c r="AF17" i="1"/>
  <c r="AF21" i="1"/>
  <c r="AF8" i="1"/>
  <c r="AF7" i="1"/>
  <c r="AF9" i="1"/>
  <c r="AF10" i="1"/>
  <c r="AF11" i="1"/>
  <c r="AF14" i="1"/>
  <c r="AF12" i="1"/>
  <c r="AF13" i="1"/>
  <c r="AF15" i="1"/>
  <c r="AF16" i="1"/>
  <c r="AF2" i="1"/>
  <c r="AF4" i="1"/>
  <c r="AF6" i="1"/>
  <c r="AF3" i="1"/>
  <c r="AF5" i="1"/>
  <c r="AF18" i="1"/>
  <c r="AD61" i="2"/>
  <c r="AD60" i="2"/>
  <c r="AD71" i="2"/>
  <c r="AD67" i="2"/>
  <c r="AD65" i="2"/>
  <c r="AD66" i="2"/>
  <c r="AD68" i="2"/>
  <c r="AD58" i="2"/>
  <c r="AD73" i="2"/>
  <c r="AD56" i="2"/>
  <c r="AD63" i="2"/>
  <c r="AD69" i="2"/>
  <c r="AD62" i="2"/>
  <c r="AD64" i="2"/>
  <c r="AD72" i="2"/>
  <c r="AD59" i="2"/>
  <c r="AD57" i="2"/>
  <c r="AD33" i="2"/>
  <c r="AD23" i="2"/>
  <c r="AD20" i="2"/>
  <c r="AD34" i="2"/>
  <c r="AD31" i="2"/>
  <c r="AD27" i="2"/>
  <c r="AD28" i="2"/>
  <c r="AD32" i="2"/>
  <c r="AD21" i="2"/>
  <c r="AD29" i="2"/>
  <c r="AD25" i="2"/>
  <c r="AD37" i="2"/>
  <c r="AD24" i="2"/>
  <c r="AD36" i="2"/>
  <c r="AD26" i="2"/>
  <c r="AD35" i="2"/>
  <c r="AD30" i="2"/>
  <c r="AD22" i="2"/>
  <c r="AD53" i="2"/>
  <c r="AD49" i="2"/>
  <c r="AD45" i="2"/>
  <c r="AD51" i="2"/>
  <c r="AD41" i="2"/>
  <c r="AD46" i="2"/>
  <c r="AD55" i="2"/>
  <c r="AD50" i="2"/>
  <c r="AD39" i="2"/>
  <c r="AD47" i="2"/>
  <c r="AD43" i="2"/>
  <c r="AD40" i="2"/>
  <c r="AD52" i="2"/>
  <c r="AD54" i="2"/>
  <c r="AD42" i="2"/>
  <c r="AD44" i="2"/>
  <c r="AD48" i="2"/>
  <c r="AD38" i="2"/>
  <c r="AD15" i="2"/>
  <c r="AD7" i="2"/>
  <c r="AD3" i="2"/>
  <c r="AD10" i="2"/>
  <c r="AD14" i="2"/>
  <c r="AD4" i="2"/>
  <c r="AD13" i="2"/>
  <c r="AD19" i="2"/>
  <c r="AD8" i="2"/>
  <c r="AD12" i="2"/>
  <c r="AD5" i="2"/>
  <c r="AD11" i="2"/>
  <c r="AD18" i="2"/>
  <c r="AD6" i="2"/>
  <c r="AD17" i="2"/>
  <c r="AD16" i="2"/>
  <c r="AD9" i="2"/>
  <c r="AD2" i="2"/>
  <c r="AD70" i="2"/>
  <c r="AB20" i="1" l="1"/>
  <c r="AB17" i="1"/>
  <c r="AB5" i="1"/>
  <c r="AB2" i="1"/>
  <c r="AB10" i="1"/>
  <c r="AB21" i="1"/>
  <c r="AB9" i="1"/>
  <c r="AB16" i="1"/>
  <c r="AB4" i="1"/>
  <c r="AB12" i="1"/>
  <c r="AB11" i="1"/>
  <c r="AB8" i="1"/>
  <c r="AB19" i="1"/>
  <c r="AB7" i="1"/>
  <c r="AB18" i="1"/>
  <c r="AB6" i="1"/>
  <c r="AB15" i="1"/>
  <c r="AB3" i="1"/>
  <c r="AB14" i="1"/>
  <c r="AB13" i="1"/>
  <c r="AT7" i="1"/>
  <c r="BL7" i="1" s="1"/>
  <c r="AT3" i="1"/>
  <c r="BL3" i="1" s="1"/>
  <c r="BD7" i="1"/>
  <c r="BG7" i="1" s="1"/>
  <c r="BE20" i="1"/>
  <c r="BE7" i="1"/>
  <c r="BD21" i="1"/>
  <c r="BG21" i="1" s="1"/>
  <c r="AT14" i="1"/>
  <c r="BL14" i="1" s="1"/>
  <c r="AT11" i="1"/>
  <c r="BL11" i="1" s="1"/>
  <c r="AT19" i="1"/>
  <c r="BL19" i="1" s="1"/>
  <c r="AT5" i="1"/>
  <c r="BL5" i="1" s="1"/>
  <c r="BD9" i="1"/>
  <c r="BG9" i="1" s="1"/>
  <c r="AT13" i="1"/>
  <c r="BL13" i="1" s="1"/>
  <c r="AT2" i="1"/>
  <c r="BL2" i="1" s="1"/>
  <c r="AT10" i="1"/>
  <c r="BL10" i="1" s="1"/>
  <c r="AT18" i="1"/>
  <c r="BL18" i="1" s="1"/>
  <c r="BD8" i="1"/>
  <c r="BG8" i="1" s="1"/>
  <c r="AT12" i="1"/>
  <c r="BL12" i="1" s="1"/>
  <c r="AT15" i="1"/>
  <c r="BL15" i="1" s="1"/>
  <c r="AT20" i="1"/>
  <c r="BL20" i="1" s="1"/>
  <c r="AT4" i="1"/>
  <c r="BL4" i="1" s="1"/>
  <c r="BD5" i="1"/>
  <c r="BG5" i="1" s="1"/>
  <c r="AT9" i="1"/>
  <c r="BL9" i="1" s="1"/>
  <c r="BD13" i="1"/>
  <c r="BG13" i="1" s="1"/>
  <c r="AT17" i="1"/>
  <c r="BL17" i="1" s="1"/>
  <c r="AT6" i="1"/>
  <c r="BL6" i="1" s="1"/>
  <c r="AT21" i="1"/>
  <c r="BL21" i="1" s="1"/>
  <c r="AT8" i="1"/>
  <c r="BL8" i="1" s="1"/>
  <c r="BD17" i="1"/>
  <c r="BG17" i="1" s="1"/>
  <c r="BD6" i="1"/>
  <c r="BG6" i="1" s="1"/>
  <c r="BD16" i="1"/>
  <c r="BG16" i="1" s="1"/>
  <c r="BD3" i="1"/>
  <c r="BG3" i="1" s="1"/>
  <c r="BD19" i="1"/>
  <c r="BG19" i="1" s="1"/>
  <c r="BG20" i="1"/>
  <c r="BD2" i="1"/>
  <c r="BG2" i="1" s="1"/>
  <c r="BD10" i="1"/>
  <c r="BG10" i="1" s="1"/>
  <c r="BD18" i="1"/>
  <c r="BG18" i="1" s="1"/>
  <c r="BD15" i="1"/>
  <c r="BG15" i="1" s="1"/>
  <c r="BD4" i="1"/>
  <c r="BG4" i="1" s="1"/>
  <c r="BD12" i="1"/>
  <c r="BG12" i="1" s="1"/>
  <c r="BD14" i="1"/>
  <c r="BG14" i="1" s="1"/>
  <c r="BD11" i="1"/>
  <c r="BG11" i="1" s="1"/>
</calcChain>
</file>

<file path=xl/sharedStrings.xml><?xml version="1.0" encoding="utf-8"?>
<sst xmlns="http://schemas.openxmlformats.org/spreadsheetml/2006/main" count="192" uniqueCount="76">
  <si>
    <t>instance</t>
  </si>
  <si>
    <t>sec n</t>
  </si>
  <si>
    <t>sec m</t>
  </si>
  <si>
    <t>ls rounds</t>
  </si>
  <si>
    <t>ls maxIts</t>
  </si>
  <si>
    <t>int vsp cols</t>
  </si>
  <si>
    <t>int csp cols</t>
  </si>
  <si>
    <t>int vsp selected cols</t>
  </si>
  <si>
    <t>int csp selected cols</t>
  </si>
  <si>
    <t>int csp selected single</t>
  </si>
  <si>
    <t>int vsp value</t>
  </si>
  <si>
    <t>int csp value</t>
  </si>
  <si>
    <t>int vsp pullout</t>
  </si>
  <si>
    <t>int vsp tripdriving</t>
  </si>
  <si>
    <t>int vsp tripkwh</t>
  </si>
  <si>
    <t>int vsp dhdriving</t>
  </si>
  <si>
    <t>int vsp dhkwh</t>
  </si>
  <si>
    <t>int vsp idlekwh</t>
  </si>
  <si>
    <t>int vsp batterydeg</t>
  </si>
  <si>
    <t>int csp blockhours</t>
  </si>
  <si>
    <t>int csp blockdrivinghours</t>
  </si>
  <si>
    <t>int csp breakhours</t>
  </si>
  <si>
    <t>int mip runtime</t>
  </si>
  <si>
    <t>int mip gap</t>
  </si>
  <si>
    <t>int total runtime</t>
  </si>
  <si>
    <t>../../data/terschelling</t>
  </si>
  <si>
    <t>../../data/leiden-1-2</t>
  </si>
  <si>
    <t>../../data/leiden-3-4-14</t>
  </si>
  <si>
    <t>../../data/leiden</t>
  </si>
  <si>
    <t>seq vsp cols</t>
  </si>
  <si>
    <t>seq csp cols</t>
  </si>
  <si>
    <t>seq vsp selected cols</t>
  </si>
  <si>
    <t>seq csp selected cols</t>
  </si>
  <si>
    <t>seq csp selected single</t>
  </si>
  <si>
    <t>seq vsp value</t>
  </si>
  <si>
    <t>seq csp value</t>
  </si>
  <si>
    <t>seq vsp pullout</t>
  </si>
  <si>
    <t>seq vsp tripdriving</t>
  </si>
  <si>
    <t>seq vsp tripkwh</t>
  </si>
  <si>
    <t>seq vsp dhdriving</t>
  </si>
  <si>
    <t>seq vsp dhkwh</t>
  </si>
  <si>
    <t>seq vsp idlekwh</t>
  </si>
  <si>
    <t>seq vsp batterydeg</t>
  </si>
  <si>
    <t>seq csp blockhours</t>
  </si>
  <si>
    <t>seq csp blockdrivinghours</t>
  </si>
  <si>
    <t>seq csp breakhours</t>
  </si>
  <si>
    <t>seq vsp mip runtime</t>
  </si>
  <si>
    <t>seq vsp mip gap</t>
  </si>
  <si>
    <t>seq vsp runtime</t>
  </si>
  <si>
    <t>seq csp mip runtime</t>
  </si>
  <si>
    <t>seq csp mip gap</t>
  </si>
  <si>
    <t>seq csp runtime</t>
  </si>
  <si>
    <t>total val</t>
  </si>
  <si>
    <t>vsp val copy</t>
  </si>
  <si>
    <t>seq val</t>
  </si>
  <si>
    <t>delta %</t>
  </si>
  <si>
    <t>delta vsp pullout</t>
  </si>
  <si>
    <t>delta vsp tripdriving</t>
  </si>
  <si>
    <t>delta vsp tripkwh</t>
  </si>
  <si>
    <t>delta vsp dhdriving</t>
  </si>
  <si>
    <t>delta vsp batterydeg</t>
  </si>
  <si>
    <t>int vsp dhkwhadjust</t>
  </si>
  <si>
    <t>seq vsp dhkwhadjust</t>
  </si>
  <si>
    <t>delta vsp dhkwhadjust</t>
  </si>
  <si>
    <t>delta vsp %</t>
  </si>
  <si>
    <t>delta csp %</t>
  </si>
  <si>
    <t>int csp drivecost</t>
  </si>
  <si>
    <t>int csp breakcost</t>
  </si>
  <si>
    <t>int csp idle cost</t>
  </si>
  <si>
    <t xml:space="preserve">int csp fixed costs </t>
  </si>
  <si>
    <t>int csp broken count</t>
  </si>
  <si>
    <t>delta csp base</t>
  </si>
  <si>
    <t>delta csp driving</t>
  </si>
  <si>
    <t>delta csp break</t>
  </si>
  <si>
    <t>delta csp idle</t>
  </si>
  <si>
    <t>delta csp 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</si>
</sst>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F21A1-7068-4042-B634-451EFCCBD1AD}">
  <dimension ref="A1:BR21"/>
  <sheetViews>
    <sheetView tabSelected="1" zoomScale="91" zoomScaleNormal="145" workbookViewId="0">
      <selection activeCell="AW17" sqref="AW17:AZ17"/>
    </sheetView>
  </sheetViews>
  <sheetFormatPr defaultRowHeight="15" x14ac:dyDescent="0.25"/>
  <cols>
    <col min="1" max="1" width="23.5703125" bestFit="1" customWidth="1"/>
    <col min="2" max="2" width="6.42578125" bestFit="1" customWidth="1"/>
    <col min="3" max="3" width="6.85546875" bestFit="1" customWidth="1"/>
    <col min="4" max="4" width="9.7109375" bestFit="1" customWidth="1"/>
    <col min="5" max="5" width="9.140625" bestFit="1" customWidth="1"/>
    <col min="6" max="6" width="11.5703125" bestFit="1" customWidth="1"/>
    <col min="7" max="7" width="11.7109375" bestFit="1" customWidth="1"/>
    <col min="8" max="8" width="20.28515625" bestFit="1" customWidth="1"/>
    <col min="9" max="9" width="20.5703125" bestFit="1" customWidth="1"/>
    <col min="10" max="10" width="22.42578125" bestFit="1" customWidth="1"/>
    <col min="11" max="12" width="14.85546875" bestFit="1" customWidth="1"/>
    <col min="13" max="13" width="14" bestFit="1" customWidth="1"/>
    <col min="14" max="14" width="16.85546875" bestFit="1" customWidth="1"/>
    <col min="15" max="15" width="14.85546875" bestFit="1" customWidth="1"/>
    <col min="16" max="16" width="16.42578125" bestFit="1" customWidth="1"/>
    <col min="17" max="17" width="13.85546875" bestFit="1" customWidth="1"/>
    <col min="18" max="18" width="14.85546875" bestFit="1" customWidth="1"/>
    <col min="19" max="19" width="18.85546875" bestFit="1" customWidth="1"/>
    <col min="20" max="20" width="18.140625" bestFit="1" customWidth="1"/>
    <col min="21" max="21" width="18.5703125" bestFit="1" customWidth="1"/>
    <col min="22" max="22" width="24.85546875" bestFit="1" customWidth="1"/>
    <col min="23" max="23" width="18.7109375" bestFit="1" customWidth="1"/>
    <col min="24" max="24" width="19.140625" bestFit="1" customWidth="1"/>
    <col min="25" max="25" width="17.28515625" bestFit="1" customWidth="1"/>
    <col min="26" max="26" width="15.42578125" bestFit="1" customWidth="1"/>
    <col min="27" max="27" width="16.140625" bestFit="1" customWidth="1"/>
    <col min="28" max="30" width="14.85546875" bestFit="1" customWidth="1"/>
    <col min="31" max="31" width="15.42578125" bestFit="1" customWidth="1"/>
    <col min="32" max="32" width="14.85546875" bestFit="1" customWidth="1"/>
    <col min="33" max="33" width="12.85546875" bestFit="1" customWidth="1"/>
    <col min="34" max="34" width="13" bestFit="1" customWidth="1"/>
    <col min="35" max="35" width="21.7109375" bestFit="1" customWidth="1"/>
    <col min="36" max="36" width="22" bestFit="1" customWidth="1"/>
    <col min="37" max="37" width="23.5703125" bestFit="1" customWidth="1"/>
    <col min="38" max="39" width="14.85546875" bestFit="1" customWidth="1"/>
    <col min="40" max="40" width="15.28515625" bestFit="1" customWidth="1"/>
    <col min="41" max="41" width="18.140625" bestFit="1" customWidth="1"/>
    <col min="42" max="42" width="15.42578125" bestFit="1" customWidth="1"/>
    <col min="43" max="43" width="17.7109375" bestFit="1" customWidth="1"/>
    <col min="44" max="44" width="15" bestFit="1" customWidth="1"/>
    <col min="45" max="45" width="15.85546875" bestFit="1" customWidth="1"/>
    <col min="46" max="46" width="19.7109375" bestFit="1" customWidth="1"/>
    <col min="47" max="47" width="19.28515625" bestFit="1" customWidth="1"/>
    <col min="48" max="52" width="19.28515625" customWidth="1"/>
    <col min="53" max="53" width="19.7109375" bestFit="1" customWidth="1"/>
    <col min="54" max="54" width="26" bestFit="1" customWidth="1"/>
    <col min="55" max="55" width="20" bestFit="1" customWidth="1"/>
    <col min="57" max="57" width="10.85546875" bestFit="1" customWidth="1"/>
    <col min="58" max="58" width="11" bestFit="1" customWidth="1"/>
    <col min="60" max="60" width="14.42578125" bestFit="1" customWidth="1"/>
    <col min="62" max="62" width="16" bestFit="1" customWidth="1"/>
    <col min="63" max="63" width="17.85546875" bestFit="1" customWidth="1"/>
    <col min="64" max="64" width="21" bestFit="1" customWidth="1"/>
    <col min="65" max="65" width="18.7109375" bestFit="1" customWidth="1"/>
    <col min="66" max="66" width="13.85546875" bestFit="1" customWidth="1"/>
    <col min="67" max="67" width="15.5703125" bestFit="1" customWidth="1"/>
    <col min="68" max="68" width="14.5703125" bestFit="1" customWidth="1"/>
    <col min="69" max="69" width="12.7109375" bestFit="1" customWidth="1"/>
    <col min="70" max="70" width="15.5703125" bestFit="1" customWidth="1"/>
  </cols>
  <sheetData>
    <row r="1" spans="1: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61</v>
      </c>
      <c r="T1" t="s">
        <v>18</v>
      </c>
      <c r="U1" t="s">
        <v>19</v>
      </c>
      <c r="V1" t="s">
        <v>20</v>
      </c>
      <c r="W1" t="s">
        <v>21</v>
      </c>
      <c r="X1" t="s">
        <v>70</v>
      </c>
      <c r="Y1" t="s">
        <v>69</v>
      </c>
      <c r="Z1" t="s">
        <v>66</v>
      </c>
      <c r="AA1" t="s">
        <v>67</v>
      </c>
      <c r="AB1" t="s">
        <v>68</v>
      </c>
      <c r="AC1" t="s">
        <v>22</v>
      </c>
      <c r="AD1" t="s">
        <v>23</v>
      </c>
      <c r="AE1" t="s">
        <v>24</v>
      </c>
      <c r="AF1" t="s">
        <v>52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62</v>
      </c>
      <c r="AU1" t="s">
        <v>42</v>
      </c>
      <c r="AV1" t="s">
        <v>70</v>
      </c>
      <c r="AW1" t="s">
        <v>69</v>
      </c>
      <c r="AX1" t="s">
        <v>66</v>
      </c>
      <c r="AY1" t="s">
        <v>67</v>
      </c>
      <c r="AZ1" t="s">
        <v>68</v>
      </c>
      <c r="BA1" t="s">
        <v>43</v>
      </c>
      <c r="BB1" t="s">
        <v>44</v>
      </c>
      <c r="BC1" t="s">
        <v>45</v>
      </c>
      <c r="BD1" t="s">
        <v>54</v>
      </c>
      <c r="BE1" t="s">
        <v>64</v>
      </c>
      <c r="BF1" t="s">
        <v>65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63</v>
      </c>
      <c r="BM1" t="s">
        <v>60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</row>
    <row r="2" spans="1:70" s="2" customFormat="1" x14ac:dyDescent="0.25">
      <c r="A2" s="2" t="s">
        <v>28</v>
      </c>
      <c r="B2" s="2">
        <v>16</v>
      </c>
      <c r="C2" s="2">
        <v>8</v>
      </c>
      <c r="D2" s="2">
        <v>50</v>
      </c>
      <c r="E2" s="2">
        <v>500000</v>
      </c>
      <c r="F2" s="2">
        <v>120462</v>
      </c>
      <c r="G2" s="2">
        <v>43583</v>
      </c>
      <c r="H2" s="2">
        <v>18</v>
      </c>
      <c r="I2" s="2">
        <v>37</v>
      </c>
      <c r="J2" s="2">
        <v>0</v>
      </c>
      <c r="K2" s="2">
        <v>6325.5124321634503</v>
      </c>
      <c r="L2" s="2">
        <v>21427.416666666599</v>
      </c>
      <c r="M2" s="2">
        <v>3600</v>
      </c>
      <c r="N2" s="2">
        <v>200.0077</v>
      </c>
      <c r="O2" s="2">
        <v>1830.4704704000001</v>
      </c>
      <c r="P2" s="2">
        <v>9.2876999999999992</v>
      </c>
      <c r="Q2" s="2">
        <v>85.001030399999905</v>
      </c>
      <c r="R2" s="2">
        <v>16.373333333333299</v>
      </c>
      <c r="S2" s="2">
        <f>Q2+R2</f>
        <v>101.37436373333321</v>
      </c>
      <c r="T2" s="2">
        <v>584.37219803011703</v>
      </c>
      <c r="U2" s="2">
        <v>229.73333333333301</v>
      </c>
      <c r="V2" s="2">
        <v>219.9</v>
      </c>
      <c r="W2" s="2">
        <v>28.65</v>
      </c>
      <c r="X2" s="2">
        <v>6</v>
      </c>
      <c r="Y2" s="2">
        <f>I2*100+X2*20</f>
        <v>3820</v>
      </c>
      <c r="Z2" s="2">
        <f>V2*65</f>
        <v>14293.5</v>
      </c>
      <c r="AA2" s="2">
        <f>W2*65</f>
        <v>1862.25</v>
      </c>
      <c r="AB2" s="2">
        <f>L2-Y2-Z2-AA2</f>
        <v>1451.6666666665988</v>
      </c>
      <c r="AC2" s="2">
        <v>1800.2920000553099</v>
      </c>
      <c r="AD2" s="2">
        <v>3.2549640088181098E-3</v>
      </c>
      <c r="AE2" s="2">
        <v>13816.9144658</v>
      </c>
      <c r="AF2" s="2">
        <f>K2+L2</f>
        <v>27752.929098830049</v>
      </c>
      <c r="AG2" s="2">
        <f>seq!F$2</f>
        <v>67621</v>
      </c>
      <c r="AH2" s="2">
        <f>seq!G$2</f>
        <v>5658</v>
      </c>
      <c r="AI2" s="2">
        <f>seq!H$2</f>
        <v>18</v>
      </c>
      <c r="AJ2" s="2">
        <f>seq!I$2</f>
        <v>36</v>
      </c>
      <c r="AK2" s="2">
        <f>seq!J$2</f>
        <v>0</v>
      </c>
      <c r="AL2" s="2">
        <f>seq!K$2</f>
        <v>6314.5779259999999</v>
      </c>
      <c r="AM2" s="2">
        <f>seq!L$2</f>
        <v>21531.083330000001</v>
      </c>
      <c r="AN2" s="2">
        <f>seq!M$2</f>
        <v>3600</v>
      </c>
      <c r="AO2" s="2">
        <f>seq!N$2</f>
        <v>200.0077</v>
      </c>
      <c r="AP2" s="2">
        <f>seq!O$2</f>
        <v>1830.47047</v>
      </c>
      <c r="AQ2" s="2">
        <f>seq!P$2</f>
        <v>9.1412499999999994</v>
      </c>
      <c r="AR2" s="2">
        <f>seq!Q$2</f>
        <v>83.660719999999998</v>
      </c>
      <c r="AS2" s="2">
        <f>seq!R$2</f>
        <v>16.373333330000001</v>
      </c>
      <c r="AT2" s="2">
        <f>AR2+AS2</f>
        <v>100.03405333000001</v>
      </c>
      <c r="AU2" s="2">
        <f>seq!S$2</f>
        <v>574.92445229999998</v>
      </c>
      <c r="AV2" s="2">
        <v>6</v>
      </c>
      <c r="AW2" s="2">
        <f>100*AJ2+20*AV2</f>
        <v>3720</v>
      </c>
      <c r="AX2" s="2">
        <f>BB2*65</f>
        <v>14336.833335500001</v>
      </c>
      <c r="AY2" s="2">
        <f>BC2*65</f>
        <v>2065.9166664499999</v>
      </c>
      <c r="AZ2" s="2">
        <f>AM2-AW2-AX2-AY2</f>
        <v>1408.3333280500001</v>
      </c>
      <c r="BA2" s="2">
        <f>seq!T$2</f>
        <v>229.2666667</v>
      </c>
      <c r="BB2" s="2">
        <f>seq!U$2</f>
        <v>220.56666670000001</v>
      </c>
      <c r="BC2" s="2">
        <f>seq!V$2</f>
        <v>31.783333330000001</v>
      </c>
      <c r="BD2" s="2">
        <f>AL2+AM2</f>
        <v>27845.661255999999</v>
      </c>
      <c r="BE2" s="2">
        <f>ROUND(100*(1-K2/AL2),1)</f>
        <v>-0.2</v>
      </c>
      <c r="BF2" s="2">
        <f>ROUND(100*(1-L2/AM2),1)</f>
        <v>0.5</v>
      </c>
      <c r="BG2" s="2">
        <f>ROUND(100*(1-AF2/BD2),1)</f>
        <v>0.3</v>
      </c>
      <c r="BH2" s="2">
        <f>ROUND(100*(1-(M2/AN2)),1)</f>
        <v>0</v>
      </c>
      <c r="BI2" s="2">
        <f>ROUND(100*(1-(N2/AO2)),1)</f>
        <v>0</v>
      </c>
      <c r="BJ2" s="2">
        <f>ROUND(100*(1-(O2/AP2)),1)</f>
        <v>0</v>
      </c>
      <c r="BK2" s="2">
        <f>ROUND(100*(1-(P2/AQ2)),1)</f>
        <v>-1.6</v>
      </c>
      <c r="BL2" s="2">
        <f>ROUND(100*(1-(S2/AT2)),1)</f>
        <v>-1.3</v>
      </c>
      <c r="BM2" s="2">
        <f>ROUND(100*(1-(T2/AU2)),1)</f>
        <v>-1.6</v>
      </c>
      <c r="BN2" s="2">
        <f>ROUND(100*(1-(Y2/AW2)),1)</f>
        <v>-2.7</v>
      </c>
      <c r="BO2" s="2">
        <f t="shared" ref="BO2:BQ17" si="0">ROUND(100*(1-(Z2/AX2)),1)</f>
        <v>0.3</v>
      </c>
      <c r="BP2" s="2">
        <f t="shared" si="0"/>
        <v>9.9</v>
      </c>
      <c r="BQ2" s="2">
        <f>ROUND(100*(1-(AB2/AZ2)),1)</f>
        <v>-3.1</v>
      </c>
      <c r="BR2" s="2">
        <f>ROUND(100*(1-(L2/AM2)),1)</f>
        <v>0.5</v>
      </c>
    </row>
    <row r="3" spans="1:70" x14ac:dyDescent="0.25">
      <c r="A3" t="s">
        <v>28</v>
      </c>
      <c r="B3">
        <v>16</v>
      </c>
      <c r="C3">
        <v>8</v>
      </c>
      <c r="D3">
        <v>50</v>
      </c>
      <c r="E3">
        <v>500000</v>
      </c>
      <c r="F3">
        <v>119309</v>
      </c>
      <c r="G3">
        <v>41951</v>
      </c>
      <c r="H3">
        <v>18</v>
      </c>
      <c r="I3">
        <v>37</v>
      </c>
      <c r="J3">
        <v>0</v>
      </c>
      <c r="K3">
        <v>6346.0763518817303</v>
      </c>
      <c r="L3">
        <v>21438.25</v>
      </c>
      <c r="M3">
        <v>3600</v>
      </c>
      <c r="N3">
        <v>200.0077</v>
      </c>
      <c r="O3">
        <v>1830.4704703999901</v>
      </c>
      <c r="P3">
        <v>9.6432499999999894</v>
      </c>
      <c r="Q3">
        <v>88.255023999999906</v>
      </c>
      <c r="R3">
        <v>16.373333333333299</v>
      </c>
      <c r="S3">
        <f t="shared" ref="S3:S21" si="1">Q3+R3</f>
        <v>104.62835733333321</v>
      </c>
      <c r="T3">
        <v>601.32657414840503</v>
      </c>
      <c r="U3">
        <v>229.933333333333</v>
      </c>
      <c r="V3">
        <v>219.9</v>
      </c>
      <c r="W3">
        <v>28.15</v>
      </c>
      <c r="X3">
        <v>0</v>
      </c>
      <c r="Y3">
        <f t="shared" ref="Y3:Y21" si="2">I3*100+X3*20</f>
        <v>3700</v>
      </c>
      <c r="Z3">
        <f t="shared" ref="Z3:Z21" si="3">V3*65</f>
        <v>14293.5</v>
      </c>
      <c r="AA3">
        <f t="shared" ref="AA3:AA21" si="4">W3*65</f>
        <v>1829.75</v>
      </c>
      <c r="AB3">
        <f t="shared" ref="AB3:AB21" si="5">L3-Y3-Z3-AA3</f>
        <v>1615</v>
      </c>
      <c r="AC3">
        <v>1800.2000000476801</v>
      </c>
      <c r="AD3">
        <v>1.44066394641612E-3</v>
      </c>
      <c r="AE3">
        <v>11036.998130399999</v>
      </c>
      <c r="AF3">
        <f>K3+L3</f>
        <v>27784.326351881729</v>
      </c>
      <c r="AG3">
        <f>seq!F$2</f>
        <v>67621</v>
      </c>
      <c r="AH3">
        <f>seq!G$2</f>
        <v>5658</v>
      </c>
      <c r="AI3">
        <f>seq!H$2</f>
        <v>18</v>
      </c>
      <c r="AJ3">
        <f>seq!I$2</f>
        <v>36</v>
      </c>
      <c r="AK3">
        <f>seq!J$2</f>
        <v>0</v>
      </c>
      <c r="AL3">
        <f>seq!K$2</f>
        <v>6314.5779259999999</v>
      </c>
      <c r="AM3">
        <f>seq!L$2</f>
        <v>21531.083330000001</v>
      </c>
      <c r="AN3">
        <f>seq!M$2</f>
        <v>3600</v>
      </c>
      <c r="AO3">
        <f>seq!N$2</f>
        <v>200.0077</v>
      </c>
      <c r="AP3">
        <f>seq!O$2</f>
        <v>1830.47047</v>
      </c>
      <c r="AQ3">
        <f>seq!P$2</f>
        <v>9.1412499999999994</v>
      </c>
      <c r="AR3">
        <f>seq!Q$2</f>
        <v>83.660719999999998</v>
      </c>
      <c r="AS3">
        <f>seq!R$2</f>
        <v>16.373333330000001</v>
      </c>
      <c r="AT3">
        <f t="shared" ref="AT3:AT21" si="6">AR3+AS3</f>
        <v>100.03405333000001</v>
      </c>
      <c r="AU3">
        <f>seq!S$2</f>
        <v>574.92445229999998</v>
      </c>
      <c r="AV3">
        <v>6</v>
      </c>
      <c r="AW3">
        <f t="shared" ref="AW3:AW21" si="7">100*AJ3+20*AV3</f>
        <v>3720</v>
      </c>
      <c r="AX3">
        <f t="shared" ref="AX3:AX21" si="8">BB3*65</f>
        <v>14336.833335500001</v>
      </c>
      <c r="AY3">
        <f t="shared" ref="AY3:AY21" si="9">BC3*65</f>
        <v>2065.9166664499999</v>
      </c>
      <c r="AZ3">
        <f t="shared" ref="AZ3:AZ21" si="10">AM3-AW3-AX3-AY3</f>
        <v>1408.3333280500001</v>
      </c>
      <c r="BA3">
        <f>seq!T$2</f>
        <v>229.2666667</v>
      </c>
      <c r="BB3">
        <f>seq!U$2</f>
        <v>220.56666670000001</v>
      </c>
      <c r="BC3">
        <f>seq!V$2</f>
        <v>31.783333330000001</v>
      </c>
      <c r="BD3">
        <f t="shared" ref="BD3:BD21" si="11">AL3+AM3</f>
        <v>27845.661255999999</v>
      </c>
      <c r="BE3">
        <f>ROUND(100*(1-K3/AL3),1)</f>
        <v>-0.5</v>
      </c>
      <c r="BF3">
        <f>ROUND(100*(1-L3/AM3),1)</f>
        <v>0.4</v>
      </c>
      <c r="BG3">
        <f>ROUND(100*(1-AF3/BD3),1)</f>
        <v>0.2</v>
      </c>
      <c r="BH3">
        <f>ROUND(100*(1-(M3/AN3)),1)</f>
        <v>0</v>
      </c>
      <c r="BI3">
        <f>ROUND(100*(1-(N3/AO3)),1)</f>
        <v>0</v>
      </c>
      <c r="BJ3">
        <f>ROUND(100*(1-(O3/AP3)),1)</f>
        <v>0</v>
      </c>
      <c r="BK3">
        <f>ROUND(100*(1-(P3/AQ3)),1)</f>
        <v>-5.5</v>
      </c>
      <c r="BL3">
        <f>ROUND(100*(1-(S3/AT3)),1)</f>
        <v>-4.5999999999999996</v>
      </c>
      <c r="BM3">
        <f>ROUND(100*(1-(T3/AU3)),1)</f>
        <v>-4.5999999999999996</v>
      </c>
      <c r="BN3">
        <f t="shared" ref="BN3:BN21" si="12">ROUND(100*(1-(Y3/AW3)),1)</f>
        <v>0.5</v>
      </c>
      <c r="BO3">
        <f t="shared" si="0"/>
        <v>0.3</v>
      </c>
      <c r="BP3">
        <f t="shared" si="0"/>
        <v>11.4</v>
      </c>
      <c r="BQ3">
        <f t="shared" si="0"/>
        <v>-14.7</v>
      </c>
      <c r="BR3">
        <f t="shared" ref="BR3:BR21" si="13">ROUND(100*(1-(L3/AM3)),1)</f>
        <v>0.4</v>
      </c>
    </row>
    <row r="4" spans="1:70" x14ac:dyDescent="0.25">
      <c r="A4" t="s">
        <v>28</v>
      </c>
      <c r="B4">
        <v>16</v>
      </c>
      <c r="C4">
        <v>8</v>
      </c>
      <c r="D4">
        <v>50</v>
      </c>
      <c r="E4">
        <v>500000</v>
      </c>
      <c r="F4">
        <v>118650</v>
      </c>
      <c r="G4">
        <v>39442</v>
      </c>
      <c r="H4">
        <v>18</v>
      </c>
      <c r="I4">
        <v>37</v>
      </c>
      <c r="J4">
        <v>0</v>
      </c>
      <c r="K4">
        <v>6314.0015023954702</v>
      </c>
      <c r="L4">
        <v>21512.5</v>
      </c>
      <c r="M4">
        <v>3600</v>
      </c>
      <c r="N4">
        <v>199.74705</v>
      </c>
      <c r="O4">
        <v>1828.0850015999999</v>
      </c>
      <c r="P4">
        <v>9.2967999999999904</v>
      </c>
      <c r="Q4">
        <v>85.084313599999902</v>
      </c>
      <c r="R4">
        <v>16.373333333333299</v>
      </c>
      <c r="S4">
        <f t="shared" si="1"/>
        <v>101.45764693333319</v>
      </c>
      <c r="T4">
        <v>575.41500386213704</v>
      </c>
      <c r="U4">
        <v>228.48333333333301</v>
      </c>
      <c r="V4">
        <v>219.266666666666</v>
      </c>
      <c r="W4">
        <v>30.766666666666602</v>
      </c>
      <c r="X4">
        <v>0</v>
      </c>
      <c r="Y4">
        <f t="shared" si="2"/>
        <v>3700</v>
      </c>
      <c r="Z4">
        <f t="shared" si="3"/>
        <v>14252.33333333329</v>
      </c>
      <c r="AA4">
        <f t="shared" si="4"/>
        <v>1999.8333333333292</v>
      </c>
      <c r="AB4">
        <f t="shared" si="5"/>
        <v>1560.3333333333806</v>
      </c>
      <c r="AC4">
        <v>1800.1089999675701</v>
      </c>
      <c r="AD4">
        <v>3.2987653724949602E-3</v>
      </c>
      <c r="AE4">
        <v>9684.9128025999998</v>
      </c>
      <c r="AF4">
        <f>K4+L4</f>
        <v>27826.501502395469</v>
      </c>
      <c r="AG4">
        <f>seq!F$2</f>
        <v>67621</v>
      </c>
      <c r="AH4">
        <f>seq!G$2</f>
        <v>5658</v>
      </c>
      <c r="AI4">
        <f>seq!H$2</f>
        <v>18</v>
      </c>
      <c r="AJ4">
        <f>seq!I$2</f>
        <v>36</v>
      </c>
      <c r="AK4">
        <f>seq!J$2</f>
        <v>0</v>
      </c>
      <c r="AL4">
        <f>seq!K$2</f>
        <v>6314.5779259999999</v>
      </c>
      <c r="AM4">
        <f>seq!L$2</f>
        <v>21531.083330000001</v>
      </c>
      <c r="AN4">
        <f>seq!M$2</f>
        <v>3600</v>
      </c>
      <c r="AO4">
        <f>seq!N$2</f>
        <v>200.0077</v>
      </c>
      <c r="AP4">
        <f>seq!O$2</f>
        <v>1830.47047</v>
      </c>
      <c r="AQ4">
        <f>seq!P$2</f>
        <v>9.1412499999999994</v>
      </c>
      <c r="AR4">
        <f>seq!Q$2</f>
        <v>83.660719999999998</v>
      </c>
      <c r="AS4">
        <f>seq!R$2</f>
        <v>16.373333330000001</v>
      </c>
      <c r="AT4">
        <f t="shared" si="6"/>
        <v>100.03405333000001</v>
      </c>
      <c r="AU4">
        <f>seq!S$2</f>
        <v>574.92445229999998</v>
      </c>
      <c r="AV4">
        <v>6</v>
      </c>
      <c r="AW4">
        <f t="shared" si="7"/>
        <v>3720</v>
      </c>
      <c r="AX4">
        <f t="shared" si="8"/>
        <v>14336.833335500001</v>
      </c>
      <c r="AY4">
        <f t="shared" si="9"/>
        <v>2065.9166664499999</v>
      </c>
      <c r="AZ4">
        <f t="shared" si="10"/>
        <v>1408.3333280500001</v>
      </c>
      <c r="BA4">
        <f>seq!T$2</f>
        <v>229.2666667</v>
      </c>
      <c r="BB4">
        <f>seq!U$2</f>
        <v>220.56666670000001</v>
      </c>
      <c r="BC4">
        <f>seq!V$2</f>
        <v>31.783333330000001</v>
      </c>
      <c r="BD4">
        <f t="shared" si="11"/>
        <v>27845.661255999999</v>
      </c>
      <c r="BE4">
        <f>ROUND(100*(1-K4/AL4),1)</f>
        <v>0</v>
      </c>
      <c r="BF4">
        <f>ROUND(100*(1-L4/AM4),1)</f>
        <v>0.1</v>
      </c>
      <c r="BG4">
        <f>ROUND(100*(1-AF4/BD4),1)</f>
        <v>0.1</v>
      </c>
      <c r="BH4">
        <f>ROUND(100*(1-(M4/AN4)),1)</f>
        <v>0</v>
      </c>
      <c r="BI4">
        <f>ROUND(100*(1-(N4/AO4)),1)</f>
        <v>0.1</v>
      </c>
      <c r="BJ4">
        <f>ROUND(100*(1-(O4/AP4)),1)</f>
        <v>0.1</v>
      </c>
      <c r="BK4">
        <f>ROUND(100*(1-(P4/AQ4)),1)</f>
        <v>-1.7</v>
      </c>
      <c r="BL4">
        <f>ROUND(100*(1-(S4/AT4)),1)</f>
        <v>-1.4</v>
      </c>
      <c r="BM4">
        <f>ROUND(100*(1-(T4/AU4)),1)</f>
        <v>-0.1</v>
      </c>
      <c r="BN4">
        <f t="shared" si="12"/>
        <v>0.5</v>
      </c>
      <c r="BO4">
        <f t="shared" si="0"/>
        <v>0.6</v>
      </c>
      <c r="BP4">
        <f t="shared" si="0"/>
        <v>3.2</v>
      </c>
      <c r="BQ4">
        <f t="shared" si="0"/>
        <v>-10.8</v>
      </c>
      <c r="BR4">
        <f t="shared" si="13"/>
        <v>0.1</v>
      </c>
    </row>
    <row r="5" spans="1:70" x14ac:dyDescent="0.25">
      <c r="A5" t="s">
        <v>28</v>
      </c>
      <c r="B5">
        <v>16</v>
      </c>
      <c r="C5">
        <v>8</v>
      </c>
      <c r="D5">
        <v>50</v>
      </c>
      <c r="E5">
        <v>500000</v>
      </c>
      <c r="F5">
        <v>120279</v>
      </c>
      <c r="G5">
        <v>29058</v>
      </c>
      <c r="H5">
        <v>18</v>
      </c>
      <c r="I5">
        <v>37</v>
      </c>
      <c r="J5">
        <v>0</v>
      </c>
      <c r="K5">
        <v>6314.5779260325098</v>
      </c>
      <c r="L5">
        <v>21551.499999999902</v>
      </c>
      <c r="M5">
        <v>3600</v>
      </c>
      <c r="N5">
        <v>200.0077</v>
      </c>
      <c r="O5">
        <v>1830.4704704000001</v>
      </c>
      <c r="P5">
        <v>9.1412499999999905</v>
      </c>
      <c r="Q5">
        <v>83.660719999999898</v>
      </c>
      <c r="R5">
        <v>16.373333333333299</v>
      </c>
      <c r="S5">
        <f t="shared" si="1"/>
        <v>100.03405333333319</v>
      </c>
      <c r="T5">
        <v>574.92445229917803</v>
      </c>
      <c r="U5">
        <v>228.46666666666599</v>
      </c>
      <c r="V5">
        <v>219.9</v>
      </c>
      <c r="W5">
        <v>31.85</v>
      </c>
      <c r="X5">
        <v>0</v>
      </c>
      <c r="Y5">
        <f t="shared" si="2"/>
        <v>3700</v>
      </c>
      <c r="Z5">
        <f t="shared" si="3"/>
        <v>14293.5</v>
      </c>
      <c r="AA5">
        <f t="shared" si="4"/>
        <v>2070.25</v>
      </c>
      <c r="AB5">
        <f t="shared" si="5"/>
        <v>1487.7499999999018</v>
      </c>
      <c r="AC5">
        <v>1800.0699999332401</v>
      </c>
      <c r="AD5">
        <v>1.9757428043289602E-3</v>
      </c>
      <c r="AE5">
        <v>14670.4902219</v>
      </c>
      <c r="AF5">
        <f>K5+L5</f>
        <v>27866.077926032413</v>
      </c>
      <c r="AG5">
        <f>seq!F$2</f>
        <v>67621</v>
      </c>
      <c r="AH5">
        <f>seq!G$2</f>
        <v>5658</v>
      </c>
      <c r="AI5">
        <f>seq!H$2</f>
        <v>18</v>
      </c>
      <c r="AJ5">
        <f>seq!I$2</f>
        <v>36</v>
      </c>
      <c r="AK5">
        <f>seq!J$2</f>
        <v>0</v>
      </c>
      <c r="AL5">
        <f>seq!K$2</f>
        <v>6314.5779259999999</v>
      </c>
      <c r="AM5">
        <f>seq!L$2</f>
        <v>21531.083330000001</v>
      </c>
      <c r="AN5">
        <f>seq!M$2</f>
        <v>3600</v>
      </c>
      <c r="AO5">
        <f>seq!N$2</f>
        <v>200.0077</v>
      </c>
      <c r="AP5">
        <f>seq!O$2</f>
        <v>1830.47047</v>
      </c>
      <c r="AQ5">
        <f>seq!P$2</f>
        <v>9.1412499999999994</v>
      </c>
      <c r="AR5">
        <f>seq!Q$2</f>
        <v>83.660719999999998</v>
      </c>
      <c r="AS5">
        <f>seq!R$2</f>
        <v>16.373333330000001</v>
      </c>
      <c r="AT5">
        <f t="shared" si="6"/>
        <v>100.03405333000001</v>
      </c>
      <c r="AU5">
        <f>seq!S$2</f>
        <v>574.92445229999998</v>
      </c>
      <c r="AV5">
        <v>6</v>
      </c>
      <c r="AW5">
        <f t="shared" si="7"/>
        <v>3720</v>
      </c>
      <c r="AX5">
        <f t="shared" si="8"/>
        <v>14336.833335500001</v>
      </c>
      <c r="AY5">
        <f t="shared" si="9"/>
        <v>2065.9166664499999</v>
      </c>
      <c r="AZ5">
        <f t="shared" si="10"/>
        <v>1408.3333280500001</v>
      </c>
      <c r="BA5">
        <f>seq!T$2</f>
        <v>229.2666667</v>
      </c>
      <c r="BB5">
        <f>seq!U$2</f>
        <v>220.56666670000001</v>
      </c>
      <c r="BC5">
        <f>seq!V$2</f>
        <v>31.783333330000001</v>
      </c>
      <c r="BD5">
        <f t="shared" si="11"/>
        <v>27845.661255999999</v>
      </c>
      <c r="BE5">
        <f>ROUND(100*(1-K5/AL5),1)</f>
        <v>0</v>
      </c>
      <c r="BF5">
        <f>ROUND(100*(1-L5/AM5),1)</f>
        <v>-0.1</v>
      </c>
      <c r="BG5">
        <f>ROUND(100*(1-AF5/BD5),1)</f>
        <v>-0.1</v>
      </c>
      <c r="BH5">
        <f>ROUND(100*(1-(M5/AN5)),1)</f>
        <v>0</v>
      </c>
      <c r="BI5">
        <f>ROUND(100*(1-(N5/AO5)),1)</f>
        <v>0</v>
      </c>
      <c r="BJ5">
        <f>ROUND(100*(1-(O5/AP5)),1)</f>
        <v>0</v>
      </c>
      <c r="BK5">
        <f>ROUND(100*(1-(P5/AQ5)),1)</f>
        <v>0</v>
      </c>
      <c r="BL5">
        <f>ROUND(100*(1-(S5/AT5)),1)</f>
        <v>0</v>
      </c>
      <c r="BM5">
        <f>ROUND(100*(1-(T5/AU5)),1)</f>
        <v>0</v>
      </c>
      <c r="BN5">
        <f t="shared" si="12"/>
        <v>0.5</v>
      </c>
      <c r="BO5">
        <f t="shared" si="0"/>
        <v>0.3</v>
      </c>
      <c r="BP5">
        <f t="shared" si="0"/>
        <v>-0.2</v>
      </c>
      <c r="BQ5">
        <f t="shared" si="0"/>
        <v>-5.6</v>
      </c>
      <c r="BR5">
        <f t="shared" si="13"/>
        <v>-0.1</v>
      </c>
    </row>
    <row r="6" spans="1:70" x14ac:dyDescent="0.25">
      <c r="A6" t="s">
        <v>28</v>
      </c>
      <c r="B6">
        <v>16</v>
      </c>
      <c r="C6">
        <v>8</v>
      </c>
      <c r="D6">
        <v>50</v>
      </c>
      <c r="E6">
        <v>500000</v>
      </c>
      <c r="F6">
        <v>118654</v>
      </c>
      <c r="G6">
        <v>31124</v>
      </c>
      <c r="H6">
        <v>18</v>
      </c>
      <c r="I6">
        <v>37</v>
      </c>
      <c r="J6">
        <v>0</v>
      </c>
      <c r="K6">
        <v>6314.5779260325098</v>
      </c>
      <c r="L6">
        <v>21551.5</v>
      </c>
      <c r="M6">
        <v>3600</v>
      </c>
      <c r="N6">
        <v>200.0077</v>
      </c>
      <c r="O6">
        <v>1830.4704704000001</v>
      </c>
      <c r="P6">
        <v>9.1412499999999905</v>
      </c>
      <c r="Q6">
        <v>83.660719999999898</v>
      </c>
      <c r="R6">
        <v>16.373333333333299</v>
      </c>
      <c r="S6">
        <f t="shared" si="1"/>
        <v>100.03405333333319</v>
      </c>
      <c r="T6">
        <v>574.92445229917803</v>
      </c>
      <c r="U6">
        <v>228.46666666666599</v>
      </c>
      <c r="V6">
        <v>219.9</v>
      </c>
      <c r="W6">
        <v>31.95</v>
      </c>
      <c r="X6">
        <v>0</v>
      </c>
      <c r="Y6">
        <f t="shared" si="2"/>
        <v>3700</v>
      </c>
      <c r="Z6">
        <f t="shared" si="3"/>
        <v>14293.5</v>
      </c>
      <c r="AA6">
        <f t="shared" si="4"/>
        <v>2076.75</v>
      </c>
      <c r="AB6">
        <f t="shared" si="5"/>
        <v>1481.25</v>
      </c>
      <c r="AC6">
        <v>1800.07299995422</v>
      </c>
      <c r="AD6">
        <v>1.2912336949874299E-3</v>
      </c>
      <c r="AE6">
        <v>13314.1070617</v>
      </c>
      <c r="AF6">
        <f>K6+L6</f>
        <v>27866.077926032511</v>
      </c>
      <c r="AG6">
        <f>seq!F$2</f>
        <v>67621</v>
      </c>
      <c r="AH6">
        <f>seq!G$2</f>
        <v>5658</v>
      </c>
      <c r="AI6">
        <f>seq!H$2</f>
        <v>18</v>
      </c>
      <c r="AJ6">
        <f>seq!I$2</f>
        <v>36</v>
      </c>
      <c r="AK6">
        <f>seq!J$2</f>
        <v>0</v>
      </c>
      <c r="AL6">
        <f>seq!K$2</f>
        <v>6314.5779259999999</v>
      </c>
      <c r="AM6">
        <f>seq!L$2</f>
        <v>21531.083330000001</v>
      </c>
      <c r="AN6">
        <f>seq!M$2</f>
        <v>3600</v>
      </c>
      <c r="AO6">
        <f>seq!N$2</f>
        <v>200.0077</v>
      </c>
      <c r="AP6">
        <f>seq!O$2</f>
        <v>1830.47047</v>
      </c>
      <c r="AQ6">
        <f>seq!P$2</f>
        <v>9.1412499999999994</v>
      </c>
      <c r="AR6">
        <f>seq!Q$2</f>
        <v>83.660719999999998</v>
      </c>
      <c r="AS6">
        <f>seq!R$2</f>
        <v>16.373333330000001</v>
      </c>
      <c r="AT6">
        <f t="shared" si="6"/>
        <v>100.03405333000001</v>
      </c>
      <c r="AU6">
        <f>seq!S$2</f>
        <v>574.92445229999998</v>
      </c>
      <c r="AV6">
        <v>6</v>
      </c>
      <c r="AW6">
        <f t="shared" si="7"/>
        <v>3720</v>
      </c>
      <c r="AX6">
        <f t="shared" si="8"/>
        <v>14336.833335500001</v>
      </c>
      <c r="AY6">
        <f t="shared" si="9"/>
        <v>2065.9166664499999</v>
      </c>
      <c r="AZ6">
        <f t="shared" si="10"/>
        <v>1408.3333280500001</v>
      </c>
      <c r="BA6">
        <f>seq!T$2</f>
        <v>229.2666667</v>
      </c>
      <c r="BB6">
        <f>seq!U$2</f>
        <v>220.56666670000001</v>
      </c>
      <c r="BC6">
        <f>seq!V$2</f>
        <v>31.783333330000001</v>
      </c>
      <c r="BD6">
        <f t="shared" si="11"/>
        <v>27845.661255999999</v>
      </c>
      <c r="BE6">
        <f>ROUND(100*(1-K6/AL6),1)</f>
        <v>0</v>
      </c>
      <c r="BF6">
        <f>ROUND(100*(1-L6/AM6),1)</f>
        <v>-0.1</v>
      </c>
      <c r="BG6">
        <f>ROUND(100*(1-AF6/BD6),1)</f>
        <v>-0.1</v>
      </c>
      <c r="BH6">
        <f>ROUND(100*(1-(M6/AN6)),1)</f>
        <v>0</v>
      </c>
      <c r="BI6">
        <f>ROUND(100*(1-(N6/AO6)),1)</f>
        <v>0</v>
      </c>
      <c r="BJ6">
        <f>ROUND(100*(1-(O6/AP6)),1)</f>
        <v>0</v>
      </c>
      <c r="BK6">
        <f>ROUND(100*(1-(P6/AQ6)),1)</f>
        <v>0</v>
      </c>
      <c r="BL6">
        <f>ROUND(100*(1-(S6/AT6)),1)</f>
        <v>0</v>
      </c>
      <c r="BM6">
        <f>ROUND(100*(1-(T6/AU6)),1)</f>
        <v>0</v>
      </c>
      <c r="BN6">
        <f t="shared" si="12"/>
        <v>0.5</v>
      </c>
      <c r="BO6">
        <f t="shared" si="0"/>
        <v>0.3</v>
      </c>
      <c r="BP6">
        <f t="shared" si="0"/>
        <v>-0.5</v>
      </c>
      <c r="BQ6">
        <f t="shared" si="0"/>
        <v>-5.2</v>
      </c>
      <c r="BR6">
        <f t="shared" si="13"/>
        <v>-0.1</v>
      </c>
    </row>
    <row r="7" spans="1:70" s="2" customFormat="1" x14ac:dyDescent="0.25">
      <c r="A7" s="2" t="s">
        <v>26</v>
      </c>
      <c r="B7" s="2">
        <v>4</v>
      </c>
      <c r="C7" s="2">
        <v>4</v>
      </c>
      <c r="D7" s="2">
        <v>50</v>
      </c>
      <c r="E7" s="2">
        <v>500000</v>
      </c>
      <c r="F7" s="2">
        <v>47427</v>
      </c>
      <c r="G7" s="2">
        <v>13670</v>
      </c>
      <c r="H7" s="2">
        <v>10</v>
      </c>
      <c r="I7" s="2">
        <v>20</v>
      </c>
      <c r="J7" s="2">
        <v>0</v>
      </c>
      <c r="K7" s="2">
        <v>3398.0774216331902</v>
      </c>
      <c r="L7" s="2">
        <v>11263.9999999999</v>
      </c>
      <c r="M7" s="2">
        <v>2000</v>
      </c>
      <c r="N7" s="2">
        <v>98.166349999999994</v>
      </c>
      <c r="O7" s="2">
        <v>898.41843519999895</v>
      </c>
      <c r="P7" s="2">
        <v>11.024749999999999</v>
      </c>
      <c r="Q7" s="2">
        <v>100.898511999999</v>
      </c>
      <c r="R7" s="2">
        <v>10.72</v>
      </c>
      <c r="S7" s="2">
        <f t="shared" si="1"/>
        <v>111.618511999999</v>
      </c>
      <c r="T7" s="2">
        <v>278.84937443319899</v>
      </c>
      <c r="U7" s="2">
        <v>115.55</v>
      </c>
      <c r="V7" s="2">
        <v>102.383333333333</v>
      </c>
      <c r="W7" s="2">
        <v>20.516666666666602</v>
      </c>
      <c r="X7" s="2">
        <v>3</v>
      </c>
      <c r="Y7" s="2">
        <f t="shared" si="2"/>
        <v>2060</v>
      </c>
      <c r="Z7" s="2">
        <f t="shared" si="3"/>
        <v>6654.9166666666451</v>
      </c>
      <c r="AA7" s="2">
        <f t="shared" si="4"/>
        <v>1333.5833333333292</v>
      </c>
      <c r="AB7" s="2">
        <f t="shared" si="5"/>
        <v>1215.4999999999256</v>
      </c>
      <c r="AC7" s="2">
        <v>465.20199990272499</v>
      </c>
      <c r="AD7" s="3">
        <v>6.1013491422014194E-11</v>
      </c>
      <c r="AE7" s="2">
        <v>1859.3769281</v>
      </c>
      <c r="AF7" s="2">
        <f>K7+L7</f>
        <v>14662.07742163309</v>
      </c>
      <c r="AG7" s="2">
        <f>seq!F$20</f>
        <v>10872</v>
      </c>
      <c r="AH7" s="2">
        <f>seq!G$20</f>
        <v>979</v>
      </c>
      <c r="AI7" s="2">
        <f>seq!H$20</f>
        <v>10</v>
      </c>
      <c r="AJ7" s="2">
        <f>seq!I$20</f>
        <v>21</v>
      </c>
      <c r="AK7" s="2">
        <f>seq!J$20</f>
        <v>0</v>
      </c>
      <c r="AL7" s="2">
        <f>seq!K$20</f>
        <v>3367.2995030000002</v>
      </c>
      <c r="AM7" s="2">
        <f>seq!L$20</f>
        <v>11327.25</v>
      </c>
      <c r="AN7" s="2">
        <f>seq!M$20</f>
        <v>2000</v>
      </c>
      <c r="AO7" s="2">
        <f>seq!N$20</f>
        <v>98.166349999999994</v>
      </c>
      <c r="AP7" s="2">
        <f>seq!O$20</f>
        <v>898.41843519999998</v>
      </c>
      <c r="AQ7" s="2">
        <f>seq!P$20</f>
        <v>9.6717499999999994</v>
      </c>
      <c r="AR7" s="2">
        <f>seq!Q$20</f>
        <v>88.515855999999999</v>
      </c>
      <c r="AS7" s="2">
        <f>seq!R$20</f>
        <v>10.72</v>
      </c>
      <c r="AT7" s="2">
        <f t="shared" si="6"/>
        <v>99.235855999999998</v>
      </c>
      <c r="AU7" s="2">
        <f>seq!S$20</f>
        <v>261.80711220000001</v>
      </c>
      <c r="AV7" s="2">
        <v>1</v>
      </c>
      <c r="AW7" s="2">
        <f t="shared" si="7"/>
        <v>2120</v>
      </c>
      <c r="AX7" s="2">
        <f t="shared" si="8"/>
        <v>6654.9166645000005</v>
      </c>
      <c r="AY7" s="2">
        <f t="shared" si="9"/>
        <v>1456</v>
      </c>
      <c r="AZ7" s="2">
        <f t="shared" si="10"/>
        <v>1096.3333354999995</v>
      </c>
      <c r="BA7" s="2">
        <f>seq!T$20</f>
        <v>114.55</v>
      </c>
      <c r="BB7" s="2">
        <f>seq!U$20</f>
        <v>102.3833333</v>
      </c>
      <c r="BC7" s="2">
        <f>seq!V$20</f>
        <v>22.4</v>
      </c>
      <c r="BD7" s="2">
        <f t="shared" si="11"/>
        <v>14694.549503</v>
      </c>
      <c r="BE7" s="2">
        <f>ROUND(100*(1-K7/AL7),1)</f>
        <v>-0.9</v>
      </c>
      <c r="BF7" s="2">
        <f>ROUND(100*(1-L7/AM7),1)</f>
        <v>0.6</v>
      </c>
      <c r="BG7" s="2">
        <f>ROUND(100*(1-AF7/BD7),1)</f>
        <v>0.2</v>
      </c>
      <c r="BH7" s="2">
        <f>ROUND(100*(1-(M7/AN7)),1)</f>
        <v>0</v>
      </c>
      <c r="BI7" s="2">
        <f>ROUND(100*(1-(N7/AO7)),1)</f>
        <v>0</v>
      </c>
      <c r="BJ7" s="2">
        <f>ROUND(100*(1-(O7/AP7)),1)</f>
        <v>0</v>
      </c>
      <c r="BK7" s="2">
        <f>ROUND(100*(1-(P7/AQ7)),1)</f>
        <v>-14</v>
      </c>
      <c r="BL7" s="2">
        <f>ROUND(100*(1-(S7/AT7)),1)</f>
        <v>-12.5</v>
      </c>
      <c r="BM7" s="2">
        <f>ROUND(100*(1-(T7/AU7)),1)</f>
        <v>-6.5</v>
      </c>
      <c r="BN7" s="2">
        <f t="shared" si="12"/>
        <v>2.8</v>
      </c>
      <c r="BO7" s="2">
        <f t="shared" si="0"/>
        <v>0</v>
      </c>
      <c r="BP7" s="2">
        <f t="shared" si="0"/>
        <v>8.4</v>
      </c>
      <c r="BQ7" s="2">
        <f t="shared" si="0"/>
        <v>-10.9</v>
      </c>
      <c r="BR7" s="2">
        <f t="shared" si="13"/>
        <v>0.6</v>
      </c>
    </row>
    <row r="8" spans="1:70" x14ac:dyDescent="0.25">
      <c r="A8" t="s">
        <v>26</v>
      </c>
      <c r="B8">
        <v>4</v>
      </c>
      <c r="C8">
        <v>4</v>
      </c>
      <c r="D8">
        <v>50</v>
      </c>
      <c r="E8">
        <v>500000</v>
      </c>
      <c r="F8">
        <v>45331</v>
      </c>
      <c r="G8">
        <v>5390</v>
      </c>
      <c r="H8">
        <v>10</v>
      </c>
      <c r="I8">
        <v>21</v>
      </c>
      <c r="J8">
        <v>0</v>
      </c>
      <c r="K8">
        <v>3367.29950335075</v>
      </c>
      <c r="L8">
        <v>11327.25</v>
      </c>
      <c r="M8">
        <v>2000</v>
      </c>
      <c r="N8">
        <v>98.166349999999994</v>
      </c>
      <c r="O8">
        <v>898.41843519999895</v>
      </c>
      <c r="P8">
        <v>9.6717499999999994</v>
      </c>
      <c r="Q8">
        <v>88.5158559999999</v>
      </c>
      <c r="R8">
        <v>10.72</v>
      </c>
      <c r="S8">
        <f t="shared" si="1"/>
        <v>99.235855999999899</v>
      </c>
      <c r="T8">
        <v>261.807112150752</v>
      </c>
      <c r="U8">
        <v>114.55</v>
      </c>
      <c r="V8">
        <v>102.383333333333</v>
      </c>
      <c r="W8">
        <v>22.4</v>
      </c>
      <c r="X8">
        <v>0</v>
      </c>
      <c r="Y8">
        <f t="shared" si="2"/>
        <v>2100</v>
      </c>
      <c r="Z8">
        <f t="shared" si="3"/>
        <v>6654.9166666666451</v>
      </c>
      <c r="AA8">
        <f t="shared" si="4"/>
        <v>1456</v>
      </c>
      <c r="AB8">
        <f t="shared" si="5"/>
        <v>1116.3333333333549</v>
      </c>
      <c r="AC8">
        <v>91.314999818801795</v>
      </c>
      <c r="AD8">
        <v>0</v>
      </c>
      <c r="AE8">
        <v>1147.6840285999999</v>
      </c>
      <c r="AF8">
        <f>K8+L8</f>
        <v>14694.54950335075</v>
      </c>
      <c r="AG8">
        <f>seq!F$20</f>
        <v>10872</v>
      </c>
      <c r="AH8">
        <f>seq!G$20</f>
        <v>979</v>
      </c>
      <c r="AI8">
        <f>seq!H$20</f>
        <v>10</v>
      </c>
      <c r="AJ8">
        <f>seq!I$20</f>
        <v>21</v>
      </c>
      <c r="AK8">
        <f>seq!J$20</f>
        <v>0</v>
      </c>
      <c r="AL8">
        <f>seq!K$20</f>
        <v>3367.2995030000002</v>
      </c>
      <c r="AM8">
        <f>seq!L$20</f>
        <v>11327.25</v>
      </c>
      <c r="AN8">
        <f>seq!M$20</f>
        <v>2000</v>
      </c>
      <c r="AO8">
        <f>seq!N$20</f>
        <v>98.166349999999994</v>
      </c>
      <c r="AP8">
        <f>seq!O$20</f>
        <v>898.41843519999998</v>
      </c>
      <c r="AQ8">
        <f>seq!P$20</f>
        <v>9.6717499999999994</v>
      </c>
      <c r="AR8">
        <f>seq!Q$20</f>
        <v>88.515855999999999</v>
      </c>
      <c r="AS8">
        <f>seq!R$20</f>
        <v>10.72</v>
      </c>
      <c r="AT8">
        <f t="shared" si="6"/>
        <v>99.235855999999998</v>
      </c>
      <c r="AU8">
        <f>seq!S$20</f>
        <v>261.80711220000001</v>
      </c>
      <c r="AV8">
        <v>1</v>
      </c>
      <c r="AW8">
        <f t="shared" si="7"/>
        <v>2120</v>
      </c>
      <c r="AX8">
        <f t="shared" si="8"/>
        <v>6654.9166645000005</v>
      </c>
      <c r="AY8">
        <f t="shared" si="9"/>
        <v>1456</v>
      </c>
      <c r="AZ8">
        <f t="shared" si="10"/>
        <v>1096.3333354999995</v>
      </c>
      <c r="BA8">
        <f>seq!T$20</f>
        <v>114.55</v>
      </c>
      <c r="BB8">
        <f>seq!U$20</f>
        <v>102.3833333</v>
      </c>
      <c r="BC8">
        <f>seq!V$20</f>
        <v>22.4</v>
      </c>
      <c r="BD8">
        <f t="shared" si="11"/>
        <v>14694.549503</v>
      </c>
      <c r="BE8">
        <f>ROUND(100*(1-K8/AL8),1)</f>
        <v>0</v>
      </c>
      <c r="BF8">
        <f>ROUND(100*(1-L8/AM8),1)</f>
        <v>0</v>
      </c>
      <c r="BG8">
        <f>ROUND(100*(1-AF8/BD8),1)</f>
        <v>0</v>
      </c>
      <c r="BH8">
        <f>ROUND(100*(1-(M8/AN8)),1)</f>
        <v>0</v>
      </c>
      <c r="BI8">
        <f>ROUND(100*(1-(N8/AO8)),1)</f>
        <v>0</v>
      </c>
      <c r="BJ8">
        <f>ROUND(100*(1-(O8/AP8)),1)</f>
        <v>0</v>
      </c>
      <c r="BK8">
        <f>ROUND(100*(1-(P8/AQ8)),1)</f>
        <v>0</v>
      </c>
      <c r="BL8">
        <f>ROUND(100*(1-(S8/AT8)),1)</f>
        <v>0</v>
      </c>
      <c r="BM8">
        <f>ROUND(100*(1-(T8/AU8)),1)</f>
        <v>0</v>
      </c>
      <c r="BN8">
        <f t="shared" si="12"/>
        <v>0.9</v>
      </c>
      <c r="BO8">
        <f t="shared" si="0"/>
        <v>0</v>
      </c>
      <c r="BP8">
        <f t="shared" si="0"/>
        <v>0</v>
      </c>
      <c r="BQ8">
        <f t="shared" si="0"/>
        <v>-1.8</v>
      </c>
      <c r="BR8">
        <f t="shared" si="13"/>
        <v>0</v>
      </c>
    </row>
    <row r="9" spans="1:70" x14ac:dyDescent="0.25">
      <c r="A9" t="s">
        <v>26</v>
      </c>
      <c r="B9">
        <v>4</v>
      </c>
      <c r="C9">
        <v>4</v>
      </c>
      <c r="D9">
        <v>50</v>
      </c>
      <c r="E9">
        <v>500000</v>
      </c>
      <c r="F9">
        <v>46236</v>
      </c>
      <c r="G9">
        <v>10730</v>
      </c>
      <c r="H9">
        <v>10</v>
      </c>
      <c r="I9">
        <v>21</v>
      </c>
      <c r="J9">
        <v>0</v>
      </c>
      <c r="K9">
        <v>3367.29950335075</v>
      </c>
      <c r="L9">
        <v>11327.25</v>
      </c>
      <c r="M9">
        <v>2000</v>
      </c>
      <c r="N9">
        <v>98.166349999999994</v>
      </c>
      <c r="O9">
        <v>898.41843519999895</v>
      </c>
      <c r="P9">
        <v>9.6717499999999994</v>
      </c>
      <c r="Q9">
        <v>88.5158559999999</v>
      </c>
      <c r="R9">
        <v>10.72</v>
      </c>
      <c r="S9">
        <f t="shared" si="1"/>
        <v>99.235855999999899</v>
      </c>
      <c r="T9">
        <v>261.807112150752</v>
      </c>
      <c r="U9">
        <v>114.55</v>
      </c>
      <c r="V9">
        <v>102.383333333333</v>
      </c>
      <c r="W9">
        <v>22.4</v>
      </c>
      <c r="X9">
        <v>0</v>
      </c>
      <c r="Y9">
        <f t="shared" si="2"/>
        <v>2100</v>
      </c>
      <c r="Z9">
        <f t="shared" si="3"/>
        <v>6654.9166666666451</v>
      </c>
      <c r="AA9">
        <f t="shared" si="4"/>
        <v>1456</v>
      </c>
      <c r="AB9">
        <f t="shared" si="5"/>
        <v>1116.3333333333549</v>
      </c>
      <c r="AC9">
        <v>294.97500014305098</v>
      </c>
      <c r="AD9">
        <v>0</v>
      </c>
      <c r="AE9">
        <v>1497.8633465</v>
      </c>
      <c r="AF9">
        <f>K9+L9</f>
        <v>14694.54950335075</v>
      </c>
      <c r="AG9">
        <f>seq!F$20</f>
        <v>10872</v>
      </c>
      <c r="AH9">
        <f>seq!G$20</f>
        <v>979</v>
      </c>
      <c r="AI9">
        <f>seq!H$20</f>
        <v>10</v>
      </c>
      <c r="AJ9">
        <f>seq!I$20</f>
        <v>21</v>
      </c>
      <c r="AK9">
        <f>seq!J$20</f>
        <v>0</v>
      </c>
      <c r="AL9">
        <f>seq!K$20</f>
        <v>3367.2995030000002</v>
      </c>
      <c r="AM9">
        <f>seq!L$20</f>
        <v>11327.25</v>
      </c>
      <c r="AN9">
        <f>seq!M$20</f>
        <v>2000</v>
      </c>
      <c r="AO9">
        <f>seq!N$20</f>
        <v>98.166349999999994</v>
      </c>
      <c r="AP9">
        <f>seq!O$20</f>
        <v>898.41843519999998</v>
      </c>
      <c r="AQ9">
        <f>seq!P$20</f>
        <v>9.6717499999999994</v>
      </c>
      <c r="AR9">
        <f>seq!Q$20</f>
        <v>88.515855999999999</v>
      </c>
      <c r="AS9">
        <f>seq!R$20</f>
        <v>10.72</v>
      </c>
      <c r="AT9">
        <f t="shared" si="6"/>
        <v>99.235855999999998</v>
      </c>
      <c r="AU9">
        <f>seq!S$20</f>
        <v>261.80711220000001</v>
      </c>
      <c r="AV9">
        <v>1</v>
      </c>
      <c r="AW9">
        <f t="shared" si="7"/>
        <v>2120</v>
      </c>
      <c r="AX9">
        <f t="shared" si="8"/>
        <v>6654.9166645000005</v>
      </c>
      <c r="AY9">
        <f t="shared" si="9"/>
        <v>1456</v>
      </c>
      <c r="AZ9">
        <f t="shared" si="10"/>
        <v>1096.3333354999995</v>
      </c>
      <c r="BA9">
        <f>seq!T$20</f>
        <v>114.55</v>
      </c>
      <c r="BB9">
        <f>seq!U$20</f>
        <v>102.3833333</v>
      </c>
      <c r="BC9">
        <f>seq!V$20</f>
        <v>22.4</v>
      </c>
      <c r="BD9">
        <f t="shared" si="11"/>
        <v>14694.549503</v>
      </c>
      <c r="BE9">
        <f>ROUND(100*(1-K9/AL9),1)</f>
        <v>0</v>
      </c>
      <c r="BF9">
        <f>ROUND(100*(1-L9/AM9),1)</f>
        <v>0</v>
      </c>
      <c r="BG9">
        <f>ROUND(100*(1-AF9/BD9),1)</f>
        <v>0</v>
      </c>
      <c r="BH9">
        <f>ROUND(100*(1-(M9/AN9)),1)</f>
        <v>0</v>
      </c>
      <c r="BI9">
        <f>ROUND(100*(1-(N9/AO9)),1)</f>
        <v>0</v>
      </c>
      <c r="BJ9">
        <f>ROUND(100*(1-(O9/AP9)),1)</f>
        <v>0</v>
      </c>
      <c r="BK9">
        <f>ROUND(100*(1-(P9/AQ9)),1)</f>
        <v>0</v>
      </c>
      <c r="BL9">
        <f>ROUND(100*(1-(S9/AT9)),1)</f>
        <v>0</v>
      </c>
      <c r="BM9">
        <f>ROUND(100*(1-(T9/AU9)),1)</f>
        <v>0</v>
      </c>
      <c r="BN9">
        <f t="shared" si="12"/>
        <v>0.9</v>
      </c>
      <c r="BO9">
        <f t="shared" si="0"/>
        <v>0</v>
      </c>
      <c r="BP9">
        <f t="shared" si="0"/>
        <v>0</v>
      </c>
      <c r="BQ9">
        <f t="shared" si="0"/>
        <v>-1.8</v>
      </c>
      <c r="BR9">
        <f t="shared" si="13"/>
        <v>0</v>
      </c>
    </row>
    <row r="10" spans="1:70" x14ac:dyDescent="0.25">
      <c r="A10" t="s">
        <v>26</v>
      </c>
      <c r="B10">
        <v>4</v>
      </c>
      <c r="C10">
        <v>4</v>
      </c>
      <c r="D10">
        <v>50</v>
      </c>
      <c r="E10">
        <v>500000</v>
      </c>
      <c r="F10">
        <v>49516</v>
      </c>
      <c r="G10">
        <v>10368</v>
      </c>
      <c r="H10">
        <v>10</v>
      </c>
      <c r="I10">
        <v>21</v>
      </c>
      <c r="J10">
        <v>0</v>
      </c>
      <c r="K10">
        <v>3367.29950335075</v>
      </c>
      <c r="L10">
        <v>11327.25</v>
      </c>
      <c r="M10">
        <v>2000</v>
      </c>
      <c r="N10">
        <v>98.166349999999994</v>
      </c>
      <c r="O10">
        <v>898.41843519999895</v>
      </c>
      <c r="P10">
        <v>9.6717499999999994</v>
      </c>
      <c r="Q10">
        <v>88.5158559999999</v>
      </c>
      <c r="R10">
        <v>10.72</v>
      </c>
      <c r="S10">
        <f t="shared" si="1"/>
        <v>99.235855999999899</v>
      </c>
      <c r="T10">
        <v>261.807112150752</v>
      </c>
      <c r="U10">
        <v>114.55</v>
      </c>
      <c r="V10">
        <v>102.383333333333</v>
      </c>
      <c r="W10">
        <v>22.4</v>
      </c>
      <c r="X10">
        <v>0</v>
      </c>
      <c r="Y10">
        <f t="shared" si="2"/>
        <v>2100</v>
      </c>
      <c r="Z10">
        <f t="shared" si="3"/>
        <v>6654.9166666666451</v>
      </c>
      <c r="AA10">
        <f t="shared" si="4"/>
        <v>1456</v>
      </c>
      <c r="AB10">
        <f t="shared" si="5"/>
        <v>1116.3333333333549</v>
      </c>
      <c r="AC10">
        <v>261.92599987983698</v>
      </c>
      <c r="AD10">
        <v>0</v>
      </c>
      <c r="AE10">
        <v>1492.5551069999999</v>
      </c>
      <c r="AF10">
        <f>K10+L10</f>
        <v>14694.54950335075</v>
      </c>
      <c r="AG10">
        <f>seq!F$20</f>
        <v>10872</v>
      </c>
      <c r="AH10">
        <f>seq!G$20</f>
        <v>979</v>
      </c>
      <c r="AI10">
        <f>seq!H$20</f>
        <v>10</v>
      </c>
      <c r="AJ10">
        <f>seq!I$20</f>
        <v>21</v>
      </c>
      <c r="AK10">
        <f>seq!J$20</f>
        <v>0</v>
      </c>
      <c r="AL10">
        <f>seq!K$20</f>
        <v>3367.2995030000002</v>
      </c>
      <c r="AM10">
        <f>seq!L$20</f>
        <v>11327.25</v>
      </c>
      <c r="AN10">
        <f>seq!M$20</f>
        <v>2000</v>
      </c>
      <c r="AO10">
        <f>seq!N$20</f>
        <v>98.166349999999994</v>
      </c>
      <c r="AP10">
        <f>seq!O$20</f>
        <v>898.41843519999998</v>
      </c>
      <c r="AQ10">
        <f>seq!P$20</f>
        <v>9.6717499999999994</v>
      </c>
      <c r="AR10">
        <f>seq!Q$20</f>
        <v>88.515855999999999</v>
      </c>
      <c r="AS10">
        <f>seq!R$20</f>
        <v>10.72</v>
      </c>
      <c r="AT10">
        <f t="shared" si="6"/>
        <v>99.235855999999998</v>
      </c>
      <c r="AU10">
        <f>seq!S$20</f>
        <v>261.80711220000001</v>
      </c>
      <c r="AV10">
        <v>1</v>
      </c>
      <c r="AW10">
        <f t="shared" si="7"/>
        <v>2120</v>
      </c>
      <c r="AX10">
        <f t="shared" si="8"/>
        <v>6654.9166645000005</v>
      </c>
      <c r="AY10">
        <f t="shared" si="9"/>
        <v>1456</v>
      </c>
      <c r="AZ10">
        <f t="shared" si="10"/>
        <v>1096.3333354999995</v>
      </c>
      <c r="BA10">
        <f>seq!T$20</f>
        <v>114.55</v>
      </c>
      <c r="BB10">
        <f>seq!U$20</f>
        <v>102.3833333</v>
      </c>
      <c r="BC10">
        <f>seq!V$20</f>
        <v>22.4</v>
      </c>
      <c r="BD10">
        <f t="shared" si="11"/>
        <v>14694.549503</v>
      </c>
      <c r="BE10">
        <f>ROUND(100*(1-K10/AL10),1)</f>
        <v>0</v>
      </c>
      <c r="BF10">
        <f>ROUND(100*(1-L10/AM10),1)</f>
        <v>0</v>
      </c>
      <c r="BG10">
        <f>ROUND(100*(1-AF10/BD10),1)</f>
        <v>0</v>
      </c>
      <c r="BH10">
        <f>ROUND(100*(1-(M10/AN10)),1)</f>
        <v>0</v>
      </c>
      <c r="BI10">
        <f>ROUND(100*(1-(N10/AO10)),1)</f>
        <v>0</v>
      </c>
      <c r="BJ10">
        <f>ROUND(100*(1-(O10/AP10)),1)</f>
        <v>0</v>
      </c>
      <c r="BK10">
        <f>ROUND(100*(1-(P10/AQ10)),1)</f>
        <v>0</v>
      </c>
      <c r="BL10">
        <f>ROUND(100*(1-(S10/AT10)),1)</f>
        <v>0</v>
      </c>
      <c r="BM10">
        <f>ROUND(100*(1-(T10/AU10)),1)</f>
        <v>0</v>
      </c>
      <c r="BN10">
        <f t="shared" si="12"/>
        <v>0.9</v>
      </c>
      <c r="BO10">
        <f t="shared" si="0"/>
        <v>0</v>
      </c>
      <c r="BP10">
        <f t="shared" si="0"/>
        <v>0</v>
      </c>
      <c r="BQ10">
        <f t="shared" si="0"/>
        <v>-1.8</v>
      </c>
      <c r="BR10">
        <f t="shared" si="13"/>
        <v>0</v>
      </c>
    </row>
    <row r="11" spans="1:70" x14ac:dyDescent="0.25">
      <c r="A11" t="s">
        <v>26</v>
      </c>
      <c r="B11">
        <v>4</v>
      </c>
      <c r="C11">
        <v>4</v>
      </c>
      <c r="D11">
        <v>50</v>
      </c>
      <c r="E11">
        <v>500000</v>
      </c>
      <c r="F11">
        <v>45879</v>
      </c>
      <c r="G11">
        <v>11658</v>
      </c>
      <c r="H11">
        <v>10</v>
      </c>
      <c r="I11">
        <v>21</v>
      </c>
      <c r="J11">
        <v>0</v>
      </c>
      <c r="K11">
        <v>3367.29950335075</v>
      </c>
      <c r="L11">
        <v>11327.25</v>
      </c>
      <c r="M11">
        <v>2000</v>
      </c>
      <c r="N11">
        <v>98.166349999999994</v>
      </c>
      <c r="O11">
        <v>898.41843519999895</v>
      </c>
      <c r="P11">
        <v>9.6717499999999994</v>
      </c>
      <c r="Q11">
        <v>88.5158559999999</v>
      </c>
      <c r="R11">
        <v>10.72</v>
      </c>
      <c r="S11">
        <f t="shared" si="1"/>
        <v>99.235855999999899</v>
      </c>
      <c r="T11">
        <v>261.807112150752</v>
      </c>
      <c r="U11">
        <v>114.55</v>
      </c>
      <c r="V11">
        <v>102.383333333333</v>
      </c>
      <c r="W11">
        <v>22.4</v>
      </c>
      <c r="X11">
        <v>0</v>
      </c>
      <c r="Y11">
        <f t="shared" si="2"/>
        <v>2100</v>
      </c>
      <c r="Z11">
        <f t="shared" si="3"/>
        <v>6654.9166666666451</v>
      </c>
      <c r="AA11">
        <f t="shared" si="4"/>
        <v>1456</v>
      </c>
      <c r="AB11">
        <f t="shared" si="5"/>
        <v>1116.3333333333549</v>
      </c>
      <c r="AC11">
        <v>326.50399994850102</v>
      </c>
      <c r="AD11" s="1">
        <v>7.8582771901578003E-5</v>
      </c>
      <c r="AE11">
        <v>1529.3823748</v>
      </c>
      <c r="AF11">
        <f>K11+L11</f>
        <v>14694.54950335075</v>
      </c>
      <c r="AG11">
        <f>seq!F$20</f>
        <v>10872</v>
      </c>
      <c r="AH11">
        <f>seq!G$20</f>
        <v>979</v>
      </c>
      <c r="AI11">
        <f>seq!H$20</f>
        <v>10</v>
      </c>
      <c r="AJ11">
        <f>seq!I$20</f>
        <v>21</v>
      </c>
      <c r="AK11">
        <f>seq!J$20</f>
        <v>0</v>
      </c>
      <c r="AL11">
        <f>seq!K$20</f>
        <v>3367.2995030000002</v>
      </c>
      <c r="AM11">
        <f>seq!L$20</f>
        <v>11327.25</v>
      </c>
      <c r="AN11">
        <f>seq!M$20</f>
        <v>2000</v>
      </c>
      <c r="AO11">
        <f>seq!N$20</f>
        <v>98.166349999999994</v>
      </c>
      <c r="AP11">
        <f>seq!O$20</f>
        <v>898.41843519999998</v>
      </c>
      <c r="AQ11">
        <f>seq!P$20</f>
        <v>9.6717499999999994</v>
      </c>
      <c r="AR11">
        <f>seq!Q$20</f>
        <v>88.515855999999999</v>
      </c>
      <c r="AS11">
        <f>seq!R$20</f>
        <v>10.72</v>
      </c>
      <c r="AT11">
        <f t="shared" si="6"/>
        <v>99.235855999999998</v>
      </c>
      <c r="AU11">
        <f>seq!S$20</f>
        <v>261.80711220000001</v>
      </c>
      <c r="AV11">
        <v>1</v>
      </c>
      <c r="AW11">
        <f t="shared" si="7"/>
        <v>2120</v>
      </c>
      <c r="AX11">
        <f t="shared" si="8"/>
        <v>6654.9166645000005</v>
      </c>
      <c r="AY11">
        <f t="shared" si="9"/>
        <v>1456</v>
      </c>
      <c r="AZ11">
        <f t="shared" si="10"/>
        <v>1096.3333354999995</v>
      </c>
      <c r="BA11">
        <f>seq!T$20</f>
        <v>114.55</v>
      </c>
      <c r="BB11">
        <f>seq!U$20</f>
        <v>102.3833333</v>
      </c>
      <c r="BC11">
        <f>seq!V$20</f>
        <v>22.4</v>
      </c>
      <c r="BD11">
        <f t="shared" si="11"/>
        <v>14694.549503</v>
      </c>
      <c r="BE11">
        <f>ROUND(100*(1-K11/AL11),1)</f>
        <v>0</v>
      </c>
      <c r="BF11">
        <f>ROUND(100*(1-L11/AM11),1)</f>
        <v>0</v>
      </c>
      <c r="BG11">
        <f>ROUND(100*(1-AF11/BD11),1)</f>
        <v>0</v>
      </c>
      <c r="BH11">
        <f>ROUND(100*(1-(M11/AN11)),1)</f>
        <v>0</v>
      </c>
      <c r="BI11">
        <f>ROUND(100*(1-(N11/AO11)),1)</f>
        <v>0</v>
      </c>
      <c r="BJ11">
        <f>ROUND(100*(1-(O11/AP11)),1)</f>
        <v>0</v>
      </c>
      <c r="BK11">
        <f>ROUND(100*(1-(P11/AQ11)),1)</f>
        <v>0</v>
      </c>
      <c r="BL11">
        <f>ROUND(100*(1-(S11/AT11)),1)</f>
        <v>0</v>
      </c>
      <c r="BM11">
        <f>ROUND(100*(1-(T11/AU11)),1)</f>
        <v>0</v>
      </c>
      <c r="BN11">
        <f t="shared" si="12"/>
        <v>0.9</v>
      </c>
      <c r="BO11">
        <f t="shared" si="0"/>
        <v>0</v>
      </c>
      <c r="BP11">
        <f t="shared" si="0"/>
        <v>0</v>
      </c>
      <c r="BQ11">
        <f t="shared" si="0"/>
        <v>-1.8</v>
      </c>
      <c r="BR11">
        <f t="shared" si="13"/>
        <v>0</v>
      </c>
    </row>
    <row r="12" spans="1:70" s="2" customFormat="1" x14ac:dyDescent="0.25">
      <c r="A12" s="2" t="s">
        <v>27</v>
      </c>
      <c r="B12" s="2">
        <v>16</v>
      </c>
      <c r="C12" s="2">
        <v>8</v>
      </c>
      <c r="D12" s="2">
        <v>50</v>
      </c>
      <c r="E12" s="2">
        <v>500000</v>
      </c>
      <c r="F12" s="2">
        <v>114251</v>
      </c>
      <c r="G12" s="2">
        <v>40919</v>
      </c>
      <c r="H12" s="2">
        <v>11</v>
      </c>
      <c r="I12" s="2">
        <v>22</v>
      </c>
      <c r="J12" s="2">
        <v>0</v>
      </c>
      <c r="K12" s="2">
        <v>3643.7540278729098</v>
      </c>
      <c r="L12" s="2">
        <v>12572.666666666601</v>
      </c>
      <c r="M12" s="2">
        <v>2200</v>
      </c>
      <c r="N12" s="2">
        <v>101.32004999999999</v>
      </c>
      <c r="O12" s="2">
        <v>927.28109759999995</v>
      </c>
      <c r="P12" s="2">
        <v>9.9721999999999902</v>
      </c>
      <c r="Q12" s="2">
        <v>91.265574399999906</v>
      </c>
      <c r="R12" s="2">
        <v>8.1066666666666691</v>
      </c>
      <c r="S12" s="2">
        <f t="shared" si="1"/>
        <v>99.372241066666575</v>
      </c>
      <c r="T12" s="2">
        <v>305.808439206245</v>
      </c>
      <c r="U12" s="2">
        <v>128.81666666666601</v>
      </c>
      <c r="V12" s="2">
        <v>116.283333333333</v>
      </c>
      <c r="W12" s="2">
        <v>21.133333333333301</v>
      </c>
      <c r="X12" s="2">
        <v>6</v>
      </c>
      <c r="Y12" s="2">
        <f t="shared" si="2"/>
        <v>2320</v>
      </c>
      <c r="Z12" s="2">
        <f t="shared" si="3"/>
        <v>7558.4166666666451</v>
      </c>
      <c r="AA12" s="2">
        <f t="shared" si="4"/>
        <v>1373.6666666666645</v>
      </c>
      <c r="AB12" s="2">
        <f t="shared" si="5"/>
        <v>1320.583333333291</v>
      </c>
      <c r="AC12" s="2">
        <v>584.48600006103504</v>
      </c>
      <c r="AD12" s="2">
        <v>0</v>
      </c>
      <c r="AE12" s="2">
        <v>12830.7071731</v>
      </c>
      <c r="AF12" s="2">
        <f>K12+L12</f>
        <v>16216.420694539511</v>
      </c>
      <c r="AG12" s="2">
        <f>seq!F$38</f>
        <v>13715</v>
      </c>
      <c r="AH12" s="2">
        <f>seq!G$38</f>
        <v>4187</v>
      </c>
      <c r="AI12" s="2">
        <f>seq!H$38</f>
        <v>11</v>
      </c>
      <c r="AJ12" s="2">
        <f>seq!I$38</f>
        <v>22</v>
      </c>
      <c r="AK12" s="2">
        <f>seq!J$38</f>
        <v>0</v>
      </c>
      <c r="AL12" s="2">
        <f>seq!K$38</f>
        <v>3642.8718239999998</v>
      </c>
      <c r="AM12" s="2">
        <f>seq!L$38</f>
        <v>12744.5</v>
      </c>
      <c r="AN12" s="2">
        <f>seq!M$38</f>
        <v>2200</v>
      </c>
      <c r="AO12" s="2">
        <f>seq!N$38</f>
        <v>101.58069999999999</v>
      </c>
      <c r="AP12" s="2">
        <f>seq!O$38</f>
        <v>929.66656639999997</v>
      </c>
      <c r="AQ12" s="2">
        <f>seq!P$38</f>
        <v>9.3673500000000001</v>
      </c>
      <c r="AR12" s="2">
        <f>seq!Q$38</f>
        <v>85.729987199999997</v>
      </c>
      <c r="AS12" s="2">
        <f>seq!R$38</f>
        <v>8.9066666669999996</v>
      </c>
      <c r="AT12" s="2">
        <f t="shared" si="6"/>
        <v>94.636653866999993</v>
      </c>
      <c r="AU12" s="2">
        <f>seq!S$38</f>
        <v>307.62055350000003</v>
      </c>
      <c r="AV12" s="2">
        <v>6</v>
      </c>
      <c r="AW12" s="2">
        <f t="shared" si="7"/>
        <v>2320</v>
      </c>
      <c r="AX12" s="2">
        <f t="shared" si="8"/>
        <v>7620.1666644999996</v>
      </c>
      <c r="AY12" s="2">
        <f t="shared" si="9"/>
        <v>1659.6666664500001</v>
      </c>
      <c r="AZ12" s="2">
        <f t="shared" si="10"/>
        <v>1144.6666690500003</v>
      </c>
      <c r="BA12" s="2">
        <f>seq!T$38</f>
        <v>128.44999999999999</v>
      </c>
      <c r="BB12" s="2">
        <f>seq!U$38</f>
        <v>117.2333333</v>
      </c>
      <c r="BC12" s="2">
        <f>seq!V$38</f>
        <v>25.533333330000001</v>
      </c>
      <c r="BD12" s="2">
        <f t="shared" si="11"/>
        <v>16387.371824000002</v>
      </c>
      <c r="BE12" s="2">
        <f>ROUND(100*(1-K12/AL12),1)</f>
        <v>0</v>
      </c>
      <c r="BF12" s="2">
        <f>ROUND(100*(1-L12/AM12),1)</f>
        <v>1.3</v>
      </c>
      <c r="BG12" s="2">
        <f>ROUND(100*(1-AF12/BD12),1)</f>
        <v>1</v>
      </c>
      <c r="BH12" s="2">
        <f>ROUND(100*(1-(M12/AN12)),1)</f>
        <v>0</v>
      </c>
      <c r="BI12" s="2">
        <f>ROUND(100*(1-(N12/AO12)),1)</f>
        <v>0.3</v>
      </c>
      <c r="BJ12" s="2">
        <f>ROUND(100*(1-(O12/AP12)),1)</f>
        <v>0.3</v>
      </c>
      <c r="BK12" s="2">
        <f>ROUND(100*(1-(P12/AQ12)),1)</f>
        <v>-6.5</v>
      </c>
      <c r="BL12" s="2">
        <f>ROUND(100*(1-(S12/AT12)),1)</f>
        <v>-5</v>
      </c>
      <c r="BM12" s="2">
        <f>ROUND(100*(1-(T12/AU12)),1)</f>
        <v>0.6</v>
      </c>
      <c r="BN12" s="2">
        <f t="shared" si="12"/>
        <v>0</v>
      </c>
      <c r="BO12" s="2">
        <f t="shared" si="0"/>
        <v>0.8</v>
      </c>
      <c r="BP12" s="2">
        <f t="shared" si="0"/>
        <v>17.2</v>
      </c>
      <c r="BQ12" s="2">
        <f t="shared" si="0"/>
        <v>-15.4</v>
      </c>
      <c r="BR12" s="2">
        <f t="shared" si="13"/>
        <v>1.3</v>
      </c>
    </row>
    <row r="13" spans="1:70" x14ac:dyDescent="0.25">
      <c r="A13" t="s">
        <v>27</v>
      </c>
      <c r="B13">
        <v>16</v>
      </c>
      <c r="C13">
        <v>8</v>
      </c>
      <c r="D13">
        <v>50</v>
      </c>
      <c r="E13">
        <v>500000</v>
      </c>
      <c r="F13">
        <v>104910</v>
      </c>
      <c r="G13">
        <v>43139</v>
      </c>
      <c r="H13">
        <v>11</v>
      </c>
      <c r="I13">
        <v>22</v>
      </c>
      <c r="J13">
        <v>0</v>
      </c>
      <c r="K13">
        <v>3643.7540278729098</v>
      </c>
      <c r="L13">
        <v>12579.166666666601</v>
      </c>
      <c r="M13">
        <v>2200</v>
      </c>
      <c r="N13">
        <v>101.32004999999999</v>
      </c>
      <c r="O13">
        <v>927.28109759999995</v>
      </c>
      <c r="P13">
        <v>9.9721999999999902</v>
      </c>
      <c r="Q13">
        <v>91.265574399999906</v>
      </c>
      <c r="R13">
        <v>8.1066666666666691</v>
      </c>
      <c r="S13">
        <f t="shared" si="1"/>
        <v>99.372241066666575</v>
      </c>
      <c r="T13">
        <v>305.808439206245</v>
      </c>
      <c r="U13">
        <v>128.61666666666599</v>
      </c>
      <c r="V13">
        <v>116.6</v>
      </c>
      <c r="W13">
        <v>21.266666666666602</v>
      </c>
      <c r="X13">
        <v>0</v>
      </c>
      <c r="Y13">
        <f t="shared" si="2"/>
        <v>2200</v>
      </c>
      <c r="Z13">
        <f t="shared" si="3"/>
        <v>7579</v>
      </c>
      <c r="AA13">
        <f t="shared" si="4"/>
        <v>1382.3333333333292</v>
      </c>
      <c r="AB13">
        <f t="shared" si="5"/>
        <v>1417.8333333332714</v>
      </c>
      <c r="AC13">
        <v>588.50099992751996</v>
      </c>
      <c r="AD13">
        <v>0</v>
      </c>
      <c r="AE13">
        <v>12665.200024600001</v>
      </c>
      <c r="AF13">
        <f>K13+L13</f>
        <v>16222.920694539511</v>
      </c>
      <c r="AG13">
        <f>seq!F$38</f>
        <v>13715</v>
      </c>
      <c r="AH13">
        <f>seq!G$38</f>
        <v>4187</v>
      </c>
      <c r="AI13">
        <f>seq!H$38</f>
        <v>11</v>
      </c>
      <c r="AJ13">
        <f>seq!I$38</f>
        <v>22</v>
      </c>
      <c r="AK13">
        <f>seq!J$38</f>
        <v>0</v>
      </c>
      <c r="AL13">
        <f>seq!K$38</f>
        <v>3642.8718239999998</v>
      </c>
      <c r="AM13">
        <f>seq!L$38</f>
        <v>12744.5</v>
      </c>
      <c r="AN13">
        <f>seq!M$38</f>
        <v>2200</v>
      </c>
      <c r="AO13">
        <f>seq!N$38</f>
        <v>101.58069999999999</v>
      </c>
      <c r="AP13">
        <f>seq!O$38</f>
        <v>929.66656639999997</v>
      </c>
      <c r="AQ13">
        <f>seq!P$38</f>
        <v>9.3673500000000001</v>
      </c>
      <c r="AR13">
        <f>seq!Q$38</f>
        <v>85.729987199999997</v>
      </c>
      <c r="AS13">
        <f>seq!R$38</f>
        <v>8.9066666669999996</v>
      </c>
      <c r="AT13">
        <f t="shared" si="6"/>
        <v>94.636653866999993</v>
      </c>
      <c r="AU13">
        <f>seq!S$38</f>
        <v>307.62055350000003</v>
      </c>
      <c r="AV13">
        <v>6</v>
      </c>
      <c r="AW13">
        <f t="shared" si="7"/>
        <v>2320</v>
      </c>
      <c r="AX13">
        <f t="shared" si="8"/>
        <v>7620.1666644999996</v>
      </c>
      <c r="AY13">
        <f t="shared" si="9"/>
        <v>1659.6666664500001</v>
      </c>
      <c r="AZ13">
        <f t="shared" si="10"/>
        <v>1144.6666690500003</v>
      </c>
      <c r="BA13">
        <f>seq!T$38</f>
        <v>128.44999999999999</v>
      </c>
      <c r="BB13">
        <f>seq!U$38</f>
        <v>117.2333333</v>
      </c>
      <c r="BC13">
        <f>seq!V$38</f>
        <v>25.533333330000001</v>
      </c>
      <c r="BD13">
        <f t="shared" si="11"/>
        <v>16387.371824000002</v>
      </c>
      <c r="BE13">
        <f>ROUND(100*(1-K13/AL13),1)</f>
        <v>0</v>
      </c>
      <c r="BF13">
        <f>ROUND(100*(1-L13/AM13),1)</f>
        <v>1.3</v>
      </c>
      <c r="BG13">
        <f>ROUND(100*(1-AF13/BD13),1)</f>
        <v>1</v>
      </c>
      <c r="BH13">
        <f>ROUND(100*(1-(M13/AN13)),1)</f>
        <v>0</v>
      </c>
      <c r="BI13">
        <f>ROUND(100*(1-(N13/AO13)),1)</f>
        <v>0.3</v>
      </c>
      <c r="BJ13">
        <f>ROUND(100*(1-(O13/AP13)),1)</f>
        <v>0.3</v>
      </c>
      <c r="BK13">
        <f>ROUND(100*(1-(P13/AQ13)),1)</f>
        <v>-6.5</v>
      </c>
      <c r="BL13">
        <f>ROUND(100*(1-(S13/AT13)),1)</f>
        <v>-5</v>
      </c>
      <c r="BM13">
        <f>ROUND(100*(1-(T13/AU13)),1)</f>
        <v>0.6</v>
      </c>
      <c r="BN13">
        <f t="shared" si="12"/>
        <v>5.2</v>
      </c>
      <c r="BO13">
        <f t="shared" si="0"/>
        <v>0.5</v>
      </c>
      <c r="BP13">
        <f t="shared" si="0"/>
        <v>16.7</v>
      </c>
      <c r="BQ13">
        <f t="shared" si="0"/>
        <v>-23.9</v>
      </c>
      <c r="BR13">
        <f t="shared" si="13"/>
        <v>1.3</v>
      </c>
    </row>
    <row r="14" spans="1:70" x14ac:dyDescent="0.25">
      <c r="A14" t="s">
        <v>27</v>
      </c>
      <c r="B14">
        <v>16</v>
      </c>
      <c r="C14">
        <v>8</v>
      </c>
      <c r="D14">
        <v>50</v>
      </c>
      <c r="E14">
        <v>500000</v>
      </c>
      <c r="F14">
        <v>105592</v>
      </c>
      <c r="G14">
        <v>29011</v>
      </c>
      <c r="H14">
        <v>11</v>
      </c>
      <c r="I14">
        <v>22</v>
      </c>
      <c r="J14">
        <v>0</v>
      </c>
      <c r="K14">
        <v>3643.13537637942</v>
      </c>
      <c r="L14">
        <v>12583.5</v>
      </c>
      <c r="M14">
        <v>2200</v>
      </c>
      <c r="N14">
        <v>101.32004999999999</v>
      </c>
      <c r="O14">
        <v>927.28109759999995</v>
      </c>
      <c r="P14">
        <v>9.5228999999999999</v>
      </c>
      <c r="Q14">
        <v>87.153580799999901</v>
      </c>
      <c r="R14">
        <v>8.9066666666666698</v>
      </c>
      <c r="S14">
        <f t="shared" si="1"/>
        <v>96.060247466666567</v>
      </c>
      <c r="T14">
        <v>308.95108131275998</v>
      </c>
      <c r="U14">
        <v>128.6</v>
      </c>
      <c r="V14">
        <v>116.283333333333</v>
      </c>
      <c r="W14">
        <v>20.966666666666601</v>
      </c>
      <c r="X14">
        <v>0</v>
      </c>
      <c r="Y14">
        <f t="shared" si="2"/>
        <v>2200</v>
      </c>
      <c r="Z14">
        <f t="shared" si="3"/>
        <v>7558.4166666666451</v>
      </c>
      <c r="AA14">
        <f t="shared" si="4"/>
        <v>1362.8333333333292</v>
      </c>
      <c r="AB14">
        <f t="shared" si="5"/>
        <v>1462.2500000000257</v>
      </c>
      <c r="AC14">
        <v>506.674999952316</v>
      </c>
      <c r="AD14">
        <v>0</v>
      </c>
      <c r="AE14">
        <v>11720.4376189</v>
      </c>
      <c r="AF14">
        <f>K14+L14</f>
        <v>16226.63537637942</v>
      </c>
      <c r="AG14">
        <f>seq!F$38</f>
        <v>13715</v>
      </c>
      <c r="AH14">
        <f>seq!G$38</f>
        <v>4187</v>
      </c>
      <c r="AI14">
        <f>seq!H$38</f>
        <v>11</v>
      </c>
      <c r="AJ14">
        <f>seq!I$38</f>
        <v>22</v>
      </c>
      <c r="AK14">
        <f>seq!J$38</f>
        <v>0</v>
      </c>
      <c r="AL14">
        <f>seq!K$38</f>
        <v>3642.8718239999998</v>
      </c>
      <c r="AM14">
        <f>seq!L$38</f>
        <v>12744.5</v>
      </c>
      <c r="AN14">
        <f>seq!M$38</f>
        <v>2200</v>
      </c>
      <c r="AO14">
        <f>seq!N$38</f>
        <v>101.58069999999999</v>
      </c>
      <c r="AP14">
        <f>seq!O$38</f>
        <v>929.66656639999997</v>
      </c>
      <c r="AQ14">
        <f>seq!P$38</f>
        <v>9.3673500000000001</v>
      </c>
      <c r="AR14">
        <f>seq!Q$38</f>
        <v>85.729987199999997</v>
      </c>
      <c r="AS14">
        <f>seq!R$38</f>
        <v>8.9066666669999996</v>
      </c>
      <c r="AT14">
        <f t="shared" si="6"/>
        <v>94.636653866999993</v>
      </c>
      <c r="AU14">
        <f>seq!S$38</f>
        <v>307.62055350000003</v>
      </c>
      <c r="AV14">
        <v>6</v>
      </c>
      <c r="AW14">
        <f t="shared" si="7"/>
        <v>2320</v>
      </c>
      <c r="AX14">
        <f t="shared" si="8"/>
        <v>7620.1666644999996</v>
      </c>
      <c r="AY14">
        <f t="shared" si="9"/>
        <v>1659.6666664500001</v>
      </c>
      <c r="AZ14">
        <f t="shared" si="10"/>
        <v>1144.6666690500003</v>
      </c>
      <c r="BA14">
        <f>seq!T$38</f>
        <v>128.44999999999999</v>
      </c>
      <c r="BB14">
        <f>seq!U$38</f>
        <v>117.2333333</v>
      </c>
      <c r="BC14">
        <f>seq!V$38</f>
        <v>25.533333330000001</v>
      </c>
      <c r="BD14">
        <f t="shared" si="11"/>
        <v>16387.371824000002</v>
      </c>
      <c r="BE14">
        <f>ROUND(100*(1-K14/AL14),1)</f>
        <v>0</v>
      </c>
      <c r="BF14">
        <f>ROUND(100*(1-L14/AM14),1)</f>
        <v>1.3</v>
      </c>
      <c r="BG14">
        <f>ROUND(100*(1-AF14/BD14),1)</f>
        <v>1</v>
      </c>
      <c r="BH14">
        <f>ROUND(100*(1-(M14/AN14)),1)</f>
        <v>0</v>
      </c>
      <c r="BI14">
        <f>ROUND(100*(1-(N14/AO14)),1)</f>
        <v>0.3</v>
      </c>
      <c r="BJ14">
        <f>ROUND(100*(1-(O14/AP14)),1)</f>
        <v>0.3</v>
      </c>
      <c r="BK14">
        <f>ROUND(100*(1-(P14/AQ14)),1)</f>
        <v>-1.7</v>
      </c>
      <c r="BL14">
        <f>ROUND(100*(1-(S14/AT14)),1)</f>
        <v>-1.5</v>
      </c>
      <c r="BM14">
        <f>ROUND(100*(1-(T14/AU14)),1)</f>
        <v>-0.4</v>
      </c>
      <c r="BN14">
        <f t="shared" si="12"/>
        <v>5.2</v>
      </c>
      <c r="BO14">
        <f t="shared" si="0"/>
        <v>0.8</v>
      </c>
      <c r="BP14">
        <f t="shared" si="0"/>
        <v>17.899999999999999</v>
      </c>
      <c r="BQ14">
        <f t="shared" si="0"/>
        <v>-27.7</v>
      </c>
      <c r="BR14">
        <f t="shared" si="13"/>
        <v>1.3</v>
      </c>
    </row>
    <row r="15" spans="1:70" x14ac:dyDescent="0.25">
      <c r="A15" t="s">
        <v>27</v>
      </c>
      <c r="B15">
        <v>16</v>
      </c>
      <c r="C15">
        <v>8</v>
      </c>
      <c r="D15">
        <v>50</v>
      </c>
      <c r="E15">
        <v>500000</v>
      </c>
      <c r="F15">
        <v>99997</v>
      </c>
      <c r="G15">
        <v>31819</v>
      </c>
      <c r="H15">
        <v>11</v>
      </c>
      <c r="I15">
        <v>22</v>
      </c>
      <c r="J15">
        <v>0</v>
      </c>
      <c r="K15">
        <v>3643.13537637942</v>
      </c>
      <c r="L15">
        <v>12583.5</v>
      </c>
      <c r="M15">
        <v>2200</v>
      </c>
      <c r="N15">
        <v>101.32004999999999</v>
      </c>
      <c r="O15">
        <v>927.28109759999995</v>
      </c>
      <c r="P15">
        <v>9.5228999999999999</v>
      </c>
      <c r="Q15">
        <v>87.153580799999901</v>
      </c>
      <c r="R15">
        <v>8.9066666666666698</v>
      </c>
      <c r="S15">
        <f t="shared" si="1"/>
        <v>96.060247466666567</v>
      </c>
      <c r="T15">
        <v>308.95108131275998</v>
      </c>
      <c r="U15">
        <v>128.6</v>
      </c>
      <c r="V15">
        <v>116.283333333333</v>
      </c>
      <c r="W15">
        <v>20.85</v>
      </c>
      <c r="X15">
        <v>0</v>
      </c>
      <c r="Y15">
        <f t="shared" si="2"/>
        <v>2200</v>
      </c>
      <c r="Z15">
        <f t="shared" si="3"/>
        <v>7558.4166666666451</v>
      </c>
      <c r="AA15">
        <f t="shared" si="4"/>
        <v>1355.25</v>
      </c>
      <c r="AB15">
        <f t="shared" si="5"/>
        <v>1469.8333333333549</v>
      </c>
      <c r="AC15">
        <v>514.24699997901905</v>
      </c>
      <c r="AD15" s="1">
        <v>1.37101440997532E-10</v>
      </c>
      <c r="AE15">
        <v>11481.609734899999</v>
      </c>
      <c r="AF15">
        <f>K15+L15</f>
        <v>16226.63537637942</v>
      </c>
      <c r="AG15">
        <f>seq!F$38</f>
        <v>13715</v>
      </c>
      <c r="AH15">
        <f>seq!G$38</f>
        <v>4187</v>
      </c>
      <c r="AI15">
        <f>seq!H$38</f>
        <v>11</v>
      </c>
      <c r="AJ15">
        <f>seq!I$38</f>
        <v>22</v>
      </c>
      <c r="AK15">
        <f>seq!J$38</f>
        <v>0</v>
      </c>
      <c r="AL15">
        <f>seq!K$38</f>
        <v>3642.8718239999998</v>
      </c>
      <c r="AM15">
        <f>seq!L$38</f>
        <v>12744.5</v>
      </c>
      <c r="AN15">
        <f>seq!M$38</f>
        <v>2200</v>
      </c>
      <c r="AO15">
        <f>seq!N$38</f>
        <v>101.58069999999999</v>
      </c>
      <c r="AP15">
        <f>seq!O$38</f>
        <v>929.66656639999997</v>
      </c>
      <c r="AQ15">
        <f>seq!P$38</f>
        <v>9.3673500000000001</v>
      </c>
      <c r="AR15">
        <f>seq!Q$38</f>
        <v>85.729987199999997</v>
      </c>
      <c r="AS15">
        <f>seq!R$38</f>
        <v>8.9066666669999996</v>
      </c>
      <c r="AT15">
        <f t="shared" si="6"/>
        <v>94.636653866999993</v>
      </c>
      <c r="AU15">
        <f>seq!S$38</f>
        <v>307.62055350000003</v>
      </c>
      <c r="AV15">
        <v>6</v>
      </c>
      <c r="AW15">
        <f t="shared" si="7"/>
        <v>2320</v>
      </c>
      <c r="AX15">
        <f t="shared" si="8"/>
        <v>7620.1666644999996</v>
      </c>
      <c r="AY15">
        <f t="shared" si="9"/>
        <v>1659.6666664500001</v>
      </c>
      <c r="AZ15">
        <f t="shared" si="10"/>
        <v>1144.6666690500003</v>
      </c>
      <c r="BA15">
        <f>seq!T$38</f>
        <v>128.44999999999999</v>
      </c>
      <c r="BB15">
        <f>seq!U$38</f>
        <v>117.2333333</v>
      </c>
      <c r="BC15">
        <f>seq!V$38</f>
        <v>25.533333330000001</v>
      </c>
      <c r="BD15">
        <f t="shared" si="11"/>
        <v>16387.371824000002</v>
      </c>
      <c r="BE15">
        <f>ROUND(100*(1-K15/AL15),1)</f>
        <v>0</v>
      </c>
      <c r="BF15">
        <f>ROUND(100*(1-L15/AM15),1)</f>
        <v>1.3</v>
      </c>
      <c r="BG15">
        <f>ROUND(100*(1-AF15/BD15),1)</f>
        <v>1</v>
      </c>
      <c r="BH15">
        <f>ROUND(100*(1-(M15/AN15)),1)</f>
        <v>0</v>
      </c>
      <c r="BI15">
        <f>ROUND(100*(1-(N15/AO15)),1)</f>
        <v>0.3</v>
      </c>
      <c r="BJ15">
        <f>ROUND(100*(1-(O15/AP15)),1)</f>
        <v>0.3</v>
      </c>
      <c r="BK15">
        <f>ROUND(100*(1-(P15/AQ15)),1)</f>
        <v>-1.7</v>
      </c>
      <c r="BL15">
        <f>ROUND(100*(1-(S15/AT15)),1)</f>
        <v>-1.5</v>
      </c>
      <c r="BM15">
        <f>ROUND(100*(1-(T15/AU15)),1)</f>
        <v>-0.4</v>
      </c>
      <c r="BN15">
        <f t="shared" si="12"/>
        <v>5.2</v>
      </c>
      <c r="BO15">
        <f t="shared" si="0"/>
        <v>0.8</v>
      </c>
      <c r="BP15">
        <f t="shared" si="0"/>
        <v>18.3</v>
      </c>
      <c r="BQ15">
        <f t="shared" si="0"/>
        <v>-28.4</v>
      </c>
      <c r="BR15">
        <f t="shared" si="13"/>
        <v>1.3</v>
      </c>
    </row>
    <row r="16" spans="1:70" x14ac:dyDescent="0.25">
      <c r="A16" t="s">
        <v>27</v>
      </c>
      <c r="B16">
        <v>16</v>
      </c>
      <c r="C16">
        <v>8</v>
      </c>
      <c r="D16">
        <v>50</v>
      </c>
      <c r="E16">
        <v>500000</v>
      </c>
      <c r="F16">
        <v>103142</v>
      </c>
      <c r="G16">
        <v>32753</v>
      </c>
      <c r="H16">
        <v>11</v>
      </c>
      <c r="I16">
        <v>22</v>
      </c>
      <c r="J16">
        <v>0</v>
      </c>
      <c r="K16">
        <v>3642.8718237880798</v>
      </c>
      <c r="L16">
        <v>12658.833333333299</v>
      </c>
      <c r="M16">
        <v>2200</v>
      </c>
      <c r="N16">
        <v>101.58069999999999</v>
      </c>
      <c r="O16">
        <v>929.66656639999997</v>
      </c>
      <c r="P16">
        <v>9.3673500000000001</v>
      </c>
      <c r="Q16">
        <v>85.729987199999897</v>
      </c>
      <c r="R16">
        <v>8.9066666666666805</v>
      </c>
      <c r="S16">
        <f t="shared" si="1"/>
        <v>94.636653866666578</v>
      </c>
      <c r="T16">
        <v>307.62055352141698</v>
      </c>
      <c r="U16">
        <v>128.583333333333</v>
      </c>
      <c r="V16">
        <v>116.883333333333</v>
      </c>
      <c r="W16">
        <v>22.6666666666666</v>
      </c>
      <c r="X16">
        <v>0</v>
      </c>
      <c r="Y16">
        <f t="shared" si="2"/>
        <v>2200</v>
      </c>
      <c r="Z16">
        <f t="shared" si="3"/>
        <v>7597.4166666666451</v>
      </c>
      <c r="AA16">
        <f t="shared" si="4"/>
        <v>1473.3333333333289</v>
      </c>
      <c r="AB16">
        <f t="shared" si="5"/>
        <v>1388.0833333333253</v>
      </c>
      <c r="AC16">
        <v>498.01600003242402</v>
      </c>
      <c r="AD16">
        <v>0</v>
      </c>
      <c r="AE16">
        <v>11667.1822663</v>
      </c>
      <c r="AF16">
        <f>K16+L16</f>
        <v>16301.70515712138</v>
      </c>
      <c r="AG16">
        <f>seq!F$38</f>
        <v>13715</v>
      </c>
      <c r="AH16">
        <f>seq!G$38</f>
        <v>4187</v>
      </c>
      <c r="AI16">
        <f>seq!H$38</f>
        <v>11</v>
      </c>
      <c r="AJ16">
        <f>seq!I$38</f>
        <v>22</v>
      </c>
      <c r="AK16">
        <f>seq!J$38</f>
        <v>0</v>
      </c>
      <c r="AL16">
        <f>seq!K$38</f>
        <v>3642.8718239999998</v>
      </c>
      <c r="AM16">
        <f>seq!L$38</f>
        <v>12744.5</v>
      </c>
      <c r="AN16">
        <f>seq!M$38</f>
        <v>2200</v>
      </c>
      <c r="AO16">
        <f>seq!N$38</f>
        <v>101.58069999999999</v>
      </c>
      <c r="AP16">
        <f>seq!O$38</f>
        <v>929.66656639999997</v>
      </c>
      <c r="AQ16">
        <f>seq!P$38</f>
        <v>9.3673500000000001</v>
      </c>
      <c r="AR16">
        <f>seq!Q$38</f>
        <v>85.729987199999997</v>
      </c>
      <c r="AS16">
        <f>seq!R$38</f>
        <v>8.9066666669999996</v>
      </c>
      <c r="AT16">
        <f t="shared" si="6"/>
        <v>94.636653866999993</v>
      </c>
      <c r="AU16">
        <f>seq!S$38</f>
        <v>307.62055350000003</v>
      </c>
      <c r="AV16">
        <v>6</v>
      </c>
      <c r="AW16">
        <f t="shared" si="7"/>
        <v>2320</v>
      </c>
      <c r="AX16">
        <f t="shared" si="8"/>
        <v>7620.1666644999996</v>
      </c>
      <c r="AY16">
        <f t="shared" si="9"/>
        <v>1659.6666664500001</v>
      </c>
      <c r="AZ16">
        <f t="shared" si="10"/>
        <v>1144.6666690500003</v>
      </c>
      <c r="BA16">
        <f>seq!T$38</f>
        <v>128.44999999999999</v>
      </c>
      <c r="BB16">
        <f>seq!U$38</f>
        <v>117.2333333</v>
      </c>
      <c r="BC16">
        <f>seq!V$38</f>
        <v>25.533333330000001</v>
      </c>
      <c r="BD16">
        <f t="shared" si="11"/>
        <v>16387.371824000002</v>
      </c>
      <c r="BE16">
        <f>ROUND(100*(1-K16/AL16),1)</f>
        <v>0</v>
      </c>
      <c r="BF16">
        <f>ROUND(100*(1-L16/AM16),1)</f>
        <v>0.7</v>
      </c>
      <c r="BG16">
        <f>ROUND(100*(1-AF16/BD16),1)</f>
        <v>0.5</v>
      </c>
      <c r="BH16">
        <f>ROUND(100*(1-(M16/AN16)),1)</f>
        <v>0</v>
      </c>
      <c r="BI16">
        <f>ROUND(100*(1-(N16/AO16)),1)</f>
        <v>0</v>
      </c>
      <c r="BJ16">
        <f>ROUND(100*(1-(O16/AP16)),1)</f>
        <v>0</v>
      </c>
      <c r="BK16">
        <f>ROUND(100*(1-(P16/AQ16)),1)</f>
        <v>0</v>
      </c>
      <c r="BL16">
        <f>ROUND(100*(1-(S16/AT16)),1)</f>
        <v>0</v>
      </c>
      <c r="BM16">
        <f>ROUND(100*(1-(T16/AU16)),1)</f>
        <v>0</v>
      </c>
      <c r="BN16">
        <f t="shared" si="12"/>
        <v>5.2</v>
      </c>
      <c r="BO16">
        <f t="shared" si="0"/>
        <v>0.3</v>
      </c>
      <c r="BP16">
        <f t="shared" si="0"/>
        <v>11.2</v>
      </c>
      <c r="BQ16">
        <f t="shared" si="0"/>
        <v>-21.3</v>
      </c>
      <c r="BR16">
        <f t="shared" si="13"/>
        <v>0.7</v>
      </c>
    </row>
    <row r="17" spans="1:70" s="2" customFormat="1" x14ac:dyDescent="0.25">
      <c r="A17" s="2" t="s">
        <v>25</v>
      </c>
      <c r="B17" s="2">
        <v>8</v>
      </c>
      <c r="C17" s="2">
        <v>8</v>
      </c>
      <c r="D17" s="2">
        <v>5</v>
      </c>
      <c r="E17" s="2">
        <v>500000</v>
      </c>
      <c r="F17" s="2">
        <v>35963</v>
      </c>
      <c r="G17" s="2">
        <v>4295</v>
      </c>
      <c r="H17" s="2">
        <v>6</v>
      </c>
      <c r="I17" s="2">
        <v>9</v>
      </c>
      <c r="J17" s="2">
        <v>0</v>
      </c>
      <c r="K17" s="2">
        <v>1830.3659441708501</v>
      </c>
      <c r="L17" s="2">
        <v>3667.8333333333298</v>
      </c>
      <c r="M17" s="2">
        <v>1200</v>
      </c>
      <c r="N17" s="2">
        <v>38.175649999999997</v>
      </c>
      <c r="O17" s="2">
        <v>312.73492479999999</v>
      </c>
      <c r="P17" s="2">
        <v>10.453200000000001</v>
      </c>
      <c r="Q17" s="2">
        <v>85.632614399999994</v>
      </c>
      <c r="R17" s="2">
        <v>11.2666666666666</v>
      </c>
      <c r="S17" s="2">
        <f t="shared" si="1"/>
        <v>96.899281066666589</v>
      </c>
      <c r="T17" s="2">
        <v>172.10288830419199</v>
      </c>
      <c r="U17" s="2">
        <v>36.966666666666598</v>
      </c>
      <c r="V17" s="2">
        <v>25.5833333333333</v>
      </c>
      <c r="W17" s="2">
        <v>3.4833333333333298</v>
      </c>
      <c r="X17" s="2">
        <v>2</v>
      </c>
      <c r="Y17" s="2">
        <f t="shared" si="2"/>
        <v>940</v>
      </c>
      <c r="Z17" s="2">
        <f t="shared" si="3"/>
        <v>1662.9166666666645</v>
      </c>
      <c r="AA17" s="2">
        <f t="shared" si="4"/>
        <v>226.41666666666643</v>
      </c>
      <c r="AB17" s="2">
        <f t="shared" si="5"/>
        <v>838.49999999999898</v>
      </c>
      <c r="AC17" s="2">
        <v>455.74900007247902</v>
      </c>
      <c r="AD17" s="2">
        <v>0</v>
      </c>
      <c r="AE17" s="2">
        <v>786.80758179999998</v>
      </c>
      <c r="AF17" s="2">
        <f>K17+L17</f>
        <v>5498.1992775041799</v>
      </c>
      <c r="AG17" s="2">
        <f>seq!F$56</f>
        <v>3296</v>
      </c>
      <c r="AH17" s="2">
        <f>seq!G$56</f>
        <v>379</v>
      </c>
      <c r="AI17" s="2">
        <f>seq!H$56</f>
        <v>6</v>
      </c>
      <c r="AJ17" s="2">
        <f>seq!I$56</f>
        <v>9</v>
      </c>
      <c r="AK17" s="2">
        <f>seq!J$56</f>
        <v>0</v>
      </c>
      <c r="AL17" s="2">
        <f>seq!K$56</f>
        <v>1800.8034640000001</v>
      </c>
      <c r="AM17" s="2">
        <f>seq!L$56</f>
        <v>3716.583333</v>
      </c>
      <c r="AN17" s="2">
        <f>seq!M$56</f>
        <v>1200</v>
      </c>
      <c r="AO17" s="2">
        <f>seq!N$56</f>
        <v>38.175649999999997</v>
      </c>
      <c r="AP17" s="2">
        <f>seq!O$56</f>
        <v>312.73492479999999</v>
      </c>
      <c r="AQ17" s="2">
        <f>seq!P$56</f>
        <v>10.289</v>
      </c>
      <c r="AR17" s="2">
        <f>seq!Q$56</f>
        <v>84.287487999999996</v>
      </c>
      <c r="AS17" s="2">
        <f>seq!R$56</f>
        <v>12.653333330000001</v>
      </c>
      <c r="AT17" s="2">
        <f t="shared" si="6"/>
        <v>96.940821329999991</v>
      </c>
      <c r="AU17" s="2">
        <f>seq!S$56</f>
        <v>142.66306760000001</v>
      </c>
      <c r="AV17" s="2">
        <v>0</v>
      </c>
      <c r="AW17" s="2">
        <f t="shared" si="7"/>
        <v>900</v>
      </c>
      <c r="AX17" s="2">
        <f t="shared" si="8"/>
        <v>1646.6666664499999</v>
      </c>
      <c r="AY17" s="2">
        <f t="shared" si="9"/>
        <v>230.75</v>
      </c>
      <c r="AZ17" s="2">
        <f t="shared" si="10"/>
        <v>939.16666655000017</v>
      </c>
      <c r="BA17" s="2">
        <f>seq!T$56</f>
        <v>37.483333330000001</v>
      </c>
      <c r="BB17" s="2">
        <f>seq!U$56</f>
        <v>25.333333329999999</v>
      </c>
      <c r="BC17" s="2">
        <f>seq!V$56</f>
        <v>3.55</v>
      </c>
      <c r="BD17" s="2">
        <f t="shared" si="11"/>
        <v>5517.3867970000001</v>
      </c>
      <c r="BE17">
        <f>ROUND(100*(1-K17/AL17),1)</f>
        <v>-1.6</v>
      </c>
      <c r="BF17" s="2">
        <f>ROUND(100*(1-L17/AM17),1)</f>
        <v>1.3</v>
      </c>
      <c r="BG17" s="2">
        <f>ROUND(100*(1-AF17/BD17),1)</f>
        <v>0.3</v>
      </c>
      <c r="BH17" s="2">
        <f>ROUND(100*(1-(M17/AN17)),1)</f>
        <v>0</v>
      </c>
      <c r="BI17" s="2">
        <f>ROUND(100*(1-(N17/AO17)),1)</f>
        <v>0</v>
      </c>
      <c r="BJ17" s="2">
        <f>ROUND(100*(1-(O17/AP17)),1)</f>
        <v>0</v>
      </c>
      <c r="BK17" s="2">
        <f>ROUND(100*(1-(P17/AQ17)),1)</f>
        <v>-1.6</v>
      </c>
      <c r="BL17" s="2">
        <f>ROUND(100*(1-(S17/AT17)),1)</f>
        <v>0</v>
      </c>
      <c r="BM17" s="2">
        <f>ROUND(100*(1-(T17/AU17)),1)</f>
        <v>-20.6</v>
      </c>
      <c r="BN17" s="2">
        <f t="shared" si="12"/>
        <v>-4.4000000000000004</v>
      </c>
      <c r="BO17" s="2">
        <f t="shared" si="0"/>
        <v>-1</v>
      </c>
      <c r="BP17" s="2">
        <f t="shared" si="0"/>
        <v>1.9</v>
      </c>
      <c r="BQ17" s="2">
        <f t="shared" si="0"/>
        <v>10.7</v>
      </c>
      <c r="BR17" s="2">
        <f t="shared" si="13"/>
        <v>1.3</v>
      </c>
    </row>
    <row r="18" spans="1:70" x14ac:dyDescent="0.25">
      <c r="A18" t="s">
        <v>25</v>
      </c>
      <c r="B18">
        <v>8</v>
      </c>
      <c r="C18">
        <v>8</v>
      </c>
      <c r="D18">
        <v>5</v>
      </c>
      <c r="E18">
        <v>500000</v>
      </c>
      <c r="F18">
        <v>33914</v>
      </c>
      <c r="G18">
        <v>1460</v>
      </c>
      <c r="H18">
        <v>6</v>
      </c>
      <c r="I18">
        <v>9</v>
      </c>
      <c r="J18">
        <v>0</v>
      </c>
      <c r="K18">
        <v>1800.8034637830201</v>
      </c>
      <c r="L18">
        <v>3716.5833333333298</v>
      </c>
      <c r="M18">
        <v>1200</v>
      </c>
      <c r="N18">
        <v>38.175649999999997</v>
      </c>
      <c r="O18">
        <v>312.73492479999999</v>
      </c>
      <c r="P18">
        <v>10.289</v>
      </c>
      <c r="Q18">
        <v>84.287487999999996</v>
      </c>
      <c r="R18">
        <v>12.6533333333333</v>
      </c>
      <c r="S18">
        <f t="shared" si="1"/>
        <v>96.940821333333304</v>
      </c>
      <c r="T18">
        <v>142.66306764969099</v>
      </c>
      <c r="U18">
        <v>37.483333333333299</v>
      </c>
      <c r="V18">
        <v>25.3333333333333</v>
      </c>
      <c r="W18">
        <v>3.55</v>
      </c>
      <c r="X18">
        <v>0</v>
      </c>
      <c r="Y18">
        <f t="shared" si="2"/>
        <v>900</v>
      </c>
      <c r="Z18">
        <f t="shared" si="3"/>
        <v>1646.6666666666645</v>
      </c>
      <c r="AA18">
        <f t="shared" si="4"/>
        <v>230.75</v>
      </c>
      <c r="AB18">
        <f t="shared" si="5"/>
        <v>939.16666666666538</v>
      </c>
      <c r="AC18">
        <v>457.03500008583001</v>
      </c>
      <c r="AD18">
        <v>0</v>
      </c>
      <c r="AE18">
        <v>725.30077470000003</v>
      </c>
      <c r="AF18">
        <f>K18+L18</f>
        <v>5517.38679711635</v>
      </c>
      <c r="AG18">
        <f>seq!F$56</f>
        <v>3296</v>
      </c>
      <c r="AH18">
        <f>seq!G$56</f>
        <v>379</v>
      </c>
      <c r="AI18">
        <f>seq!H$56</f>
        <v>6</v>
      </c>
      <c r="AJ18">
        <f>seq!I$56</f>
        <v>9</v>
      </c>
      <c r="AK18">
        <f>seq!J$56</f>
        <v>0</v>
      </c>
      <c r="AL18">
        <f>seq!K$56</f>
        <v>1800.8034640000001</v>
      </c>
      <c r="AM18">
        <f>seq!L$56</f>
        <v>3716.583333</v>
      </c>
      <c r="AN18">
        <f>seq!M$56</f>
        <v>1200</v>
      </c>
      <c r="AO18">
        <f>seq!N$56</f>
        <v>38.175649999999997</v>
      </c>
      <c r="AP18">
        <f>seq!O$56</f>
        <v>312.73492479999999</v>
      </c>
      <c r="AQ18">
        <f>seq!P$56</f>
        <v>10.289</v>
      </c>
      <c r="AR18">
        <f>seq!Q$56</f>
        <v>84.287487999999996</v>
      </c>
      <c r="AS18">
        <f>seq!R$56</f>
        <v>12.653333330000001</v>
      </c>
      <c r="AT18">
        <f t="shared" si="6"/>
        <v>96.940821329999991</v>
      </c>
      <c r="AU18">
        <f>seq!S$56</f>
        <v>142.66306760000001</v>
      </c>
      <c r="AV18">
        <v>0</v>
      </c>
      <c r="AW18">
        <f t="shared" si="7"/>
        <v>900</v>
      </c>
      <c r="AX18">
        <f t="shared" si="8"/>
        <v>1646.6666664499999</v>
      </c>
      <c r="AY18">
        <f t="shared" si="9"/>
        <v>230.75</v>
      </c>
      <c r="AZ18">
        <f t="shared" si="10"/>
        <v>939.16666655000017</v>
      </c>
      <c r="BA18">
        <f>seq!T$56</f>
        <v>37.483333330000001</v>
      </c>
      <c r="BB18">
        <f>seq!U$56</f>
        <v>25.333333329999999</v>
      </c>
      <c r="BC18">
        <f>seq!V$56</f>
        <v>3.55</v>
      </c>
      <c r="BD18">
        <f t="shared" si="11"/>
        <v>5517.3867970000001</v>
      </c>
      <c r="BE18">
        <f>ROUND(100*(1-K18/AL18),1)</f>
        <v>0</v>
      </c>
      <c r="BF18">
        <f>ROUND(100*(1-L18/AM18),1)</f>
        <v>0</v>
      </c>
      <c r="BG18">
        <f>ROUND(100*(1-AF18/BD18),1)</f>
        <v>0</v>
      </c>
      <c r="BH18">
        <f>ROUND(100*(1-(M18/AN18)),1)</f>
        <v>0</v>
      </c>
      <c r="BI18">
        <f>ROUND(100*(1-(N18/AO18)),1)</f>
        <v>0</v>
      </c>
      <c r="BJ18">
        <f>ROUND(100*(1-(O18/AP18)),1)</f>
        <v>0</v>
      </c>
      <c r="BK18">
        <f>ROUND(100*(1-(P18/AQ18)),1)</f>
        <v>0</v>
      </c>
      <c r="BL18">
        <f>ROUND(100*(1-(S18/AT18)),1)</f>
        <v>0</v>
      </c>
      <c r="BM18">
        <f>ROUND(100*(1-(T18/AU18)),1)</f>
        <v>0</v>
      </c>
      <c r="BN18">
        <f t="shared" si="12"/>
        <v>0</v>
      </c>
      <c r="BO18">
        <f t="shared" ref="BO18:BO21" si="14">ROUND(100*(1-(Z18/AX18)),1)</f>
        <v>0</v>
      </c>
      <c r="BP18">
        <f t="shared" ref="BP18:BP21" si="15">ROUND(100*(1-(AA18/AY18)),1)</f>
        <v>0</v>
      </c>
      <c r="BQ18">
        <f t="shared" ref="BQ18:BQ21" si="16">ROUND(100*(1-(AB18/AZ18)),1)</f>
        <v>0</v>
      </c>
      <c r="BR18">
        <f t="shared" si="13"/>
        <v>0</v>
      </c>
    </row>
    <row r="19" spans="1:70" x14ac:dyDescent="0.25">
      <c r="A19" t="s">
        <v>25</v>
      </c>
      <c r="B19">
        <v>8</v>
      </c>
      <c r="C19">
        <v>8</v>
      </c>
      <c r="D19">
        <v>5</v>
      </c>
      <c r="E19">
        <v>500000</v>
      </c>
      <c r="F19">
        <v>33163</v>
      </c>
      <c r="G19">
        <v>5520</v>
      </c>
      <c r="H19">
        <v>6</v>
      </c>
      <c r="I19">
        <v>9</v>
      </c>
      <c r="J19">
        <v>0</v>
      </c>
      <c r="K19">
        <v>1800.8034637830201</v>
      </c>
      <c r="L19">
        <v>3716.5833333333298</v>
      </c>
      <c r="M19">
        <v>1200</v>
      </c>
      <c r="N19">
        <v>38.175649999999997</v>
      </c>
      <c r="O19">
        <v>312.73492479999999</v>
      </c>
      <c r="P19">
        <v>10.289</v>
      </c>
      <c r="Q19">
        <v>84.287487999999996</v>
      </c>
      <c r="R19">
        <v>12.6533333333333</v>
      </c>
      <c r="S19">
        <f t="shared" si="1"/>
        <v>96.940821333333304</v>
      </c>
      <c r="T19">
        <v>142.66306764969099</v>
      </c>
      <c r="U19">
        <v>37.483333333333299</v>
      </c>
      <c r="V19">
        <v>25.3333333333333</v>
      </c>
      <c r="W19">
        <v>3.55</v>
      </c>
      <c r="X19">
        <v>0</v>
      </c>
      <c r="Y19">
        <f t="shared" si="2"/>
        <v>900</v>
      </c>
      <c r="Z19">
        <f t="shared" si="3"/>
        <v>1646.6666666666645</v>
      </c>
      <c r="AA19">
        <f t="shared" si="4"/>
        <v>230.75</v>
      </c>
      <c r="AB19">
        <f t="shared" si="5"/>
        <v>939.16666666666538</v>
      </c>
      <c r="AC19">
        <v>459.974999904632</v>
      </c>
      <c r="AD19">
        <v>0</v>
      </c>
      <c r="AE19">
        <v>831.58818120000001</v>
      </c>
      <c r="AF19">
        <f>K19+L19</f>
        <v>5517.38679711635</v>
      </c>
      <c r="AG19">
        <f>seq!F$56</f>
        <v>3296</v>
      </c>
      <c r="AH19">
        <f>seq!G$56</f>
        <v>379</v>
      </c>
      <c r="AI19">
        <f>seq!H$56</f>
        <v>6</v>
      </c>
      <c r="AJ19">
        <f>seq!I$56</f>
        <v>9</v>
      </c>
      <c r="AK19">
        <f>seq!J$56</f>
        <v>0</v>
      </c>
      <c r="AL19">
        <f>seq!K$56</f>
        <v>1800.8034640000001</v>
      </c>
      <c r="AM19">
        <f>seq!L$56</f>
        <v>3716.583333</v>
      </c>
      <c r="AN19">
        <f>seq!M$56</f>
        <v>1200</v>
      </c>
      <c r="AO19">
        <f>seq!N$56</f>
        <v>38.175649999999997</v>
      </c>
      <c r="AP19">
        <f>seq!O$56</f>
        <v>312.73492479999999</v>
      </c>
      <c r="AQ19">
        <f>seq!P$56</f>
        <v>10.289</v>
      </c>
      <c r="AR19">
        <f>seq!Q$56</f>
        <v>84.287487999999996</v>
      </c>
      <c r="AS19">
        <f>seq!R$56</f>
        <v>12.653333330000001</v>
      </c>
      <c r="AT19">
        <f t="shared" si="6"/>
        <v>96.940821329999991</v>
      </c>
      <c r="AU19">
        <f>seq!S$56</f>
        <v>142.66306760000001</v>
      </c>
      <c r="AV19">
        <v>0</v>
      </c>
      <c r="AW19">
        <f t="shared" si="7"/>
        <v>900</v>
      </c>
      <c r="AX19">
        <f t="shared" si="8"/>
        <v>1646.6666664499999</v>
      </c>
      <c r="AY19">
        <f t="shared" si="9"/>
        <v>230.75</v>
      </c>
      <c r="AZ19">
        <f t="shared" si="10"/>
        <v>939.16666655000017</v>
      </c>
      <c r="BA19">
        <f>seq!T$56</f>
        <v>37.483333330000001</v>
      </c>
      <c r="BB19">
        <f>seq!U$56</f>
        <v>25.333333329999999</v>
      </c>
      <c r="BC19">
        <f>seq!V$56</f>
        <v>3.55</v>
      </c>
      <c r="BD19">
        <f t="shared" si="11"/>
        <v>5517.3867970000001</v>
      </c>
      <c r="BE19">
        <f>ROUND(100*(1-K19/AL19),1)</f>
        <v>0</v>
      </c>
      <c r="BF19">
        <f>ROUND(100*(1-L19/AM19),1)</f>
        <v>0</v>
      </c>
      <c r="BG19">
        <f>ROUND(100*(1-AF19/BD19),1)</f>
        <v>0</v>
      </c>
      <c r="BH19">
        <f>ROUND(100*(1-(M19/AN19)),1)</f>
        <v>0</v>
      </c>
      <c r="BI19">
        <f>ROUND(100*(1-(N19/AO19)),1)</f>
        <v>0</v>
      </c>
      <c r="BJ19">
        <f>ROUND(100*(1-(O19/AP19)),1)</f>
        <v>0</v>
      </c>
      <c r="BK19">
        <f>ROUND(100*(1-(P19/AQ19)),1)</f>
        <v>0</v>
      </c>
      <c r="BL19">
        <f>ROUND(100*(1-(S19/AT19)),1)</f>
        <v>0</v>
      </c>
      <c r="BM19">
        <f>ROUND(100*(1-(T19/AU19)),1)</f>
        <v>0</v>
      </c>
      <c r="BN19">
        <f t="shared" si="12"/>
        <v>0</v>
      </c>
      <c r="BO19">
        <f t="shared" si="14"/>
        <v>0</v>
      </c>
      <c r="BP19">
        <f t="shared" si="15"/>
        <v>0</v>
      </c>
      <c r="BQ19">
        <f t="shared" si="16"/>
        <v>0</v>
      </c>
      <c r="BR19">
        <f t="shared" si="13"/>
        <v>0</v>
      </c>
    </row>
    <row r="20" spans="1:70" x14ac:dyDescent="0.25">
      <c r="A20" t="s">
        <v>25</v>
      </c>
      <c r="B20">
        <v>8</v>
      </c>
      <c r="C20">
        <v>8</v>
      </c>
      <c r="D20">
        <v>5</v>
      </c>
      <c r="E20">
        <v>500000</v>
      </c>
      <c r="F20">
        <v>38657</v>
      </c>
      <c r="G20">
        <v>1053</v>
      </c>
      <c r="H20">
        <v>6</v>
      </c>
      <c r="I20">
        <v>9</v>
      </c>
      <c r="J20">
        <v>0</v>
      </c>
      <c r="K20">
        <v>1800.8034637830201</v>
      </c>
      <c r="L20">
        <v>3716.5833333333298</v>
      </c>
      <c r="M20">
        <v>1200</v>
      </c>
      <c r="N20">
        <v>38.175649999999997</v>
      </c>
      <c r="O20">
        <v>312.73492479999999</v>
      </c>
      <c r="P20">
        <v>10.289</v>
      </c>
      <c r="Q20">
        <v>84.287487999999996</v>
      </c>
      <c r="R20">
        <v>12.6533333333333</v>
      </c>
      <c r="S20">
        <f t="shared" si="1"/>
        <v>96.940821333333304</v>
      </c>
      <c r="T20">
        <v>142.66306764969099</v>
      </c>
      <c r="U20">
        <v>37.483333333333299</v>
      </c>
      <c r="V20">
        <v>25.3333333333333</v>
      </c>
      <c r="W20">
        <v>3.55</v>
      </c>
      <c r="X20">
        <v>0</v>
      </c>
      <c r="Y20">
        <f t="shared" si="2"/>
        <v>900</v>
      </c>
      <c r="Z20">
        <f t="shared" si="3"/>
        <v>1646.6666666666645</v>
      </c>
      <c r="AA20">
        <f t="shared" si="4"/>
        <v>230.75</v>
      </c>
      <c r="AB20">
        <f t="shared" si="5"/>
        <v>939.16666666666538</v>
      </c>
      <c r="AC20">
        <v>455.85999989509497</v>
      </c>
      <c r="AD20">
        <v>0</v>
      </c>
      <c r="AE20">
        <v>744.0020045</v>
      </c>
      <c r="AF20">
        <f>K20+L20</f>
        <v>5517.38679711635</v>
      </c>
      <c r="AG20">
        <f>seq!F$56</f>
        <v>3296</v>
      </c>
      <c r="AH20">
        <f>seq!G$56</f>
        <v>379</v>
      </c>
      <c r="AI20">
        <f>seq!H$56</f>
        <v>6</v>
      </c>
      <c r="AJ20">
        <f>seq!I$56</f>
        <v>9</v>
      </c>
      <c r="AK20">
        <f>seq!J$56</f>
        <v>0</v>
      </c>
      <c r="AL20">
        <f>seq!K$56</f>
        <v>1800.8034640000001</v>
      </c>
      <c r="AM20">
        <f>seq!L$56</f>
        <v>3716.583333</v>
      </c>
      <c r="AN20">
        <f>seq!M$56</f>
        <v>1200</v>
      </c>
      <c r="AO20">
        <f>seq!N$56</f>
        <v>38.175649999999997</v>
      </c>
      <c r="AP20">
        <f>seq!O$56</f>
        <v>312.73492479999999</v>
      </c>
      <c r="AQ20">
        <f>seq!P$56</f>
        <v>10.289</v>
      </c>
      <c r="AR20">
        <f>seq!Q$56</f>
        <v>84.287487999999996</v>
      </c>
      <c r="AS20">
        <f>seq!R$56</f>
        <v>12.653333330000001</v>
      </c>
      <c r="AT20">
        <f t="shared" si="6"/>
        <v>96.940821329999991</v>
      </c>
      <c r="AU20">
        <f>seq!S$56</f>
        <v>142.66306760000001</v>
      </c>
      <c r="AV20">
        <v>0</v>
      </c>
      <c r="AW20">
        <f t="shared" si="7"/>
        <v>900</v>
      </c>
      <c r="AX20">
        <f t="shared" si="8"/>
        <v>1646.6666664499999</v>
      </c>
      <c r="AY20">
        <f t="shared" si="9"/>
        <v>230.75</v>
      </c>
      <c r="AZ20">
        <f t="shared" si="10"/>
        <v>939.16666655000017</v>
      </c>
      <c r="BA20">
        <f>seq!T$56</f>
        <v>37.483333330000001</v>
      </c>
      <c r="BB20">
        <f>seq!U$56</f>
        <v>25.333333329999999</v>
      </c>
      <c r="BC20">
        <f>seq!V$56</f>
        <v>3.55</v>
      </c>
      <c r="BD20">
        <f t="shared" si="11"/>
        <v>5517.3867970000001</v>
      </c>
      <c r="BE20">
        <f>ROUND(100*(1-K20/AL20),1)</f>
        <v>0</v>
      </c>
      <c r="BF20">
        <f>ROUND(100*(1-L20/AM20),1)</f>
        <v>0</v>
      </c>
      <c r="BG20">
        <f>ROUND(100*(1-AF20/BD20),1)</f>
        <v>0</v>
      </c>
      <c r="BH20">
        <f>ROUND(100*(1-(M20/AN20)),1)</f>
        <v>0</v>
      </c>
      <c r="BI20">
        <f>ROUND(100*(1-(N20/AO20)),1)</f>
        <v>0</v>
      </c>
      <c r="BJ20">
        <f>ROUND(100*(1-(O20/AP20)),1)</f>
        <v>0</v>
      </c>
      <c r="BK20">
        <f>ROUND(100*(1-(P20/AQ20)),1)</f>
        <v>0</v>
      </c>
      <c r="BL20">
        <f>ROUND(100*(1-(S20/AT20)),1)</f>
        <v>0</v>
      </c>
      <c r="BM20">
        <f>ROUND(100*(1-(T20/AU20)),1)</f>
        <v>0</v>
      </c>
      <c r="BN20">
        <f t="shared" si="12"/>
        <v>0</v>
      </c>
      <c r="BO20">
        <f t="shared" si="14"/>
        <v>0</v>
      </c>
      <c r="BP20">
        <f t="shared" si="15"/>
        <v>0</v>
      </c>
      <c r="BQ20">
        <f t="shared" si="16"/>
        <v>0</v>
      </c>
      <c r="BR20">
        <f t="shared" si="13"/>
        <v>0</v>
      </c>
    </row>
    <row r="21" spans="1:70" x14ac:dyDescent="0.25">
      <c r="A21" t="s">
        <v>25</v>
      </c>
      <c r="B21">
        <v>8</v>
      </c>
      <c r="C21">
        <v>8</v>
      </c>
      <c r="D21">
        <v>5</v>
      </c>
      <c r="E21">
        <v>500000</v>
      </c>
      <c r="F21">
        <v>37935</v>
      </c>
      <c r="G21">
        <v>718</v>
      </c>
      <c r="H21">
        <v>6</v>
      </c>
      <c r="I21">
        <v>9</v>
      </c>
      <c r="J21">
        <v>0</v>
      </c>
      <c r="K21">
        <v>1800.8034637830201</v>
      </c>
      <c r="L21">
        <v>3716.5833333333298</v>
      </c>
      <c r="M21">
        <v>1200</v>
      </c>
      <c r="N21">
        <v>38.175649999999997</v>
      </c>
      <c r="O21">
        <v>312.73492479999999</v>
      </c>
      <c r="P21">
        <v>10.289</v>
      </c>
      <c r="Q21">
        <v>84.287487999999996</v>
      </c>
      <c r="R21">
        <v>12.6533333333333</v>
      </c>
      <c r="S21">
        <f t="shared" si="1"/>
        <v>96.940821333333304</v>
      </c>
      <c r="T21">
        <v>142.66306764969099</v>
      </c>
      <c r="U21">
        <v>37.483333333333299</v>
      </c>
      <c r="V21">
        <v>25.3333333333333</v>
      </c>
      <c r="W21">
        <v>3.55</v>
      </c>
      <c r="X21">
        <v>0</v>
      </c>
      <c r="Y21">
        <f t="shared" si="2"/>
        <v>900</v>
      </c>
      <c r="Z21">
        <f t="shared" si="3"/>
        <v>1646.6666666666645</v>
      </c>
      <c r="AA21">
        <f t="shared" si="4"/>
        <v>230.75</v>
      </c>
      <c r="AB21">
        <f t="shared" si="5"/>
        <v>939.16666666666538</v>
      </c>
      <c r="AC21">
        <v>458.75400018692</v>
      </c>
      <c r="AD21">
        <v>0</v>
      </c>
      <c r="AE21">
        <v>738.77924229999996</v>
      </c>
      <c r="AF21">
        <f>K21+L21</f>
        <v>5517.38679711635</v>
      </c>
      <c r="AG21">
        <f>seq!F$56</f>
        <v>3296</v>
      </c>
      <c r="AH21">
        <f>seq!G$56</f>
        <v>379</v>
      </c>
      <c r="AI21">
        <f>seq!H$56</f>
        <v>6</v>
      </c>
      <c r="AJ21">
        <f>seq!I$56</f>
        <v>9</v>
      </c>
      <c r="AK21">
        <f>seq!J$56</f>
        <v>0</v>
      </c>
      <c r="AL21">
        <f>seq!K$56</f>
        <v>1800.8034640000001</v>
      </c>
      <c r="AM21">
        <f>seq!L$56</f>
        <v>3716.583333</v>
      </c>
      <c r="AN21">
        <f>seq!M$56</f>
        <v>1200</v>
      </c>
      <c r="AO21">
        <f>seq!N$56</f>
        <v>38.175649999999997</v>
      </c>
      <c r="AP21">
        <f>seq!O$56</f>
        <v>312.73492479999999</v>
      </c>
      <c r="AQ21">
        <f>seq!P$56</f>
        <v>10.289</v>
      </c>
      <c r="AR21">
        <f>seq!Q$56</f>
        <v>84.287487999999996</v>
      </c>
      <c r="AS21">
        <f>seq!R$56</f>
        <v>12.653333330000001</v>
      </c>
      <c r="AT21">
        <f t="shared" si="6"/>
        <v>96.940821329999991</v>
      </c>
      <c r="AU21">
        <f>seq!S$56</f>
        <v>142.66306760000001</v>
      </c>
      <c r="AV21">
        <v>0</v>
      </c>
      <c r="AW21">
        <f t="shared" si="7"/>
        <v>900</v>
      </c>
      <c r="AX21">
        <f t="shared" si="8"/>
        <v>1646.6666664499999</v>
      </c>
      <c r="AY21">
        <f t="shared" si="9"/>
        <v>230.75</v>
      </c>
      <c r="AZ21">
        <f t="shared" si="10"/>
        <v>939.16666655000017</v>
      </c>
      <c r="BA21">
        <f>seq!T$56</f>
        <v>37.483333330000001</v>
      </c>
      <c r="BB21">
        <f>seq!U$56</f>
        <v>25.333333329999999</v>
      </c>
      <c r="BC21">
        <f>seq!V$56</f>
        <v>3.55</v>
      </c>
      <c r="BD21">
        <f t="shared" si="11"/>
        <v>5517.3867970000001</v>
      </c>
      <c r="BE21">
        <f>ROUND(100*(1-K21/AL21),1)</f>
        <v>0</v>
      </c>
      <c r="BF21">
        <f>ROUND(100*(1-L21/AM21),1)</f>
        <v>0</v>
      </c>
      <c r="BG21">
        <f>ROUND(100*(1-AF21/BD21),1)</f>
        <v>0</v>
      </c>
      <c r="BH21">
        <f>ROUND(100*(1-(M21/AN21)),1)</f>
        <v>0</v>
      </c>
      <c r="BI21">
        <f>ROUND(100*(1-(N21/AO21)),1)</f>
        <v>0</v>
      </c>
      <c r="BJ21">
        <f>ROUND(100*(1-(O21/AP21)),1)</f>
        <v>0</v>
      </c>
      <c r="BK21">
        <f>ROUND(100*(1-(P21/AQ21)),1)</f>
        <v>0</v>
      </c>
      <c r="BL21">
        <f>ROUND(100*(1-(S21/AT21)),1)</f>
        <v>0</v>
      </c>
      <c r="BM21">
        <f>ROUND(100*(1-(T21/AU21)),1)</f>
        <v>0</v>
      </c>
      <c r="BN21">
        <f t="shared" si="12"/>
        <v>0</v>
      </c>
      <c r="BO21">
        <f t="shared" si="14"/>
        <v>0</v>
      </c>
      <c r="BP21">
        <f t="shared" si="15"/>
        <v>0</v>
      </c>
      <c r="BQ21">
        <f t="shared" si="16"/>
        <v>0</v>
      </c>
      <c r="BR21">
        <f t="shared" si="13"/>
        <v>0</v>
      </c>
    </row>
  </sheetData>
  <sortState xmlns:xlrd2="http://schemas.microsoft.com/office/spreadsheetml/2017/richdata2" ref="A2:AF21">
    <sortCondition ref="A2:A21"/>
    <sortCondition ref="AF2:AF2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90648-8224-409B-AF7A-9E53F1B38962}">
  <dimension ref="A1:AD73"/>
  <sheetViews>
    <sheetView topLeftCell="A28" workbookViewId="0">
      <selection activeCell="V1" sqref="F1:V1"/>
    </sheetView>
  </sheetViews>
  <sheetFormatPr defaultRowHeight="15" x14ac:dyDescent="0.25"/>
  <cols>
    <col min="1" max="1" width="21.42578125" bestFit="1" customWidth="1"/>
    <col min="2" max="2" width="5.5703125" bestFit="1" customWidth="1"/>
    <col min="3" max="3" width="6.140625" bestFit="1" customWidth="1"/>
    <col min="4" max="4" width="9.28515625" bestFit="1" customWidth="1"/>
    <col min="5" max="5" width="8.85546875" bestFit="1" customWidth="1"/>
    <col min="6" max="6" width="11.7109375" bestFit="1" customWidth="1"/>
    <col min="7" max="7" width="11.85546875" bestFit="1" customWidth="1"/>
    <col min="8" max="8" width="19.7109375" bestFit="1" customWidth="1"/>
    <col min="9" max="9" width="19.85546875" bestFit="1" customWidth="1"/>
    <col min="10" max="10" width="21.5703125" bestFit="1" customWidth="1"/>
    <col min="11" max="11" width="12.7109375" bestFit="1" customWidth="1"/>
    <col min="12" max="12" width="12.85546875" bestFit="1" customWidth="1"/>
    <col min="13" max="13" width="14.42578125" bestFit="1" customWidth="1"/>
    <col min="14" max="14" width="17.28515625" bestFit="1" customWidth="1"/>
    <col min="15" max="15" width="14.7109375" bestFit="1" customWidth="1"/>
    <col min="16" max="16" width="16.42578125" bestFit="1" customWidth="1"/>
    <col min="17" max="17" width="14" bestFit="1" customWidth="1"/>
    <col min="18" max="18" width="15" bestFit="1" customWidth="1"/>
    <col min="19" max="19" width="17.42578125" bestFit="1" customWidth="1"/>
    <col min="20" max="20" width="18.42578125" bestFit="1" customWidth="1"/>
    <col min="21" max="21" width="24.5703125" bestFit="1" customWidth="1"/>
    <col min="22" max="22" width="18.5703125" bestFit="1" customWidth="1"/>
    <col min="23" max="23" width="19" bestFit="1" customWidth="1"/>
    <col min="24" max="24" width="15.28515625" bestFit="1" customWidth="1"/>
    <col min="25" max="25" width="15" bestFit="1" customWidth="1"/>
    <col min="26" max="26" width="19.140625" bestFit="1" customWidth="1"/>
    <col min="27" max="27" width="15.42578125" bestFit="1" customWidth="1"/>
    <col min="28" max="28" width="15.140625" bestFit="1" customWidth="1"/>
    <col min="29" max="29" width="11.57031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53</v>
      </c>
      <c r="AD1" t="s">
        <v>52</v>
      </c>
    </row>
    <row r="2" spans="1:30" x14ac:dyDescent="0.25">
      <c r="A2" t="s">
        <v>28</v>
      </c>
      <c r="B2">
        <v>16</v>
      </c>
      <c r="C2">
        <v>8</v>
      </c>
      <c r="D2">
        <v>50</v>
      </c>
      <c r="E2">
        <v>500000</v>
      </c>
      <c r="F2">
        <v>67621</v>
      </c>
      <c r="G2">
        <v>5658</v>
      </c>
      <c r="H2">
        <v>18</v>
      </c>
      <c r="I2">
        <v>36</v>
      </c>
      <c r="J2">
        <v>0</v>
      </c>
      <c r="K2">
        <v>6314.5779259999999</v>
      </c>
      <c r="L2">
        <v>21531.083330000001</v>
      </c>
      <c r="M2">
        <v>3600</v>
      </c>
      <c r="N2">
        <v>200.0077</v>
      </c>
      <c r="O2">
        <v>1830.47047</v>
      </c>
      <c r="P2">
        <v>9.1412499999999994</v>
      </c>
      <c r="Q2">
        <v>83.660719999999998</v>
      </c>
      <c r="R2">
        <v>16.373333330000001</v>
      </c>
      <c r="S2">
        <v>574.92445229999998</v>
      </c>
      <c r="T2">
        <v>229.2666667</v>
      </c>
      <c r="U2">
        <v>220.56666670000001</v>
      </c>
      <c r="V2">
        <v>31.783333330000001</v>
      </c>
      <c r="W2">
        <v>300.267</v>
      </c>
      <c r="X2">
        <v>2.3690835E-2</v>
      </c>
      <c r="Y2">
        <v>371.12029269999999</v>
      </c>
      <c r="Z2">
        <v>300.01299999999998</v>
      </c>
      <c r="AA2">
        <v>1.4928389999999999E-3</v>
      </c>
      <c r="AB2">
        <v>817.76598969999998</v>
      </c>
      <c r="AC2">
        <f>K2</f>
        <v>6314.5779259999999</v>
      </c>
      <c r="AD2">
        <f>K2+L2</f>
        <v>27845.661255999999</v>
      </c>
    </row>
    <row r="3" spans="1:30" x14ac:dyDescent="0.25">
      <c r="A3" t="s">
        <v>28</v>
      </c>
      <c r="B3">
        <v>4</v>
      </c>
      <c r="C3">
        <v>4</v>
      </c>
      <c r="D3">
        <v>50</v>
      </c>
      <c r="E3">
        <v>500000</v>
      </c>
      <c r="F3">
        <v>33590</v>
      </c>
      <c r="G3">
        <v>2608</v>
      </c>
      <c r="H3">
        <v>18</v>
      </c>
      <c r="I3">
        <v>38</v>
      </c>
      <c r="J3">
        <v>0</v>
      </c>
      <c r="K3">
        <v>6321.60088</v>
      </c>
      <c r="L3">
        <v>21553.416669999999</v>
      </c>
      <c r="M3">
        <v>3600</v>
      </c>
      <c r="N3">
        <v>200.01835</v>
      </c>
      <c r="O3">
        <v>1830.567939</v>
      </c>
      <c r="P3">
        <v>9.4824999999999999</v>
      </c>
      <c r="Q3">
        <v>86.783839999999998</v>
      </c>
      <c r="R3">
        <v>17.866666670000001</v>
      </c>
      <c r="S3">
        <v>576.88158399999998</v>
      </c>
      <c r="T3">
        <v>228.7333333</v>
      </c>
      <c r="U3">
        <v>219.96666669999999</v>
      </c>
      <c r="V3">
        <v>29.416666670000001</v>
      </c>
      <c r="W3">
        <v>300.18499989999998</v>
      </c>
      <c r="X3">
        <v>2.4572973000000001E-2</v>
      </c>
      <c r="Y3">
        <v>355.35646430000003</v>
      </c>
      <c r="Z3">
        <v>139.23199990000001</v>
      </c>
      <c r="AA3">
        <v>0</v>
      </c>
      <c r="AB3">
        <v>303.63687440000001</v>
      </c>
      <c r="AC3">
        <f t="shared" ref="AC3:AC66" si="0">K3</f>
        <v>6321.60088</v>
      </c>
      <c r="AD3">
        <f>K3+L3</f>
        <v>27875.017549999997</v>
      </c>
    </row>
    <row r="4" spans="1:30" x14ac:dyDescent="0.25">
      <c r="A4" t="s">
        <v>28</v>
      </c>
      <c r="B4">
        <v>4</v>
      </c>
      <c r="C4">
        <v>8</v>
      </c>
      <c r="D4">
        <v>50</v>
      </c>
      <c r="E4">
        <v>500000</v>
      </c>
      <c r="F4">
        <v>43466</v>
      </c>
      <c r="G4">
        <v>2498</v>
      </c>
      <c r="H4">
        <v>17</v>
      </c>
      <c r="I4">
        <v>38</v>
      </c>
      <c r="J4">
        <v>0</v>
      </c>
      <c r="K4">
        <v>6124.1780859999999</v>
      </c>
      <c r="L4">
        <v>21753.833330000001</v>
      </c>
      <c r="M4">
        <v>3400</v>
      </c>
      <c r="N4">
        <v>200.0077</v>
      </c>
      <c r="O4">
        <v>1830.47047</v>
      </c>
      <c r="P4">
        <v>9.4413</v>
      </c>
      <c r="Q4">
        <v>86.406777599999998</v>
      </c>
      <c r="R4">
        <v>14.82666667</v>
      </c>
      <c r="S4">
        <v>583.025171</v>
      </c>
      <c r="T4">
        <v>230.95</v>
      </c>
      <c r="U4">
        <v>221.9</v>
      </c>
      <c r="V4">
        <v>28.383333329999999</v>
      </c>
      <c r="W4">
        <v>76.098999980000002</v>
      </c>
      <c r="X4">
        <v>0</v>
      </c>
      <c r="Y4">
        <v>136.0518849</v>
      </c>
      <c r="Z4">
        <v>300.00899980000003</v>
      </c>
      <c r="AA4">
        <v>3.6514899999999999E-3</v>
      </c>
      <c r="AB4">
        <v>487.39625940000002</v>
      </c>
      <c r="AC4">
        <f t="shared" si="0"/>
        <v>6124.1780859999999</v>
      </c>
      <c r="AD4">
        <f>K4+L4</f>
        <v>27878.011416000001</v>
      </c>
    </row>
    <row r="5" spans="1:30" x14ac:dyDescent="0.25">
      <c r="A5" t="s">
        <v>28</v>
      </c>
      <c r="B5">
        <v>8</v>
      </c>
      <c r="C5">
        <v>8</v>
      </c>
      <c r="D5">
        <v>5</v>
      </c>
      <c r="E5">
        <v>500000</v>
      </c>
      <c r="F5">
        <v>64608</v>
      </c>
      <c r="G5">
        <v>3858</v>
      </c>
      <c r="H5">
        <v>18</v>
      </c>
      <c r="I5">
        <v>36</v>
      </c>
      <c r="J5">
        <v>0</v>
      </c>
      <c r="K5">
        <v>6336.0482190000002</v>
      </c>
      <c r="L5">
        <v>21548.916669999999</v>
      </c>
      <c r="M5">
        <v>3600</v>
      </c>
      <c r="N5">
        <v>199.74705</v>
      </c>
      <c r="O5">
        <v>1828.085002</v>
      </c>
      <c r="P5">
        <v>9.8079999999999998</v>
      </c>
      <c r="Q5">
        <v>89.762816000000001</v>
      </c>
      <c r="R5">
        <v>19.573333330000001</v>
      </c>
      <c r="S5">
        <v>589.07201840000005</v>
      </c>
      <c r="T5">
        <v>230.05</v>
      </c>
      <c r="U5">
        <v>220.95</v>
      </c>
      <c r="V5">
        <v>30.416666670000001</v>
      </c>
      <c r="W5">
        <v>300.2</v>
      </c>
      <c r="X5">
        <v>2.3363726000000001E-2</v>
      </c>
      <c r="Y5">
        <v>332.16629069999999</v>
      </c>
      <c r="Z5">
        <v>300.0109999</v>
      </c>
      <c r="AA5">
        <v>1.8374349999999999E-3</v>
      </c>
      <c r="AB5">
        <v>627.19313950000003</v>
      </c>
      <c r="AC5">
        <f t="shared" si="0"/>
        <v>6336.0482190000002</v>
      </c>
      <c r="AD5">
        <f>K5+L5</f>
        <v>27884.964888999999</v>
      </c>
    </row>
    <row r="6" spans="1:30" x14ac:dyDescent="0.25">
      <c r="A6" t="s">
        <v>28</v>
      </c>
      <c r="B6">
        <v>16</v>
      </c>
      <c r="C6">
        <v>4</v>
      </c>
      <c r="D6">
        <v>5</v>
      </c>
      <c r="E6">
        <v>500000</v>
      </c>
      <c r="F6">
        <v>82698</v>
      </c>
      <c r="G6">
        <v>5777</v>
      </c>
      <c r="H6">
        <v>18</v>
      </c>
      <c r="I6">
        <v>36</v>
      </c>
      <c r="J6">
        <v>0</v>
      </c>
      <c r="K6">
        <v>6341.6602409999996</v>
      </c>
      <c r="L6">
        <v>21688.166669999999</v>
      </c>
      <c r="M6">
        <v>3600</v>
      </c>
      <c r="N6">
        <v>200.0077</v>
      </c>
      <c r="O6">
        <v>1830.47047</v>
      </c>
      <c r="P6">
        <v>10.885350000000001</v>
      </c>
      <c r="Q6">
        <v>99.622723199999996</v>
      </c>
      <c r="R6">
        <v>18.026666670000001</v>
      </c>
      <c r="S6">
        <v>582.64733109999997</v>
      </c>
      <c r="T6">
        <v>231.58333329999999</v>
      </c>
      <c r="U6">
        <v>221.2333333</v>
      </c>
      <c r="V6">
        <v>31.283333330000001</v>
      </c>
      <c r="W6">
        <v>300.19099999999997</v>
      </c>
      <c r="X6">
        <v>2.5141054999999999E-2</v>
      </c>
      <c r="Y6">
        <v>333.41342880000002</v>
      </c>
      <c r="Z6">
        <v>300.01499990000002</v>
      </c>
      <c r="AA6">
        <v>1.256498E-3</v>
      </c>
      <c r="AB6">
        <v>673.93727999999999</v>
      </c>
      <c r="AC6">
        <f t="shared" si="0"/>
        <v>6341.6602409999996</v>
      </c>
      <c r="AD6">
        <f>K6+L6</f>
        <v>28029.826910999996</v>
      </c>
    </row>
    <row r="7" spans="1:30" x14ac:dyDescent="0.25">
      <c r="A7" t="s">
        <v>28</v>
      </c>
      <c r="B7">
        <v>4</v>
      </c>
      <c r="C7">
        <v>4</v>
      </c>
      <c r="D7">
        <v>5</v>
      </c>
      <c r="E7">
        <v>500000</v>
      </c>
      <c r="F7">
        <v>34406</v>
      </c>
      <c r="G7">
        <v>2843</v>
      </c>
      <c r="H7">
        <v>18</v>
      </c>
      <c r="I7">
        <v>36</v>
      </c>
      <c r="J7">
        <v>0</v>
      </c>
      <c r="K7">
        <v>6347.368399</v>
      </c>
      <c r="L7">
        <v>21732</v>
      </c>
      <c r="M7">
        <v>3600</v>
      </c>
      <c r="N7">
        <v>201.33224999999999</v>
      </c>
      <c r="O7">
        <v>1842.592752</v>
      </c>
      <c r="P7">
        <v>9.0164000000000009</v>
      </c>
      <c r="Q7">
        <v>82.518092800000005</v>
      </c>
      <c r="R7">
        <v>27.09333333</v>
      </c>
      <c r="S7">
        <v>584.8155706</v>
      </c>
      <c r="T7">
        <v>231.2333333</v>
      </c>
      <c r="U7">
        <v>222.8833333</v>
      </c>
      <c r="V7">
        <v>29.583333329999999</v>
      </c>
      <c r="W7">
        <v>300.15899990000003</v>
      </c>
      <c r="X7">
        <v>2.3873736999999999E-2</v>
      </c>
      <c r="Y7">
        <v>324.05581000000001</v>
      </c>
      <c r="Z7">
        <v>300.02400019999999</v>
      </c>
      <c r="AA7">
        <v>1.0979869999999999E-3</v>
      </c>
      <c r="AB7">
        <v>500.1272348</v>
      </c>
      <c r="AC7">
        <f t="shared" si="0"/>
        <v>6347.368399</v>
      </c>
      <c r="AD7">
        <f>K7+L7</f>
        <v>28079.368398999999</v>
      </c>
    </row>
    <row r="8" spans="1:30" x14ac:dyDescent="0.25">
      <c r="A8" t="s">
        <v>28</v>
      </c>
      <c r="B8">
        <v>8</v>
      </c>
      <c r="C8">
        <v>4</v>
      </c>
      <c r="D8">
        <v>50</v>
      </c>
      <c r="E8">
        <v>500000</v>
      </c>
      <c r="F8">
        <v>52842</v>
      </c>
      <c r="G8">
        <v>3468</v>
      </c>
      <c r="H8">
        <v>18</v>
      </c>
      <c r="I8">
        <v>37</v>
      </c>
      <c r="J8">
        <v>0</v>
      </c>
      <c r="K8">
        <v>6336.9826270000003</v>
      </c>
      <c r="L8">
        <v>21758.833330000001</v>
      </c>
      <c r="M8">
        <v>3600</v>
      </c>
      <c r="N8">
        <v>199.74705</v>
      </c>
      <c r="O8">
        <v>1828.085002</v>
      </c>
      <c r="P8">
        <v>9.5003499999999992</v>
      </c>
      <c r="Q8">
        <v>86.947203200000004</v>
      </c>
      <c r="R8">
        <v>23.52</v>
      </c>
      <c r="S8">
        <v>589.18302240000003</v>
      </c>
      <c r="T8">
        <v>230.4833333</v>
      </c>
      <c r="U8">
        <v>221.58333329999999</v>
      </c>
      <c r="V8">
        <v>29.55</v>
      </c>
      <c r="W8">
        <v>300.23</v>
      </c>
      <c r="X8">
        <v>2.4558746999999999E-2</v>
      </c>
      <c r="Y8">
        <v>365.15536070000002</v>
      </c>
      <c r="Z8">
        <v>300.01499990000002</v>
      </c>
      <c r="AA8">
        <v>4.3878759999999998E-3</v>
      </c>
      <c r="AB8">
        <v>502.19689949999997</v>
      </c>
      <c r="AC8">
        <f t="shared" si="0"/>
        <v>6336.9826270000003</v>
      </c>
      <c r="AD8">
        <f>K8+L8</f>
        <v>28095.815957000003</v>
      </c>
    </row>
    <row r="9" spans="1:30" x14ac:dyDescent="0.25">
      <c r="A9" t="s">
        <v>28</v>
      </c>
      <c r="B9">
        <v>16</v>
      </c>
      <c r="C9">
        <v>8</v>
      </c>
      <c r="D9">
        <v>5</v>
      </c>
      <c r="E9">
        <v>500000</v>
      </c>
      <c r="F9">
        <v>84731</v>
      </c>
      <c r="G9">
        <v>6692</v>
      </c>
      <c r="H9">
        <v>18</v>
      </c>
      <c r="I9">
        <v>36</v>
      </c>
      <c r="J9">
        <v>0</v>
      </c>
      <c r="K9">
        <v>6337.2843940000002</v>
      </c>
      <c r="L9">
        <v>21776.416669999999</v>
      </c>
      <c r="M9">
        <v>3600</v>
      </c>
      <c r="N9">
        <v>201.06094999999999</v>
      </c>
      <c r="O9">
        <v>1840.1098139999999</v>
      </c>
      <c r="P9">
        <v>9.6968999999999994</v>
      </c>
      <c r="Q9">
        <v>88.746028800000005</v>
      </c>
      <c r="R9">
        <v>22.666666670000001</v>
      </c>
      <c r="S9">
        <v>575.0040338</v>
      </c>
      <c r="T9">
        <v>231.53333330000001</v>
      </c>
      <c r="U9">
        <v>222.53333330000001</v>
      </c>
      <c r="V9">
        <v>31.016666669999999</v>
      </c>
      <c r="W9">
        <v>300.32499999999999</v>
      </c>
      <c r="X9">
        <v>2.6232782E-2</v>
      </c>
      <c r="Y9">
        <v>334.78772350000003</v>
      </c>
      <c r="Z9">
        <v>300.02800009999999</v>
      </c>
      <c r="AA9">
        <v>1.2079510000000001E-3</v>
      </c>
      <c r="AB9">
        <v>1365.6505010000001</v>
      </c>
      <c r="AC9">
        <f t="shared" si="0"/>
        <v>6337.2843940000002</v>
      </c>
      <c r="AD9">
        <f>K9+L9</f>
        <v>28113.701064000001</v>
      </c>
    </row>
    <row r="10" spans="1:30" x14ac:dyDescent="0.25">
      <c r="A10" t="s">
        <v>28</v>
      </c>
      <c r="B10">
        <v>4</v>
      </c>
      <c r="C10">
        <v>8</v>
      </c>
      <c r="D10">
        <v>0</v>
      </c>
      <c r="E10">
        <v>500000</v>
      </c>
      <c r="F10">
        <v>42666</v>
      </c>
      <c r="G10">
        <v>2787</v>
      </c>
      <c r="H10">
        <v>18</v>
      </c>
      <c r="I10">
        <v>37</v>
      </c>
      <c r="J10">
        <v>0</v>
      </c>
      <c r="K10">
        <v>6351.0249659999999</v>
      </c>
      <c r="L10">
        <v>21775.166669999999</v>
      </c>
      <c r="M10">
        <v>3600</v>
      </c>
      <c r="N10">
        <v>200.86199999999999</v>
      </c>
      <c r="O10">
        <v>1838.2890239999999</v>
      </c>
      <c r="P10">
        <v>10.4923</v>
      </c>
      <c r="Q10">
        <v>96.025529599999999</v>
      </c>
      <c r="R10">
        <v>20.64</v>
      </c>
      <c r="S10">
        <v>584.71611199999995</v>
      </c>
      <c r="T10">
        <v>231.65</v>
      </c>
      <c r="U10">
        <v>221.5166667</v>
      </c>
      <c r="V10">
        <v>30.333333329999999</v>
      </c>
      <c r="W10">
        <v>300.14200019999998</v>
      </c>
      <c r="X10">
        <v>2.4223465E-2</v>
      </c>
      <c r="Y10">
        <v>334.07293820000001</v>
      </c>
      <c r="Z10">
        <v>300.00899980000003</v>
      </c>
      <c r="AA10">
        <v>1.7523160000000001E-3</v>
      </c>
      <c r="AB10">
        <v>509.92135289999999</v>
      </c>
      <c r="AC10">
        <f t="shared" si="0"/>
        <v>6351.0249659999999</v>
      </c>
      <c r="AD10">
        <f>K10+L10</f>
        <v>28126.191636</v>
      </c>
    </row>
    <row r="11" spans="1:30" x14ac:dyDescent="0.25">
      <c r="A11" t="s">
        <v>28</v>
      </c>
      <c r="B11">
        <v>8</v>
      </c>
      <c r="C11">
        <v>8</v>
      </c>
      <c r="D11">
        <v>50</v>
      </c>
      <c r="E11">
        <v>500000</v>
      </c>
      <c r="F11">
        <v>56947</v>
      </c>
      <c r="G11">
        <v>3887</v>
      </c>
      <c r="H11">
        <v>18</v>
      </c>
      <c r="I11">
        <v>36</v>
      </c>
      <c r="J11">
        <v>0</v>
      </c>
      <c r="K11">
        <v>6322.701419</v>
      </c>
      <c r="L11">
        <v>21831.166669999999</v>
      </c>
      <c r="M11">
        <v>3600</v>
      </c>
      <c r="N11">
        <v>200.0077</v>
      </c>
      <c r="O11">
        <v>1830.47047</v>
      </c>
      <c r="P11">
        <v>9.3360500000000002</v>
      </c>
      <c r="Q11">
        <v>85.443529600000005</v>
      </c>
      <c r="R11">
        <v>17.760000000000002</v>
      </c>
      <c r="S11">
        <v>579.68366949999995</v>
      </c>
      <c r="T11">
        <v>232.43333329999999</v>
      </c>
      <c r="U11">
        <v>223.53333330000001</v>
      </c>
      <c r="V11">
        <v>31.85</v>
      </c>
      <c r="W11">
        <v>300.44099999999997</v>
      </c>
      <c r="X11">
        <v>2.4447699E-2</v>
      </c>
      <c r="Y11">
        <v>365.25018840000001</v>
      </c>
      <c r="Z11">
        <v>300.0109999</v>
      </c>
      <c r="AA11">
        <v>1.7368419999999999E-3</v>
      </c>
      <c r="AB11">
        <v>708.25750849999997</v>
      </c>
      <c r="AC11">
        <f t="shared" si="0"/>
        <v>6322.701419</v>
      </c>
      <c r="AD11">
        <f>K11+L11</f>
        <v>28153.868089</v>
      </c>
    </row>
    <row r="12" spans="1:30" x14ac:dyDescent="0.25">
      <c r="A12" t="s">
        <v>28</v>
      </c>
      <c r="B12">
        <v>8</v>
      </c>
      <c r="C12">
        <v>8</v>
      </c>
      <c r="D12">
        <v>0</v>
      </c>
      <c r="E12">
        <v>500000</v>
      </c>
      <c r="F12">
        <v>68909</v>
      </c>
      <c r="G12">
        <v>4165</v>
      </c>
      <c r="H12">
        <v>18</v>
      </c>
      <c r="I12">
        <v>36</v>
      </c>
      <c r="J12">
        <v>0</v>
      </c>
      <c r="K12">
        <v>6354.4108679999999</v>
      </c>
      <c r="L12">
        <v>21837</v>
      </c>
      <c r="M12">
        <v>3600</v>
      </c>
      <c r="N12">
        <v>202.13550000000001</v>
      </c>
      <c r="O12">
        <v>1849.9440959999999</v>
      </c>
      <c r="P12">
        <v>8.7170500000000004</v>
      </c>
      <c r="Q12">
        <v>79.778441599999994</v>
      </c>
      <c r="R12">
        <v>33.653333330000002</v>
      </c>
      <c r="S12">
        <v>580.18244719999996</v>
      </c>
      <c r="T12">
        <v>232.1166667</v>
      </c>
      <c r="U12">
        <v>223.8</v>
      </c>
      <c r="V12">
        <v>30.25</v>
      </c>
      <c r="W12">
        <v>300.26200010000002</v>
      </c>
      <c r="X12">
        <v>2.7094004000000001E-2</v>
      </c>
      <c r="Y12">
        <v>343.34185630000002</v>
      </c>
      <c r="Z12">
        <v>300.04599999999999</v>
      </c>
      <c r="AA12">
        <v>3.3456670000000001E-3</v>
      </c>
      <c r="AB12">
        <v>696.16522640000005</v>
      </c>
      <c r="AC12">
        <f t="shared" si="0"/>
        <v>6354.4108679999999</v>
      </c>
      <c r="AD12">
        <f>K12+L12</f>
        <v>28191.410867999999</v>
      </c>
    </row>
    <row r="13" spans="1:30" x14ac:dyDescent="0.25">
      <c r="A13" t="s">
        <v>28</v>
      </c>
      <c r="B13">
        <v>8</v>
      </c>
      <c r="C13">
        <v>4</v>
      </c>
      <c r="D13">
        <v>0</v>
      </c>
      <c r="E13">
        <v>500000</v>
      </c>
      <c r="F13">
        <v>71599</v>
      </c>
      <c r="G13">
        <v>3719</v>
      </c>
      <c r="H13">
        <v>18</v>
      </c>
      <c r="I13">
        <v>37</v>
      </c>
      <c r="J13">
        <v>0</v>
      </c>
      <c r="K13">
        <v>6358.1882610000002</v>
      </c>
      <c r="L13">
        <v>21851.583330000001</v>
      </c>
      <c r="M13">
        <v>3600</v>
      </c>
      <c r="N13">
        <v>200.26835</v>
      </c>
      <c r="O13">
        <v>1832.855939</v>
      </c>
      <c r="P13">
        <v>10.970750000000001</v>
      </c>
      <c r="Q13">
        <v>100.404304</v>
      </c>
      <c r="R13">
        <v>19.41333333</v>
      </c>
      <c r="S13">
        <v>594.27558499999998</v>
      </c>
      <c r="T13">
        <v>233.21666669999999</v>
      </c>
      <c r="U13">
        <v>223.18333329999999</v>
      </c>
      <c r="V13">
        <v>30.68333333</v>
      </c>
      <c r="W13">
        <v>300.24299999999999</v>
      </c>
      <c r="X13">
        <v>2.6068843000000001E-2</v>
      </c>
      <c r="Y13">
        <v>342.45277299999998</v>
      </c>
      <c r="Z13">
        <v>300.036</v>
      </c>
      <c r="AA13">
        <v>1.802566E-3</v>
      </c>
      <c r="AB13">
        <v>499.74066299999998</v>
      </c>
      <c r="AC13">
        <f t="shared" si="0"/>
        <v>6358.1882610000002</v>
      </c>
      <c r="AD13">
        <f>K13+L13</f>
        <v>28209.771591000001</v>
      </c>
    </row>
    <row r="14" spans="1:30" x14ac:dyDescent="0.25">
      <c r="A14" t="s">
        <v>28</v>
      </c>
      <c r="B14">
        <v>4</v>
      </c>
      <c r="C14">
        <v>8</v>
      </c>
      <c r="D14">
        <v>5</v>
      </c>
      <c r="E14">
        <v>500000</v>
      </c>
      <c r="F14">
        <v>31984</v>
      </c>
      <c r="G14">
        <v>2879</v>
      </c>
      <c r="H14">
        <v>18</v>
      </c>
      <c r="I14">
        <v>37</v>
      </c>
      <c r="J14">
        <v>0</v>
      </c>
      <c r="K14">
        <v>6349.0092050000003</v>
      </c>
      <c r="L14">
        <v>21932.75</v>
      </c>
      <c r="M14">
        <v>3600</v>
      </c>
      <c r="N14">
        <v>201.60355000000001</v>
      </c>
      <c r="O14">
        <v>1845.0756899999999</v>
      </c>
      <c r="P14">
        <v>9.2065999999999999</v>
      </c>
      <c r="Q14">
        <v>84.258803200000003</v>
      </c>
      <c r="R14">
        <v>27.09333333</v>
      </c>
      <c r="S14">
        <v>581.77122870000005</v>
      </c>
      <c r="T14">
        <v>231.6333333</v>
      </c>
      <c r="U14">
        <v>223.15</v>
      </c>
      <c r="V14">
        <v>31.333333329999999</v>
      </c>
      <c r="W14">
        <v>300.11599990000002</v>
      </c>
      <c r="X14">
        <v>2.7013800000000001E-2</v>
      </c>
      <c r="Y14">
        <v>321.2317635</v>
      </c>
      <c r="Z14">
        <v>80.647000070000004</v>
      </c>
      <c r="AA14" s="1">
        <v>4.5099999999999998E-11</v>
      </c>
      <c r="AB14">
        <v>383.85662300000001</v>
      </c>
      <c r="AC14">
        <f t="shared" si="0"/>
        <v>6349.0092050000003</v>
      </c>
      <c r="AD14">
        <f>K14+L14</f>
        <v>28281.759205000002</v>
      </c>
    </row>
    <row r="15" spans="1:30" x14ac:dyDescent="0.25">
      <c r="A15" t="s">
        <v>28</v>
      </c>
      <c r="B15">
        <v>4</v>
      </c>
      <c r="C15">
        <v>4</v>
      </c>
      <c r="D15">
        <v>0</v>
      </c>
      <c r="E15">
        <v>500000</v>
      </c>
      <c r="F15">
        <v>40959</v>
      </c>
      <c r="G15">
        <v>2496</v>
      </c>
      <c r="H15">
        <v>18</v>
      </c>
      <c r="I15">
        <v>36</v>
      </c>
      <c r="J15">
        <v>0</v>
      </c>
      <c r="K15">
        <v>6364.070573</v>
      </c>
      <c r="L15">
        <v>21965.416669999999</v>
      </c>
      <c r="M15">
        <v>3600</v>
      </c>
      <c r="N15">
        <v>203.11904999999999</v>
      </c>
      <c r="O15">
        <v>1858.9455459999999</v>
      </c>
      <c r="P15">
        <v>9.2922999999999991</v>
      </c>
      <c r="Q15">
        <v>85.0431296</v>
      </c>
      <c r="R15">
        <v>22.77333333</v>
      </c>
      <c r="S15">
        <v>584.89721469999995</v>
      </c>
      <c r="T15">
        <v>233.7</v>
      </c>
      <c r="U15">
        <v>224.85</v>
      </c>
      <c r="V15">
        <v>31.766666669999999</v>
      </c>
      <c r="W15">
        <v>300.33199999999999</v>
      </c>
      <c r="X15">
        <v>2.8860720999999999E-2</v>
      </c>
      <c r="Y15">
        <v>333.17331000000001</v>
      </c>
      <c r="Z15">
        <v>120.05699989999999</v>
      </c>
      <c r="AA15">
        <v>0</v>
      </c>
      <c r="AB15">
        <v>221.36493960000001</v>
      </c>
      <c r="AC15">
        <f t="shared" si="0"/>
        <v>6364.070573</v>
      </c>
      <c r="AD15">
        <f>K15+L15</f>
        <v>28329.487243</v>
      </c>
    </row>
    <row r="16" spans="1:30" x14ac:dyDescent="0.25">
      <c r="A16" t="s">
        <v>28</v>
      </c>
      <c r="B16">
        <v>16</v>
      </c>
      <c r="C16">
        <v>8</v>
      </c>
      <c r="D16">
        <v>0</v>
      </c>
      <c r="E16">
        <v>500000</v>
      </c>
      <c r="F16">
        <v>135366</v>
      </c>
      <c r="G16">
        <v>6541</v>
      </c>
      <c r="H16">
        <v>18</v>
      </c>
      <c r="I16">
        <v>38</v>
      </c>
      <c r="J16">
        <v>0</v>
      </c>
      <c r="K16">
        <v>6338.3552129999998</v>
      </c>
      <c r="L16">
        <v>22030.666669999999</v>
      </c>
      <c r="M16">
        <v>3600</v>
      </c>
      <c r="N16">
        <v>200.80029999999999</v>
      </c>
      <c r="O16">
        <v>1837.724346</v>
      </c>
      <c r="P16">
        <v>9.9760000000000009</v>
      </c>
      <c r="Q16">
        <v>91.300352000000004</v>
      </c>
      <c r="R16">
        <v>20.90666667</v>
      </c>
      <c r="S16">
        <v>577.64754840000001</v>
      </c>
      <c r="T16">
        <v>231.43333329999999</v>
      </c>
      <c r="U16">
        <v>222.21666669999999</v>
      </c>
      <c r="V16">
        <v>32.9</v>
      </c>
      <c r="W16">
        <v>300.2280002</v>
      </c>
      <c r="X16">
        <v>2.4005367999999999E-2</v>
      </c>
      <c r="Y16">
        <v>365.63535159999998</v>
      </c>
      <c r="Z16">
        <v>300.01600000000002</v>
      </c>
      <c r="AA16">
        <v>1.4826469999999999E-3</v>
      </c>
      <c r="AB16">
        <v>906.77650010000002</v>
      </c>
      <c r="AC16">
        <f t="shared" si="0"/>
        <v>6338.3552129999998</v>
      </c>
      <c r="AD16">
        <f>K16+L16</f>
        <v>28369.021882999998</v>
      </c>
    </row>
    <row r="17" spans="1:30" x14ac:dyDescent="0.25">
      <c r="A17" t="s">
        <v>28</v>
      </c>
      <c r="B17">
        <v>16</v>
      </c>
      <c r="C17">
        <v>4</v>
      </c>
      <c r="D17">
        <v>50</v>
      </c>
      <c r="E17">
        <v>500000</v>
      </c>
      <c r="F17">
        <v>76582</v>
      </c>
      <c r="G17">
        <v>5280</v>
      </c>
      <c r="H17">
        <v>17</v>
      </c>
      <c r="I17">
        <v>37</v>
      </c>
      <c r="J17">
        <v>0</v>
      </c>
      <c r="K17">
        <v>6158.6143099999999</v>
      </c>
      <c r="L17">
        <v>22226.833330000001</v>
      </c>
      <c r="M17">
        <v>3400</v>
      </c>
      <c r="N17">
        <v>200.5907</v>
      </c>
      <c r="O17">
        <v>1835.8060860000001</v>
      </c>
      <c r="P17">
        <v>10.003399999999999</v>
      </c>
      <c r="Q17">
        <v>91.551116800000003</v>
      </c>
      <c r="R17">
        <v>16.373333330000001</v>
      </c>
      <c r="S17">
        <v>604.28967390000003</v>
      </c>
      <c r="T17">
        <v>234.21666669999999</v>
      </c>
      <c r="U17">
        <v>224.2333333</v>
      </c>
      <c r="V17">
        <v>32.6</v>
      </c>
      <c r="W17">
        <v>88.473999980000002</v>
      </c>
      <c r="X17">
        <v>0</v>
      </c>
      <c r="Y17">
        <v>162.10062500000001</v>
      </c>
      <c r="Z17">
        <v>300.01200010000002</v>
      </c>
      <c r="AA17">
        <v>3.9483920000000002E-3</v>
      </c>
      <c r="AB17">
        <v>627.60996599999999</v>
      </c>
      <c r="AC17">
        <f t="shared" si="0"/>
        <v>6158.6143099999999</v>
      </c>
      <c r="AD17">
        <f>K17+L17</f>
        <v>28385.447640000002</v>
      </c>
    </row>
    <row r="18" spans="1:30" x14ac:dyDescent="0.25">
      <c r="A18" t="s">
        <v>28</v>
      </c>
      <c r="B18">
        <v>16</v>
      </c>
      <c r="C18">
        <v>4</v>
      </c>
      <c r="D18">
        <v>0</v>
      </c>
      <c r="E18">
        <v>500000</v>
      </c>
      <c r="F18">
        <v>108225</v>
      </c>
      <c r="G18">
        <v>5884</v>
      </c>
      <c r="H18">
        <v>18</v>
      </c>
      <c r="I18">
        <v>37</v>
      </c>
      <c r="J18">
        <v>0</v>
      </c>
      <c r="K18">
        <v>6352.6043069999996</v>
      </c>
      <c r="L18">
        <v>22196.583330000001</v>
      </c>
      <c r="M18">
        <v>3600</v>
      </c>
      <c r="N18">
        <v>201.85355000000001</v>
      </c>
      <c r="O18">
        <v>1847.3636899999999</v>
      </c>
      <c r="P18">
        <v>9.3725500000000004</v>
      </c>
      <c r="Q18">
        <v>85.777577600000001</v>
      </c>
      <c r="R18">
        <v>27.306666669999998</v>
      </c>
      <c r="S18">
        <v>580.93027340000003</v>
      </c>
      <c r="T18">
        <v>232.35</v>
      </c>
      <c r="U18">
        <v>223.55</v>
      </c>
      <c r="V18">
        <v>35.033333329999998</v>
      </c>
      <c r="W18">
        <v>300.22199990000001</v>
      </c>
      <c r="X18">
        <v>2.5808772000000001E-2</v>
      </c>
      <c r="Y18">
        <v>351.82332020000001</v>
      </c>
      <c r="Z18">
        <v>300.02300000000002</v>
      </c>
      <c r="AA18">
        <v>1.6596320000000001E-3</v>
      </c>
      <c r="AB18">
        <v>856.24159599999996</v>
      </c>
      <c r="AC18">
        <f t="shared" si="0"/>
        <v>6352.6043069999996</v>
      </c>
      <c r="AD18">
        <f>K18+L18</f>
        <v>28549.187637000003</v>
      </c>
    </row>
    <row r="19" spans="1:30" x14ac:dyDescent="0.25">
      <c r="A19" t="s">
        <v>28</v>
      </c>
      <c r="B19">
        <v>8</v>
      </c>
      <c r="C19">
        <v>4</v>
      </c>
      <c r="D19">
        <v>5</v>
      </c>
      <c r="E19">
        <v>500000</v>
      </c>
      <c r="F19">
        <v>62565</v>
      </c>
      <c r="G19">
        <v>3781</v>
      </c>
      <c r="H19">
        <v>18</v>
      </c>
      <c r="I19">
        <v>37</v>
      </c>
      <c r="J19">
        <v>0</v>
      </c>
      <c r="K19">
        <v>6341.4193150000001</v>
      </c>
      <c r="L19">
        <v>22264.75</v>
      </c>
      <c r="M19">
        <v>3600</v>
      </c>
      <c r="N19">
        <v>200.53964999999999</v>
      </c>
      <c r="O19">
        <v>1835.3388769999999</v>
      </c>
      <c r="P19">
        <v>10.9002</v>
      </c>
      <c r="Q19">
        <v>99.758630400000001</v>
      </c>
      <c r="R19">
        <v>15.893333330000001</v>
      </c>
      <c r="S19">
        <v>578.98862450000001</v>
      </c>
      <c r="T19">
        <v>236.25</v>
      </c>
      <c r="U19">
        <v>226.18333329999999</v>
      </c>
      <c r="V19">
        <v>32.200000000000003</v>
      </c>
      <c r="W19">
        <v>300.13799999999998</v>
      </c>
      <c r="X19">
        <v>2.5745389E-2</v>
      </c>
      <c r="Y19">
        <v>333.26973079999999</v>
      </c>
      <c r="Z19">
        <v>300.00700000000001</v>
      </c>
      <c r="AA19">
        <v>2.1508489999999998E-3</v>
      </c>
      <c r="AB19">
        <v>693.43369389999998</v>
      </c>
      <c r="AC19">
        <f t="shared" si="0"/>
        <v>6341.4193150000001</v>
      </c>
      <c r="AD19">
        <f>K19+L19</f>
        <v>28606.169314999999</v>
      </c>
    </row>
    <row r="20" spans="1:30" x14ac:dyDescent="0.25">
      <c r="A20" t="s">
        <v>26</v>
      </c>
      <c r="B20">
        <v>4</v>
      </c>
      <c r="C20">
        <v>4</v>
      </c>
      <c r="D20">
        <v>50</v>
      </c>
      <c r="E20">
        <v>500000</v>
      </c>
      <c r="F20">
        <v>10872</v>
      </c>
      <c r="G20">
        <v>979</v>
      </c>
      <c r="H20">
        <v>10</v>
      </c>
      <c r="I20">
        <v>21</v>
      </c>
      <c r="J20">
        <v>0</v>
      </c>
      <c r="K20">
        <v>3367.2995030000002</v>
      </c>
      <c r="L20">
        <v>11327.25</v>
      </c>
      <c r="M20">
        <v>2000</v>
      </c>
      <c r="N20">
        <v>98.166349999999994</v>
      </c>
      <c r="O20">
        <v>898.41843519999998</v>
      </c>
      <c r="P20">
        <v>9.6717499999999994</v>
      </c>
      <c r="Q20">
        <v>88.515855999999999</v>
      </c>
      <c r="R20">
        <v>10.72</v>
      </c>
      <c r="S20">
        <v>261.80711220000001</v>
      </c>
      <c r="T20">
        <v>114.55</v>
      </c>
      <c r="U20">
        <v>102.3833333</v>
      </c>
      <c r="V20">
        <v>22.4</v>
      </c>
      <c r="W20">
        <v>300.03199979999999</v>
      </c>
      <c r="X20">
        <v>2.0427791000000001E-2</v>
      </c>
      <c r="Y20">
        <v>350.60560959999998</v>
      </c>
      <c r="Z20">
        <v>0.27100014700000002</v>
      </c>
      <c r="AA20">
        <v>0</v>
      </c>
      <c r="AB20">
        <v>1.6049472</v>
      </c>
      <c r="AC20">
        <f t="shared" si="0"/>
        <v>3367.2995030000002</v>
      </c>
      <c r="AD20">
        <f>K20+L20</f>
        <v>14694.549503</v>
      </c>
    </row>
    <row r="21" spans="1:30" x14ac:dyDescent="0.25">
      <c r="A21" t="s">
        <v>26</v>
      </c>
      <c r="B21">
        <v>8</v>
      </c>
      <c r="C21">
        <v>4</v>
      </c>
      <c r="D21">
        <v>50</v>
      </c>
      <c r="E21">
        <v>500000</v>
      </c>
      <c r="F21">
        <v>9068</v>
      </c>
      <c r="G21">
        <v>1027</v>
      </c>
      <c r="H21">
        <v>10</v>
      </c>
      <c r="I21">
        <v>22</v>
      </c>
      <c r="J21">
        <v>0</v>
      </c>
      <c r="K21">
        <v>3365.4297999999999</v>
      </c>
      <c r="L21">
        <v>11444.083329999999</v>
      </c>
      <c r="M21">
        <v>2000</v>
      </c>
      <c r="N21">
        <v>98.166349999999994</v>
      </c>
      <c r="O21">
        <v>898.41843519999998</v>
      </c>
      <c r="P21">
        <v>9.2224500000000003</v>
      </c>
      <c r="Q21">
        <v>84.403862399999994</v>
      </c>
      <c r="R21">
        <v>11.52</v>
      </c>
      <c r="S21">
        <v>263.69870200000003</v>
      </c>
      <c r="T21">
        <v>116.2333333</v>
      </c>
      <c r="U21">
        <v>103.8166667</v>
      </c>
      <c r="V21">
        <v>22.133333329999999</v>
      </c>
      <c r="W21">
        <v>158.3789999</v>
      </c>
      <c r="X21">
        <v>0</v>
      </c>
      <c r="Y21">
        <v>208.5536784</v>
      </c>
      <c r="Z21">
        <v>0.210000038</v>
      </c>
      <c r="AA21">
        <v>0</v>
      </c>
      <c r="AB21">
        <v>2.9306329</v>
      </c>
      <c r="AC21">
        <f t="shared" si="0"/>
        <v>3365.4297999999999</v>
      </c>
      <c r="AD21">
        <f>K21+L21</f>
        <v>14809.513129999999</v>
      </c>
    </row>
    <row r="22" spans="1:30" x14ac:dyDescent="0.25">
      <c r="A22" t="s">
        <v>26</v>
      </c>
      <c r="B22">
        <v>16</v>
      </c>
      <c r="C22">
        <v>8</v>
      </c>
      <c r="D22">
        <v>50</v>
      </c>
      <c r="E22">
        <v>500000</v>
      </c>
      <c r="F22">
        <v>10361</v>
      </c>
      <c r="G22">
        <v>1770</v>
      </c>
      <c r="H22">
        <v>10</v>
      </c>
      <c r="I22">
        <v>22</v>
      </c>
      <c r="J22">
        <v>0</v>
      </c>
      <c r="K22">
        <v>3370.4651760000002</v>
      </c>
      <c r="L22">
        <v>11452.75</v>
      </c>
      <c r="M22">
        <v>2000</v>
      </c>
      <c r="N22">
        <v>98.166349999999994</v>
      </c>
      <c r="O22">
        <v>898.41843519999998</v>
      </c>
      <c r="P22">
        <v>10.0509</v>
      </c>
      <c r="Q22">
        <v>91.985836800000001</v>
      </c>
      <c r="R22">
        <v>9.92</v>
      </c>
      <c r="S22">
        <v>261.92365369999999</v>
      </c>
      <c r="T22">
        <v>114.6166667</v>
      </c>
      <c r="U22">
        <v>102.3833333</v>
      </c>
      <c r="V22">
        <v>23.3</v>
      </c>
      <c r="W22">
        <v>300.03300000000002</v>
      </c>
      <c r="X22">
        <v>1.2560576E-2</v>
      </c>
      <c r="Y22">
        <v>350.49387280000002</v>
      </c>
      <c r="Z22">
        <v>0.194000006</v>
      </c>
      <c r="AA22">
        <v>0</v>
      </c>
      <c r="AB22">
        <v>7.9297662000000004</v>
      </c>
      <c r="AC22">
        <f t="shared" si="0"/>
        <v>3370.4651760000002</v>
      </c>
      <c r="AD22">
        <f>K22+L22</f>
        <v>14823.215176</v>
      </c>
    </row>
    <row r="23" spans="1:30" x14ac:dyDescent="0.25">
      <c r="A23" t="s">
        <v>26</v>
      </c>
      <c r="B23">
        <v>4</v>
      </c>
      <c r="C23">
        <v>4</v>
      </c>
      <c r="D23">
        <v>5</v>
      </c>
      <c r="E23">
        <v>500000</v>
      </c>
      <c r="F23">
        <v>9133</v>
      </c>
      <c r="G23">
        <v>860</v>
      </c>
      <c r="H23">
        <v>10</v>
      </c>
      <c r="I23">
        <v>21</v>
      </c>
      <c r="J23">
        <v>0</v>
      </c>
      <c r="K23">
        <v>3387.7260999999999</v>
      </c>
      <c r="L23">
        <v>11545</v>
      </c>
      <c r="M23">
        <v>2000</v>
      </c>
      <c r="N23">
        <v>98.166349999999994</v>
      </c>
      <c r="O23">
        <v>898.41843519999998</v>
      </c>
      <c r="P23">
        <v>10.09605</v>
      </c>
      <c r="Q23">
        <v>92.399049599999998</v>
      </c>
      <c r="R23">
        <v>13.12</v>
      </c>
      <c r="S23">
        <v>275.52621549999998</v>
      </c>
      <c r="T23">
        <v>117.35</v>
      </c>
      <c r="U23">
        <v>103.8</v>
      </c>
      <c r="V23">
        <v>22.883333329999999</v>
      </c>
      <c r="W23">
        <v>185.536</v>
      </c>
      <c r="X23">
        <v>0</v>
      </c>
      <c r="Y23">
        <v>191.9864383</v>
      </c>
      <c r="Z23">
        <v>75.27000022</v>
      </c>
      <c r="AA23">
        <v>0</v>
      </c>
      <c r="AB23">
        <v>77.003153499999996</v>
      </c>
      <c r="AC23">
        <f t="shared" si="0"/>
        <v>3387.7260999999999</v>
      </c>
      <c r="AD23">
        <f>K23+L23</f>
        <v>14932.7261</v>
      </c>
    </row>
    <row r="24" spans="1:30" x14ac:dyDescent="0.25">
      <c r="A24" t="s">
        <v>26</v>
      </c>
      <c r="B24">
        <v>16</v>
      </c>
      <c r="C24">
        <v>4</v>
      </c>
      <c r="D24">
        <v>0</v>
      </c>
      <c r="E24">
        <v>500000</v>
      </c>
      <c r="F24">
        <v>12545</v>
      </c>
      <c r="G24">
        <v>1480</v>
      </c>
      <c r="H24">
        <v>10</v>
      </c>
      <c r="I24">
        <v>20</v>
      </c>
      <c r="J24">
        <v>0</v>
      </c>
      <c r="K24">
        <v>3390.3483110000002</v>
      </c>
      <c r="L24">
        <v>11777</v>
      </c>
      <c r="M24">
        <v>2000</v>
      </c>
      <c r="N24">
        <v>99.504499999999993</v>
      </c>
      <c r="O24">
        <v>910.66518399999995</v>
      </c>
      <c r="P24">
        <v>9.1303999999999998</v>
      </c>
      <c r="Q24">
        <v>83.561420799999993</v>
      </c>
      <c r="R24">
        <v>15.52</v>
      </c>
      <c r="S24">
        <v>271.96680600000002</v>
      </c>
      <c r="T24">
        <v>121.7666667</v>
      </c>
      <c r="U24">
        <v>107.95</v>
      </c>
      <c r="V24">
        <v>22.216666669999999</v>
      </c>
      <c r="W24">
        <v>300.03399990000003</v>
      </c>
      <c r="X24">
        <v>3.2020074000000003E-2</v>
      </c>
      <c r="Y24">
        <v>301.56465409999998</v>
      </c>
      <c r="Z24">
        <v>75.186000109999995</v>
      </c>
      <c r="AA24">
        <v>0</v>
      </c>
      <c r="AB24">
        <v>78.819180200000005</v>
      </c>
      <c r="AC24">
        <f t="shared" si="0"/>
        <v>3390.3483110000002</v>
      </c>
      <c r="AD24">
        <f>K24+L24</f>
        <v>15167.348311</v>
      </c>
    </row>
    <row r="25" spans="1:30" x14ac:dyDescent="0.25">
      <c r="A25" t="s">
        <v>26</v>
      </c>
      <c r="B25">
        <v>8</v>
      </c>
      <c r="C25">
        <v>8</v>
      </c>
      <c r="D25">
        <v>5</v>
      </c>
      <c r="E25">
        <v>500000</v>
      </c>
      <c r="F25">
        <v>8305</v>
      </c>
      <c r="G25">
        <v>1302</v>
      </c>
      <c r="H25">
        <v>10</v>
      </c>
      <c r="I25">
        <v>21</v>
      </c>
      <c r="J25">
        <v>0</v>
      </c>
      <c r="K25">
        <v>3405.3657189999999</v>
      </c>
      <c r="L25">
        <v>11804.416670000001</v>
      </c>
      <c r="M25">
        <v>2000</v>
      </c>
      <c r="N25">
        <v>98.166349999999994</v>
      </c>
      <c r="O25">
        <v>898.41843519999998</v>
      </c>
      <c r="P25">
        <v>12</v>
      </c>
      <c r="Q25">
        <v>109.824</v>
      </c>
      <c r="R25">
        <v>13.12</v>
      </c>
      <c r="S25">
        <v>273.83693369999997</v>
      </c>
      <c r="T25">
        <v>119.2166667</v>
      </c>
      <c r="U25">
        <v>103.9666667</v>
      </c>
      <c r="V25">
        <v>24.65</v>
      </c>
      <c r="W25">
        <v>149.697</v>
      </c>
      <c r="X25">
        <v>0</v>
      </c>
      <c r="Y25">
        <v>155.934237</v>
      </c>
      <c r="Z25">
        <v>75.171000000000006</v>
      </c>
      <c r="AA25">
        <v>0</v>
      </c>
      <c r="AB25">
        <v>79.635866500000006</v>
      </c>
      <c r="AC25">
        <f t="shared" si="0"/>
        <v>3405.3657189999999</v>
      </c>
      <c r="AD25">
        <f>K25+L25</f>
        <v>15209.782389</v>
      </c>
    </row>
    <row r="26" spans="1:30" x14ac:dyDescent="0.25">
      <c r="A26" t="s">
        <v>26</v>
      </c>
      <c r="B26">
        <v>16</v>
      </c>
      <c r="C26">
        <v>4</v>
      </c>
      <c r="D26">
        <v>50</v>
      </c>
      <c r="E26">
        <v>500000</v>
      </c>
      <c r="F26">
        <v>9462</v>
      </c>
      <c r="G26">
        <v>1472</v>
      </c>
      <c r="H26">
        <v>10</v>
      </c>
      <c r="I26">
        <v>23</v>
      </c>
      <c r="J26">
        <v>0</v>
      </c>
      <c r="K26">
        <v>3364.0330520000002</v>
      </c>
      <c r="L26">
        <v>11931.916670000001</v>
      </c>
      <c r="M26">
        <v>2000</v>
      </c>
      <c r="N26">
        <v>98.166349999999994</v>
      </c>
      <c r="O26">
        <v>898.41843519999998</v>
      </c>
      <c r="P26">
        <v>9.2224500000000003</v>
      </c>
      <c r="Q26">
        <v>84.403862399999994</v>
      </c>
      <c r="R26">
        <v>11.52</v>
      </c>
      <c r="S26">
        <v>262.30195400000002</v>
      </c>
      <c r="T26">
        <v>119.3166667</v>
      </c>
      <c r="U26">
        <v>106.5</v>
      </c>
      <c r="V26">
        <v>24.43333333</v>
      </c>
      <c r="W26">
        <v>300.03199979999999</v>
      </c>
      <c r="X26">
        <v>1.1806249E-2</v>
      </c>
      <c r="Y26">
        <v>350.28717219999999</v>
      </c>
      <c r="Z26">
        <v>80.421000000000006</v>
      </c>
      <c r="AA26">
        <v>0</v>
      </c>
      <c r="AB26">
        <v>84.729297299999999</v>
      </c>
      <c r="AC26">
        <f t="shared" si="0"/>
        <v>3364.0330520000002</v>
      </c>
      <c r="AD26">
        <f>K26+L26</f>
        <v>15295.949722000001</v>
      </c>
    </row>
    <row r="27" spans="1:30" x14ac:dyDescent="0.25">
      <c r="A27" t="s">
        <v>26</v>
      </c>
      <c r="B27">
        <v>4</v>
      </c>
      <c r="C27">
        <v>8</v>
      </c>
      <c r="D27">
        <v>50</v>
      </c>
      <c r="E27">
        <v>500000</v>
      </c>
      <c r="F27">
        <v>9272</v>
      </c>
      <c r="G27">
        <v>913</v>
      </c>
      <c r="H27">
        <v>10</v>
      </c>
      <c r="I27">
        <v>22</v>
      </c>
      <c r="J27">
        <v>0</v>
      </c>
      <c r="K27">
        <v>3372.471536</v>
      </c>
      <c r="L27">
        <v>11975.416670000001</v>
      </c>
      <c r="M27">
        <v>2000</v>
      </c>
      <c r="N27">
        <v>98.166349999999994</v>
      </c>
      <c r="O27">
        <v>898.41843519999998</v>
      </c>
      <c r="P27">
        <v>10.1645</v>
      </c>
      <c r="Q27">
        <v>93.025503999999998</v>
      </c>
      <c r="R27">
        <v>10.72</v>
      </c>
      <c r="S27">
        <v>261.97674719999998</v>
      </c>
      <c r="T27">
        <v>116.8666667</v>
      </c>
      <c r="U27">
        <v>103.85</v>
      </c>
      <c r="V27">
        <v>28.18333333</v>
      </c>
      <c r="W27">
        <v>300.03000020000002</v>
      </c>
      <c r="X27">
        <v>8.7303889999999999E-3</v>
      </c>
      <c r="Y27">
        <v>350.81627420000001</v>
      </c>
      <c r="Z27">
        <v>0.35599994699999998</v>
      </c>
      <c r="AA27">
        <v>0</v>
      </c>
      <c r="AB27">
        <v>2.7928744999999999</v>
      </c>
      <c r="AC27">
        <f t="shared" si="0"/>
        <v>3372.471536</v>
      </c>
      <c r="AD27">
        <f>K27+L27</f>
        <v>15347.888206</v>
      </c>
    </row>
    <row r="28" spans="1:30" x14ac:dyDescent="0.25">
      <c r="A28" t="s">
        <v>26</v>
      </c>
      <c r="B28">
        <v>8</v>
      </c>
      <c r="C28">
        <v>4</v>
      </c>
      <c r="D28">
        <v>0</v>
      </c>
      <c r="E28">
        <v>500000</v>
      </c>
      <c r="F28">
        <v>12028</v>
      </c>
      <c r="G28">
        <v>1225</v>
      </c>
      <c r="H28">
        <v>10</v>
      </c>
      <c r="I28">
        <v>21</v>
      </c>
      <c r="J28">
        <v>0</v>
      </c>
      <c r="K28">
        <v>3416.6370419999998</v>
      </c>
      <c r="L28">
        <v>11934.416670000001</v>
      </c>
      <c r="M28">
        <v>2000</v>
      </c>
      <c r="N28">
        <v>100.17455</v>
      </c>
      <c r="O28">
        <v>916.79748159999997</v>
      </c>
      <c r="P28">
        <v>10.78815</v>
      </c>
      <c r="Q28">
        <v>98.733148799999995</v>
      </c>
      <c r="R28">
        <v>13.06666667</v>
      </c>
      <c r="S28">
        <v>277.0770445</v>
      </c>
      <c r="T28">
        <v>121.9833333</v>
      </c>
      <c r="U28">
        <v>107.4666667</v>
      </c>
      <c r="V28">
        <v>22.716666669999999</v>
      </c>
      <c r="W28">
        <v>300.05200000000002</v>
      </c>
      <c r="X28">
        <v>2.4660319999999999E-2</v>
      </c>
      <c r="Y28">
        <v>301.51722969999997</v>
      </c>
      <c r="Z28">
        <v>0.210000038</v>
      </c>
      <c r="AA28">
        <v>0</v>
      </c>
      <c r="AB28">
        <v>3.0600344000000002</v>
      </c>
      <c r="AC28">
        <f t="shared" si="0"/>
        <v>3416.6370419999998</v>
      </c>
      <c r="AD28">
        <f>K28+L28</f>
        <v>15351.053712000001</v>
      </c>
    </row>
    <row r="29" spans="1:30" x14ac:dyDescent="0.25">
      <c r="A29" t="s">
        <v>26</v>
      </c>
      <c r="B29">
        <v>8</v>
      </c>
      <c r="C29">
        <v>8</v>
      </c>
      <c r="D29">
        <v>0</v>
      </c>
      <c r="E29">
        <v>500000</v>
      </c>
      <c r="F29">
        <v>14070</v>
      </c>
      <c r="G29">
        <v>1130</v>
      </c>
      <c r="H29">
        <v>10</v>
      </c>
      <c r="I29">
        <v>20</v>
      </c>
      <c r="J29">
        <v>0</v>
      </c>
      <c r="K29">
        <v>3408.751718</v>
      </c>
      <c r="L29">
        <v>11987.166670000001</v>
      </c>
      <c r="M29">
        <v>2000</v>
      </c>
      <c r="N29">
        <v>100.17455</v>
      </c>
      <c r="O29">
        <v>916.79748159999997</v>
      </c>
      <c r="P29">
        <v>10.452450000000001</v>
      </c>
      <c r="Q29">
        <v>95.660822400000001</v>
      </c>
      <c r="R29">
        <v>13.22666667</v>
      </c>
      <c r="S29">
        <v>272.43974689999999</v>
      </c>
      <c r="T29">
        <v>120</v>
      </c>
      <c r="U29">
        <v>106.1333333</v>
      </c>
      <c r="V29">
        <v>27.266666669999999</v>
      </c>
      <c r="W29">
        <v>300.053</v>
      </c>
      <c r="X29">
        <v>3.3401063000000002E-2</v>
      </c>
      <c r="Y29">
        <v>301.78972950000002</v>
      </c>
      <c r="Z29">
        <v>0.69700002699999997</v>
      </c>
      <c r="AA29">
        <v>0</v>
      </c>
      <c r="AB29">
        <v>6.2927004000000002</v>
      </c>
      <c r="AC29">
        <f t="shared" si="0"/>
        <v>3408.751718</v>
      </c>
      <c r="AD29">
        <f>K29+L29</f>
        <v>15395.918388</v>
      </c>
    </row>
    <row r="30" spans="1:30" x14ac:dyDescent="0.25">
      <c r="A30" t="s">
        <v>26</v>
      </c>
      <c r="B30">
        <v>16</v>
      </c>
      <c r="C30">
        <v>8</v>
      </c>
      <c r="D30">
        <v>5</v>
      </c>
      <c r="E30">
        <v>500000</v>
      </c>
      <c r="F30">
        <v>10905</v>
      </c>
      <c r="G30">
        <v>1617</v>
      </c>
      <c r="H30">
        <v>10</v>
      </c>
      <c r="I30">
        <v>23</v>
      </c>
      <c r="J30">
        <v>0</v>
      </c>
      <c r="K30">
        <v>3396.4457480000001</v>
      </c>
      <c r="L30">
        <v>12071.666670000001</v>
      </c>
      <c r="M30">
        <v>2000</v>
      </c>
      <c r="N30">
        <v>98.166349999999994</v>
      </c>
      <c r="O30">
        <v>898.41843519999998</v>
      </c>
      <c r="P30">
        <v>10.94435</v>
      </c>
      <c r="Q30">
        <v>100.1626912</v>
      </c>
      <c r="R30">
        <v>14.72</v>
      </c>
      <c r="S30">
        <v>274.03392179999997</v>
      </c>
      <c r="T30">
        <v>120.4833333</v>
      </c>
      <c r="U30">
        <v>105.3166667</v>
      </c>
      <c r="V30">
        <v>24.333333329999999</v>
      </c>
      <c r="W30">
        <v>300.04300000000001</v>
      </c>
      <c r="X30">
        <v>2.4870191999999999E-2</v>
      </c>
      <c r="Y30">
        <v>306.60159579999998</v>
      </c>
      <c r="Z30">
        <v>75.062000040000001</v>
      </c>
      <c r="AA30">
        <v>0</v>
      </c>
      <c r="AB30">
        <v>82.724960499999995</v>
      </c>
      <c r="AC30">
        <f t="shared" si="0"/>
        <v>3396.4457480000001</v>
      </c>
      <c r="AD30">
        <f>K30+L30</f>
        <v>15468.112418000001</v>
      </c>
    </row>
    <row r="31" spans="1:30" x14ac:dyDescent="0.25">
      <c r="A31" t="s">
        <v>26</v>
      </c>
      <c r="B31">
        <v>4</v>
      </c>
      <c r="C31">
        <v>8</v>
      </c>
      <c r="D31">
        <v>5</v>
      </c>
      <c r="E31">
        <v>500000</v>
      </c>
      <c r="F31">
        <v>7626</v>
      </c>
      <c r="G31">
        <v>731</v>
      </c>
      <c r="H31">
        <v>10</v>
      </c>
      <c r="I31">
        <v>21</v>
      </c>
      <c r="J31">
        <v>0</v>
      </c>
      <c r="K31">
        <v>3378.0614650000002</v>
      </c>
      <c r="L31">
        <v>12144.666670000001</v>
      </c>
      <c r="M31">
        <v>2000</v>
      </c>
      <c r="N31">
        <v>98.166349999999994</v>
      </c>
      <c r="O31">
        <v>898.41843519999998</v>
      </c>
      <c r="P31">
        <v>9.1303999999999998</v>
      </c>
      <c r="Q31">
        <v>83.561420799999993</v>
      </c>
      <c r="R31">
        <v>16.32</v>
      </c>
      <c r="S31">
        <v>272.46485949999999</v>
      </c>
      <c r="T31">
        <v>122.4333333</v>
      </c>
      <c r="U31">
        <v>107.9333333</v>
      </c>
      <c r="V31">
        <v>26.983333330000001</v>
      </c>
      <c r="W31">
        <v>122.69600010000001</v>
      </c>
      <c r="X31" s="1">
        <v>8.3400000000000004E-11</v>
      </c>
      <c r="Y31">
        <v>128.69181990000001</v>
      </c>
      <c r="Z31">
        <v>75.25899982</v>
      </c>
      <c r="AA31">
        <v>0</v>
      </c>
      <c r="AB31">
        <v>77.519027399999999</v>
      </c>
      <c r="AC31">
        <f t="shared" si="0"/>
        <v>3378.0614650000002</v>
      </c>
      <c r="AD31">
        <f>K31+L31</f>
        <v>15522.728135000001</v>
      </c>
    </row>
    <row r="32" spans="1:30" x14ac:dyDescent="0.25">
      <c r="A32" t="s">
        <v>26</v>
      </c>
      <c r="B32">
        <v>8</v>
      </c>
      <c r="C32">
        <v>4</v>
      </c>
      <c r="D32">
        <v>5</v>
      </c>
      <c r="E32">
        <v>500000</v>
      </c>
      <c r="F32">
        <v>7281</v>
      </c>
      <c r="G32">
        <v>901</v>
      </c>
      <c r="H32">
        <v>10</v>
      </c>
      <c r="I32">
        <v>22</v>
      </c>
      <c r="J32">
        <v>0</v>
      </c>
      <c r="K32">
        <v>3367.167594</v>
      </c>
      <c r="L32">
        <v>12259.833329999999</v>
      </c>
      <c r="M32">
        <v>2000</v>
      </c>
      <c r="N32">
        <v>98.166349999999994</v>
      </c>
      <c r="O32">
        <v>898.41843519999998</v>
      </c>
      <c r="P32">
        <v>8.3255499999999998</v>
      </c>
      <c r="Q32">
        <v>76.195433600000001</v>
      </c>
      <c r="R32">
        <v>13.92</v>
      </c>
      <c r="S32">
        <v>272.14182499999998</v>
      </c>
      <c r="T32">
        <v>124.0333333</v>
      </c>
      <c r="U32">
        <v>110.5666667</v>
      </c>
      <c r="V32">
        <v>25.616666670000001</v>
      </c>
      <c r="W32">
        <v>124.0639999</v>
      </c>
      <c r="X32">
        <v>0</v>
      </c>
      <c r="Y32">
        <v>129.63751389999999</v>
      </c>
      <c r="Z32">
        <v>75.315999980000001</v>
      </c>
      <c r="AA32">
        <v>0</v>
      </c>
      <c r="AB32">
        <v>77.274165600000003</v>
      </c>
      <c r="AC32">
        <f t="shared" si="0"/>
        <v>3367.167594</v>
      </c>
      <c r="AD32">
        <f>K32+L32</f>
        <v>15627.000924</v>
      </c>
    </row>
    <row r="33" spans="1:30" x14ac:dyDescent="0.25">
      <c r="A33" t="s">
        <v>26</v>
      </c>
      <c r="B33">
        <v>4</v>
      </c>
      <c r="C33">
        <v>4</v>
      </c>
      <c r="D33">
        <v>0</v>
      </c>
      <c r="E33">
        <v>500000</v>
      </c>
      <c r="F33">
        <v>10740</v>
      </c>
      <c r="G33">
        <v>810</v>
      </c>
      <c r="H33">
        <v>10</v>
      </c>
      <c r="I33">
        <v>22</v>
      </c>
      <c r="J33">
        <v>0</v>
      </c>
      <c r="K33">
        <v>3404.2929439999998</v>
      </c>
      <c r="L33">
        <v>12818.25</v>
      </c>
      <c r="M33">
        <v>2000</v>
      </c>
      <c r="N33">
        <v>100.84265000000001</v>
      </c>
      <c r="O33">
        <v>922.91193280000005</v>
      </c>
      <c r="P33">
        <v>8.7748500000000007</v>
      </c>
      <c r="Q33">
        <v>80.307427200000006</v>
      </c>
      <c r="R33">
        <v>14.72</v>
      </c>
      <c r="S33">
        <v>276.73608369999999</v>
      </c>
      <c r="T33">
        <v>128.41666670000001</v>
      </c>
      <c r="U33">
        <v>113.8166667</v>
      </c>
      <c r="V33">
        <v>28.9</v>
      </c>
      <c r="W33">
        <v>157.67699999999999</v>
      </c>
      <c r="X33">
        <v>0</v>
      </c>
      <c r="Y33">
        <v>159.68231739999999</v>
      </c>
      <c r="Z33">
        <v>75.432999850000002</v>
      </c>
      <c r="AA33">
        <v>0</v>
      </c>
      <c r="AB33">
        <v>77.2959429</v>
      </c>
      <c r="AC33">
        <f t="shared" si="0"/>
        <v>3404.2929439999998</v>
      </c>
      <c r="AD33">
        <f>K33+L33</f>
        <v>16222.542944000001</v>
      </c>
    </row>
    <row r="34" spans="1:30" x14ac:dyDescent="0.25">
      <c r="A34" t="s">
        <v>26</v>
      </c>
      <c r="B34">
        <v>4</v>
      </c>
      <c r="C34">
        <v>8</v>
      </c>
      <c r="D34">
        <v>0</v>
      </c>
      <c r="E34">
        <v>500000</v>
      </c>
      <c r="F34">
        <v>11758</v>
      </c>
      <c r="G34">
        <v>779</v>
      </c>
      <c r="H34">
        <v>10</v>
      </c>
      <c r="I34">
        <v>24</v>
      </c>
      <c r="J34">
        <v>0</v>
      </c>
      <c r="K34">
        <v>3425.6837639999999</v>
      </c>
      <c r="L34">
        <v>12919.166670000001</v>
      </c>
      <c r="M34">
        <v>2000</v>
      </c>
      <c r="N34">
        <v>101.5127</v>
      </c>
      <c r="O34">
        <v>929.04423039999995</v>
      </c>
      <c r="P34">
        <v>9.5121000000000002</v>
      </c>
      <c r="Q34">
        <v>87.0547392</v>
      </c>
      <c r="R34">
        <v>15.46666667</v>
      </c>
      <c r="S34">
        <v>283.09332790000002</v>
      </c>
      <c r="T34">
        <v>126.75</v>
      </c>
      <c r="U34">
        <v>111.9</v>
      </c>
      <c r="V34">
        <v>29.216666669999999</v>
      </c>
      <c r="W34">
        <v>300.09800000000001</v>
      </c>
      <c r="X34">
        <v>2.6730462999999999E-2</v>
      </c>
      <c r="Y34">
        <v>301.54254550000002</v>
      </c>
      <c r="Z34">
        <v>75.174000019999994</v>
      </c>
      <c r="AA34">
        <v>0</v>
      </c>
      <c r="AB34">
        <v>77.991588699999994</v>
      </c>
      <c r="AC34">
        <f t="shared" si="0"/>
        <v>3425.6837639999999</v>
      </c>
      <c r="AD34">
        <f>K34+L34</f>
        <v>16344.850434</v>
      </c>
    </row>
    <row r="35" spans="1:30" x14ac:dyDescent="0.25">
      <c r="A35" t="s">
        <v>26</v>
      </c>
      <c r="B35">
        <v>16</v>
      </c>
      <c r="C35">
        <v>8</v>
      </c>
      <c r="D35">
        <v>0</v>
      </c>
      <c r="E35">
        <v>500000</v>
      </c>
      <c r="F35">
        <v>12447</v>
      </c>
      <c r="G35">
        <v>1415</v>
      </c>
      <c r="H35">
        <v>10</v>
      </c>
      <c r="I35">
        <v>23</v>
      </c>
      <c r="J35">
        <v>1</v>
      </c>
      <c r="K35">
        <v>3374.3628319999998</v>
      </c>
      <c r="L35">
        <v>22392.833330000001</v>
      </c>
      <c r="M35">
        <v>2000</v>
      </c>
      <c r="N35">
        <v>99.504499999999993</v>
      </c>
      <c r="O35">
        <v>910.66518399999995</v>
      </c>
      <c r="P35">
        <v>8.3238500000000002</v>
      </c>
      <c r="Q35">
        <v>76.179875199999998</v>
      </c>
      <c r="R35">
        <v>13.973333330000001</v>
      </c>
      <c r="S35">
        <v>265.7160892</v>
      </c>
      <c r="T35">
        <v>123.3</v>
      </c>
      <c r="U35">
        <v>109.6833333</v>
      </c>
      <c r="V35">
        <v>25.833333329999999</v>
      </c>
      <c r="W35">
        <v>110.73699999999999</v>
      </c>
      <c r="X35">
        <v>0</v>
      </c>
      <c r="Y35">
        <v>112.2435081</v>
      </c>
      <c r="Z35">
        <v>124.2149999</v>
      </c>
      <c r="AA35">
        <v>0</v>
      </c>
      <c r="AB35">
        <v>130.8955512</v>
      </c>
      <c r="AC35">
        <f t="shared" si="0"/>
        <v>3374.3628319999998</v>
      </c>
      <c r="AD35">
        <f>K35+L35</f>
        <v>25767.196162</v>
      </c>
    </row>
    <row r="36" spans="1:30" x14ac:dyDescent="0.25">
      <c r="A36" t="s">
        <v>26</v>
      </c>
      <c r="B36">
        <v>16</v>
      </c>
      <c r="C36">
        <v>4</v>
      </c>
      <c r="D36">
        <v>5</v>
      </c>
      <c r="E36">
        <v>500000</v>
      </c>
      <c r="F36">
        <v>8161</v>
      </c>
      <c r="G36">
        <v>1357</v>
      </c>
      <c r="H36">
        <v>10</v>
      </c>
      <c r="I36">
        <v>27</v>
      </c>
      <c r="J36">
        <v>1</v>
      </c>
      <c r="K36">
        <v>3381.772477</v>
      </c>
      <c r="L36">
        <v>23655.75</v>
      </c>
      <c r="M36">
        <v>2000</v>
      </c>
      <c r="N36">
        <v>99.045000000000002</v>
      </c>
      <c r="O36">
        <v>906.45983999999999</v>
      </c>
      <c r="P36">
        <v>8.7690000000000001</v>
      </c>
      <c r="Q36">
        <v>80.253888000000003</v>
      </c>
      <c r="R36">
        <v>15.52</v>
      </c>
      <c r="S36">
        <v>271.7247491</v>
      </c>
      <c r="T36">
        <v>132.05000000000001</v>
      </c>
      <c r="U36">
        <v>116.08333330000001</v>
      </c>
      <c r="V36">
        <v>29.05</v>
      </c>
      <c r="W36">
        <v>300.02999999999997</v>
      </c>
      <c r="X36">
        <v>2.2233774000000001E-2</v>
      </c>
      <c r="Y36">
        <v>306.03900670000002</v>
      </c>
      <c r="Z36">
        <v>75.398999930000002</v>
      </c>
      <c r="AA36">
        <v>0</v>
      </c>
      <c r="AB36">
        <v>79.008067499999996</v>
      </c>
      <c r="AC36">
        <f t="shared" si="0"/>
        <v>3381.772477</v>
      </c>
      <c r="AD36">
        <f>K36+L36</f>
        <v>27037.522476999999</v>
      </c>
    </row>
    <row r="37" spans="1:30" x14ac:dyDescent="0.25">
      <c r="A37" t="s">
        <v>26</v>
      </c>
      <c r="B37">
        <v>8</v>
      </c>
      <c r="C37">
        <v>8</v>
      </c>
      <c r="D37">
        <v>50</v>
      </c>
      <c r="E37">
        <v>500000</v>
      </c>
      <c r="F37">
        <v>13362</v>
      </c>
      <c r="G37">
        <v>928</v>
      </c>
      <c r="H37">
        <v>10</v>
      </c>
      <c r="I37">
        <v>30</v>
      </c>
      <c r="J37">
        <v>1</v>
      </c>
      <c r="K37">
        <v>3362.3399960000002</v>
      </c>
      <c r="L37">
        <v>24263.416669999999</v>
      </c>
      <c r="M37">
        <v>2000</v>
      </c>
      <c r="N37">
        <v>98.166349999999994</v>
      </c>
      <c r="O37">
        <v>898.41843519999998</v>
      </c>
      <c r="P37">
        <v>8.2553999999999998</v>
      </c>
      <c r="Q37">
        <v>75.553420799999998</v>
      </c>
      <c r="R37">
        <v>15.52</v>
      </c>
      <c r="S37">
        <v>266.42639000000003</v>
      </c>
      <c r="T37">
        <v>136.18333329999999</v>
      </c>
      <c r="U37">
        <v>119.0666667</v>
      </c>
      <c r="V37">
        <v>29.8</v>
      </c>
      <c r="W37">
        <v>300.0219998</v>
      </c>
      <c r="X37">
        <v>1.7516245E-2</v>
      </c>
      <c r="Y37">
        <v>351.40497199999999</v>
      </c>
      <c r="Z37">
        <v>96.447000029999998</v>
      </c>
      <c r="AA37">
        <v>0</v>
      </c>
      <c r="AB37">
        <v>99.345541999999995</v>
      </c>
      <c r="AC37">
        <f t="shared" si="0"/>
        <v>3362.3399960000002</v>
      </c>
      <c r="AD37">
        <f>K37+L37</f>
        <v>27625.756665999997</v>
      </c>
    </row>
    <row r="38" spans="1:30" x14ac:dyDescent="0.25">
      <c r="A38" t="s">
        <v>27</v>
      </c>
      <c r="B38">
        <v>16</v>
      </c>
      <c r="C38">
        <v>8</v>
      </c>
      <c r="D38">
        <v>50</v>
      </c>
      <c r="E38">
        <v>500000</v>
      </c>
      <c r="F38">
        <v>13715</v>
      </c>
      <c r="G38">
        <v>4187</v>
      </c>
      <c r="H38">
        <v>11</v>
      </c>
      <c r="I38">
        <v>22</v>
      </c>
      <c r="J38">
        <v>0</v>
      </c>
      <c r="K38">
        <v>3642.8718239999998</v>
      </c>
      <c r="L38">
        <v>12744.5</v>
      </c>
      <c r="M38">
        <v>2200</v>
      </c>
      <c r="N38">
        <v>101.58069999999999</v>
      </c>
      <c r="O38">
        <v>929.66656639999997</v>
      </c>
      <c r="P38">
        <v>9.3673500000000001</v>
      </c>
      <c r="Q38">
        <v>85.729987199999997</v>
      </c>
      <c r="R38">
        <v>8.9066666669999996</v>
      </c>
      <c r="S38">
        <v>307.62055350000003</v>
      </c>
      <c r="T38">
        <v>128.44999999999999</v>
      </c>
      <c r="U38">
        <v>117.2333333</v>
      </c>
      <c r="V38">
        <v>25.533333330000001</v>
      </c>
      <c r="W38">
        <v>97.893000130000004</v>
      </c>
      <c r="X38">
        <v>0</v>
      </c>
      <c r="Y38">
        <v>149.76004760000001</v>
      </c>
      <c r="Z38">
        <v>188.756</v>
      </c>
      <c r="AA38">
        <v>0</v>
      </c>
      <c r="AB38">
        <v>269.4024192</v>
      </c>
      <c r="AC38">
        <f t="shared" si="0"/>
        <v>3642.8718239999998</v>
      </c>
      <c r="AD38">
        <f>K38+L38</f>
        <v>16387.371824000002</v>
      </c>
    </row>
    <row r="39" spans="1:30" x14ac:dyDescent="0.25">
      <c r="A39" t="s">
        <v>27</v>
      </c>
      <c r="B39">
        <v>8</v>
      </c>
      <c r="C39">
        <v>4</v>
      </c>
      <c r="D39">
        <v>50</v>
      </c>
      <c r="E39">
        <v>500000</v>
      </c>
      <c r="F39">
        <v>13016</v>
      </c>
      <c r="G39">
        <v>3030</v>
      </c>
      <c r="H39">
        <v>11</v>
      </c>
      <c r="I39">
        <v>21</v>
      </c>
      <c r="J39">
        <v>0</v>
      </c>
      <c r="K39">
        <v>3645.3218579999998</v>
      </c>
      <c r="L39">
        <v>12793.333329999999</v>
      </c>
      <c r="M39">
        <v>2200</v>
      </c>
      <c r="N39">
        <v>101.59135000000001</v>
      </c>
      <c r="O39">
        <v>929.76403519999997</v>
      </c>
      <c r="P39">
        <v>10.785399999999999</v>
      </c>
      <c r="Q39">
        <v>98.707980800000001</v>
      </c>
      <c r="R39">
        <v>6.5066666670000002</v>
      </c>
      <c r="S39">
        <v>297.96642559999998</v>
      </c>
      <c r="T39">
        <v>129.15</v>
      </c>
      <c r="U39">
        <v>117.2666667</v>
      </c>
      <c r="V39">
        <v>26</v>
      </c>
      <c r="W39">
        <v>116.98199990000001</v>
      </c>
      <c r="X39">
        <v>0</v>
      </c>
      <c r="Y39">
        <v>164.98913780000001</v>
      </c>
      <c r="Z39">
        <v>146.2390001</v>
      </c>
      <c r="AA39">
        <v>0</v>
      </c>
      <c r="AB39">
        <v>207.64222150000001</v>
      </c>
      <c r="AC39">
        <f t="shared" si="0"/>
        <v>3645.3218579999998</v>
      </c>
      <c r="AD39">
        <f>K39+L39</f>
        <v>16438.655188000001</v>
      </c>
    </row>
    <row r="40" spans="1:30" x14ac:dyDescent="0.25">
      <c r="A40" t="s">
        <v>27</v>
      </c>
      <c r="B40">
        <v>8</v>
      </c>
      <c r="C40">
        <v>8</v>
      </c>
      <c r="D40">
        <v>50</v>
      </c>
      <c r="E40">
        <v>500000</v>
      </c>
      <c r="F40">
        <v>15817</v>
      </c>
      <c r="G40">
        <v>2913</v>
      </c>
      <c r="H40">
        <v>11</v>
      </c>
      <c r="I40">
        <v>21</v>
      </c>
      <c r="J40">
        <v>0</v>
      </c>
      <c r="K40">
        <v>3654.7281499999999</v>
      </c>
      <c r="L40">
        <v>12833.416670000001</v>
      </c>
      <c r="M40">
        <v>2200</v>
      </c>
      <c r="N40">
        <v>102.11265</v>
      </c>
      <c r="O40">
        <v>934.53497279999999</v>
      </c>
      <c r="P40">
        <v>10.405849999999999</v>
      </c>
      <c r="Q40">
        <v>95.234339199999994</v>
      </c>
      <c r="R40">
        <v>8.8000000000000007</v>
      </c>
      <c r="S40">
        <v>303.64033790000002</v>
      </c>
      <c r="T40">
        <v>130.2666667</v>
      </c>
      <c r="U40">
        <v>118.55</v>
      </c>
      <c r="V40">
        <v>25.5</v>
      </c>
      <c r="W40">
        <v>118.967</v>
      </c>
      <c r="X40">
        <v>0</v>
      </c>
      <c r="Y40">
        <v>170.12490740000001</v>
      </c>
      <c r="Z40">
        <v>79.830999849999998</v>
      </c>
      <c r="AA40">
        <v>0</v>
      </c>
      <c r="AB40">
        <v>159.38110699999999</v>
      </c>
      <c r="AC40">
        <f t="shared" si="0"/>
        <v>3654.7281499999999</v>
      </c>
      <c r="AD40">
        <f>K40+L40</f>
        <v>16488.144820000001</v>
      </c>
    </row>
    <row r="41" spans="1:30" x14ac:dyDescent="0.25">
      <c r="A41" t="s">
        <v>27</v>
      </c>
      <c r="B41">
        <v>4</v>
      </c>
      <c r="C41">
        <v>8</v>
      </c>
      <c r="D41">
        <v>5</v>
      </c>
      <c r="E41">
        <v>500000</v>
      </c>
      <c r="F41">
        <v>10752</v>
      </c>
      <c r="G41">
        <v>1713</v>
      </c>
      <c r="H41">
        <v>11</v>
      </c>
      <c r="I41">
        <v>22</v>
      </c>
      <c r="J41">
        <v>0</v>
      </c>
      <c r="K41">
        <v>3680.0524190000001</v>
      </c>
      <c r="L41">
        <v>12847.833329999999</v>
      </c>
      <c r="M41">
        <v>2200</v>
      </c>
      <c r="N41">
        <v>101.32004999999999</v>
      </c>
      <c r="O41">
        <v>927.28109759999995</v>
      </c>
      <c r="P41">
        <v>10.951499999999999</v>
      </c>
      <c r="Q41">
        <v>100.228128</v>
      </c>
      <c r="R41">
        <v>25.92</v>
      </c>
      <c r="S41">
        <v>314.35164350000002</v>
      </c>
      <c r="T41">
        <v>131.3666667</v>
      </c>
      <c r="U41">
        <v>117.6166667</v>
      </c>
      <c r="V41">
        <v>22.916666670000001</v>
      </c>
      <c r="W41">
        <v>92.844000100000002</v>
      </c>
      <c r="X41">
        <v>0</v>
      </c>
      <c r="Y41">
        <v>99.385753199999996</v>
      </c>
      <c r="Z41">
        <v>95.401000019999998</v>
      </c>
      <c r="AA41">
        <v>0</v>
      </c>
      <c r="AB41">
        <v>128.328149</v>
      </c>
      <c r="AC41">
        <f t="shared" si="0"/>
        <v>3680.0524190000001</v>
      </c>
      <c r="AD41">
        <f>K41+L41</f>
        <v>16527.885749000001</v>
      </c>
    </row>
    <row r="42" spans="1:30" x14ac:dyDescent="0.25">
      <c r="A42" t="s">
        <v>27</v>
      </c>
      <c r="B42">
        <v>16</v>
      </c>
      <c r="C42">
        <v>4</v>
      </c>
      <c r="D42">
        <v>50</v>
      </c>
      <c r="E42">
        <v>500000</v>
      </c>
      <c r="F42">
        <v>15147</v>
      </c>
      <c r="G42">
        <v>4495</v>
      </c>
      <c r="H42">
        <v>11</v>
      </c>
      <c r="I42">
        <v>22</v>
      </c>
      <c r="J42">
        <v>0</v>
      </c>
      <c r="K42">
        <v>3658.4265740000001</v>
      </c>
      <c r="L42">
        <v>12886.833329999999</v>
      </c>
      <c r="M42">
        <v>2200</v>
      </c>
      <c r="N42">
        <v>101.6696</v>
      </c>
      <c r="O42">
        <v>930.48017919999995</v>
      </c>
      <c r="P42">
        <v>10.093</v>
      </c>
      <c r="Q42">
        <v>92.371136000000007</v>
      </c>
      <c r="R42">
        <v>11.893333330000001</v>
      </c>
      <c r="S42">
        <v>311.9193257</v>
      </c>
      <c r="T42">
        <v>130</v>
      </c>
      <c r="U42">
        <v>117.33333330000001</v>
      </c>
      <c r="V42">
        <v>24.633333329999999</v>
      </c>
      <c r="W42">
        <v>105.8239999</v>
      </c>
      <c r="X42">
        <v>0</v>
      </c>
      <c r="Y42">
        <v>154.28798829999999</v>
      </c>
      <c r="Z42">
        <v>129.31200000000001</v>
      </c>
      <c r="AA42">
        <v>0</v>
      </c>
      <c r="AB42">
        <v>283.90393749999998</v>
      </c>
      <c r="AC42">
        <f t="shared" si="0"/>
        <v>3658.4265740000001</v>
      </c>
      <c r="AD42">
        <f>K42+L42</f>
        <v>16545.259903999999</v>
      </c>
    </row>
    <row r="43" spans="1:30" x14ac:dyDescent="0.25">
      <c r="A43" t="s">
        <v>27</v>
      </c>
      <c r="B43">
        <v>8</v>
      </c>
      <c r="C43">
        <v>8</v>
      </c>
      <c r="D43">
        <v>5</v>
      </c>
      <c r="E43">
        <v>500000</v>
      </c>
      <c r="F43">
        <v>18525</v>
      </c>
      <c r="G43">
        <v>3102</v>
      </c>
      <c r="H43">
        <v>11</v>
      </c>
      <c r="I43">
        <v>21</v>
      </c>
      <c r="J43">
        <v>0</v>
      </c>
      <c r="K43">
        <v>3713.8205830000002</v>
      </c>
      <c r="L43">
        <v>12867</v>
      </c>
      <c r="M43">
        <v>2200</v>
      </c>
      <c r="N43">
        <v>104.11715</v>
      </c>
      <c r="O43">
        <v>952.88015680000001</v>
      </c>
      <c r="P43">
        <v>10.282550000000001</v>
      </c>
      <c r="Q43">
        <v>94.105897600000006</v>
      </c>
      <c r="R43">
        <v>27.52</v>
      </c>
      <c r="S43">
        <v>324.91482869999999</v>
      </c>
      <c r="T43">
        <v>134.19999999999999</v>
      </c>
      <c r="U43">
        <v>120.9833333</v>
      </c>
      <c r="V43">
        <v>21.866666670000001</v>
      </c>
      <c r="W43">
        <v>168.2779999</v>
      </c>
      <c r="X43" s="1">
        <v>5.0000000000000002E-11</v>
      </c>
      <c r="Y43">
        <v>177.28377810000001</v>
      </c>
      <c r="Z43">
        <v>76.062999959999999</v>
      </c>
      <c r="AA43">
        <v>0</v>
      </c>
      <c r="AB43">
        <v>196.45179060000001</v>
      </c>
      <c r="AC43">
        <f t="shared" si="0"/>
        <v>3713.8205830000002</v>
      </c>
      <c r="AD43">
        <f>K43+L43</f>
        <v>16580.820583000001</v>
      </c>
    </row>
    <row r="44" spans="1:30" x14ac:dyDescent="0.25">
      <c r="A44" t="s">
        <v>27</v>
      </c>
      <c r="B44">
        <v>16</v>
      </c>
      <c r="C44">
        <v>8</v>
      </c>
      <c r="D44">
        <v>0</v>
      </c>
      <c r="E44">
        <v>500000</v>
      </c>
      <c r="F44">
        <v>34428</v>
      </c>
      <c r="G44">
        <v>5278</v>
      </c>
      <c r="H44">
        <v>11</v>
      </c>
      <c r="I44">
        <v>21</v>
      </c>
      <c r="J44">
        <v>0</v>
      </c>
      <c r="K44">
        <v>3768.9668080000001</v>
      </c>
      <c r="L44">
        <v>12862.75</v>
      </c>
      <c r="M44">
        <v>2200</v>
      </c>
      <c r="N44">
        <v>105.6245</v>
      </c>
      <c r="O44">
        <v>966.67542400000002</v>
      </c>
      <c r="P44">
        <v>8.3663500000000006</v>
      </c>
      <c r="Q44">
        <v>76.568835199999995</v>
      </c>
      <c r="R44">
        <v>41.76</v>
      </c>
      <c r="S44">
        <v>369.97169830000001</v>
      </c>
      <c r="T44">
        <v>134.71666669999999</v>
      </c>
      <c r="U44">
        <v>121.4833333</v>
      </c>
      <c r="V44">
        <v>22.3</v>
      </c>
      <c r="W44">
        <v>300.07600000000002</v>
      </c>
      <c r="X44">
        <v>2.4679989999999999E-2</v>
      </c>
      <c r="Y44">
        <v>307.76879969999999</v>
      </c>
      <c r="Z44">
        <v>75.312999959999999</v>
      </c>
      <c r="AA44" s="1">
        <v>8.8900000000000006E-5</v>
      </c>
      <c r="AB44">
        <v>548.74088070000005</v>
      </c>
      <c r="AC44">
        <f t="shared" si="0"/>
        <v>3768.9668080000001</v>
      </c>
      <c r="AD44">
        <f>K44+L44</f>
        <v>16631.716808000001</v>
      </c>
    </row>
    <row r="45" spans="1:30" x14ac:dyDescent="0.25">
      <c r="A45" t="s">
        <v>27</v>
      </c>
      <c r="B45">
        <v>4</v>
      </c>
      <c r="C45">
        <v>4</v>
      </c>
      <c r="D45">
        <v>50</v>
      </c>
      <c r="E45">
        <v>500000</v>
      </c>
      <c r="F45">
        <v>13711</v>
      </c>
      <c r="G45">
        <v>1618</v>
      </c>
      <c r="H45">
        <v>11</v>
      </c>
      <c r="I45">
        <v>22</v>
      </c>
      <c r="J45">
        <v>0</v>
      </c>
      <c r="K45">
        <v>3652.4243550000001</v>
      </c>
      <c r="L45">
        <v>13079.666670000001</v>
      </c>
      <c r="M45">
        <v>2200</v>
      </c>
      <c r="N45">
        <v>101.58069999999999</v>
      </c>
      <c r="O45">
        <v>929.66656639999997</v>
      </c>
      <c r="P45">
        <v>10.965999999999999</v>
      </c>
      <c r="Q45">
        <v>100.360832</v>
      </c>
      <c r="R45">
        <v>8.16</v>
      </c>
      <c r="S45">
        <v>301.6902566</v>
      </c>
      <c r="T45">
        <v>132.1</v>
      </c>
      <c r="U45">
        <v>119.7666667</v>
      </c>
      <c r="V45">
        <v>26.1</v>
      </c>
      <c r="W45">
        <v>134.90199999999999</v>
      </c>
      <c r="X45">
        <v>0</v>
      </c>
      <c r="Y45">
        <v>181.78264250000001</v>
      </c>
      <c r="Z45">
        <v>86.374000069999994</v>
      </c>
      <c r="AA45">
        <v>0</v>
      </c>
      <c r="AB45">
        <v>108.13296990000001</v>
      </c>
      <c r="AC45">
        <f t="shared" si="0"/>
        <v>3652.4243550000001</v>
      </c>
      <c r="AD45">
        <f>K45+L45</f>
        <v>16732.091025000002</v>
      </c>
    </row>
    <row r="46" spans="1:30" x14ac:dyDescent="0.25">
      <c r="A46" t="s">
        <v>27</v>
      </c>
      <c r="B46">
        <v>4</v>
      </c>
      <c r="C46">
        <v>8</v>
      </c>
      <c r="D46">
        <v>50</v>
      </c>
      <c r="E46">
        <v>500000</v>
      </c>
      <c r="F46">
        <v>11230</v>
      </c>
      <c r="G46">
        <v>1823</v>
      </c>
      <c r="H46">
        <v>11</v>
      </c>
      <c r="I46">
        <v>23</v>
      </c>
      <c r="J46">
        <v>0</v>
      </c>
      <c r="K46">
        <v>3658.8804239999999</v>
      </c>
      <c r="L46">
        <v>13136.333329999999</v>
      </c>
      <c r="M46">
        <v>2200</v>
      </c>
      <c r="N46">
        <v>102.44215</v>
      </c>
      <c r="O46">
        <v>937.55055679999998</v>
      </c>
      <c r="P46">
        <v>10.5106</v>
      </c>
      <c r="Q46">
        <v>96.193011200000001</v>
      </c>
      <c r="R46">
        <v>8.1066666670000007</v>
      </c>
      <c r="S46">
        <v>304.07743920000001</v>
      </c>
      <c r="T46">
        <v>130.91666670000001</v>
      </c>
      <c r="U46">
        <v>118.83333330000001</v>
      </c>
      <c r="V46">
        <v>25.333333329999999</v>
      </c>
      <c r="W46">
        <v>106.4759998</v>
      </c>
      <c r="X46">
        <v>0</v>
      </c>
      <c r="Y46">
        <v>151.9512412</v>
      </c>
      <c r="Z46">
        <v>79.289000029999997</v>
      </c>
      <c r="AA46">
        <v>0</v>
      </c>
      <c r="AB46">
        <v>115.4332398</v>
      </c>
      <c r="AC46">
        <f t="shared" si="0"/>
        <v>3658.8804239999999</v>
      </c>
      <c r="AD46">
        <f>K46+L46</f>
        <v>16795.213754</v>
      </c>
    </row>
    <row r="47" spans="1:30" x14ac:dyDescent="0.25">
      <c r="A47" t="s">
        <v>27</v>
      </c>
      <c r="B47">
        <v>8</v>
      </c>
      <c r="C47">
        <v>8</v>
      </c>
      <c r="D47">
        <v>0</v>
      </c>
      <c r="E47">
        <v>500000</v>
      </c>
      <c r="F47">
        <v>30240</v>
      </c>
      <c r="G47">
        <v>2688</v>
      </c>
      <c r="H47">
        <v>11</v>
      </c>
      <c r="I47">
        <v>23</v>
      </c>
      <c r="J47">
        <v>0</v>
      </c>
      <c r="K47">
        <v>3757.5491400000001</v>
      </c>
      <c r="L47">
        <v>13121.75</v>
      </c>
      <c r="M47">
        <v>2200</v>
      </c>
      <c r="N47">
        <v>104.8927</v>
      </c>
      <c r="O47">
        <v>959.97799039999995</v>
      </c>
      <c r="P47">
        <v>11.38</v>
      </c>
      <c r="Q47">
        <v>104.14976</v>
      </c>
      <c r="R47">
        <v>36.96</v>
      </c>
      <c r="S47">
        <v>340.18868939999999</v>
      </c>
      <c r="T47">
        <v>134.43333329999999</v>
      </c>
      <c r="U47">
        <v>121.0666667</v>
      </c>
      <c r="V47">
        <v>23.016666669999999</v>
      </c>
      <c r="W47">
        <v>300.10400010000001</v>
      </c>
      <c r="X47">
        <v>3.8528379999999999E-3</v>
      </c>
      <c r="Y47">
        <v>305.86433929999998</v>
      </c>
      <c r="Z47">
        <v>152.227</v>
      </c>
      <c r="AA47">
        <v>0</v>
      </c>
      <c r="AB47">
        <v>212.9210296</v>
      </c>
      <c r="AC47">
        <f t="shared" si="0"/>
        <v>3757.5491400000001</v>
      </c>
      <c r="AD47">
        <f>K47+L47</f>
        <v>16879.299139999999</v>
      </c>
    </row>
    <row r="48" spans="1:30" x14ac:dyDescent="0.25">
      <c r="A48" t="s">
        <v>27</v>
      </c>
      <c r="B48">
        <v>16</v>
      </c>
      <c r="C48">
        <v>8</v>
      </c>
      <c r="D48">
        <v>5</v>
      </c>
      <c r="E48">
        <v>500000</v>
      </c>
      <c r="F48">
        <v>19473</v>
      </c>
      <c r="G48">
        <v>3953</v>
      </c>
      <c r="H48">
        <v>11</v>
      </c>
      <c r="I48">
        <v>22</v>
      </c>
      <c r="J48">
        <v>0</v>
      </c>
      <c r="K48">
        <v>3744.109438</v>
      </c>
      <c r="L48">
        <v>13189.083329999999</v>
      </c>
      <c r="M48">
        <v>2200</v>
      </c>
      <c r="N48">
        <v>105.53225</v>
      </c>
      <c r="O48">
        <v>965.83115199999997</v>
      </c>
      <c r="P48">
        <v>10.89495</v>
      </c>
      <c r="Q48">
        <v>99.710582400000007</v>
      </c>
      <c r="R48">
        <v>28.58666667</v>
      </c>
      <c r="S48">
        <v>333.55383660000001</v>
      </c>
      <c r="T48">
        <v>135.75</v>
      </c>
      <c r="U48">
        <v>121.91666669999999</v>
      </c>
      <c r="V48">
        <v>22.883333329999999</v>
      </c>
      <c r="W48">
        <v>97.972000120000004</v>
      </c>
      <c r="X48">
        <v>0</v>
      </c>
      <c r="Y48">
        <v>106.80428879999999</v>
      </c>
      <c r="Z48">
        <v>75.868000030000005</v>
      </c>
      <c r="AA48">
        <v>0</v>
      </c>
      <c r="AB48">
        <v>132.23634300000001</v>
      </c>
      <c r="AC48">
        <f t="shared" si="0"/>
        <v>3744.109438</v>
      </c>
      <c r="AD48">
        <f>K48+L48</f>
        <v>16933.192768000001</v>
      </c>
    </row>
    <row r="49" spans="1:30" x14ac:dyDescent="0.25">
      <c r="A49" t="s">
        <v>27</v>
      </c>
      <c r="B49">
        <v>4</v>
      </c>
      <c r="C49">
        <v>4</v>
      </c>
      <c r="D49">
        <v>5</v>
      </c>
      <c r="E49">
        <v>500000</v>
      </c>
      <c r="F49">
        <v>9942</v>
      </c>
      <c r="G49">
        <v>1643</v>
      </c>
      <c r="H49">
        <v>11</v>
      </c>
      <c r="I49">
        <v>23</v>
      </c>
      <c r="J49">
        <v>0</v>
      </c>
      <c r="K49">
        <v>3738.5024279999998</v>
      </c>
      <c r="L49">
        <v>13216.5</v>
      </c>
      <c r="M49">
        <v>2200</v>
      </c>
      <c r="N49">
        <v>105.81765</v>
      </c>
      <c r="O49">
        <v>968.44313279999994</v>
      </c>
      <c r="P49">
        <v>11.2812</v>
      </c>
      <c r="Q49">
        <v>103.24554240000001</v>
      </c>
      <c r="R49">
        <v>21.973333329999999</v>
      </c>
      <c r="S49">
        <v>327.7415699</v>
      </c>
      <c r="T49">
        <v>136.03333330000001</v>
      </c>
      <c r="U49">
        <v>122.7666667</v>
      </c>
      <c r="V49">
        <v>21.883333329999999</v>
      </c>
      <c r="W49">
        <v>95.398999930000002</v>
      </c>
      <c r="X49">
        <v>0</v>
      </c>
      <c r="Y49">
        <v>102.2568989</v>
      </c>
      <c r="Z49">
        <v>107.1190002</v>
      </c>
      <c r="AA49">
        <v>0</v>
      </c>
      <c r="AB49">
        <v>123.1036598</v>
      </c>
      <c r="AC49">
        <f t="shared" si="0"/>
        <v>3738.5024279999998</v>
      </c>
      <c r="AD49">
        <f>K49+L49</f>
        <v>16955.002428</v>
      </c>
    </row>
    <row r="50" spans="1:30" x14ac:dyDescent="0.25">
      <c r="A50" t="s">
        <v>27</v>
      </c>
      <c r="B50">
        <v>8</v>
      </c>
      <c r="C50">
        <v>4</v>
      </c>
      <c r="D50">
        <v>5</v>
      </c>
      <c r="E50">
        <v>500000</v>
      </c>
      <c r="F50">
        <v>15667</v>
      </c>
      <c r="G50">
        <v>2668</v>
      </c>
      <c r="H50">
        <v>11</v>
      </c>
      <c r="I50">
        <v>22</v>
      </c>
      <c r="J50">
        <v>0</v>
      </c>
      <c r="K50">
        <v>3735.870578</v>
      </c>
      <c r="L50">
        <v>13305</v>
      </c>
      <c r="M50">
        <v>2200</v>
      </c>
      <c r="N50">
        <v>105.346</v>
      </c>
      <c r="O50">
        <v>964.12659199999996</v>
      </c>
      <c r="P50">
        <v>10.488</v>
      </c>
      <c r="Q50">
        <v>95.986176</v>
      </c>
      <c r="R50">
        <v>27.52</v>
      </c>
      <c r="S50">
        <v>332.40381029999998</v>
      </c>
      <c r="T50">
        <v>135.5166667</v>
      </c>
      <c r="U50">
        <v>122.45</v>
      </c>
      <c r="V50">
        <v>25.15</v>
      </c>
      <c r="W50">
        <v>152.10000009999999</v>
      </c>
      <c r="X50">
        <v>0</v>
      </c>
      <c r="Y50">
        <v>159.81917429999999</v>
      </c>
      <c r="Z50">
        <v>300.00599999999997</v>
      </c>
      <c r="AA50">
        <v>1.7020360000000001E-3</v>
      </c>
      <c r="AB50">
        <v>342.90011520000002</v>
      </c>
      <c r="AC50">
        <f t="shared" si="0"/>
        <v>3735.870578</v>
      </c>
      <c r="AD50">
        <f>K50+L50</f>
        <v>17040.870578000002</v>
      </c>
    </row>
    <row r="51" spans="1:30" x14ac:dyDescent="0.25">
      <c r="A51" t="s">
        <v>27</v>
      </c>
      <c r="B51">
        <v>4</v>
      </c>
      <c r="C51">
        <v>8</v>
      </c>
      <c r="D51">
        <v>0</v>
      </c>
      <c r="E51">
        <v>500000</v>
      </c>
      <c r="F51">
        <v>16165</v>
      </c>
      <c r="G51">
        <v>2449</v>
      </c>
      <c r="H51">
        <v>11</v>
      </c>
      <c r="I51">
        <v>22</v>
      </c>
      <c r="J51">
        <v>0</v>
      </c>
      <c r="K51">
        <v>3788.8133280000002</v>
      </c>
      <c r="L51">
        <v>13353.833329999999</v>
      </c>
      <c r="M51">
        <v>2200</v>
      </c>
      <c r="N51">
        <v>105.84475</v>
      </c>
      <c r="O51">
        <v>968.69115199999999</v>
      </c>
      <c r="P51">
        <v>8.6861499999999996</v>
      </c>
      <c r="Q51">
        <v>79.495644799999994</v>
      </c>
      <c r="R51">
        <v>49.386666669999997</v>
      </c>
      <c r="S51">
        <v>376.70896399999998</v>
      </c>
      <c r="T51">
        <v>136.31666670000001</v>
      </c>
      <c r="U51">
        <v>122.7333333</v>
      </c>
      <c r="V51">
        <v>24.75</v>
      </c>
      <c r="W51">
        <v>300.108</v>
      </c>
      <c r="X51">
        <v>3.2138149999999997E-2</v>
      </c>
      <c r="Y51">
        <v>303.78393319999998</v>
      </c>
      <c r="Z51">
        <v>78.74500012</v>
      </c>
      <c r="AA51" s="1">
        <v>5.5399999999999998E-5</v>
      </c>
      <c r="AB51">
        <v>482.76752219999997</v>
      </c>
      <c r="AC51">
        <f t="shared" si="0"/>
        <v>3788.8133280000002</v>
      </c>
      <c r="AD51">
        <f>K51+L51</f>
        <v>17142.646657999998</v>
      </c>
    </row>
    <row r="52" spans="1:30" x14ac:dyDescent="0.25">
      <c r="A52" t="s">
        <v>27</v>
      </c>
      <c r="B52">
        <v>16</v>
      </c>
      <c r="C52">
        <v>4</v>
      </c>
      <c r="D52">
        <v>0</v>
      </c>
      <c r="E52">
        <v>500000</v>
      </c>
      <c r="F52">
        <v>33042</v>
      </c>
      <c r="G52">
        <v>4617</v>
      </c>
      <c r="H52">
        <v>11</v>
      </c>
      <c r="I52">
        <v>23</v>
      </c>
      <c r="J52">
        <v>0</v>
      </c>
      <c r="K52">
        <v>3731.4635699999999</v>
      </c>
      <c r="L52">
        <v>13500.333329999999</v>
      </c>
      <c r="M52">
        <v>2200</v>
      </c>
      <c r="N52">
        <v>103.8565</v>
      </c>
      <c r="O52">
        <v>950.494688</v>
      </c>
      <c r="P52">
        <v>10.71475</v>
      </c>
      <c r="Q52">
        <v>98.061391999999998</v>
      </c>
      <c r="R52">
        <v>33.653333330000002</v>
      </c>
      <c r="S52">
        <v>334.68290660000002</v>
      </c>
      <c r="T52">
        <v>138.93333329999999</v>
      </c>
      <c r="U52">
        <v>124.83333330000001</v>
      </c>
      <c r="V52">
        <v>22.383333329999999</v>
      </c>
      <c r="W52">
        <v>300.05500009999997</v>
      </c>
      <c r="X52">
        <v>3.9085129999999997E-3</v>
      </c>
      <c r="Y52">
        <v>307.87579390000002</v>
      </c>
      <c r="Z52">
        <v>78.319999929999994</v>
      </c>
      <c r="AA52">
        <v>0</v>
      </c>
      <c r="AB52">
        <v>230.59582399999999</v>
      </c>
      <c r="AC52">
        <f t="shared" si="0"/>
        <v>3731.4635699999999</v>
      </c>
      <c r="AD52">
        <f>K52+L52</f>
        <v>17231.796900000001</v>
      </c>
    </row>
    <row r="53" spans="1:30" x14ac:dyDescent="0.25">
      <c r="A53" t="s">
        <v>27</v>
      </c>
      <c r="B53">
        <v>4</v>
      </c>
      <c r="C53">
        <v>4</v>
      </c>
      <c r="D53">
        <v>0</v>
      </c>
      <c r="E53">
        <v>500000</v>
      </c>
      <c r="F53">
        <v>16234</v>
      </c>
      <c r="G53">
        <v>1899</v>
      </c>
      <c r="H53">
        <v>11</v>
      </c>
      <c r="I53">
        <v>23</v>
      </c>
      <c r="J53">
        <v>0</v>
      </c>
      <c r="K53">
        <v>3749.4901060000002</v>
      </c>
      <c r="L53">
        <v>13636.916670000001</v>
      </c>
      <c r="M53">
        <v>2200</v>
      </c>
      <c r="N53">
        <v>104.4054</v>
      </c>
      <c r="O53">
        <v>955.51822079999999</v>
      </c>
      <c r="P53">
        <v>10.9518</v>
      </c>
      <c r="Q53">
        <v>100.2308736</v>
      </c>
      <c r="R53">
        <v>36.053333330000001</v>
      </c>
      <c r="S53">
        <v>342.33047790000001</v>
      </c>
      <c r="T53">
        <v>140.30000000000001</v>
      </c>
      <c r="U53">
        <v>125.41666669999999</v>
      </c>
      <c r="V53">
        <v>24.483333330000001</v>
      </c>
      <c r="W53">
        <v>158.91399999999999</v>
      </c>
      <c r="X53">
        <v>0</v>
      </c>
      <c r="Y53">
        <v>163.27794829999999</v>
      </c>
      <c r="Z53">
        <v>75.963000059999999</v>
      </c>
      <c r="AA53">
        <v>0</v>
      </c>
      <c r="AB53">
        <v>108.0614053</v>
      </c>
      <c r="AC53">
        <f t="shared" si="0"/>
        <v>3749.4901060000002</v>
      </c>
      <c r="AD53">
        <f>K53+L53</f>
        <v>17386.406776</v>
      </c>
    </row>
    <row r="54" spans="1:30" x14ac:dyDescent="0.25">
      <c r="A54" t="s">
        <v>27</v>
      </c>
      <c r="B54">
        <v>16</v>
      </c>
      <c r="C54">
        <v>4</v>
      </c>
      <c r="D54">
        <v>5</v>
      </c>
      <c r="E54">
        <v>500000</v>
      </c>
      <c r="F54">
        <v>20514</v>
      </c>
      <c r="G54">
        <v>4523</v>
      </c>
      <c r="H54">
        <v>11</v>
      </c>
      <c r="I54">
        <v>22</v>
      </c>
      <c r="J54">
        <v>1</v>
      </c>
      <c r="K54">
        <v>3735.3617410000002</v>
      </c>
      <c r="L54">
        <v>23124.083330000001</v>
      </c>
      <c r="M54">
        <v>2200</v>
      </c>
      <c r="N54">
        <v>104.46915</v>
      </c>
      <c r="O54">
        <v>956.10166079999999</v>
      </c>
      <c r="P54">
        <v>6.8026999999999997</v>
      </c>
      <c r="Q54">
        <v>62.258310399999999</v>
      </c>
      <c r="R54">
        <v>35.626666669999999</v>
      </c>
      <c r="S54">
        <v>370.10325269999998</v>
      </c>
      <c r="T54">
        <v>132.53333330000001</v>
      </c>
      <c r="U54">
        <v>120.7666667</v>
      </c>
      <c r="V54">
        <v>25.1</v>
      </c>
      <c r="W54">
        <v>300.11500000000001</v>
      </c>
      <c r="X54">
        <v>3.032945E-3</v>
      </c>
      <c r="Y54">
        <v>308.99405139999999</v>
      </c>
      <c r="Z54">
        <v>75.67999983</v>
      </c>
      <c r="AA54" s="1">
        <v>9.3300000000000005E-5</v>
      </c>
      <c r="AB54">
        <v>155.8065374</v>
      </c>
      <c r="AC54">
        <f t="shared" si="0"/>
        <v>3735.3617410000002</v>
      </c>
      <c r="AD54">
        <f>K54+L54</f>
        <v>26859.445071000002</v>
      </c>
    </row>
    <row r="55" spans="1:30" x14ac:dyDescent="0.25">
      <c r="A55" t="s">
        <v>27</v>
      </c>
      <c r="B55">
        <v>8</v>
      </c>
      <c r="C55">
        <v>4</v>
      </c>
      <c r="D55">
        <v>0</v>
      </c>
      <c r="E55">
        <v>500000</v>
      </c>
      <c r="F55">
        <v>27434</v>
      </c>
      <c r="G55">
        <v>3081</v>
      </c>
      <c r="H55">
        <v>11</v>
      </c>
      <c r="I55">
        <v>24</v>
      </c>
      <c r="J55">
        <v>2</v>
      </c>
      <c r="K55">
        <v>3753.582042</v>
      </c>
      <c r="L55">
        <v>33492.666669999999</v>
      </c>
      <c r="M55">
        <v>2200</v>
      </c>
      <c r="N55">
        <v>103.99890000000001</v>
      </c>
      <c r="O55">
        <v>951.79793280000001</v>
      </c>
      <c r="P55">
        <v>9.9179999999999993</v>
      </c>
      <c r="Q55">
        <v>90.769536000000002</v>
      </c>
      <c r="R55">
        <v>43.04</v>
      </c>
      <c r="S55">
        <v>354.05767370000001</v>
      </c>
      <c r="T55">
        <v>136.53333330000001</v>
      </c>
      <c r="U55">
        <v>122.6833333</v>
      </c>
      <c r="V55">
        <v>26.25</v>
      </c>
      <c r="W55">
        <v>231.21</v>
      </c>
      <c r="X55">
        <v>0</v>
      </c>
      <c r="Y55">
        <v>236.64651620000001</v>
      </c>
      <c r="Z55">
        <v>300.01500010000001</v>
      </c>
      <c r="AA55">
        <v>9.3710400000000002E-4</v>
      </c>
      <c r="AB55">
        <v>522.07586240000001</v>
      </c>
      <c r="AC55">
        <f t="shared" si="0"/>
        <v>3753.582042</v>
      </c>
      <c r="AD55">
        <f>K55+L55</f>
        <v>37246.248712000001</v>
      </c>
    </row>
    <row r="56" spans="1:30" x14ac:dyDescent="0.25">
      <c r="A56" t="s">
        <v>25</v>
      </c>
      <c r="B56">
        <v>8</v>
      </c>
      <c r="C56">
        <v>8</v>
      </c>
      <c r="D56">
        <v>5</v>
      </c>
      <c r="E56">
        <v>500000</v>
      </c>
      <c r="F56">
        <v>3296</v>
      </c>
      <c r="G56">
        <v>379</v>
      </c>
      <c r="H56">
        <v>6</v>
      </c>
      <c r="I56">
        <v>9</v>
      </c>
      <c r="J56">
        <v>0</v>
      </c>
      <c r="K56">
        <v>1800.8034640000001</v>
      </c>
      <c r="L56">
        <v>3716.583333</v>
      </c>
      <c r="M56">
        <v>1200</v>
      </c>
      <c r="N56">
        <v>38.175649999999997</v>
      </c>
      <c r="O56">
        <v>312.73492479999999</v>
      </c>
      <c r="P56">
        <v>10.289</v>
      </c>
      <c r="Q56">
        <v>84.287487999999996</v>
      </c>
      <c r="R56">
        <v>12.653333330000001</v>
      </c>
      <c r="S56">
        <v>142.66306760000001</v>
      </c>
      <c r="T56">
        <v>37.483333330000001</v>
      </c>
      <c r="U56">
        <v>25.333333329999999</v>
      </c>
      <c r="V56">
        <v>3.55</v>
      </c>
      <c r="W56">
        <v>75.725999830000006</v>
      </c>
      <c r="X56">
        <v>0</v>
      </c>
      <c r="Y56">
        <v>81.326410499999994</v>
      </c>
      <c r="Z56">
        <v>75.047000170000004</v>
      </c>
      <c r="AA56">
        <v>0</v>
      </c>
      <c r="AB56">
        <v>75.353996800000004</v>
      </c>
      <c r="AC56">
        <f t="shared" si="0"/>
        <v>1800.8034640000001</v>
      </c>
      <c r="AD56">
        <f>K56+L56</f>
        <v>5517.3867970000001</v>
      </c>
    </row>
    <row r="57" spans="1:30" x14ac:dyDescent="0.25">
      <c r="A57" t="s">
        <v>25</v>
      </c>
      <c r="B57">
        <v>16</v>
      </c>
      <c r="C57">
        <v>8</v>
      </c>
      <c r="D57">
        <v>50</v>
      </c>
      <c r="E57">
        <v>500000</v>
      </c>
      <c r="F57">
        <v>4746</v>
      </c>
      <c r="G57">
        <v>697</v>
      </c>
      <c r="H57">
        <v>6</v>
      </c>
      <c r="I57">
        <v>10</v>
      </c>
      <c r="J57">
        <v>0</v>
      </c>
      <c r="K57">
        <v>1791.988728</v>
      </c>
      <c r="L57">
        <v>3766.75</v>
      </c>
      <c r="M57">
        <v>1200</v>
      </c>
      <c r="N57">
        <v>38.175649999999997</v>
      </c>
      <c r="O57">
        <v>312.73492479999999</v>
      </c>
      <c r="P57">
        <v>11.140599999999999</v>
      </c>
      <c r="Q57">
        <v>91.263795200000004</v>
      </c>
      <c r="R57">
        <v>9.5333333329999999</v>
      </c>
      <c r="S57">
        <v>129.1404249</v>
      </c>
      <c r="T57">
        <v>36.450000000000003</v>
      </c>
      <c r="U57">
        <v>25.333333329999999</v>
      </c>
      <c r="V57">
        <v>3.733333333</v>
      </c>
      <c r="W57">
        <v>75.225000140000006</v>
      </c>
      <c r="X57" s="1">
        <v>9.7100000000000002E-5</v>
      </c>
      <c r="Y57">
        <v>127.3715904</v>
      </c>
      <c r="Z57">
        <v>75.177000050000004</v>
      </c>
      <c r="AA57">
        <v>0</v>
      </c>
      <c r="AB57">
        <v>75.735763399999996</v>
      </c>
      <c r="AC57">
        <f t="shared" si="0"/>
        <v>1791.988728</v>
      </c>
      <c r="AD57">
        <f>K57+L57</f>
        <v>5558.7387280000003</v>
      </c>
    </row>
    <row r="58" spans="1:30" x14ac:dyDescent="0.25">
      <c r="A58" t="s">
        <v>25</v>
      </c>
      <c r="B58">
        <v>8</v>
      </c>
      <c r="C58">
        <v>4</v>
      </c>
      <c r="D58">
        <v>50</v>
      </c>
      <c r="E58">
        <v>500000</v>
      </c>
      <c r="F58">
        <v>3464</v>
      </c>
      <c r="G58">
        <v>709</v>
      </c>
      <c r="H58">
        <v>6</v>
      </c>
      <c r="I58">
        <v>10</v>
      </c>
      <c r="J58">
        <v>0</v>
      </c>
      <c r="K58">
        <v>1795.868579</v>
      </c>
      <c r="L58">
        <v>3766.75</v>
      </c>
      <c r="M58">
        <v>1200</v>
      </c>
      <c r="N58">
        <v>38.175649999999997</v>
      </c>
      <c r="O58">
        <v>312.73492479999999</v>
      </c>
      <c r="P58">
        <v>11.140599999999999</v>
      </c>
      <c r="Q58">
        <v>91.263795200000004</v>
      </c>
      <c r="R58">
        <v>9.0133333330000003</v>
      </c>
      <c r="S58">
        <v>133.54027600000001</v>
      </c>
      <c r="T58">
        <v>36.200000000000003</v>
      </c>
      <c r="U58">
        <v>25.333333329999999</v>
      </c>
      <c r="V58">
        <v>4.0666666669999998</v>
      </c>
      <c r="W58">
        <v>75.910000089999997</v>
      </c>
      <c r="X58">
        <v>0</v>
      </c>
      <c r="Y58">
        <v>127.0001086</v>
      </c>
      <c r="Z58">
        <v>8.8999987000000003E-2</v>
      </c>
      <c r="AA58">
        <v>0</v>
      </c>
      <c r="AB58">
        <v>0.3909646</v>
      </c>
      <c r="AC58">
        <f t="shared" si="0"/>
        <v>1795.868579</v>
      </c>
      <c r="AD58">
        <f>K58+L58</f>
        <v>5562.618579</v>
      </c>
    </row>
    <row r="59" spans="1:30" x14ac:dyDescent="0.25">
      <c r="A59" t="s">
        <v>25</v>
      </c>
      <c r="B59">
        <v>16</v>
      </c>
      <c r="C59">
        <v>8</v>
      </c>
      <c r="D59">
        <v>5</v>
      </c>
      <c r="E59">
        <v>500000</v>
      </c>
      <c r="F59">
        <v>2834</v>
      </c>
      <c r="G59">
        <v>375</v>
      </c>
      <c r="H59">
        <v>6</v>
      </c>
      <c r="I59">
        <v>9</v>
      </c>
      <c r="J59">
        <v>0</v>
      </c>
      <c r="K59">
        <v>1812.1447069999999</v>
      </c>
      <c r="L59">
        <v>3761</v>
      </c>
      <c r="M59">
        <v>1200</v>
      </c>
      <c r="N59">
        <v>38.922899999999998</v>
      </c>
      <c r="O59">
        <v>318.85639680000003</v>
      </c>
      <c r="P59">
        <v>10.384399999999999</v>
      </c>
      <c r="Q59">
        <v>85.069004800000002</v>
      </c>
      <c r="R59">
        <v>10.4</v>
      </c>
      <c r="S59">
        <v>148.51200499999999</v>
      </c>
      <c r="T59">
        <v>36.85</v>
      </c>
      <c r="U59">
        <v>25.833333329999999</v>
      </c>
      <c r="V59">
        <v>5.0833333329999997</v>
      </c>
      <c r="W59">
        <v>75.460000039999997</v>
      </c>
      <c r="X59">
        <v>0</v>
      </c>
      <c r="Y59">
        <v>81.053943099999998</v>
      </c>
      <c r="Z59">
        <v>75.218000169999996</v>
      </c>
      <c r="AA59">
        <v>0</v>
      </c>
      <c r="AB59">
        <v>75.485292900000005</v>
      </c>
      <c r="AC59">
        <f t="shared" si="0"/>
        <v>1812.1447069999999</v>
      </c>
      <c r="AD59">
        <f>K59+L59</f>
        <v>5573.1447069999995</v>
      </c>
    </row>
    <row r="60" spans="1:30" x14ac:dyDescent="0.25">
      <c r="A60" t="s">
        <v>25</v>
      </c>
      <c r="B60">
        <v>4</v>
      </c>
      <c r="C60">
        <v>4</v>
      </c>
      <c r="D60">
        <v>50</v>
      </c>
      <c r="E60">
        <v>500000</v>
      </c>
      <c r="F60">
        <v>2708</v>
      </c>
      <c r="G60">
        <v>530</v>
      </c>
      <c r="H60">
        <v>6</v>
      </c>
      <c r="I60">
        <v>10</v>
      </c>
      <c r="J60">
        <v>0</v>
      </c>
      <c r="K60">
        <v>1794.148025</v>
      </c>
      <c r="L60">
        <v>3818.166667</v>
      </c>
      <c r="M60">
        <v>1200</v>
      </c>
      <c r="N60">
        <v>38.175649999999997</v>
      </c>
      <c r="O60">
        <v>312.73492479999999</v>
      </c>
      <c r="P60">
        <v>10.938599999999999</v>
      </c>
      <c r="Q60">
        <v>89.609011199999998</v>
      </c>
      <c r="R60">
        <v>9.8800000000000008</v>
      </c>
      <c r="S60">
        <v>132.80983879999999</v>
      </c>
      <c r="T60">
        <v>36.549999999999997</v>
      </c>
      <c r="U60">
        <v>25.333333329999999</v>
      </c>
      <c r="V60">
        <v>3.983333333</v>
      </c>
      <c r="W60">
        <v>76.256000040000004</v>
      </c>
      <c r="X60" s="1">
        <v>6.3499999999999999E-5</v>
      </c>
      <c r="Y60">
        <v>127.3915885</v>
      </c>
      <c r="Z60">
        <v>75.123000140000002</v>
      </c>
      <c r="AA60">
        <v>0</v>
      </c>
      <c r="AB60">
        <v>75.269954400000003</v>
      </c>
      <c r="AC60">
        <f t="shared" si="0"/>
        <v>1794.148025</v>
      </c>
      <c r="AD60">
        <f>K60+L60</f>
        <v>5612.3146919999999</v>
      </c>
    </row>
    <row r="61" spans="1:30" x14ac:dyDescent="0.25">
      <c r="A61" t="s">
        <v>25</v>
      </c>
      <c r="B61">
        <v>4</v>
      </c>
      <c r="C61">
        <v>4</v>
      </c>
      <c r="D61">
        <v>5</v>
      </c>
      <c r="E61">
        <v>500000</v>
      </c>
      <c r="F61">
        <v>1455</v>
      </c>
      <c r="G61">
        <v>441</v>
      </c>
      <c r="H61">
        <v>6</v>
      </c>
      <c r="I61">
        <v>8</v>
      </c>
      <c r="J61">
        <v>0</v>
      </c>
      <c r="K61">
        <v>1816.4015999999999</v>
      </c>
      <c r="L61">
        <v>3799.666667</v>
      </c>
      <c r="M61">
        <v>1200</v>
      </c>
      <c r="N61">
        <v>38.175649999999997</v>
      </c>
      <c r="O61">
        <v>312.73492479999999</v>
      </c>
      <c r="P61">
        <v>10.693</v>
      </c>
      <c r="Q61">
        <v>87.597055999999995</v>
      </c>
      <c r="R61">
        <v>16.293333329999999</v>
      </c>
      <c r="S61">
        <v>150.90763559999999</v>
      </c>
      <c r="T61">
        <v>39.366666670000001</v>
      </c>
      <c r="U61">
        <v>25.333333329999999</v>
      </c>
      <c r="V61">
        <v>4.7166666670000001</v>
      </c>
      <c r="W61">
        <v>76.288000109999999</v>
      </c>
      <c r="X61">
        <v>0</v>
      </c>
      <c r="Y61">
        <v>81.711189599999997</v>
      </c>
      <c r="Z61">
        <v>75.159999850000005</v>
      </c>
      <c r="AA61">
        <v>0</v>
      </c>
      <c r="AB61">
        <v>75.287458900000004</v>
      </c>
      <c r="AC61">
        <f t="shared" si="0"/>
        <v>1816.4015999999999</v>
      </c>
      <c r="AD61">
        <f>K61+L61</f>
        <v>5616.0682669999997</v>
      </c>
    </row>
    <row r="62" spans="1:30" x14ac:dyDescent="0.25">
      <c r="A62" t="s">
        <v>25</v>
      </c>
      <c r="B62">
        <v>16</v>
      </c>
      <c r="C62">
        <v>4</v>
      </c>
      <c r="D62">
        <v>5</v>
      </c>
      <c r="E62">
        <v>500000</v>
      </c>
      <c r="F62">
        <v>3382</v>
      </c>
      <c r="G62">
        <v>867</v>
      </c>
      <c r="H62">
        <v>6</v>
      </c>
      <c r="I62">
        <v>10</v>
      </c>
      <c r="J62">
        <v>0</v>
      </c>
      <c r="K62">
        <v>1801.6175490000001</v>
      </c>
      <c r="L62">
        <v>3817.083333</v>
      </c>
      <c r="M62">
        <v>1200</v>
      </c>
      <c r="N62">
        <v>38.175649999999997</v>
      </c>
      <c r="O62">
        <v>312.73492479999999</v>
      </c>
      <c r="P62">
        <v>11.1624</v>
      </c>
      <c r="Q62">
        <v>91.442380799999995</v>
      </c>
      <c r="R62">
        <v>9.7066666670000004</v>
      </c>
      <c r="S62">
        <v>138.3955267</v>
      </c>
      <c r="T62">
        <v>36.633333329999999</v>
      </c>
      <c r="U62">
        <v>25.333333329999999</v>
      </c>
      <c r="V62">
        <v>3.8833333329999999</v>
      </c>
      <c r="W62">
        <v>75.687000040000001</v>
      </c>
      <c r="X62">
        <v>0</v>
      </c>
      <c r="Y62">
        <v>81.225574100000003</v>
      </c>
      <c r="Z62">
        <v>75.091000080000001</v>
      </c>
      <c r="AA62">
        <v>0</v>
      </c>
      <c r="AB62">
        <v>75.472199200000006</v>
      </c>
      <c r="AC62">
        <f t="shared" si="0"/>
        <v>1801.6175490000001</v>
      </c>
      <c r="AD62">
        <f>K62+L62</f>
        <v>5618.7008820000001</v>
      </c>
    </row>
    <row r="63" spans="1:30" x14ac:dyDescent="0.25">
      <c r="A63" t="s">
        <v>25</v>
      </c>
      <c r="B63">
        <v>8</v>
      </c>
      <c r="C63">
        <v>8</v>
      </c>
      <c r="D63">
        <v>50</v>
      </c>
      <c r="E63">
        <v>500000</v>
      </c>
      <c r="F63">
        <v>3795</v>
      </c>
      <c r="G63">
        <v>477</v>
      </c>
      <c r="H63">
        <v>6</v>
      </c>
      <c r="I63">
        <v>10</v>
      </c>
      <c r="J63">
        <v>0</v>
      </c>
      <c r="K63">
        <v>1791.564934</v>
      </c>
      <c r="L63">
        <v>3849.583333</v>
      </c>
      <c r="M63">
        <v>1200</v>
      </c>
      <c r="N63">
        <v>38.175649999999997</v>
      </c>
      <c r="O63">
        <v>312.73492479999999</v>
      </c>
      <c r="P63">
        <v>10.5128</v>
      </c>
      <c r="Q63">
        <v>86.120857599999994</v>
      </c>
      <c r="R63">
        <v>13.866666670000001</v>
      </c>
      <c r="S63">
        <v>130.15403449999999</v>
      </c>
      <c r="T63">
        <v>38.233333330000001</v>
      </c>
      <c r="U63">
        <v>25.333333329999999</v>
      </c>
      <c r="V63">
        <v>2.9166666669999999</v>
      </c>
      <c r="W63">
        <v>75.878999949999994</v>
      </c>
      <c r="X63" s="1">
        <v>3.7499999999999997E-5</v>
      </c>
      <c r="Y63">
        <v>126.94432810000001</v>
      </c>
      <c r="Z63">
        <v>75.155000209999997</v>
      </c>
      <c r="AA63">
        <v>0</v>
      </c>
      <c r="AB63">
        <v>75.413288899999998</v>
      </c>
      <c r="AC63">
        <f t="shared" si="0"/>
        <v>1791.564934</v>
      </c>
      <c r="AD63">
        <f>K63+L63</f>
        <v>5641.1482670000005</v>
      </c>
    </row>
    <row r="64" spans="1:30" x14ac:dyDescent="0.25">
      <c r="A64" t="s">
        <v>25</v>
      </c>
      <c r="B64">
        <v>16</v>
      </c>
      <c r="C64">
        <v>4</v>
      </c>
      <c r="D64">
        <v>50</v>
      </c>
      <c r="E64">
        <v>500000</v>
      </c>
      <c r="F64">
        <v>3740</v>
      </c>
      <c r="G64">
        <v>679</v>
      </c>
      <c r="H64">
        <v>6</v>
      </c>
      <c r="I64">
        <v>10</v>
      </c>
      <c r="J64">
        <v>0</v>
      </c>
      <c r="K64">
        <v>1798.6643839999999</v>
      </c>
      <c r="L64">
        <v>3877.25</v>
      </c>
      <c r="M64">
        <v>1200</v>
      </c>
      <c r="N64">
        <v>38.175649999999997</v>
      </c>
      <c r="O64">
        <v>312.73492479999999</v>
      </c>
      <c r="P64">
        <v>10.938599999999999</v>
      </c>
      <c r="Q64">
        <v>89.609011199999998</v>
      </c>
      <c r="R64">
        <v>9.8800000000000008</v>
      </c>
      <c r="S64">
        <v>137.32619790000001</v>
      </c>
      <c r="T64">
        <v>36.549999999999997</v>
      </c>
      <c r="U64">
        <v>25.333333329999999</v>
      </c>
      <c r="V64">
        <v>5.4</v>
      </c>
      <c r="W64">
        <v>76.02099991</v>
      </c>
      <c r="X64">
        <v>0</v>
      </c>
      <c r="Y64">
        <v>126.6650917</v>
      </c>
      <c r="Z64">
        <v>5.7999848999999999E-2</v>
      </c>
      <c r="AA64">
        <v>0</v>
      </c>
      <c r="AB64">
        <v>0.35342259999999998</v>
      </c>
      <c r="AC64">
        <f t="shared" si="0"/>
        <v>1798.6643839999999</v>
      </c>
      <c r="AD64">
        <f>K64+L64</f>
        <v>5675.9143839999997</v>
      </c>
    </row>
    <row r="65" spans="1:30" x14ac:dyDescent="0.25">
      <c r="A65" t="s">
        <v>25</v>
      </c>
      <c r="B65">
        <v>4</v>
      </c>
      <c r="C65">
        <v>8</v>
      </c>
      <c r="D65">
        <v>50</v>
      </c>
      <c r="E65">
        <v>500000</v>
      </c>
      <c r="F65">
        <v>2926</v>
      </c>
      <c r="G65">
        <v>480</v>
      </c>
      <c r="H65">
        <v>6</v>
      </c>
      <c r="I65">
        <v>10</v>
      </c>
      <c r="J65">
        <v>0</v>
      </c>
      <c r="K65">
        <v>1797.4662969999999</v>
      </c>
      <c r="L65">
        <v>3904.833333</v>
      </c>
      <c r="M65">
        <v>1200</v>
      </c>
      <c r="N65">
        <v>38.175649999999997</v>
      </c>
      <c r="O65">
        <v>312.73492479999999</v>
      </c>
      <c r="P65">
        <v>10.938599999999999</v>
      </c>
      <c r="Q65">
        <v>89.609011199999998</v>
      </c>
      <c r="R65">
        <v>11.09333333</v>
      </c>
      <c r="S65">
        <v>134.91477789999999</v>
      </c>
      <c r="T65">
        <v>37.133333329999999</v>
      </c>
      <c r="U65">
        <v>25.333333329999999</v>
      </c>
      <c r="V65">
        <v>4.9000000000000004</v>
      </c>
      <c r="W65">
        <v>75.740000010000003</v>
      </c>
      <c r="X65">
        <v>0</v>
      </c>
      <c r="Y65">
        <v>126.35593419999999</v>
      </c>
      <c r="Z65">
        <v>75.035000089999997</v>
      </c>
      <c r="AA65">
        <v>0</v>
      </c>
      <c r="AB65">
        <v>75.185093699999996</v>
      </c>
      <c r="AC65">
        <f t="shared" si="0"/>
        <v>1797.4662969999999</v>
      </c>
      <c r="AD65">
        <f>K65+L65</f>
        <v>5702.2996299999995</v>
      </c>
    </row>
    <row r="66" spans="1:30" x14ac:dyDescent="0.25">
      <c r="A66" t="s">
        <v>25</v>
      </c>
      <c r="B66">
        <v>8</v>
      </c>
      <c r="C66">
        <v>4</v>
      </c>
      <c r="D66">
        <v>0</v>
      </c>
      <c r="E66">
        <v>500000</v>
      </c>
      <c r="F66">
        <v>4436</v>
      </c>
      <c r="G66">
        <v>380</v>
      </c>
      <c r="H66">
        <v>6</v>
      </c>
      <c r="I66">
        <v>10</v>
      </c>
      <c r="J66">
        <v>0</v>
      </c>
      <c r="K66">
        <v>1813.93714</v>
      </c>
      <c r="L66">
        <v>3897.833333</v>
      </c>
      <c r="M66">
        <v>1200</v>
      </c>
      <c r="N66">
        <v>38.175649999999997</v>
      </c>
      <c r="O66">
        <v>312.73492479999999</v>
      </c>
      <c r="P66">
        <v>10.863</v>
      </c>
      <c r="Q66">
        <v>88.989695999999995</v>
      </c>
      <c r="R66">
        <v>13.346666669999999</v>
      </c>
      <c r="S66">
        <v>149.82720230000001</v>
      </c>
      <c r="T66">
        <v>38.383333329999999</v>
      </c>
      <c r="U66">
        <v>25.333333329999999</v>
      </c>
      <c r="V66">
        <v>4.0999999999999996</v>
      </c>
      <c r="W66">
        <v>75.884000060000005</v>
      </c>
      <c r="X66" s="1">
        <v>6.69E-5</v>
      </c>
      <c r="Y66">
        <v>76.264782999999994</v>
      </c>
      <c r="Z66">
        <v>75.059999939999997</v>
      </c>
      <c r="AA66">
        <v>0</v>
      </c>
      <c r="AB66">
        <v>75.188699900000003</v>
      </c>
      <c r="AC66">
        <f t="shared" si="0"/>
        <v>1813.93714</v>
      </c>
      <c r="AD66">
        <f>K66+L66</f>
        <v>5711.7704730000005</v>
      </c>
    </row>
    <row r="67" spans="1:30" x14ac:dyDescent="0.25">
      <c r="A67" t="s">
        <v>25</v>
      </c>
      <c r="B67">
        <v>4</v>
      </c>
      <c r="C67">
        <v>8</v>
      </c>
      <c r="D67">
        <v>5</v>
      </c>
      <c r="E67">
        <v>500000</v>
      </c>
      <c r="F67">
        <v>1780</v>
      </c>
      <c r="G67">
        <v>538</v>
      </c>
      <c r="H67">
        <v>6</v>
      </c>
      <c r="I67">
        <v>10</v>
      </c>
      <c r="J67">
        <v>0</v>
      </c>
      <c r="K67">
        <v>1811.284748</v>
      </c>
      <c r="L67">
        <v>3906.5</v>
      </c>
      <c r="M67">
        <v>1200</v>
      </c>
      <c r="N67">
        <v>39.552250000000001</v>
      </c>
      <c r="O67">
        <v>324.01203199999998</v>
      </c>
      <c r="P67">
        <v>10.529</v>
      </c>
      <c r="Q67">
        <v>86.253568000000001</v>
      </c>
      <c r="R67">
        <v>10.573333330000001</v>
      </c>
      <c r="S67">
        <v>140.36456430000001</v>
      </c>
      <c r="T67">
        <v>37.583333330000002</v>
      </c>
      <c r="U67">
        <v>26.25</v>
      </c>
      <c r="V67">
        <v>4.8166666669999998</v>
      </c>
      <c r="W67">
        <v>76.055999990000004</v>
      </c>
      <c r="X67">
        <v>0</v>
      </c>
      <c r="Y67">
        <v>81.231756799999999</v>
      </c>
      <c r="Z67">
        <v>75.072999949999996</v>
      </c>
      <c r="AA67">
        <v>0</v>
      </c>
      <c r="AB67">
        <v>75.363795100000004</v>
      </c>
      <c r="AC67">
        <f t="shared" ref="AC67:AC73" si="1">K67</f>
        <v>1811.284748</v>
      </c>
      <c r="AD67">
        <f>K67+L67</f>
        <v>5717.784748</v>
      </c>
    </row>
    <row r="68" spans="1:30" x14ac:dyDescent="0.25">
      <c r="A68" t="s">
        <v>25</v>
      </c>
      <c r="B68">
        <v>8</v>
      </c>
      <c r="C68">
        <v>4</v>
      </c>
      <c r="D68">
        <v>5</v>
      </c>
      <c r="E68">
        <v>500000</v>
      </c>
      <c r="F68">
        <v>3387</v>
      </c>
      <c r="G68">
        <v>171</v>
      </c>
      <c r="H68">
        <v>6</v>
      </c>
      <c r="I68">
        <v>10</v>
      </c>
      <c r="J68">
        <v>0</v>
      </c>
      <c r="K68">
        <v>1812.9121339999999</v>
      </c>
      <c r="L68">
        <v>3907.083333</v>
      </c>
      <c r="M68">
        <v>1200</v>
      </c>
      <c r="N68">
        <v>38.175649999999997</v>
      </c>
      <c r="O68">
        <v>312.73492479999999</v>
      </c>
      <c r="P68">
        <v>9.6394000000000002</v>
      </c>
      <c r="Q68">
        <v>78.965964799999995</v>
      </c>
      <c r="R68">
        <v>15.426666669999999</v>
      </c>
      <c r="S68">
        <v>157.96952809999999</v>
      </c>
      <c r="T68">
        <v>38.416666669999998</v>
      </c>
      <c r="U68">
        <v>25.333333329999999</v>
      </c>
      <c r="V68">
        <v>4.55</v>
      </c>
      <c r="W68">
        <v>79.32500005</v>
      </c>
      <c r="X68">
        <v>0</v>
      </c>
      <c r="Y68">
        <v>84.902239699999996</v>
      </c>
      <c r="Z68">
        <v>75.058000089999993</v>
      </c>
      <c r="AA68">
        <v>0</v>
      </c>
      <c r="AB68">
        <v>75.128327799999994</v>
      </c>
      <c r="AC68">
        <f t="shared" si="1"/>
        <v>1812.9121339999999</v>
      </c>
      <c r="AD68">
        <f>K68+L68</f>
        <v>5719.9954669999997</v>
      </c>
    </row>
    <row r="69" spans="1:30" x14ac:dyDescent="0.25">
      <c r="A69" t="s">
        <v>25</v>
      </c>
      <c r="B69">
        <v>16</v>
      </c>
      <c r="C69">
        <v>4</v>
      </c>
      <c r="D69">
        <v>0</v>
      </c>
      <c r="E69">
        <v>500000</v>
      </c>
      <c r="F69">
        <v>5083</v>
      </c>
      <c r="G69">
        <v>452</v>
      </c>
      <c r="H69">
        <v>6</v>
      </c>
      <c r="I69">
        <v>10</v>
      </c>
      <c r="J69">
        <v>0</v>
      </c>
      <c r="K69">
        <v>1807.152998</v>
      </c>
      <c r="L69">
        <v>3930.833333</v>
      </c>
      <c r="M69">
        <v>1200</v>
      </c>
      <c r="N69">
        <v>38.175649999999997</v>
      </c>
      <c r="O69">
        <v>312.73492479999999</v>
      </c>
      <c r="P69">
        <v>10.938599999999999</v>
      </c>
      <c r="Q69">
        <v>89.609011199999998</v>
      </c>
      <c r="R69">
        <v>13.17333333</v>
      </c>
      <c r="S69">
        <v>142.52147830000001</v>
      </c>
      <c r="T69">
        <v>38.133333329999999</v>
      </c>
      <c r="U69">
        <v>25.333333329999999</v>
      </c>
      <c r="V69">
        <v>4.3499999999999996</v>
      </c>
      <c r="W69">
        <v>1.305999994</v>
      </c>
      <c r="X69">
        <v>0</v>
      </c>
      <c r="Y69">
        <v>1.9017398999999999</v>
      </c>
      <c r="Z69">
        <v>75.046999929999998</v>
      </c>
      <c r="AA69">
        <v>0</v>
      </c>
      <c r="AB69">
        <v>75.244731200000004</v>
      </c>
      <c r="AC69">
        <f t="shared" si="1"/>
        <v>1807.152998</v>
      </c>
      <c r="AD69">
        <f>K69+L69</f>
        <v>5737.9863310000001</v>
      </c>
    </row>
    <row r="70" spans="1:30" x14ac:dyDescent="0.25">
      <c r="A70" t="s">
        <v>25</v>
      </c>
      <c r="B70">
        <v>4</v>
      </c>
      <c r="C70">
        <v>4</v>
      </c>
      <c r="D70">
        <v>0</v>
      </c>
      <c r="E70">
        <v>500000</v>
      </c>
      <c r="F70">
        <v>2451</v>
      </c>
      <c r="G70">
        <v>533</v>
      </c>
      <c r="H70">
        <v>6</v>
      </c>
      <c r="I70">
        <v>10</v>
      </c>
      <c r="J70">
        <v>0</v>
      </c>
      <c r="K70">
        <v>1830.801616</v>
      </c>
      <c r="L70">
        <v>3961.166667</v>
      </c>
      <c r="M70">
        <v>1200</v>
      </c>
      <c r="N70">
        <v>39.519350000000003</v>
      </c>
      <c r="O70">
        <v>323.74251520000001</v>
      </c>
      <c r="P70">
        <v>11.757999999999999</v>
      </c>
      <c r="Q70">
        <v>96.321535999999995</v>
      </c>
      <c r="R70">
        <v>10.573333330000001</v>
      </c>
      <c r="S70">
        <v>148.88688099999999</v>
      </c>
      <c r="T70">
        <v>38.433333330000004</v>
      </c>
      <c r="U70">
        <v>26.25</v>
      </c>
      <c r="V70">
        <v>4.266666667</v>
      </c>
      <c r="W70">
        <v>75.842999939999999</v>
      </c>
      <c r="X70">
        <v>0</v>
      </c>
      <c r="Y70">
        <v>76.671997200000007</v>
      </c>
      <c r="Z70">
        <v>75.040000199999994</v>
      </c>
      <c r="AA70">
        <v>0</v>
      </c>
      <c r="AB70">
        <v>75.298152799999997</v>
      </c>
      <c r="AC70">
        <f t="shared" si="1"/>
        <v>1830.801616</v>
      </c>
      <c r="AD70">
        <f>K70+L70</f>
        <v>5791.9682830000002</v>
      </c>
    </row>
    <row r="71" spans="1:30" x14ac:dyDescent="0.25">
      <c r="A71" t="s">
        <v>25</v>
      </c>
      <c r="B71">
        <v>4</v>
      </c>
      <c r="C71">
        <v>8</v>
      </c>
      <c r="D71">
        <v>0</v>
      </c>
      <c r="E71">
        <v>500000</v>
      </c>
      <c r="F71">
        <v>2547</v>
      </c>
      <c r="G71">
        <v>536</v>
      </c>
      <c r="H71">
        <v>6</v>
      </c>
      <c r="I71">
        <v>10</v>
      </c>
      <c r="J71">
        <v>0</v>
      </c>
      <c r="K71">
        <v>1830.801616</v>
      </c>
      <c r="L71">
        <v>3961.166667</v>
      </c>
      <c r="M71">
        <v>1200</v>
      </c>
      <c r="N71">
        <v>39.519350000000003</v>
      </c>
      <c r="O71">
        <v>323.74251520000001</v>
      </c>
      <c r="P71">
        <v>11.757999999999999</v>
      </c>
      <c r="Q71">
        <v>96.321535999999995</v>
      </c>
      <c r="R71">
        <v>10.573333330000001</v>
      </c>
      <c r="S71">
        <v>148.88688099999999</v>
      </c>
      <c r="T71">
        <v>38.433333330000004</v>
      </c>
      <c r="U71">
        <v>26.25</v>
      </c>
      <c r="V71">
        <v>4.266666667</v>
      </c>
      <c r="W71">
        <v>78.647999999999996</v>
      </c>
      <c r="X71">
        <v>0</v>
      </c>
      <c r="Y71">
        <v>78.900648799999999</v>
      </c>
      <c r="Z71">
        <v>75.062000040000001</v>
      </c>
      <c r="AA71">
        <v>0</v>
      </c>
      <c r="AB71">
        <v>75.296273400000004</v>
      </c>
      <c r="AC71">
        <f t="shared" si="1"/>
        <v>1830.801616</v>
      </c>
      <c r="AD71">
        <f>K71+L71</f>
        <v>5791.9682830000002</v>
      </c>
    </row>
    <row r="72" spans="1:30" x14ac:dyDescent="0.25">
      <c r="A72" t="s">
        <v>25</v>
      </c>
      <c r="B72">
        <v>16</v>
      </c>
      <c r="C72">
        <v>8</v>
      </c>
      <c r="D72">
        <v>0</v>
      </c>
      <c r="E72">
        <v>500000</v>
      </c>
      <c r="F72">
        <v>5038</v>
      </c>
      <c r="G72">
        <v>714</v>
      </c>
      <c r="H72">
        <v>6</v>
      </c>
      <c r="I72">
        <v>10</v>
      </c>
      <c r="J72">
        <v>0</v>
      </c>
      <c r="K72">
        <v>1819.8659740000001</v>
      </c>
      <c r="L72">
        <v>4002.916667</v>
      </c>
      <c r="M72">
        <v>1200</v>
      </c>
      <c r="N72">
        <v>39.434350000000002</v>
      </c>
      <c r="O72">
        <v>323.0461952</v>
      </c>
      <c r="P72">
        <v>11.1624</v>
      </c>
      <c r="Q72">
        <v>91.442380799999995</v>
      </c>
      <c r="R72">
        <v>12.653333330000001</v>
      </c>
      <c r="S72">
        <v>142.1273151</v>
      </c>
      <c r="T72">
        <v>38.883333329999999</v>
      </c>
      <c r="U72">
        <v>26.166666670000001</v>
      </c>
      <c r="V72">
        <v>5.1333333330000004</v>
      </c>
      <c r="W72">
        <v>76.810999870000003</v>
      </c>
      <c r="X72">
        <v>0</v>
      </c>
      <c r="Y72">
        <v>77.503069600000003</v>
      </c>
      <c r="Z72">
        <v>5.5000067E-2</v>
      </c>
      <c r="AA72">
        <v>0</v>
      </c>
      <c r="AB72">
        <v>0.61679980000000001</v>
      </c>
      <c r="AC72">
        <f t="shared" si="1"/>
        <v>1819.8659740000001</v>
      </c>
      <c r="AD72">
        <f>K72+L72</f>
        <v>5822.7826409999998</v>
      </c>
    </row>
    <row r="73" spans="1:30" x14ac:dyDescent="0.25">
      <c r="A73" t="s">
        <v>25</v>
      </c>
      <c r="B73">
        <v>8</v>
      </c>
      <c r="C73">
        <v>8</v>
      </c>
      <c r="D73">
        <v>0</v>
      </c>
      <c r="E73">
        <v>500000</v>
      </c>
      <c r="F73">
        <v>4452</v>
      </c>
      <c r="G73">
        <v>456</v>
      </c>
      <c r="H73">
        <v>6</v>
      </c>
      <c r="I73">
        <v>10</v>
      </c>
      <c r="J73">
        <v>0</v>
      </c>
      <c r="K73">
        <v>1815.2154479999999</v>
      </c>
      <c r="L73">
        <v>4067.333333</v>
      </c>
      <c r="M73">
        <v>1200</v>
      </c>
      <c r="N73">
        <v>38.805</v>
      </c>
      <c r="O73">
        <v>317.89055999999999</v>
      </c>
      <c r="P73">
        <v>10.985799999999999</v>
      </c>
      <c r="Q73">
        <v>89.995673600000003</v>
      </c>
      <c r="R73">
        <v>15.08</v>
      </c>
      <c r="S73">
        <v>142.45841490000001</v>
      </c>
      <c r="T73">
        <v>39.766666669999999</v>
      </c>
      <c r="U73">
        <v>25.75</v>
      </c>
      <c r="V73">
        <v>4.733333333</v>
      </c>
      <c r="W73">
        <v>76.251999859999998</v>
      </c>
      <c r="X73" s="1">
        <v>5.6199999999999997E-5</v>
      </c>
      <c r="Y73">
        <v>76.725365300000007</v>
      </c>
      <c r="Z73">
        <v>75.030999899999998</v>
      </c>
      <c r="AA73">
        <v>0</v>
      </c>
      <c r="AB73">
        <v>75.290333500000003</v>
      </c>
      <c r="AC73">
        <f t="shared" si="1"/>
        <v>1815.2154479999999</v>
      </c>
      <c r="AD73">
        <f>K73+L73</f>
        <v>5882.5487809999995</v>
      </c>
    </row>
  </sheetData>
  <sortState xmlns:xlrd2="http://schemas.microsoft.com/office/spreadsheetml/2017/richdata2" ref="A2:AC73">
    <sortCondition ref="A2:A73"/>
    <sortCondition ref="AC2:AC7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</vt:lpstr>
      <vt:lpstr>seq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van der Plas</dc:creator>
  <cp:lastModifiedBy>Plas, T.D. van der (Thomas)</cp:lastModifiedBy>
  <dcterms:created xsi:type="dcterms:W3CDTF">2025-10-27T07:35:58Z</dcterms:created>
  <dcterms:modified xsi:type="dcterms:W3CDTF">2025-10-27T16:51:03Z</dcterms:modified>
</cp:coreProperties>
</file>