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ropbox\Master Thesis\experiments\Best Int Solution\"/>
    </mc:Choice>
  </mc:AlternateContent>
  <xr:revisionPtr revIDLastSave="0" documentId="13_ncr:9_{DAE7D884-8BB5-433B-BE1C-BD1443099CFF}" xr6:coauthVersionLast="47" xr6:coauthVersionMax="47" xr10:uidLastSave="{00000000-0000-0000-0000-000000000000}"/>
  <bookViews>
    <workbookView xWindow="-120" yWindow="-120" windowWidth="29040" windowHeight="15720" xr2:uid="{3AF7CD9F-0FEC-4CC6-935E-A5A2A7C3E531}"/>
  </bookViews>
  <sheets>
    <sheet name="raw-data" sheetId="1" r:id="rId1"/>
  </sheets>
  <calcPr calcId="0"/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2" i="1"/>
  <c r="N23" i="1"/>
  <c r="O23" i="1"/>
  <c r="Q23" i="1"/>
  <c r="N24" i="1"/>
  <c r="O24" i="1"/>
  <c r="Q24" i="1"/>
  <c r="N25" i="1"/>
  <c r="O25" i="1"/>
  <c r="Q25" i="1"/>
  <c r="N26" i="1"/>
  <c r="O26" i="1"/>
  <c r="Q26" i="1"/>
  <c r="N27" i="1"/>
  <c r="O27" i="1"/>
  <c r="Q27" i="1"/>
  <c r="N28" i="1"/>
  <c r="O28" i="1"/>
  <c r="Q28" i="1"/>
  <c r="N29" i="1"/>
  <c r="O29" i="1"/>
  <c r="Q29" i="1"/>
  <c r="N30" i="1"/>
  <c r="O30" i="1"/>
  <c r="Q30" i="1"/>
  <c r="N31" i="1"/>
  <c r="O31" i="1"/>
  <c r="Q31" i="1"/>
  <c r="N32" i="1"/>
  <c r="O32" i="1"/>
  <c r="Q32" i="1"/>
  <c r="N33" i="1"/>
  <c r="O33" i="1"/>
  <c r="Q33" i="1"/>
  <c r="N34" i="1"/>
  <c r="O34" i="1"/>
  <c r="Q34" i="1"/>
  <c r="N35" i="1"/>
  <c r="O35" i="1"/>
  <c r="Q35" i="1"/>
  <c r="N36" i="1"/>
  <c r="O36" i="1"/>
  <c r="Q36" i="1"/>
  <c r="Q22" i="1"/>
  <c r="O22" i="1"/>
  <c r="N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H22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H16" i="1"/>
  <c r="H14" i="1"/>
  <c r="H18" i="1"/>
  <c r="H17" i="1"/>
  <c r="H13" i="1"/>
  <c r="H10" i="1"/>
  <c r="H9" i="1"/>
  <c r="H11" i="1"/>
  <c r="H12" i="1"/>
  <c r="H6" i="1"/>
  <c r="H7" i="1"/>
  <c r="H5" i="1"/>
  <c r="H8" i="1"/>
  <c r="H4" i="1"/>
  <c r="H2" i="1"/>
  <c r="H3" i="1"/>
  <c r="H15" i="1"/>
  <c r="P16" i="1"/>
  <c r="P14" i="1"/>
  <c r="P18" i="1"/>
  <c r="P17" i="1"/>
  <c r="P13" i="1"/>
  <c r="P10" i="1"/>
  <c r="P9" i="1"/>
  <c r="P11" i="1"/>
  <c r="P12" i="1"/>
  <c r="P6" i="1"/>
  <c r="P7" i="1"/>
  <c r="P5" i="1"/>
  <c r="P8" i="1"/>
  <c r="P4" i="1"/>
  <c r="P2" i="1"/>
  <c r="P3" i="1"/>
  <c r="P15" i="1"/>
</calcChain>
</file>

<file path=xl/sharedStrings.xml><?xml version="1.0" encoding="utf-8"?>
<sst xmlns="http://schemas.openxmlformats.org/spreadsheetml/2006/main" count="52" uniqueCount="39">
  <si>
    <t>instance</t>
  </si>
  <si>
    <t>sec n</t>
  </si>
  <si>
    <t>sec m</t>
  </si>
  <si>
    <t>ls rounds</t>
  </si>
  <si>
    <t>ls maxIts</t>
  </si>
  <si>
    <t>seq vsp value</t>
  </si>
  <si>
    <t>seq csp value</t>
  </si>
  <si>
    <t>seq vsp cols</t>
  </si>
  <si>
    <t>seq csp cols</t>
  </si>
  <si>
    <t>seq vsp selected cols</t>
  </si>
  <si>
    <t>seq csp selected cols</t>
  </si>
  <si>
    <t>seq csp selected single</t>
  </si>
  <si>
    <t>int vsp value</t>
  </si>
  <si>
    <t>int csp value</t>
  </si>
  <si>
    <t>int vsp cols</t>
  </si>
  <si>
    <t>int csp cols</t>
  </si>
  <si>
    <t>int vsp selected cols</t>
  </si>
  <si>
    <t>int csp selected cols</t>
  </si>
  <si>
    <t>int csp selected single</t>
  </si>
  <si>
    <t>final mip runtime</t>
  </si>
  <si>
    <t>total runtime</t>
  </si>
  <si>
    <t>../../data/terschelling</t>
  </si>
  <si>
    <t>../../data/leiden-3-4-14</t>
  </si>
  <si>
    <t>../../data/leiden-1-2</t>
  </si>
  <si>
    <t>../../data/leiden</t>
  </si>
  <si>
    <t>base vsp overall cost</t>
  </si>
  <si>
    <t>base vsp pullout cost</t>
  </si>
  <si>
    <t>base vsp trip driving cost</t>
  </si>
  <si>
    <t>base vsp trip kwh cost</t>
  </si>
  <si>
    <t>base vsp dh driving cost</t>
  </si>
  <si>
    <t>base vsp dh kwh cost</t>
  </si>
  <si>
    <t>base vsp idle kwh cost</t>
  </si>
  <si>
    <t>base vsp battery deg</t>
  </si>
  <si>
    <t>base workinghours</t>
  </si>
  <si>
    <t xml:space="preserve">base blockhours </t>
  </si>
  <si>
    <t>base blockdrivinghours</t>
  </si>
  <si>
    <t>base breakhours</t>
  </si>
  <si>
    <t>int value</t>
  </si>
  <si>
    <t>seq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</si>
</sst>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E9B3-589A-4F87-9755-9F5EE70A28B1}">
  <dimension ref="A1:AK36"/>
  <sheetViews>
    <sheetView tabSelected="1" topLeftCell="G1" workbookViewId="0">
      <selection activeCell="L28" sqref="L28"/>
    </sheetView>
  </sheetViews>
  <sheetFormatPr defaultRowHeight="15" x14ac:dyDescent="0.25"/>
  <cols>
    <col min="1" max="1" width="21.42578125" bestFit="1" customWidth="1"/>
    <col min="2" max="2" width="5.5703125" bestFit="1" customWidth="1"/>
    <col min="3" max="3" width="6.140625" bestFit="1" customWidth="1"/>
    <col min="4" max="4" width="9.28515625" bestFit="1" customWidth="1"/>
    <col min="5" max="5" width="8.85546875" bestFit="1" customWidth="1"/>
    <col min="6" max="6" width="12.7109375" bestFit="1" customWidth="1"/>
    <col min="7" max="7" width="12.85546875" bestFit="1" customWidth="1"/>
    <col min="8" max="8" width="12.85546875" customWidth="1"/>
    <col min="9" max="9" width="11.7109375" bestFit="1" customWidth="1"/>
    <col min="10" max="10" width="11.85546875" bestFit="1" customWidth="1"/>
    <col min="11" max="11" width="19.7109375" bestFit="1" customWidth="1"/>
    <col min="12" max="12" width="19.85546875" bestFit="1" customWidth="1"/>
    <col min="13" max="13" width="21.5703125" bestFit="1" customWidth="1"/>
    <col min="14" max="15" width="12" bestFit="1" customWidth="1"/>
    <col min="16" max="16" width="12" customWidth="1"/>
    <col min="17" max="17" width="10.85546875" bestFit="1" customWidth="1"/>
    <col min="18" max="18" width="11" bestFit="1" customWidth="1"/>
    <col min="19" max="19" width="18.85546875" bestFit="1" customWidth="1"/>
    <col min="20" max="20" width="19" bestFit="1" customWidth="1"/>
    <col min="21" max="21" width="20.5703125" bestFit="1" customWidth="1"/>
    <col min="22" max="22" width="16.28515625" bestFit="1" customWidth="1"/>
    <col min="23" max="23" width="12.28515625" bestFit="1" customWidth="1"/>
    <col min="24" max="25" width="12" bestFit="1" customWidth="1"/>
    <col min="26" max="26" width="19.5703125" bestFit="1" customWidth="1"/>
    <col min="27" max="27" width="19.85546875" bestFit="1" customWidth="1"/>
    <col min="28" max="28" width="23.140625" bestFit="1" customWidth="1"/>
    <col min="29" max="29" width="20.5703125" bestFit="1" customWidth="1"/>
    <col min="30" max="30" width="22.42578125" bestFit="1" customWidth="1"/>
    <col min="31" max="31" width="19.85546875" bestFit="1" customWidth="1"/>
    <col min="32" max="32" width="20.85546875" bestFit="1" customWidth="1"/>
    <col min="33" max="33" width="19" bestFit="1" customWidth="1"/>
    <col min="34" max="34" width="12" bestFit="1" customWidth="1"/>
    <col min="35" max="35" width="16.28515625" bestFit="1" customWidth="1"/>
    <col min="36" max="36" width="10" bestFit="1" customWidth="1"/>
    <col min="37" max="37" width="12" bestFit="1" customWidth="1"/>
    <col min="38" max="38" width="6" bestFit="1" customWidth="1"/>
    <col min="39" max="39" width="10" bestFit="1" customWidth="1"/>
    <col min="40" max="40" width="6" bestFit="1" customWidth="1"/>
    <col min="41" max="41" width="12" bestFit="1" customWidth="1"/>
    <col min="42" max="42" width="4" bestFit="1" customWidth="1"/>
    <col min="43" max="43" width="3" bestFit="1" customWidth="1"/>
    <col min="44" max="47" width="2" bestFit="1" customWidth="1"/>
    <col min="48" max="48" width="12" bestFit="1" customWidth="1"/>
    <col min="49" max="49" width="7" bestFit="1" customWidth="1"/>
    <col min="50" max="50" width="12" bestFit="1" customWidth="1"/>
    <col min="51" max="51" width="6" bestFit="1" customWidth="1"/>
    <col min="52" max="57" width="2" bestFit="1" customWidth="1"/>
    <col min="58" max="58" width="12" bestFit="1" customWidth="1"/>
    <col min="59" max="59" width="7" bestFit="1" customWidth="1"/>
    <col min="60" max="60" width="12" bestFit="1" customWidth="1"/>
    <col min="61" max="61" width="6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37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24</v>
      </c>
      <c r="B2">
        <v>16</v>
      </c>
      <c r="C2">
        <v>4</v>
      </c>
      <c r="D2">
        <v>50</v>
      </c>
      <c r="E2">
        <v>500000</v>
      </c>
      <c r="F2">
        <v>6124.2069673903898</v>
      </c>
      <c r="G2">
        <v>21577.666666666599</v>
      </c>
      <c r="H2">
        <f>F2+G2</f>
        <v>27701.873634056989</v>
      </c>
      <c r="I2">
        <v>86462</v>
      </c>
      <c r="J2">
        <v>8091</v>
      </c>
      <c r="K2">
        <v>17</v>
      </c>
      <c r="L2">
        <v>36</v>
      </c>
      <c r="M2">
        <v>0</v>
      </c>
      <c r="N2">
        <v>6150.1409416981796</v>
      </c>
      <c r="O2">
        <v>21497.333333333299</v>
      </c>
      <c r="P2">
        <f>N2+O2</f>
        <v>27647.47427503148</v>
      </c>
      <c r="Q2">
        <v>149538</v>
      </c>
      <c r="R2">
        <v>56865</v>
      </c>
      <c r="S2">
        <v>17</v>
      </c>
      <c r="T2">
        <v>37</v>
      </c>
      <c r="U2">
        <v>0</v>
      </c>
      <c r="V2">
        <v>1800.1624469757</v>
      </c>
      <c r="W2">
        <v>1.93228112406427E-3</v>
      </c>
      <c r="X2">
        <v>658.48980859999995</v>
      </c>
      <c r="Y2">
        <v>15634.250829799999</v>
      </c>
      <c r="Z2">
        <v>6124.2069673903898</v>
      </c>
      <c r="AA2">
        <v>3400</v>
      </c>
      <c r="AB2">
        <v>200.33005</v>
      </c>
      <c r="AC2">
        <v>1833.4206176</v>
      </c>
      <c r="AD2">
        <v>9.6229999999999993</v>
      </c>
      <c r="AE2">
        <v>88.069695999999894</v>
      </c>
      <c r="AF2">
        <v>14.88</v>
      </c>
      <c r="AG2">
        <v>577.88360379039</v>
      </c>
      <c r="AH2">
        <v>274.73333333333301</v>
      </c>
      <c r="AI2">
        <v>232.55</v>
      </c>
      <c r="AJ2">
        <v>222.916666666666</v>
      </c>
      <c r="AK2">
        <v>29.15</v>
      </c>
    </row>
    <row r="3" spans="1:37" x14ac:dyDescent="0.25">
      <c r="A3" t="s">
        <v>24</v>
      </c>
      <c r="B3">
        <v>16</v>
      </c>
      <c r="C3">
        <v>4</v>
      </c>
      <c r="D3">
        <v>50</v>
      </c>
      <c r="E3">
        <v>500000</v>
      </c>
      <c r="F3">
        <v>6124.2069673903898</v>
      </c>
      <c r="G3">
        <v>21577.666666666599</v>
      </c>
      <c r="H3">
        <f>F3+G3</f>
        <v>27701.873634056989</v>
      </c>
      <c r="I3">
        <v>86462</v>
      </c>
      <c r="J3">
        <v>8091</v>
      </c>
      <c r="K3">
        <v>17</v>
      </c>
      <c r="L3">
        <v>36</v>
      </c>
      <c r="M3">
        <v>0</v>
      </c>
      <c r="N3">
        <v>6143.72821180559</v>
      </c>
      <c r="O3">
        <v>21525.999999999902</v>
      </c>
      <c r="P3">
        <f>N3+O3</f>
        <v>27669.728211805494</v>
      </c>
      <c r="Q3">
        <v>143721</v>
      </c>
      <c r="R3">
        <v>55607</v>
      </c>
      <c r="S3">
        <v>17</v>
      </c>
      <c r="T3">
        <v>37</v>
      </c>
      <c r="U3">
        <v>0</v>
      </c>
      <c r="V3">
        <v>1800.0986700057899</v>
      </c>
      <c r="W3">
        <v>1.85245167709175E-3</v>
      </c>
      <c r="X3">
        <v>658.48980859999995</v>
      </c>
      <c r="Y3">
        <v>15196.1584485</v>
      </c>
      <c r="Z3">
        <v>6124.2069673903898</v>
      </c>
      <c r="AA3">
        <v>3400</v>
      </c>
      <c r="AB3">
        <v>200.33005</v>
      </c>
      <c r="AC3">
        <v>1833.4206176</v>
      </c>
      <c r="AD3">
        <v>9.6229999999999993</v>
      </c>
      <c r="AE3">
        <v>88.069695999999894</v>
      </c>
      <c r="AF3">
        <v>14.88</v>
      </c>
      <c r="AG3">
        <v>577.88360379039</v>
      </c>
      <c r="AH3">
        <v>274.73333333333301</v>
      </c>
      <c r="AI3">
        <v>232.55</v>
      </c>
      <c r="AJ3">
        <v>222.916666666666</v>
      </c>
      <c r="AK3">
        <v>29.15</v>
      </c>
    </row>
    <row r="4" spans="1:37" x14ac:dyDescent="0.25">
      <c r="A4" t="s">
        <v>23</v>
      </c>
      <c r="B4">
        <v>16</v>
      </c>
      <c r="C4">
        <v>4</v>
      </c>
      <c r="D4">
        <v>5</v>
      </c>
      <c r="E4">
        <v>500000</v>
      </c>
      <c r="F4">
        <v>3373.2968352580201</v>
      </c>
      <c r="G4">
        <v>11370.583333333299</v>
      </c>
      <c r="H4">
        <f>F4+G4</f>
        <v>14743.88016859132</v>
      </c>
      <c r="I4">
        <v>10185</v>
      </c>
      <c r="J4">
        <v>2123</v>
      </c>
      <c r="K4">
        <v>10</v>
      </c>
      <c r="L4">
        <v>21</v>
      </c>
      <c r="M4">
        <v>0</v>
      </c>
      <c r="N4">
        <v>3396.2661563041202</v>
      </c>
      <c r="O4">
        <v>11291.666666666601</v>
      </c>
      <c r="P4">
        <f>N4+O4</f>
        <v>14687.932822970721</v>
      </c>
      <c r="Q4">
        <v>43714</v>
      </c>
      <c r="R4">
        <v>16993</v>
      </c>
      <c r="S4">
        <v>10</v>
      </c>
      <c r="T4">
        <v>20</v>
      </c>
      <c r="U4">
        <v>0</v>
      </c>
      <c r="V4">
        <v>401.12562179565401</v>
      </c>
      <c r="W4">
        <v>0</v>
      </c>
      <c r="X4">
        <v>108.3435786</v>
      </c>
      <c r="Y4">
        <v>1960.5703401000001</v>
      </c>
    </row>
    <row r="5" spans="1:37" x14ac:dyDescent="0.25">
      <c r="A5" t="s">
        <v>23</v>
      </c>
      <c r="B5">
        <v>16</v>
      </c>
      <c r="C5">
        <v>4</v>
      </c>
      <c r="D5">
        <v>5</v>
      </c>
      <c r="E5">
        <v>500000</v>
      </c>
      <c r="F5">
        <v>3373.2968352580201</v>
      </c>
      <c r="G5">
        <v>11370.583333333299</v>
      </c>
      <c r="H5">
        <f>F5+G5</f>
        <v>14743.88016859132</v>
      </c>
      <c r="I5">
        <v>10185</v>
      </c>
      <c r="J5">
        <v>2123</v>
      </c>
      <c r="K5">
        <v>10</v>
      </c>
      <c r="L5">
        <v>21</v>
      </c>
      <c r="M5">
        <v>0</v>
      </c>
      <c r="N5">
        <v>3396.24564859986</v>
      </c>
      <c r="O5">
        <v>11304.666666666601</v>
      </c>
      <c r="P5">
        <f>N5+O5</f>
        <v>14700.912315266462</v>
      </c>
      <c r="Q5">
        <v>41700</v>
      </c>
      <c r="R5">
        <v>18702</v>
      </c>
      <c r="S5">
        <v>10</v>
      </c>
      <c r="T5">
        <v>20</v>
      </c>
      <c r="U5">
        <v>0</v>
      </c>
      <c r="V5">
        <v>503.68617105483997</v>
      </c>
      <c r="W5">
        <v>0</v>
      </c>
      <c r="X5">
        <v>108.3435786</v>
      </c>
      <c r="Y5">
        <v>2058.7705569</v>
      </c>
    </row>
    <row r="6" spans="1:37" x14ac:dyDescent="0.25">
      <c r="A6" t="s">
        <v>23</v>
      </c>
      <c r="B6">
        <v>16</v>
      </c>
      <c r="C6">
        <v>4</v>
      </c>
      <c r="D6">
        <v>5</v>
      </c>
      <c r="E6">
        <v>500000</v>
      </c>
      <c r="F6">
        <v>3373.2968352580201</v>
      </c>
      <c r="G6">
        <v>11370.583333333299</v>
      </c>
      <c r="H6">
        <f>F6+G6</f>
        <v>14743.88016859132</v>
      </c>
      <c r="I6">
        <v>10185</v>
      </c>
      <c r="J6">
        <v>2123</v>
      </c>
      <c r="K6">
        <v>10</v>
      </c>
      <c r="L6">
        <v>21</v>
      </c>
      <c r="M6">
        <v>0</v>
      </c>
      <c r="N6">
        <v>3373.2968352580201</v>
      </c>
      <c r="O6">
        <v>11370.583333333299</v>
      </c>
      <c r="P6">
        <f>N6+O6</f>
        <v>14743.88016859132</v>
      </c>
      <c r="Q6">
        <v>46046</v>
      </c>
      <c r="R6">
        <v>12789</v>
      </c>
      <c r="S6">
        <v>10</v>
      </c>
      <c r="T6">
        <v>21</v>
      </c>
      <c r="U6">
        <v>0</v>
      </c>
      <c r="V6">
        <v>419.13346910476599</v>
      </c>
      <c r="W6" s="1">
        <v>9.0126184853625405E-5</v>
      </c>
      <c r="X6">
        <v>108.3435786</v>
      </c>
      <c r="Y6">
        <v>1932.3384627999999</v>
      </c>
    </row>
    <row r="7" spans="1:37" x14ac:dyDescent="0.25">
      <c r="A7" t="s">
        <v>23</v>
      </c>
      <c r="B7">
        <v>16</v>
      </c>
      <c r="C7">
        <v>4</v>
      </c>
      <c r="D7">
        <v>5</v>
      </c>
      <c r="E7">
        <v>500000</v>
      </c>
      <c r="F7">
        <v>3373.2968352580201</v>
      </c>
      <c r="G7">
        <v>11370.583333333299</v>
      </c>
      <c r="H7">
        <f>F7+G7</f>
        <v>14743.88016859132</v>
      </c>
      <c r="I7">
        <v>10185</v>
      </c>
      <c r="J7">
        <v>2123</v>
      </c>
      <c r="K7">
        <v>10</v>
      </c>
      <c r="L7">
        <v>21</v>
      </c>
      <c r="M7">
        <v>0</v>
      </c>
      <c r="N7">
        <v>3373.2968352580201</v>
      </c>
      <c r="O7">
        <v>11370.583333333299</v>
      </c>
      <c r="P7">
        <f>N7+O7</f>
        <v>14743.88016859132</v>
      </c>
      <c r="Q7">
        <v>45581</v>
      </c>
      <c r="R7">
        <v>15531</v>
      </c>
      <c r="S7">
        <v>10</v>
      </c>
      <c r="T7">
        <v>21</v>
      </c>
      <c r="U7">
        <v>0</v>
      </c>
      <c r="V7">
        <v>454.52287411689701</v>
      </c>
      <c r="W7" s="1">
        <v>5.82666377204733E-7</v>
      </c>
      <c r="X7">
        <v>108.3435786</v>
      </c>
      <c r="Y7">
        <v>2078.9316055999998</v>
      </c>
    </row>
    <row r="8" spans="1:37" x14ac:dyDescent="0.25">
      <c r="A8" t="s">
        <v>23</v>
      </c>
      <c r="B8">
        <v>16</v>
      </c>
      <c r="C8">
        <v>4</v>
      </c>
      <c r="D8">
        <v>5</v>
      </c>
      <c r="E8">
        <v>500000</v>
      </c>
      <c r="F8">
        <v>3373.2968352580201</v>
      </c>
      <c r="G8">
        <v>11370.583333333299</v>
      </c>
      <c r="H8">
        <f>F8+G8</f>
        <v>14743.88016859132</v>
      </c>
      <c r="I8">
        <v>10185</v>
      </c>
      <c r="J8">
        <v>2123</v>
      </c>
      <c r="K8">
        <v>10</v>
      </c>
      <c r="L8">
        <v>21</v>
      </c>
      <c r="M8">
        <v>0</v>
      </c>
      <c r="N8">
        <v>3373.2968352580201</v>
      </c>
      <c r="O8">
        <v>11370.583333333299</v>
      </c>
      <c r="P8">
        <f>N8+O8</f>
        <v>14743.88016859132</v>
      </c>
      <c r="Q8">
        <v>47443</v>
      </c>
      <c r="R8">
        <v>19006</v>
      </c>
      <c r="S8">
        <v>10</v>
      </c>
      <c r="T8">
        <v>21</v>
      </c>
      <c r="U8">
        <v>0</v>
      </c>
      <c r="V8">
        <v>465.05125284194901</v>
      </c>
      <c r="W8">
        <v>0</v>
      </c>
      <c r="X8">
        <v>108.3435786</v>
      </c>
      <c r="Y8">
        <v>2069.7450328</v>
      </c>
    </row>
    <row r="9" spans="1:37" x14ac:dyDescent="0.25">
      <c r="A9" t="s">
        <v>22</v>
      </c>
      <c r="B9">
        <v>4</v>
      </c>
      <c r="C9">
        <v>8</v>
      </c>
      <c r="D9">
        <v>50</v>
      </c>
      <c r="E9">
        <v>500000</v>
      </c>
      <c r="F9">
        <v>3646.6009762102499</v>
      </c>
      <c r="G9">
        <v>12812.166666666601</v>
      </c>
      <c r="H9">
        <f>F9+G9</f>
        <v>16458.76764287685</v>
      </c>
      <c r="I9">
        <v>11035</v>
      </c>
      <c r="J9">
        <v>3307</v>
      </c>
      <c r="K9">
        <v>11</v>
      </c>
      <c r="L9">
        <v>22</v>
      </c>
      <c r="M9">
        <v>0</v>
      </c>
      <c r="N9">
        <v>3647.4214002364902</v>
      </c>
      <c r="O9">
        <v>12733.666666666601</v>
      </c>
      <c r="P9">
        <f>N9+O9</f>
        <v>16381.08806690309</v>
      </c>
      <c r="Q9">
        <v>39009</v>
      </c>
      <c r="R9">
        <v>24789</v>
      </c>
      <c r="S9">
        <v>11</v>
      </c>
      <c r="T9">
        <v>22</v>
      </c>
      <c r="U9">
        <v>0</v>
      </c>
      <c r="V9">
        <v>498.76033782958899</v>
      </c>
      <c r="W9">
        <v>0</v>
      </c>
      <c r="X9">
        <v>277.20303689999997</v>
      </c>
      <c r="Y9">
        <v>4073.5223901999998</v>
      </c>
    </row>
    <row r="10" spans="1:37" x14ac:dyDescent="0.25">
      <c r="A10" t="s">
        <v>22</v>
      </c>
      <c r="B10">
        <v>4</v>
      </c>
      <c r="C10">
        <v>8</v>
      </c>
      <c r="D10">
        <v>50</v>
      </c>
      <c r="E10">
        <v>500000</v>
      </c>
      <c r="F10">
        <v>3646.6009762102499</v>
      </c>
      <c r="G10">
        <v>12812.166666666601</v>
      </c>
      <c r="H10">
        <f>F10+G10</f>
        <v>16458.76764287685</v>
      </c>
      <c r="I10">
        <v>11035</v>
      </c>
      <c r="J10">
        <v>3307</v>
      </c>
      <c r="K10">
        <v>11</v>
      </c>
      <c r="L10">
        <v>22</v>
      </c>
      <c r="M10">
        <v>0</v>
      </c>
      <c r="N10">
        <v>3646.6009762102499</v>
      </c>
      <c r="O10">
        <v>12769.416666666601</v>
      </c>
      <c r="P10">
        <f>N10+O10</f>
        <v>16416.01764287685</v>
      </c>
      <c r="Q10">
        <v>34519</v>
      </c>
      <c r="R10">
        <v>15241</v>
      </c>
      <c r="S10">
        <v>11</v>
      </c>
      <c r="T10">
        <v>22</v>
      </c>
      <c r="U10">
        <v>0</v>
      </c>
      <c r="V10">
        <v>471.40448689460698</v>
      </c>
      <c r="W10" s="1">
        <v>5.75901914470616E-11</v>
      </c>
      <c r="X10">
        <v>277.20303689999997</v>
      </c>
      <c r="Y10">
        <v>3845.8047480999999</v>
      </c>
    </row>
    <row r="11" spans="1:37" x14ac:dyDescent="0.25">
      <c r="A11" t="s">
        <v>22</v>
      </c>
      <c r="B11">
        <v>4</v>
      </c>
      <c r="C11">
        <v>8</v>
      </c>
      <c r="D11">
        <v>50</v>
      </c>
      <c r="E11">
        <v>500000</v>
      </c>
      <c r="F11">
        <v>3646.6009762102499</v>
      </c>
      <c r="G11">
        <v>12812.166666666601</v>
      </c>
      <c r="H11">
        <f>F11+G11</f>
        <v>16458.76764287685</v>
      </c>
      <c r="I11">
        <v>11035</v>
      </c>
      <c r="J11">
        <v>3307</v>
      </c>
      <c r="K11">
        <v>11</v>
      </c>
      <c r="L11">
        <v>22</v>
      </c>
      <c r="M11">
        <v>0</v>
      </c>
      <c r="N11">
        <v>3646.6009762102499</v>
      </c>
      <c r="O11">
        <v>12806.2499999999</v>
      </c>
      <c r="P11">
        <f>N11+O11</f>
        <v>16452.850976210149</v>
      </c>
      <c r="Q11">
        <v>35670</v>
      </c>
      <c r="R11">
        <v>18498</v>
      </c>
      <c r="S11">
        <v>11</v>
      </c>
      <c r="T11">
        <v>22</v>
      </c>
      <c r="U11">
        <v>0</v>
      </c>
      <c r="V11">
        <v>569.32130002975396</v>
      </c>
      <c r="W11" s="1">
        <v>7.5004341388839503E-11</v>
      </c>
      <c r="X11">
        <v>277.20303689999997</v>
      </c>
      <c r="Y11">
        <v>4053.8935670000001</v>
      </c>
    </row>
    <row r="12" spans="1:37" x14ac:dyDescent="0.25">
      <c r="A12" t="s">
        <v>22</v>
      </c>
      <c r="B12">
        <v>4</v>
      </c>
      <c r="C12">
        <v>8</v>
      </c>
      <c r="D12">
        <v>50</v>
      </c>
      <c r="E12">
        <v>500000</v>
      </c>
      <c r="F12">
        <v>3646.6009762102499</v>
      </c>
      <c r="G12">
        <v>12812.166666666601</v>
      </c>
      <c r="H12">
        <f>F12+G12</f>
        <v>16458.76764287685</v>
      </c>
      <c r="I12">
        <v>11035</v>
      </c>
      <c r="J12">
        <v>3307</v>
      </c>
      <c r="K12">
        <v>11</v>
      </c>
      <c r="L12">
        <v>22</v>
      </c>
      <c r="M12">
        <v>0</v>
      </c>
      <c r="N12">
        <v>3646.6009762102499</v>
      </c>
      <c r="O12">
        <v>12810.583333333299</v>
      </c>
      <c r="P12">
        <f>N12+O12</f>
        <v>16457.184309543551</v>
      </c>
      <c r="Q12">
        <v>38095</v>
      </c>
      <c r="R12">
        <v>15697</v>
      </c>
      <c r="S12">
        <v>11</v>
      </c>
      <c r="T12">
        <v>22</v>
      </c>
      <c r="U12">
        <v>0</v>
      </c>
      <c r="V12">
        <v>500.07428288459698</v>
      </c>
      <c r="W12">
        <v>0</v>
      </c>
      <c r="X12">
        <v>277.20303689999997</v>
      </c>
      <c r="Y12">
        <v>3897.5908322999999</v>
      </c>
    </row>
    <row r="13" spans="1:37" x14ac:dyDescent="0.25">
      <c r="A13" t="s">
        <v>22</v>
      </c>
      <c r="B13">
        <v>4</v>
      </c>
      <c r="C13">
        <v>8</v>
      </c>
      <c r="D13">
        <v>50</v>
      </c>
      <c r="E13">
        <v>500000</v>
      </c>
      <c r="F13">
        <v>3646.6009762102499</v>
      </c>
      <c r="G13">
        <v>12812.166666666601</v>
      </c>
      <c r="H13">
        <f>F13+G13</f>
        <v>16458.76764287685</v>
      </c>
      <c r="I13">
        <v>11035</v>
      </c>
      <c r="J13">
        <v>3307</v>
      </c>
      <c r="K13">
        <v>11</v>
      </c>
      <c r="L13">
        <v>22</v>
      </c>
      <c r="M13">
        <v>0</v>
      </c>
      <c r="N13">
        <v>3646.6009762102499</v>
      </c>
      <c r="O13">
        <v>12822.833333333299</v>
      </c>
      <c r="P13">
        <f>N13+O13</f>
        <v>16469.434309543551</v>
      </c>
      <c r="Q13">
        <v>33461</v>
      </c>
      <c r="R13">
        <v>17305</v>
      </c>
      <c r="S13">
        <v>11</v>
      </c>
      <c r="T13">
        <v>23</v>
      </c>
      <c r="U13">
        <v>0</v>
      </c>
      <c r="V13">
        <v>632.39172887802101</v>
      </c>
      <c r="W13">
        <v>0</v>
      </c>
      <c r="X13">
        <v>277.20303689999997</v>
      </c>
      <c r="Y13">
        <v>4033.6058158000001</v>
      </c>
    </row>
    <row r="14" spans="1:37" x14ac:dyDescent="0.25">
      <c r="A14" t="s">
        <v>21</v>
      </c>
      <c r="B14">
        <v>16</v>
      </c>
      <c r="C14">
        <v>4</v>
      </c>
      <c r="D14">
        <v>5</v>
      </c>
      <c r="E14">
        <v>500000</v>
      </c>
      <c r="F14">
        <v>1799.2179389489299</v>
      </c>
      <c r="G14">
        <v>3706.5</v>
      </c>
      <c r="H14">
        <f>F14+G14</f>
        <v>5505.7179389489302</v>
      </c>
      <c r="I14">
        <v>2558</v>
      </c>
      <c r="J14">
        <v>849</v>
      </c>
      <c r="K14">
        <v>6</v>
      </c>
      <c r="L14">
        <v>8</v>
      </c>
      <c r="M14">
        <v>0</v>
      </c>
      <c r="N14">
        <v>1822.5114637214699</v>
      </c>
      <c r="O14">
        <v>3627.4166666666601</v>
      </c>
      <c r="P14">
        <f>N14+O14</f>
        <v>5449.9281303881298</v>
      </c>
      <c r="Q14">
        <v>31881</v>
      </c>
      <c r="R14">
        <v>2265</v>
      </c>
      <c r="S14">
        <v>6</v>
      </c>
      <c r="T14">
        <v>8</v>
      </c>
      <c r="U14">
        <v>0</v>
      </c>
      <c r="V14">
        <v>463.095504045486</v>
      </c>
      <c r="W14">
        <v>0</v>
      </c>
      <c r="X14">
        <v>85.659474099999997</v>
      </c>
      <c r="Y14">
        <v>899.6454774</v>
      </c>
    </row>
    <row r="15" spans="1:37" x14ac:dyDescent="0.25">
      <c r="A15" t="s">
        <v>21</v>
      </c>
      <c r="B15">
        <v>16</v>
      </c>
      <c r="C15">
        <v>4</v>
      </c>
      <c r="D15">
        <v>5</v>
      </c>
      <c r="E15">
        <v>500000</v>
      </c>
      <c r="F15">
        <v>1799.2179389489299</v>
      </c>
      <c r="G15">
        <v>3706.5</v>
      </c>
      <c r="H15">
        <f>F15+G15</f>
        <v>5505.7179389489302</v>
      </c>
      <c r="I15">
        <v>2558</v>
      </c>
      <c r="J15">
        <v>849</v>
      </c>
      <c r="K15">
        <v>6</v>
      </c>
      <c r="L15">
        <v>8</v>
      </c>
      <c r="M15">
        <v>0</v>
      </c>
      <c r="N15">
        <v>1813.34944691019</v>
      </c>
      <c r="O15">
        <v>3655.9166666666601</v>
      </c>
      <c r="P15">
        <f>N15+O15</f>
        <v>5469.2661135768503</v>
      </c>
      <c r="Q15">
        <v>32041</v>
      </c>
      <c r="R15">
        <v>2558</v>
      </c>
      <c r="S15">
        <v>6</v>
      </c>
      <c r="T15">
        <v>9</v>
      </c>
      <c r="U15">
        <v>0</v>
      </c>
      <c r="V15">
        <v>460.08343195915199</v>
      </c>
      <c r="W15">
        <v>0</v>
      </c>
      <c r="X15">
        <v>85.659474099999997</v>
      </c>
      <c r="Y15">
        <v>869.8486087</v>
      </c>
    </row>
    <row r="16" spans="1:37" x14ac:dyDescent="0.25">
      <c r="A16" t="s">
        <v>21</v>
      </c>
      <c r="B16">
        <v>16</v>
      </c>
      <c r="C16">
        <v>4</v>
      </c>
      <c r="D16">
        <v>5</v>
      </c>
      <c r="E16">
        <v>500000</v>
      </c>
      <c r="F16">
        <v>1799.2179389489299</v>
      </c>
      <c r="G16">
        <v>3706.5</v>
      </c>
      <c r="H16">
        <f>F16+G16</f>
        <v>5505.7179389489302</v>
      </c>
      <c r="I16">
        <v>2558</v>
      </c>
      <c r="J16">
        <v>849</v>
      </c>
      <c r="K16">
        <v>6</v>
      </c>
      <c r="L16">
        <v>8</v>
      </c>
      <c r="M16">
        <v>0</v>
      </c>
      <c r="N16">
        <v>1813.3902739723801</v>
      </c>
      <c r="O16">
        <v>3655.9166666666601</v>
      </c>
      <c r="P16">
        <f>N16+O16</f>
        <v>5469.3069406390405</v>
      </c>
      <c r="Q16">
        <v>34135</v>
      </c>
      <c r="R16">
        <v>8816</v>
      </c>
      <c r="S16">
        <v>6</v>
      </c>
      <c r="T16">
        <v>9</v>
      </c>
      <c r="U16">
        <v>0</v>
      </c>
      <c r="V16">
        <v>481.277056932449</v>
      </c>
      <c r="W16">
        <v>0</v>
      </c>
      <c r="X16">
        <v>85.659474099999997</v>
      </c>
      <c r="Y16">
        <v>993.49926159999995</v>
      </c>
    </row>
    <row r="17" spans="1:25" x14ac:dyDescent="0.25">
      <c r="A17" t="s">
        <v>21</v>
      </c>
      <c r="B17">
        <v>16</v>
      </c>
      <c r="C17">
        <v>4</v>
      </c>
      <c r="D17">
        <v>5</v>
      </c>
      <c r="E17">
        <v>500000</v>
      </c>
      <c r="F17">
        <v>1799.2179389489299</v>
      </c>
      <c r="G17">
        <v>3706.5</v>
      </c>
      <c r="H17">
        <f>F17+G17</f>
        <v>5505.7179389489302</v>
      </c>
      <c r="I17">
        <v>2558</v>
      </c>
      <c r="J17">
        <v>849</v>
      </c>
      <c r="K17">
        <v>6</v>
      </c>
      <c r="L17">
        <v>8</v>
      </c>
      <c r="M17">
        <v>0</v>
      </c>
      <c r="N17">
        <v>1813.3902739723801</v>
      </c>
      <c r="O17">
        <v>3655.9166666666601</v>
      </c>
      <c r="P17">
        <f>N17+O17</f>
        <v>5469.3069406390405</v>
      </c>
      <c r="Q17">
        <v>33616</v>
      </c>
      <c r="R17">
        <v>6982</v>
      </c>
      <c r="S17">
        <v>6</v>
      </c>
      <c r="T17">
        <v>9</v>
      </c>
      <c r="U17">
        <v>0</v>
      </c>
      <c r="V17">
        <v>476.58185601234402</v>
      </c>
      <c r="W17">
        <v>0</v>
      </c>
      <c r="X17">
        <v>85.659474099999997</v>
      </c>
      <c r="Y17">
        <v>972.98176479999995</v>
      </c>
    </row>
    <row r="18" spans="1:25" x14ac:dyDescent="0.25">
      <c r="A18" t="s">
        <v>21</v>
      </c>
      <c r="B18">
        <v>16</v>
      </c>
      <c r="C18">
        <v>4</v>
      </c>
      <c r="D18">
        <v>5</v>
      </c>
      <c r="E18">
        <v>500000</v>
      </c>
      <c r="F18">
        <v>1799.2179389489299</v>
      </c>
      <c r="G18">
        <v>3706.5</v>
      </c>
      <c r="H18">
        <f>F18+G18</f>
        <v>5505.7179389489302</v>
      </c>
      <c r="I18">
        <v>2558</v>
      </c>
      <c r="J18">
        <v>849</v>
      </c>
      <c r="K18">
        <v>6</v>
      </c>
      <c r="L18">
        <v>8</v>
      </c>
      <c r="M18">
        <v>0</v>
      </c>
      <c r="N18">
        <v>1798.77052872271</v>
      </c>
      <c r="O18">
        <v>3706.5</v>
      </c>
      <c r="P18">
        <f>N18+O18</f>
        <v>5505.27052872271</v>
      </c>
      <c r="Q18">
        <v>30953</v>
      </c>
      <c r="R18">
        <v>7512</v>
      </c>
      <c r="S18">
        <v>6</v>
      </c>
      <c r="T18">
        <v>8</v>
      </c>
      <c r="U18">
        <v>0</v>
      </c>
      <c r="V18">
        <v>469.00442981719902</v>
      </c>
      <c r="W18">
        <v>0</v>
      </c>
      <c r="X18">
        <v>85.659474099999997</v>
      </c>
      <c r="Y18">
        <v>1026.524582</v>
      </c>
    </row>
    <row r="22" spans="1:25" x14ac:dyDescent="0.25">
      <c r="F22">
        <f>ROUND(F2,1)</f>
        <v>6124.2</v>
      </c>
      <c r="G22">
        <f>ROUND(G2,1)</f>
        <v>21577.7</v>
      </c>
      <c r="H22">
        <f>ROUND(H2,1)</f>
        <v>27701.9</v>
      </c>
      <c r="N22">
        <f>ROUND(N2,1)</f>
        <v>6150.1</v>
      </c>
      <c r="O22">
        <f>ROUND(O2,1)</f>
        <v>21497.3</v>
      </c>
      <c r="P22">
        <f>ROUND(P2,1)</f>
        <v>27647.5</v>
      </c>
      <c r="Q22">
        <f>ROUND(100*(1-(P2/H2)),1)</f>
        <v>0.2</v>
      </c>
    </row>
    <row r="23" spans="1:25" x14ac:dyDescent="0.25">
      <c r="F23">
        <f t="shared" ref="F23:H36" si="0">ROUND(F3,1)</f>
        <v>6124.2</v>
      </c>
      <c r="G23">
        <f t="shared" si="0"/>
        <v>21577.7</v>
      </c>
      <c r="H23">
        <f t="shared" si="0"/>
        <v>27701.9</v>
      </c>
      <c r="N23">
        <f t="shared" ref="N23:P23" si="1">ROUND(N3,1)</f>
        <v>6143.7</v>
      </c>
      <c r="O23">
        <f t="shared" si="1"/>
        <v>21526</v>
      </c>
      <c r="P23">
        <f t="shared" si="1"/>
        <v>27669.7</v>
      </c>
      <c r="Q23">
        <f>ROUND(100*(1-(P3/H3)),1)</f>
        <v>0.1</v>
      </c>
    </row>
    <row r="24" spans="1:25" x14ac:dyDescent="0.25">
      <c r="F24">
        <f t="shared" si="0"/>
        <v>3373.3</v>
      </c>
      <c r="G24">
        <f t="shared" si="0"/>
        <v>11370.6</v>
      </c>
      <c r="H24">
        <f t="shared" si="0"/>
        <v>14743.9</v>
      </c>
      <c r="N24">
        <f t="shared" ref="N24:P24" si="2">ROUND(N4,1)</f>
        <v>3396.3</v>
      </c>
      <c r="O24">
        <f t="shared" si="2"/>
        <v>11291.7</v>
      </c>
      <c r="P24">
        <f t="shared" si="2"/>
        <v>14687.9</v>
      </c>
      <c r="Q24">
        <f>ROUND(100*(1-(P4/H4)),1)</f>
        <v>0.4</v>
      </c>
    </row>
    <row r="25" spans="1:25" x14ac:dyDescent="0.25">
      <c r="F25">
        <f t="shared" si="0"/>
        <v>3373.3</v>
      </c>
      <c r="G25">
        <f t="shared" si="0"/>
        <v>11370.6</v>
      </c>
      <c r="H25">
        <f t="shared" si="0"/>
        <v>14743.9</v>
      </c>
      <c r="N25">
        <f t="shared" ref="N25:P25" si="3">ROUND(N5,1)</f>
        <v>3396.2</v>
      </c>
      <c r="O25">
        <f t="shared" si="3"/>
        <v>11304.7</v>
      </c>
      <c r="P25">
        <f t="shared" si="3"/>
        <v>14700.9</v>
      </c>
      <c r="Q25">
        <f>ROUND(100*(1-(P5/H5)),1)</f>
        <v>0.3</v>
      </c>
    </row>
    <row r="26" spans="1:25" x14ac:dyDescent="0.25">
      <c r="F26">
        <f t="shared" si="0"/>
        <v>3373.3</v>
      </c>
      <c r="G26">
        <f t="shared" si="0"/>
        <v>11370.6</v>
      </c>
      <c r="H26">
        <f t="shared" si="0"/>
        <v>14743.9</v>
      </c>
      <c r="N26">
        <f t="shared" ref="N26:P26" si="4">ROUND(N6,1)</f>
        <v>3373.3</v>
      </c>
      <c r="O26">
        <f t="shared" si="4"/>
        <v>11370.6</v>
      </c>
      <c r="P26">
        <f t="shared" si="4"/>
        <v>14743.9</v>
      </c>
      <c r="Q26">
        <f>ROUND(100*(1-(P6/H6)),1)</f>
        <v>0</v>
      </c>
    </row>
    <row r="27" spans="1:25" x14ac:dyDescent="0.25">
      <c r="F27">
        <f t="shared" si="0"/>
        <v>3373.3</v>
      </c>
      <c r="G27">
        <f t="shared" si="0"/>
        <v>11370.6</v>
      </c>
      <c r="H27">
        <f t="shared" si="0"/>
        <v>14743.9</v>
      </c>
      <c r="N27">
        <f t="shared" ref="N27:P27" si="5">ROUND(N7,1)</f>
        <v>3373.3</v>
      </c>
      <c r="O27">
        <f t="shared" si="5"/>
        <v>11370.6</v>
      </c>
      <c r="P27">
        <f t="shared" si="5"/>
        <v>14743.9</v>
      </c>
      <c r="Q27">
        <f>ROUND(100*(1-(P7/H7)),1)</f>
        <v>0</v>
      </c>
    </row>
    <row r="28" spans="1:25" x14ac:dyDescent="0.25">
      <c r="F28">
        <f t="shared" si="0"/>
        <v>3373.3</v>
      </c>
      <c r="G28">
        <f t="shared" si="0"/>
        <v>11370.6</v>
      </c>
      <c r="H28">
        <f t="shared" si="0"/>
        <v>14743.9</v>
      </c>
      <c r="N28">
        <f t="shared" ref="N28:P28" si="6">ROUND(N8,1)</f>
        <v>3373.3</v>
      </c>
      <c r="O28">
        <f t="shared" si="6"/>
        <v>11370.6</v>
      </c>
      <c r="P28">
        <f t="shared" si="6"/>
        <v>14743.9</v>
      </c>
      <c r="Q28">
        <f>ROUND(100*(1-(P8/H8)),1)</f>
        <v>0</v>
      </c>
    </row>
    <row r="29" spans="1:25" x14ac:dyDescent="0.25">
      <c r="F29">
        <f t="shared" si="0"/>
        <v>3646.6</v>
      </c>
      <c r="G29">
        <f t="shared" si="0"/>
        <v>12812.2</v>
      </c>
      <c r="H29">
        <f t="shared" si="0"/>
        <v>16458.8</v>
      </c>
      <c r="N29">
        <f t="shared" ref="N29:P29" si="7">ROUND(N9,1)</f>
        <v>3647.4</v>
      </c>
      <c r="O29">
        <f t="shared" si="7"/>
        <v>12733.7</v>
      </c>
      <c r="P29">
        <f t="shared" si="7"/>
        <v>16381.1</v>
      </c>
      <c r="Q29">
        <f>ROUND(100*(1-(P9/H9)),1)</f>
        <v>0.5</v>
      </c>
    </row>
    <row r="30" spans="1:25" x14ac:dyDescent="0.25">
      <c r="F30">
        <f t="shared" si="0"/>
        <v>3646.6</v>
      </c>
      <c r="G30">
        <f t="shared" si="0"/>
        <v>12812.2</v>
      </c>
      <c r="H30">
        <f t="shared" si="0"/>
        <v>16458.8</v>
      </c>
      <c r="N30">
        <f t="shared" ref="N30:P30" si="8">ROUND(N10,1)</f>
        <v>3646.6</v>
      </c>
      <c r="O30">
        <f t="shared" si="8"/>
        <v>12769.4</v>
      </c>
      <c r="P30">
        <f t="shared" si="8"/>
        <v>16416</v>
      </c>
      <c r="Q30">
        <f>ROUND(100*(1-(P10/H10)),1)</f>
        <v>0.3</v>
      </c>
    </row>
    <row r="31" spans="1:25" x14ac:dyDescent="0.25">
      <c r="F31">
        <f t="shared" si="0"/>
        <v>3646.6</v>
      </c>
      <c r="G31">
        <f t="shared" si="0"/>
        <v>12812.2</v>
      </c>
      <c r="H31">
        <f t="shared" si="0"/>
        <v>16458.8</v>
      </c>
      <c r="N31">
        <f t="shared" ref="N31:P31" si="9">ROUND(N11,1)</f>
        <v>3646.6</v>
      </c>
      <c r="O31">
        <f t="shared" si="9"/>
        <v>12806.2</v>
      </c>
      <c r="P31">
        <f t="shared" si="9"/>
        <v>16452.900000000001</v>
      </c>
      <c r="Q31">
        <f>ROUND(100*(1-(P11/H11)),1)</f>
        <v>0</v>
      </c>
    </row>
    <row r="32" spans="1:25" x14ac:dyDescent="0.25">
      <c r="F32">
        <f t="shared" si="0"/>
        <v>3646.6</v>
      </c>
      <c r="G32">
        <f t="shared" si="0"/>
        <v>12812.2</v>
      </c>
      <c r="H32">
        <f t="shared" si="0"/>
        <v>16458.8</v>
      </c>
      <c r="N32">
        <f t="shared" ref="N32:P32" si="10">ROUND(N12,1)</f>
        <v>3646.6</v>
      </c>
      <c r="O32">
        <f t="shared" si="10"/>
        <v>12810.6</v>
      </c>
      <c r="P32">
        <f t="shared" si="10"/>
        <v>16457.2</v>
      </c>
      <c r="Q32">
        <f>ROUND(100*(1-(P12/H12)),1)</f>
        <v>0</v>
      </c>
    </row>
    <row r="33" spans="6:17" x14ac:dyDescent="0.25">
      <c r="F33">
        <f t="shared" si="0"/>
        <v>3646.6</v>
      </c>
      <c r="G33">
        <f t="shared" si="0"/>
        <v>12812.2</v>
      </c>
      <c r="H33">
        <f t="shared" si="0"/>
        <v>16458.8</v>
      </c>
      <c r="N33">
        <f t="shared" ref="N33:P33" si="11">ROUND(N13,1)</f>
        <v>3646.6</v>
      </c>
      <c r="O33">
        <f t="shared" si="11"/>
        <v>12822.8</v>
      </c>
      <c r="P33">
        <f t="shared" si="11"/>
        <v>16469.400000000001</v>
      </c>
      <c r="Q33">
        <f>ROUND(100*(1-(P13/H13)),1)</f>
        <v>-0.1</v>
      </c>
    </row>
    <row r="34" spans="6:17" x14ac:dyDescent="0.25">
      <c r="F34">
        <f t="shared" si="0"/>
        <v>1799.2</v>
      </c>
      <c r="G34">
        <f t="shared" si="0"/>
        <v>3706.5</v>
      </c>
      <c r="H34">
        <f t="shared" si="0"/>
        <v>5505.7</v>
      </c>
      <c r="N34">
        <f t="shared" ref="N34:P34" si="12">ROUND(N14,1)</f>
        <v>1822.5</v>
      </c>
      <c r="O34">
        <f t="shared" si="12"/>
        <v>3627.4</v>
      </c>
      <c r="P34">
        <f t="shared" si="12"/>
        <v>5449.9</v>
      </c>
      <c r="Q34">
        <f>ROUND(100*(1-(P14/H14)),1)</f>
        <v>1</v>
      </c>
    </row>
    <row r="35" spans="6:17" x14ac:dyDescent="0.25">
      <c r="F35">
        <f t="shared" si="0"/>
        <v>1799.2</v>
      </c>
      <c r="G35">
        <f t="shared" si="0"/>
        <v>3706.5</v>
      </c>
      <c r="H35">
        <f t="shared" si="0"/>
        <v>5505.7</v>
      </c>
      <c r="N35">
        <f t="shared" ref="N35:P35" si="13">ROUND(N15,1)</f>
        <v>1813.3</v>
      </c>
      <c r="O35">
        <f t="shared" si="13"/>
        <v>3655.9</v>
      </c>
      <c r="P35">
        <f t="shared" si="13"/>
        <v>5469.3</v>
      </c>
      <c r="Q35">
        <f>ROUND(100*(1-(P15/H15)),1)</f>
        <v>0.7</v>
      </c>
    </row>
    <row r="36" spans="6:17" x14ac:dyDescent="0.25">
      <c r="F36">
        <f t="shared" si="0"/>
        <v>1799.2</v>
      </c>
      <c r="G36">
        <f t="shared" si="0"/>
        <v>3706.5</v>
      </c>
      <c r="H36">
        <f t="shared" si="0"/>
        <v>5505.7</v>
      </c>
      <c r="N36">
        <f t="shared" ref="N36:P36" si="14">ROUND(N16,1)</f>
        <v>1813.4</v>
      </c>
      <c r="O36">
        <f t="shared" si="14"/>
        <v>3655.9</v>
      </c>
      <c r="P36">
        <f t="shared" si="14"/>
        <v>5469.3</v>
      </c>
      <c r="Q36">
        <f>ROUND(100*(1-(P16/H16)),1)</f>
        <v>0.7</v>
      </c>
    </row>
  </sheetData>
  <sortState xmlns:xlrd2="http://schemas.microsoft.com/office/spreadsheetml/2017/richdata2" ref="A2:AK18">
    <sortCondition ref="A2:A18"/>
    <sortCondition ref="P2:P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der Plas</dc:creator>
  <cp:lastModifiedBy>Plas, T.D. van der (Thomas)</cp:lastModifiedBy>
  <dcterms:created xsi:type="dcterms:W3CDTF">2025-10-20T07:39:12Z</dcterms:created>
  <dcterms:modified xsi:type="dcterms:W3CDTF">2025-10-20T13:05:17Z</dcterms:modified>
</cp:coreProperties>
</file>