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87d4e15319f38a/Work Files/Key Energy/Key-EDW/DataWareHouse/"/>
    </mc:Choice>
  </mc:AlternateContent>
  <xr:revisionPtr revIDLastSave="330" documentId="8_{2686CF7D-D37F-4DE2-8262-4301DF249199}" xr6:coauthVersionLast="47" xr6:coauthVersionMax="47" xr10:uidLastSave="{851A8CFB-AFA9-47E0-B030-405FD02FF3A2}"/>
  <bookViews>
    <workbookView xWindow="28680" yWindow="960" windowWidth="29040" windowHeight="15720" xr2:uid="{72B3D0DF-6746-44BE-A299-55C26EC08A9F}"/>
  </bookViews>
  <sheets>
    <sheet name="Working" sheetId="2" r:id="rId1"/>
    <sheet name="Sheet1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2" l="1"/>
  <c r="H18" i="2" s="1"/>
  <c r="E31" i="2"/>
  <c r="E30" i="2"/>
  <c r="E64" i="2"/>
  <c r="E59" i="2"/>
  <c r="E54" i="2"/>
  <c r="E49" i="2"/>
  <c r="E44" i="2"/>
  <c r="E39" i="2"/>
  <c r="D26" i="2"/>
  <c r="E63" i="2"/>
  <c r="F63" i="2" s="1"/>
  <c r="E62" i="2"/>
  <c r="H62" i="2" s="1"/>
  <c r="E61" i="2"/>
  <c r="H61" i="2" s="1"/>
  <c r="E58" i="2"/>
  <c r="H58" i="2" s="1"/>
  <c r="E57" i="2"/>
  <c r="H57" i="2" s="1"/>
  <c r="E56" i="2"/>
  <c r="H56" i="2" s="1"/>
  <c r="E53" i="2"/>
  <c r="H53" i="2" s="1"/>
  <c r="E52" i="2"/>
  <c r="H52" i="2" s="1"/>
  <c r="E51" i="2"/>
  <c r="H51" i="2" s="1"/>
  <c r="E48" i="2"/>
  <c r="H48" i="2" s="1"/>
  <c r="E47" i="2"/>
  <c r="H47" i="2" s="1"/>
  <c r="E46" i="2"/>
  <c r="H46" i="2" s="1"/>
  <c r="E43" i="2"/>
  <c r="H43" i="2" s="1"/>
  <c r="E42" i="2"/>
  <c r="H42" i="2" s="1"/>
  <c r="E41" i="2"/>
  <c r="H41" i="2" s="1"/>
  <c r="E38" i="2"/>
  <c r="H38" i="2" s="1"/>
  <c r="E37" i="2"/>
  <c r="F37" i="2" s="1"/>
  <c r="E36" i="2"/>
  <c r="F36" i="2" s="1"/>
  <c r="E33" i="2"/>
  <c r="H33" i="2" s="1"/>
  <c r="E32" i="2"/>
  <c r="H32" i="2" s="1"/>
  <c r="E34" i="2"/>
  <c r="H34" i="2" s="1"/>
  <c r="E21" i="2"/>
  <c r="H21" i="2" s="1"/>
  <c r="E24" i="2"/>
  <c r="H24" i="2" s="1"/>
  <c r="E25" i="2"/>
  <c r="H25" i="2" s="1"/>
  <c r="E22" i="2"/>
  <c r="H22" i="2" s="1"/>
  <c r="E23" i="2"/>
  <c r="H23" i="2" s="1"/>
  <c r="E20" i="2"/>
  <c r="F20" i="2" s="1"/>
  <c r="E19" i="2"/>
  <c r="H19" i="2" s="1"/>
  <c r="E29" i="2"/>
  <c r="E17" i="2"/>
  <c r="F17" i="2" s="1"/>
  <c r="E16" i="2"/>
  <c r="H16" i="2" s="1"/>
  <c r="K11" i="1"/>
  <c r="K12" i="1"/>
  <c r="K14" i="1"/>
  <c r="K15" i="1"/>
  <c r="K16" i="1"/>
  <c r="K17" i="1"/>
  <c r="K18" i="1"/>
  <c r="K19" i="1"/>
  <c r="K20" i="1"/>
  <c r="K10" i="1"/>
  <c r="H16" i="1"/>
  <c r="E16" i="1"/>
  <c r="F16" i="1"/>
  <c r="E15" i="1"/>
  <c r="F15" i="1" s="1"/>
  <c r="H15" i="1" s="1"/>
  <c r="E11" i="1"/>
  <c r="F11" i="1" s="1"/>
  <c r="H11" i="1" s="1"/>
  <c r="E12" i="1"/>
  <c r="F12" i="1" s="1"/>
  <c r="H12" i="1" s="1"/>
  <c r="E13" i="1"/>
  <c r="F13" i="1" s="1"/>
  <c r="H13" i="1" s="1"/>
  <c r="E14" i="1"/>
  <c r="F14" i="1" s="1"/>
  <c r="H14" i="1" s="1"/>
  <c r="E17" i="1"/>
  <c r="F17" i="1" s="1"/>
  <c r="H17" i="1" s="1"/>
  <c r="E18" i="1"/>
  <c r="F18" i="1" s="1"/>
  <c r="H18" i="1" s="1"/>
  <c r="E19" i="1"/>
  <c r="F19" i="1" s="1"/>
  <c r="H19" i="1" s="1"/>
  <c r="E20" i="1"/>
  <c r="F20" i="1" s="1"/>
  <c r="H20" i="1" s="1"/>
  <c r="E10" i="1"/>
  <c r="F10" i="1" s="1"/>
  <c r="H10" i="1" s="1"/>
  <c r="H63" i="2" l="1"/>
  <c r="F62" i="2"/>
  <c r="F61" i="2"/>
  <c r="F56" i="2"/>
  <c r="F57" i="2"/>
  <c r="F58" i="2"/>
  <c r="F51" i="2"/>
  <c r="F53" i="2"/>
  <c r="F52" i="2"/>
  <c r="F48" i="2"/>
  <c r="F47" i="2"/>
  <c r="F46" i="2"/>
  <c r="F41" i="2"/>
  <c r="F42" i="2"/>
  <c r="F43" i="2"/>
  <c r="F38" i="2"/>
  <c r="H36" i="2"/>
  <c r="F34" i="2"/>
  <c r="H37" i="2"/>
  <c r="F33" i="2"/>
  <c r="F32" i="2"/>
  <c r="F24" i="2"/>
  <c r="H20" i="2"/>
  <c r="H17" i="2"/>
  <c r="F23" i="2"/>
  <c r="F16" i="2"/>
  <c r="F18" i="2"/>
  <c r="F19" i="2"/>
  <c r="F21" i="2"/>
  <c r="F25" i="2"/>
  <c r="F22" i="2"/>
  <c r="K13" i="1"/>
</calcChain>
</file>

<file path=xl/sharedStrings.xml><?xml version="1.0" encoding="utf-8"?>
<sst xmlns="http://schemas.openxmlformats.org/spreadsheetml/2006/main" count="178" uniqueCount="103">
  <si>
    <t>Environment</t>
  </si>
  <si>
    <t>Name</t>
  </si>
  <si>
    <t>Number</t>
  </si>
  <si>
    <t>dev</t>
  </si>
  <si>
    <t>01</t>
  </si>
  <si>
    <t>Resource Group</t>
  </si>
  <si>
    <t>Log Analytics</t>
  </si>
  <si>
    <t>Storage</t>
  </si>
  <si>
    <t>Data Factory</t>
  </si>
  <si>
    <t>Functions</t>
  </si>
  <si>
    <t>SQL Instance</t>
  </si>
  <si>
    <t>SQL DB</t>
  </si>
  <si>
    <t>Key Vault</t>
  </si>
  <si>
    <t>Data Lake</t>
  </si>
  <si>
    <t>rg</t>
  </si>
  <si>
    <t>sqldb</t>
  </si>
  <si>
    <t>kv</t>
  </si>
  <si>
    <t>func</t>
  </si>
  <si>
    <t>https://learn.microsoft.com/en-us/azure/cloud-adoption-framework/ready/azure-best-practices/resource-abbreviations</t>
  </si>
  <si>
    <t>adf</t>
  </si>
  <si>
    <t>log</t>
  </si>
  <si>
    <t>sql</t>
  </si>
  <si>
    <t>st</t>
  </si>
  <si>
    <t>dls</t>
  </si>
  <si>
    <t>Customer</t>
  </si>
  <si>
    <t>cfc</t>
  </si>
  <si>
    <t>uks</t>
  </si>
  <si>
    <t>Functions App Service</t>
  </si>
  <si>
    <t>asp</t>
  </si>
  <si>
    <t>Limits</t>
  </si>
  <si>
    <t>Name Length</t>
  </si>
  <si>
    <t>https://learn.microsoft.com/en-us/azure/azure-resource-manager/management/resource-name-rules</t>
  </si>
  <si>
    <t>Resulting Name</t>
  </si>
  <si>
    <t>Abbreviation</t>
  </si>
  <si>
    <t>Azure Region</t>
  </si>
  <si>
    <t>Adventure Works</t>
  </si>
  <si>
    <t>advwks</t>
  </si>
  <si>
    <t>Application Insights</t>
  </si>
  <si>
    <t>appi</t>
  </si>
  <si>
    <t>Diagnostic Logs</t>
  </si>
  <si>
    <t>Type</t>
  </si>
  <si>
    <t>External References</t>
  </si>
  <si>
    <t>Application</t>
  </si>
  <si>
    <t>scus</t>
  </si>
  <si>
    <t>South Central US</t>
  </si>
  <si>
    <t>Hess</t>
  </si>
  <si>
    <t>hess</t>
  </si>
  <si>
    <t>dev, test, prod</t>
  </si>
  <si>
    <t>dwh2</t>
  </si>
  <si>
    <t>Project</t>
  </si>
  <si>
    <t>* Linked Services</t>
  </si>
  <si>
    <t>* Datasets</t>
  </si>
  <si>
    <t>* Pipelines</t>
  </si>
  <si>
    <t>* Data Flows</t>
  </si>
  <si>
    <t>ds</t>
  </si>
  <si>
    <t>ls</t>
  </si>
  <si>
    <t>df</t>
  </si>
  <si>
    <t>pl</t>
  </si>
  <si>
    <t>Raw</t>
  </si>
  <si>
    <t>raw</t>
  </si>
  <si>
    <t>Curated</t>
  </si>
  <si>
    <t>Data Vault</t>
  </si>
  <si>
    <t>Data Mart</t>
  </si>
  <si>
    <t>Source/Target</t>
  </si>
  <si>
    <t>Source/Target DB Schema</t>
  </si>
  <si>
    <t>Source/Target  Suffix</t>
  </si>
  <si>
    <t>dat</t>
  </si>
  <si>
    <t>data, csv</t>
  </si>
  <si>
    <t>Dataset/File Name</t>
  </si>
  <si>
    <t>src</t>
  </si>
  <si>
    <t>src, tgt</t>
  </si>
  <si>
    <t>tablelist</t>
  </si>
  <si>
    <t>ADF Pipeline Action</t>
  </si>
  <si>
    <t>ld</t>
  </si>
  <si>
    <t>ld = load, tn + transform</t>
  </si>
  <si>
    <t>ADF Pipeline Suffix</t>
  </si>
  <si>
    <t>full-wkf, blank</t>
  </si>
  <si>
    <t>* Pipeline Workflows</t>
  </si>
  <si>
    <t>wkf</t>
  </si>
  <si>
    <t>full</t>
  </si>
  <si>
    <t>* Pipeline Taskflow</t>
  </si>
  <si>
    <t>tkf</t>
  </si>
  <si>
    <t>facts</t>
  </si>
  <si>
    <t>facts, dimensions, staging, rawdata, curated</t>
  </si>
  <si>
    <t>ADF Pipeline Area</t>
  </si>
  <si>
    <t>Staging</t>
  </si>
  <si>
    <t>dlake</t>
  </si>
  <si>
    <t>dmart</t>
  </si>
  <si>
    <t>dvault</t>
  </si>
  <si>
    <t>stage</t>
  </si>
  <si>
    <t>curated</t>
  </si>
  <si>
    <t>DB Schema</t>
  </si>
  <si>
    <t>stage, raw, dlake, dvault, curated, dmart</t>
  </si>
  <si>
    <t>* Table Names</t>
  </si>
  <si>
    <t>staging</t>
  </si>
  <si>
    <t>source_table_name</t>
  </si>
  <si>
    <t>HubLocation</t>
  </si>
  <si>
    <t>DimLocation</t>
  </si>
  <si>
    <t>* Git Repository</t>
  </si>
  <si>
    <t>git</t>
  </si>
  <si>
    <t xml:space="preserve"> * Integration Runtimes</t>
  </si>
  <si>
    <t>ir</t>
  </si>
  <si>
    <t>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</si>
</sst>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FA9E-5290-4D45-B682-3C4E3E4678F9}">
  <dimension ref="C2:H70"/>
  <sheetViews>
    <sheetView tabSelected="1" topLeftCell="A7" zoomScale="130" zoomScaleNormal="130" workbookViewId="0">
      <selection activeCell="E18" sqref="E18"/>
    </sheetView>
  </sheetViews>
  <sheetFormatPr defaultRowHeight="15" x14ac:dyDescent="0.25"/>
  <cols>
    <col min="3" max="3" width="26.85546875" customWidth="1"/>
    <col min="4" max="4" width="24.140625" customWidth="1"/>
    <col min="5" max="5" width="38" customWidth="1"/>
    <col min="6" max="6" width="14.42578125" style="2" customWidth="1"/>
    <col min="7" max="7" width="12.7109375" style="2" customWidth="1"/>
    <col min="8" max="8" width="32.28515625" bestFit="1" customWidth="1"/>
  </cols>
  <sheetData>
    <row r="2" spans="3:8" x14ac:dyDescent="0.25">
      <c r="C2" s="1" t="s">
        <v>42</v>
      </c>
      <c r="D2" s="5" t="s">
        <v>48</v>
      </c>
      <c r="E2" t="s">
        <v>48</v>
      </c>
    </row>
    <row r="3" spans="3:8" x14ac:dyDescent="0.25">
      <c r="C3" s="1" t="s">
        <v>0</v>
      </c>
      <c r="D3" s="5" t="s">
        <v>3</v>
      </c>
      <c r="E3" t="s">
        <v>47</v>
      </c>
    </row>
    <row r="4" spans="3:8" x14ac:dyDescent="0.25">
      <c r="C4" s="1" t="s">
        <v>2</v>
      </c>
      <c r="D4" s="5" t="s">
        <v>4</v>
      </c>
    </row>
    <row r="5" spans="3:8" x14ac:dyDescent="0.25">
      <c r="C5" s="1" t="s">
        <v>34</v>
      </c>
      <c r="D5" s="5" t="s">
        <v>43</v>
      </c>
      <c r="E5" t="s">
        <v>44</v>
      </c>
    </row>
    <row r="6" spans="3:8" x14ac:dyDescent="0.25">
      <c r="C6" s="1" t="s">
        <v>49</v>
      </c>
      <c r="D6" s="5" t="s">
        <v>46</v>
      </c>
      <c r="E6" t="s">
        <v>45</v>
      </c>
    </row>
    <row r="7" spans="3:8" x14ac:dyDescent="0.25">
      <c r="C7" s="1" t="s">
        <v>63</v>
      </c>
      <c r="D7" s="5" t="s">
        <v>69</v>
      </c>
      <c r="E7" t="s">
        <v>70</v>
      </c>
    </row>
    <row r="8" spans="3:8" x14ac:dyDescent="0.25">
      <c r="C8" s="1" t="s">
        <v>68</v>
      </c>
      <c r="D8" s="5" t="s">
        <v>71</v>
      </c>
    </row>
    <row r="9" spans="3:8" x14ac:dyDescent="0.25">
      <c r="C9" s="1" t="s">
        <v>64</v>
      </c>
      <c r="D9" s="5" t="s">
        <v>89</v>
      </c>
      <c r="E9" t="s">
        <v>92</v>
      </c>
    </row>
    <row r="10" spans="3:8" x14ac:dyDescent="0.25">
      <c r="C10" s="1" t="s">
        <v>65</v>
      </c>
      <c r="D10" s="5" t="s">
        <v>66</v>
      </c>
      <c r="E10" t="s">
        <v>67</v>
      </c>
    </row>
    <row r="11" spans="3:8" x14ac:dyDescent="0.25">
      <c r="C11" s="1" t="s">
        <v>72</v>
      </c>
      <c r="D11" s="5" t="s">
        <v>73</v>
      </c>
      <c r="E11" t="s">
        <v>74</v>
      </c>
    </row>
    <row r="12" spans="3:8" x14ac:dyDescent="0.25">
      <c r="C12" s="1" t="s">
        <v>75</v>
      </c>
      <c r="D12" s="5" t="s">
        <v>79</v>
      </c>
      <c r="E12" t="s">
        <v>76</v>
      </c>
    </row>
    <row r="13" spans="3:8" x14ac:dyDescent="0.25">
      <c r="C13" s="1" t="s">
        <v>84</v>
      </c>
      <c r="D13" s="5" t="s">
        <v>82</v>
      </c>
      <c r="E13" t="s">
        <v>83</v>
      </c>
    </row>
    <row r="15" spans="3:8" x14ac:dyDescent="0.25">
      <c r="C15" s="1" t="s">
        <v>40</v>
      </c>
      <c r="D15" s="4" t="s">
        <v>33</v>
      </c>
      <c r="E15" s="1" t="s">
        <v>32</v>
      </c>
      <c r="F15" s="3" t="s">
        <v>30</v>
      </c>
      <c r="G15" s="3" t="s">
        <v>29</v>
      </c>
      <c r="H15" s="1" t="s">
        <v>39</v>
      </c>
    </row>
    <row r="16" spans="3:8" x14ac:dyDescent="0.25">
      <c r="C16" s="1" t="s">
        <v>5</v>
      </c>
      <c r="D16" t="s">
        <v>14</v>
      </c>
      <c r="E16" s="7" t="str">
        <f t="shared" ref="E16:E25" si="0">D16&amp;"-"&amp;$D$3&amp;"-"&amp;$D$2&amp;"-"&amp;$D$5&amp;"-"&amp;$D$4</f>
        <v>rg-dev-dwh2-scus-01</v>
      </c>
      <c r="F16" s="2">
        <f>LEN(E16)</f>
        <v>19</v>
      </c>
      <c r="G16" s="2">
        <v>90</v>
      </c>
      <c r="H16" t="str">
        <f>"logs-"&amp;E16</f>
        <v>logs-rg-dev-dwh2-scus-01</v>
      </c>
    </row>
    <row r="17" spans="3:8" x14ac:dyDescent="0.25">
      <c r="C17" s="1" t="s">
        <v>12</v>
      </c>
      <c r="D17" t="s">
        <v>16</v>
      </c>
      <c r="E17" s="8" t="str">
        <f t="shared" si="0"/>
        <v>kv-dev-dwh2-scus-01</v>
      </c>
      <c r="F17" s="2">
        <f>LEN(E17)</f>
        <v>19</v>
      </c>
      <c r="G17" s="2">
        <v>24</v>
      </c>
      <c r="H17" t="str">
        <f>"logs-"&amp;E17</f>
        <v>logs-kv-dev-dwh2-scus-01</v>
      </c>
    </row>
    <row r="18" spans="3:8" x14ac:dyDescent="0.25">
      <c r="C18" s="1" t="s">
        <v>7</v>
      </c>
      <c r="D18" t="s">
        <v>102</v>
      </c>
      <c r="E18" t="str">
        <f>$D$3&amp;$D$2&amp;D18&amp;$D$5&amp;$D$4</f>
        <v>devdwh2blobscus01</v>
      </c>
      <c r="F18" s="2">
        <f t="shared" ref="F18:F22" si="1">LEN(E18)</f>
        <v>17</v>
      </c>
      <c r="G18" s="2">
        <v>24</v>
      </c>
      <c r="H18" t="str">
        <f t="shared" ref="H18:H22" si="2">"logs-"&amp;E18</f>
        <v>logs-devdwh2blobscus01</v>
      </c>
    </row>
    <row r="19" spans="3:8" x14ac:dyDescent="0.25">
      <c r="C19" s="1" t="s">
        <v>9</v>
      </c>
      <c r="D19" t="s">
        <v>17</v>
      </c>
      <c r="E19" t="str">
        <f t="shared" si="0"/>
        <v>func-dev-dwh2-scus-01</v>
      </c>
      <c r="F19" s="2">
        <f t="shared" si="1"/>
        <v>21</v>
      </c>
      <c r="G19" s="2">
        <v>32</v>
      </c>
      <c r="H19" t="str">
        <f t="shared" si="2"/>
        <v>logs-func-dev-dwh2-scus-01</v>
      </c>
    </row>
    <row r="20" spans="3:8" x14ac:dyDescent="0.25">
      <c r="C20" s="1" t="s">
        <v>27</v>
      </c>
      <c r="D20" t="s">
        <v>28</v>
      </c>
      <c r="E20" t="str">
        <f t="shared" si="0"/>
        <v>asp-dev-dwh2-scus-01</v>
      </c>
      <c r="F20" s="2">
        <f t="shared" si="1"/>
        <v>20</v>
      </c>
      <c r="G20" s="2">
        <v>32</v>
      </c>
      <c r="H20" t="str">
        <f t="shared" si="2"/>
        <v>logs-asp-dev-dwh2-scus-01</v>
      </c>
    </row>
    <row r="21" spans="3:8" x14ac:dyDescent="0.25">
      <c r="C21" s="1" t="s">
        <v>37</v>
      </c>
      <c r="D21" t="s">
        <v>38</v>
      </c>
      <c r="E21" t="str">
        <f t="shared" si="0"/>
        <v>appi-dev-dwh2-scus-01</v>
      </c>
      <c r="F21" s="2">
        <f t="shared" si="1"/>
        <v>21</v>
      </c>
      <c r="G21" s="2">
        <v>63</v>
      </c>
      <c r="H21" t="str">
        <f t="shared" si="2"/>
        <v>logs-appi-dev-dwh2-scus-01</v>
      </c>
    </row>
    <row r="22" spans="3:8" x14ac:dyDescent="0.25">
      <c r="C22" s="1" t="s">
        <v>13</v>
      </c>
      <c r="D22" t="s">
        <v>23</v>
      </c>
      <c r="E22" t="str">
        <f t="shared" si="0"/>
        <v>dls-dev-dwh2-scus-01</v>
      </c>
      <c r="F22" s="2">
        <f t="shared" si="1"/>
        <v>20</v>
      </c>
      <c r="G22" s="2">
        <v>24</v>
      </c>
      <c r="H22" t="str">
        <f t="shared" si="2"/>
        <v>logs-dls-dev-dwh2-scus-01</v>
      </c>
    </row>
    <row r="23" spans="3:8" x14ac:dyDescent="0.25">
      <c r="C23" s="1" t="s">
        <v>6</v>
      </c>
      <c r="D23" t="s">
        <v>20</v>
      </c>
      <c r="E23" t="str">
        <f t="shared" si="0"/>
        <v>log-dev-dwh2-scus-01</v>
      </c>
      <c r="F23" s="2">
        <f>LEN(E23)</f>
        <v>20</v>
      </c>
      <c r="G23" s="2">
        <v>260</v>
      </c>
      <c r="H23" t="str">
        <f>"logs-"&amp;E23</f>
        <v>logs-log-dev-dwh2-scus-01</v>
      </c>
    </row>
    <row r="24" spans="3:8" x14ac:dyDescent="0.25">
      <c r="C24" s="1" t="s">
        <v>10</v>
      </c>
      <c r="D24" t="s">
        <v>21</v>
      </c>
      <c r="E24" t="str">
        <f t="shared" si="0"/>
        <v>sql-dev-dwh2-scus-01</v>
      </c>
      <c r="F24" s="2">
        <f>LEN(E24)</f>
        <v>20</v>
      </c>
      <c r="G24" s="2">
        <v>63</v>
      </c>
      <c r="H24" t="str">
        <f>"logs-"&amp;E24</f>
        <v>logs-sql-dev-dwh2-scus-01</v>
      </c>
    </row>
    <row r="25" spans="3:8" x14ac:dyDescent="0.25">
      <c r="C25" s="1" t="s">
        <v>11</v>
      </c>
      <c r="D25" t="s">
        <v>15</v>
      </c>
      <c r="E25" t="str">
        <f t="shared" si="0"/>
        <v>sqldb-dev-dwh2-scus-01</v>
      </c>
      <c r="F25" s="2">
        <f>LEN(E25)</f>
        <v>22</v>
      </c>
      <c r="G25" s="2">
        <v>128</v>
      </c>
      <c r="H25" t="str">
        <f>"logs-"&amp;E25</f>
        <v>logs-sqldb-dev-dwh2-scus-01</v>
      </c>
    </row>
    <row r="26" spans="3:8" x14ac:dyDescent="0.25">
      <c r="C26" s="1" t="s">
        <v>91</v>
      </c>
      <c r="D26" s="6" t="str">
        <f>D9</f>
        <v>stage</v>
      </c>
      <c r="F26"/>
      <c r="G26"/>
    </row>
    <row r="27" spans="3:8" x14ac:dyDescent="0.25">
      <c r="C27" s="1"/>
      <c r="F27"/>
      <c r="G27"/>
    </row>
    <row r="28" spans="3:8" x14ac:dyDescent="0.25">
      <c r="C28" s="1"/>
    </row>
    <row r="29" spans="3:8" x14ac:dyDescent="0.25">
      <c r="C29" s="1" t="s">
        <v>8</v>
      </c>
      <c r="D29" t="s">
        <v>19</v>
      </c>
      <c r="E29" t="str">
        <f>D29&amp;"-"&amp;$D$3&amp;"-"&amp;$D$2&amp;"-"&amp;$D$5&amp;"-"&amp;$D$4</f>
        <v>adf-dev-dwh2-scus-01</v>
      </c>
    </row>
    <row r="30" spans="3:8" x14ac:dyDescent="0.25">
      <c r="C30" s="1" t="s">
        <v>98</v>
      </c>
      <c r="D30" t="s">
        <v>99</v>
      </c>
      <c r="E30" t="str">
        <f>D30&amp;"-"&amp;$D$3&amp;"-"&amp;$D$2</f>
        <v>git-dev-dwh2</v>
      </c>
    </row>
    <row r="31" spans="3:8" x14ac:dyDescent="0.25">
      <c r="C31" s="1" t="s">
        <v>100</v>
      </c>
      <c r="D31" t="s">
        <v>101</v>
      </c>
      <c r="E31" t="str">
        <f>D31&amp;"-"&amp;$D$3&amp;"-"&amp;$D$2&amp;"-"&amp;$D$5&amp;"-"&amp;$D$4</f>
        <v>ir-dev-dwh2-scus-01</v>
      </c>
    </row>
    <row r="32" spans="3:8" x14ac:dyDescent="0.25">
      <c r="C32" s="1" t="s">
        <v>50</v>
      </c>
      <c r="D32" t="s">
        <v>55</v>
      </c>
      <c r="E32" t="str">
        <f>D32&amp;"-"&amp;$D$2&amp;"-"&amp;$D$9&amp;"-"&amp;D$6&amp;"-"&amp;$D$10</f>
        <v>ls-dwh2-stage-hess-dat</v>
      </c>
      <c r="F32" s="2">
        <f>LEN(E32)</f>
        <v>22</v>
      </c>
      <c r="G32" s="2">
        <v>63</v>
      </c>
      <c r="H32" t="str">
        <f>"logs-"&amp;E32</f>
        <v>logs-ls-dwh2-stage-hess-dat</v>
      </c>
    </row>
    <row r="33" spans="3:8" x14ac:dyDescent="0.25">
      <c r="C33" s="1" t="s">
        <v>51</v>
      </c>
      <c r="D33" t="s">
        <v>54</v>
      </c>
      <c r="E33" t="str">
        <f>D33&amp;"-"&amp;$D$2&amp;"-"&amp;D9&amp;"-"&amp;D$6&amp;"-"&amp;$D$7&amp;"-"&amp;D8&amp;"-"&amp;$D$10</f>
        <v>ds-dwh2-stage-hess-src-tablelist-dat</v>
      </c>
      <c r="F33" s="2">
        <f>LEN(E33)</f>
        <v>36</v>
      </c>
      <c r="G33" s="2">
        <v>63</v>
      </c>
      <c r="H33" t="str">
        <f>"logs-"&amp;E33</f>
        <v>logs-ds-dwh2-stage-hess-src-tablelist-dat</v>
      </c>
    </row>
    <row r="34" spans="3:8" x14ac:dyDescent="0.25">
      <c r="C34" s="1" t="s">
        <v>77</v>
      </c>
      <c r="D34" t="s">
        <v>78</v>
      </c>
      <c r="E34" t="str">
        <f>D34&amp;"-"&amp;$D$2&amp;"-"&amp;D$11&amp;"-"&amp;D$6&amp;"-"&amp;D$12</f>
        <v>wkf-dwh2-ld-hess-full</v>
      </c>
      <c r="F34" s="2">
        <f>LEN(E34)</f>
        <v>21</v>
      </c>
      <c r="G34" s="2">
        <v>63</v>
      </c>
      <c r="H34" t="str">
        <f>"logs-"&amp;E34</f>
        <v>logs-wkf-dwh2-ld-hess-full</v>
      </c>
    </row>
    <row r="35" spans="3:8" x14ac:dyDescent="0.25">
      <c r="C35" s="1" t="s">
        <v>85</v>
      </c>
      <c r="D35" s="5" t="s">
        <v>94</v>
      </c>
    </row>
    <row r="36" spans="3:8" x14ac:dyDescent="0.25">
      <c r="C36" s="1" t="s">
        <v>80</v>
      </c>
      <c r="D36" t="s">
        <v>81</v>
      </c>
      <c r="E36" t="str">
        <f>D36&amp;"-"&amp;$D$2&amp;"-"&amp;D$35&amp;"-"&amp;D$6&amp;"-"&amp;D$13</f>
        <v>tkf-dwh2-staging-hess-facts</v>
      </c>
      <c r="F36" s="2">
        <f>LEN(E36)</f>
        <v>27</v>
      </c>
      <c r="G36" s="2">
        <v>63</v>
      </c>
      <c r="H36" t="str">
        <f>"logs-"&amp;E36</f>
        <v>logs-tkf-dwh2-staging-hess-facts</v>
      </c>
    </row>
    <row r="37" spans="3:8" x14ac:dyDescent="0.25">
      <c r="C37" s="1" t="s">
        <v>52</v>
      </c>
      <c r="D37" t="s">
        <v>57</v>
      </c>
      <c r="E37" t="str">
        <f>D37&amp;"-"&amp;$D$2&amp;"-"&amp;$D$35&amp;"-"&amp;D$6&amp;"-"&amp;D$11&amp;"-"&amp;D$8</f>
        <v>pl-dwh2-staging-hess-ld-tablelist</v>
      </c>
      <c r="F37" s="2">
        <f>LEN(E37)</f>
        <v>33</v>
      </c>
      <c r="G37" s="2">
        <v>63</v>
      </c>
      <c r="H37" t="str">
        <f>"logs-"&amp;E37</f>
        <v>logs-pl-dwh2-staging-hess-ld-tablelist</v>
      </c>
    </row>
    <row r="38" spans="3:8" x14ac:dyDescent="0.25">
      <c r="C38" s="1" t="s">
        <v>53</v>
      </c>
      <c r="D38" t="s">
        <v>56</v>
      </c>
      <c r="E38" t="str">
        <f>D38&amp;"-"&amp;$D$2&amp;"-"&amp;$D$35&amp;"-"&amp;D$6&amp;"-"&amp;D$8</f>
        <v>df-dwh2-staging-hess-tablelist</v>
      </c>
      <c r="F38" s="2">
        <f>LEN(E38)</f>
        <v>30</v>
      </c>
      <c r="G38" s="2">
        <v>63</v>
      </c>
      <c r="H38" t="str">
        <f>"logs-"&amp;E38</f>
        <v>logs-df-dwh2-staging-hess-tablelist</v>
      </c>
    </row>
    <row r="39" spans="3:8" x14ac:dyDescent="0.25">
      <c r="C39" s="1" t="s">
        <v>93</v>
      </c>
      <c r="D39" t="s">
        <v>95</v>
      </c>
      <c r="E39" t="str">
        <f>D35&amp;"."&amp;D39</f>
        <v>staging.source_table_name</v>
      </c>
    </row>
    <row r="40" spans="3:8" x14ac:dyDescent="0.25">
      <c r="C40" s="1" t="s">
        <v>58</v>
      </c>
      <c r="D40" s="5" t="s">
        <v>59</v>
      </c>
    </row>
    <row r="41" spans="3:8" x14ac:dyDescent="0.25">
      <c r="C41" s="1" t="s">
        <v>80</v>
      </c>
      <c r="D41" t="s">
        <v>81</v>
      </c>
      <c r="E41" t="str">
        <f>D41&amp;"-"&amp;$D$2&amp;"-"&amp;D$40&amp;"-"&amp;D$6&amp;"-"&amp;D$13</f>
        <v>tkf-dwh2-raw-hess-facts</v>
      </c>
      <c r="F41" s="2">
        <f>LEN(E41)</f>
        <v>23</v>
      </c>
      <c r="G41" s="2">
        <v>63</v>
      </c>
      <c r="H41" t="str">
        <f>"logs-"&amp;E41</f>
        <v>logs-tkf-dwh2-raw-hess-facts</v>
      </c>
    </row>
    <row r="42" spans="3:8" x14ac:dyDescent="0.25">
      <c r="C42" s="1" t="s">
        <v>52</v>
      </c>
      <c r="D42" t="s">
        <v>57</v>
      </c>
      <c r="E42" t="str">
        <f>D42&amp;"-"&amp;$D$2&amp;"-"&amp;$D$40&amp;"-"&amp;D$6&amp;"-"&amp;D$11&amp;"-"&amp;D$8</f>
        <v>pl-dwh2-raw-hess-ld-tablelist</v>
      </c>
      <c r="F42" s="2">
        <f>LEN(E42)</f>
        <v>29</v>
      </c>
      <c r="G42" s="2">
        <v>63</v>
      </c>
      <c r="H42" t="str">
        <f>"logs-"&amp;E42</f>
        <v>logs-pl-dwh2-raw-hess-ld-tablelist</v>
      </c>
    </row>
    <row r="43" spans="3:8" x14ac:dyDescent="0.25">
      <c r="C43" s="1" t="s">
        <v>53</v>
      </c>
      <c r="D43" t="s">
        <v>56</v>
      </c>
      <c r="E43" t="str">
        <f>D43&amp;"-"&amp;$D$2&amp;"-"&amp;$D$40&amp;"-"&amp;D$6&amp;"-"&amp;D$8</f>
        <v>df-dwh2-raw-hess-tablelist</v>
      </c>
      <c r="F43" s="2">
        <f>LEN(E43)</f>
        <v>26</v>
      </c>
      <c r="G43" s="2">
        <v>63</v>
      </c>
      <c r="H43" t="str">
        <f>"logs-"&amp;E43</f>
        <v>logs-df-dwh2-raw-hess-tablelist</v>
      </c>
    </row>
    <row r="44" spans="3:8" x14ac:dyDescent="0.25">
      <c r="C44" s="1" t="s">
        <v>93</v>
      </c>
      <c r="D44" t="s">
        <v>95</v>
      </c>
      <c r="E44" t="str">
        <f>D40&amp;"."&amp;D44</f>
        <v>raw.source_table_name</v>
      </c>
    </row>
    <row r="45" spans="3:8" x14ac:dyDescent="0.25">
      <c r="C45" s="1" t="s">
        <v>13</v>
      </c>
      <c r="D45" s="5" t="s">
        <v>86</v>
      </c>
    </row>
    <row r="46" spans="3:8" x14ac:dyDescent="0.25">
      <c r="C46" s="1" t="s">
        <v>80</v>
      </c>
      <c r="D46" t="s">
        <v>81</v>
      </c>
      <c r="E46" t="str">
        <f>D46&amp;"-"&amp;$D$2&amp;"-"&amp;D$45&amp;"-"&amp;D$6&amp;"-"&amp;D$13</f>
        <v>tkf-dwh2-dlake-hess-facts</v>
      </c>
      <c r="F46" s="2">
        <f>LEN(E46)</f>
        <v>25</v>
      </c>
      <c r="G46" s="2">
        <v>63</v>
      </c>
      <c r="H46" t="str">
        <f>"logs-"&amp;E46</f>
        <v>logs-tkf-dwh2-dlake-hess-facts</v>
      </c>
    </row>
    <row r="47" spans="3:8" x14ac:dyDescent="0.25">
      <c r="C47" s="1" t="s">
        <v>52</v>
      </c>
      <c r="D47" t="s">
        <v>57</v>
      </c>
      <c r="E47" t="str">
        <f>D47&amp;"-"&amp;$D$2&amp;"-"&amp;$D$45&amp;"-"&amp;D$6&amp;"-"&amp;D$11&amp;"-"&amp;D$8</f>
        <v>pl-dwh2-dlake-hess-ld-tablelist</v>
      </c>
      <c r="F47" s="2">
        <f>LEN(E47)</f>
        <v>31</v>
      </c>
      <c r="G47" s="2">
        <v>63</v>
      </c>
      <c r="H47" t="str">
        <f>"logs-"&amp;E47</f>
        <v>logs-pl-dwh2-dlake-hess-ld-tablelist</v>
      </c>
    </row>
    <row r="48" spans="3:8" x14ac:dyDescent="0.25">
      <c r="C48" s="1" t="s">
        <v>53</v>
      </c>
      <c r="D48" t="s">
        <v>56</v>
      </c>
      <c r="E48" t="str">
        <f>D48&amp;"-"&amp;$D$2&amp;"-"&amp;$D$45&amp;"-"&amp;D$6&amp;"-"&amp;D$8</f>
        <v>df-dwh2-dlake-hess-tablelist</v>
      </c>
      <c r="F48" s="2">
        <f>LEN(E48)</f>
        <v>28</v>
      </c>
      <c r="G48" s="2">
        <v>63</v>
      </c>
      <c r="H48" t="str">
        <f>"logs-"&amp;E48</f>
        <v>logs-df-dwh2-dlake-hess-tablelist</v>
      </c>
    </row>
    <row r="49" spans="3:8" x14ac:dyDescent="0.25">
      <c r="C49" s="1" t="s">
        <v>93</v>
      </c>
      <c r="D49" t="s">
        <v>95</v>
      </c>
      <c r="E49" t="str">
        <f>D45&amp;"."&amp;D49</f>
        <v>dlake.source_table_name</v>
      </c>
    </row>
    <row r="50" spans="3:8" x14ac:dyDescent="0.25">
      <c r="C50" s="1" t="s">
        <v>61</v>
      </c>
      <c r="D50" s="5" t="s">
        <v>88</v>
      </c>
    </row>
    <row r="51" spans="3:8" x14ac:dyDescent="0.25">
      <c r="C51" s="1" t="s">
        <v>80</v>
      </c>
      <c r="D51" t="s">
        <v>81</v>
      </c>
      <c r="E51" t="str">
        <f>D51&amp;"-"&amp;$D$2&amp;"-"&amp;D$50&amp;"-"&amp;D$6&amp;"-"&amp;D$13</f>
        <v>tkf-dwh2-dvault-hess-facts</v>
      </c>
      <c r="F51" s="2">
        <f>LEN(E51)</f>
        <v>26</v>
      </c>
      <c r="G51" s="2">
        <v>63</v>
      </c>
      <c r="H51" t="str">
        <f>"logs-"&amp;E51</f>
        <v>logs-tkf-dwh2-dvault-hess-facts</v>
      </c>
    </row>
    <row r="52" spans="3:8" x14ac:dyDescent="0.25">
      <c r="C52" s="1" t="s">
        <v>52</v>
      </c>
      <c r="D52" t="s">
        <v>57</v>
      </c>
      <c r="E52" t="str">
        <f>D52&amp;"-"&amp;$D$2&amp;"-"&amp;$D$50&amp;"-"&amp;D$6&amp;"-"&amp;D$11&amp;"-"&amp;D$8</f>
        <v>pl-dwh2-dvault-hess-ld-tablelist</v>
      </c>
      <c r="F52" s="2">
        <f>LEN(E52)</f>
        <v>32</v>
      </c>
      <c r="G52" s="2">
        <v>63</v>
      </c>
      <c r="H52" t="str">
        <f>"logs-"&amp;E52</f>
        <v>logs-pl-dwh2-dvault-hess-ld-tablelist</v>
      </c>
    </row>
    <row r="53" spans="3:8" x14ac:dyDescent="0.25">
      <c r="C53" s="1" t="s">
        <v>53</v>
      </c>
      <c r="D53" t="s">
        <v>56</v>
      </c>
      <c r="E53" t="str">
        <f>D53&amp;"-"&amp;$D$2&amp;"-"&amp;$D$50&amp;"-"&amp;D$6&amp;"-"&amp;D$8</f>
        <v>df-dwh2-dvault-hess-tablelist</v>
      </c>
      <c r="F53" s="2">
        <f>LEN(E53)</f>
        <v>29</v>
      </c>
      <c r="G53" s="2">
        <v>63</v>
      </c>
      <c r="H53" t="str">
        <f>"logs-"&amp;E53</f>
        <v>logs-df-dwh2-dvault-hess-tablelist</v>
      </c>
    </row>
    <row r="54" spans="3:8" x14ac:dyDescent="0.25">
      <c r="C54" s="1" t="s">
        <v>93</v>
      </c>
      <c r="D54" t="s">
        <v>96</v>
      </c>
      <c r="E54" t="str">
        <f>D50&amp;"."&amp;D54</f>
        <v>dvault.HubLocation</v>
      </c>
    </row>
    <row r="55" spans="3:8" x14ac:dyDescent="0.25">
      <c r="C55" s="1" t="s">
        <v>60</v>
      </c>
      <c r="D55" s="5" t="s">
        <v>90</v>
      </c>
    </row>
    <row r="56" spans="3:8" x14ac:dyDescent="0.25">
      <c r="C56" s="1" t="s">
        <v>80</v>
      </c>
      <c r="D56" t="s">
        <v>81</v>
      </c>
      <c r="E56" t="str">
        <f>D56&amp;"-"&amp;$D$2&amp;"-"&amp;D$55&amp;"-"&amp;D$6&amp;"-"&amp;D$13</f>
        <v>tkf-dwh2-curated-hess-facts</v>
      </c>
      <c r="F56" s="2">
        <f>LEN(E56)</f>
        <v>27</v>
      </c>
      <c r="G56" s="2">
        <v>63</v>
      </c>
      <c r="H56" t="str">
        <f>"logs-"&amp;E56</f>
        <v>logs-tkf-dwh2-curated-hess-facts</v>
      </c>
    </row>
    <row r="57" spans="3:8" x14ac:dyDescent="0.25">
      <c r="C57" s="1" t="s">
        <v>52</v>
      </c>
      <c r="D57" t="s">
        <v>57</v>
      </c>
      <c r="E57" t="str">
        <f>D57&amp;"-"&amp;$D$2&amp;"-"&amp;$D$55&amp;"-"&amp;D$6&amp;"-"&amp;D$11&amp;"-"&amp;D$8</f>
        <v>pl-dwh2-curated-hess-ld-tablelist</v>
      </c>
      <c r="F57" s="2">
        <f>LEN(E57)</f>
        <v>33</v>
      </c>
      <c r="G57" s="2">
        <v>63</v>
      </c>
      <c r="H57" t="str">
        <f>"logs-"&amp;E57</f>
        <v>logs-pl-dwh2-curated-hess-ld-tablelist</v>
      </c>
    </row>
    <row r="58" spans="3:8" x14ac:dyDescent="0.25">
      <c r="C58" s="1" t="s">
        <v>53</v>
      </c>
      <c r="D58" t="s">
        <v>56</v>
      </c>
      <c r="E58" t="str">
        <f>D58&amp;"-"&amp;$D$2&amp;"-"&amp;$D$55&amp;"-"&amp;D$6&amp;"-"&amp;D$8</f>
        <v>df-dwh2-curated-hess-tablelist</v>
      </c>
      <c r="F58" s="2">
        <f>LEN(E58)</f>
        <v>30</v>
      </c>
      <c r="G58" s="2">
        <v>63</v>
      </c>
      <c r="H58" t="str">
        <f>"logs-"&amp;E58</f>
        <v>logs-df-dwh2-curated-hess-tablelist</v>
      </c>
    </row>
    <row r="59" spans="3:8" x14ac:dyDescent="0.25">
      <c r="C59" s="1" t="s">
        <v>93</v>
      </c>
      <c r="D59" t="s">
        <v>97</v>
      </c>
      <c r="E59" t="str">
        <f>D55&amp;"."&amp;D59</f>
        <v>curated.DimLocation</v>
      </c>
    </row>
    <row r="60" spans="3:8" x14ac:dyDescent="0.25">
      <c r="C60" s="1" t="s">
        <v>62</v>
      </c>
      <c r="D60" s="5" t="s">
        <v>87</v>
      </c>
    </row>
    <row r="61" spans="3:8" x14ac:dyDescent="0.25">
      <c r="C61" s="1" t="s">
        <v>80</v>
      </c>
      <c r="D61" t="s">
        <v>81</v>
      </c>
      <c r="E61" t="str">
        <f>D61&amp;"-"&amp;$D$2&amp;"-"&amp;D$60&amp;"-"&amp;D$6&amp;"-"&amp;D$13</f>
        <v>tkf-dwh2-dmart-hess-facts</v>
      </c>
      <c r="F61" s="2">
        <f>LEN(E61)</f>
        <v>25</v>
      </c>
      <c r="G61" s="2">
        <v>63</v>
      </c>
      <c r="H61" t="str">
        <f>"logs-"&amp;E61</f>
        <v>logs-tkf-dwh2-dmart-hess-facts</v>
      </c>
    </row>
    <row r="62" spans="3:8" x14ac:dyDescent="0.25">
      <c r="C62" s="1" t="s">
        <v>52</v>
      </c>
      <c r="D62" t="s">
        <v>57</v>
      </c>
      <c r="E62" t="str">
        <f>D62&amp;"-"&amp;$D$2&amp;"-"&amp;$D$60&amp;"-"&amp;D$6&amp;"-"&amp;D$11&amp;"-"&amp;D$8</f>
        <v>pl-dwh2-dmart-hess-ld-tablelist</v>
      </c>
      <c r="F62" s="2">
        <f>LEN(E62)</f>
        <v>31</v>
      </c>
      <c r="G62" s="2">
        <v>63</v>
      </c>
      <c r="H62" t="str">
        <f>"logs-"&amp;E62</f>
        <v>logs-pl-dwh2-dmart-hess-ld-tablelist</v>
      </c>
    </row>
    <row r="63" spans="3:8" x14ac:dyDescent="0.25">
      <c r="C63" s="1" t="s">
        <v>53</v>
      </c>
      <c r="D63" t="s">
        <v>56</v>
      </c>
      <c r="E63" t="str">
        <f>D63&amp;"-"&amp;$D$2&amp;"-"&amp;$D$60&amp;"-"&amp;D$6&amp;"-"&amp;D$8</f>
        <v>df-dwh2-dmart-hess-tablelist</v>
      </c>
      <c r="F63" s="2">
        <f>LEN(E63)</f>
        <v>28</v>
      </c>
      <c r="G63" s="2">
        <v>63</v>
      </c>
      <c r="H63" t="str">
        <f>"logs-"&amp;E63</f>
        <v>logs-df-dwh2-dmart-hess-tablelist</v>
      </c>
    </row>
    <row r="64" spans="3:8" x14ac:dyDescent="0.25">
      <c r="C64" s="1" t="s">
        <v>93</v>
      </c>
      <c r="D64" t="s">
        <v>97</v>
      </c>
      <c r="E64" t="str">
        <f>D60&amp;"."&amp;D64</f>
        <v>dmart.DimLocation</v>
      </c>
    </row>
    <row r="68" spans="3:3" x14ac:dyDescent="0.25">
      <c r="C68" s="1" t="s">
        <v>41</v>
      </c>
    </row>
    <row r="69" spans="3:3" x14ac:dyDescent="0.25">
      <c r="C69" t="s">
        <v>18</v>
      </c>
    </row>
    <row r="70" spans="3:3" x14ac:dyDescent="0.25">
      <c r="C7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ADB4-40D0-4B33-95CC-F6BAB04ACEF0}">
  <dimension ref="C2:K32"/>
  <sheetViews>
    <sheetView workbookViewId="0">
      <selection activeCell="D13" sqref="D13"/>
    </sheetView>
  </sheetViews>
  <sheetFormatPr defaultRowHeight="15" x14ac:dyDescent="0.25"/>
  <cols>
    <col min="3" max="3" width="22.28515625" customWidth="1"/>
    <col min="4" max="4" width="14.42578125" customWidth="1"/>
    <col min="5" max="5" width="27.5703125" customWidth="1"/>
    <col min="6" max="6" width="14.42578125" style="2" customWidth="1"/>
    <col min="7" max="7" width="12.7109375" style="2" customWidth="1"/>
    <col min="11" max="11" width="29.140625" customWidth="1"/>
  </cols>
  <sheetData>
    <row r="2" spans="3:11" x14ac:dyDescent="0.25">
      <c r="C2" s="1" t="s">
        <v>1</v>
      </c>
      <c r="D2" s="5" t="s">
        <v>25</v>
      </c>
    </row>
    <row r="3" spans="3:11" x14ac:dyDescent="0.25">
      <c r="C3" s="1" t="s">
        <v>0</v>
      </c>
      <c r="D3" s="5" t="s">
        <v>3</v>
      </c>
    </row>
    <row r="4" spans="3:11" x14ac:dyDescent="0.25">
      <c r="C4" s="1" t="s">
        <v>2</v>
      </c>
      <c r="D4" s="5" t="s">
        <v>4</v>
      </c>
    </row>
    <row r="5" spans="3:11" x14ac:dyDescent="0.25">
      <c r="C5" s="1" t="s">
        <v>34</v>
      </c>
      <c r="D5" s="5" t="s">
        <v>26</v>
      </c>
    </row>
    <row r="6" spans="3:11" x14ac:dyDescent="0.25">
      <c r="C6" s="1" t="s">
        <v>24</v>
      </c>
      <c r="D6" s="5" t="s">
        <v>36</v>
      </c>
      <c r="E6" t="s">
        <v>35</v>
      </c>
    </row>
    <row r="9" spans="3:11" x14ac:dyDescent="0.25">
      <c r="C9" s="1" t="s">
        <v>40</v>
      </c>
      <c r="D9" s="4" t="s">
        <v>33</v>
      </c>
      <c r="E9" s="1" t="s">
        <v>32</v>
      </c>
      <c r="F9" s="3" t="s">
        <v>30</v>
      </c>
      <c r="G9" s="3" t="s">
        <v>29</v>
      </c>
      <c r="K9" s="1" t="s">
        <v>39</v>
      </c>
    </row>
    <row r="10" spans="3:11" x14ac:dyDescent="0.25">
      <c r="C10" s="1" t="s">
        <v>5</v>
      </c>
      <c r="D10" t="s">
        <v>14</v>
      </c>
      <c r="E10" t="str">
        <f>$D$2&amp;$D$6&amp;$D$3&amp;D10&amp;$D$5&amp;$D$4</f>
        <v>cfcadvwksdevrguks01</v>
      </c>
      <c r="F10" s="2">
        <f>LEN(E10)</f>
        <v>19</v>
      </c>
      <c r="G10" s="2">
        <v>90</v>
      </c>
      <c r="H10" t="str">
        <f>IF(F10&gt;G10,"Issue.","")</f>
        <v/>
      </c>
      <c r="K10" t="str">
        <f>"logs-"&amp;E10</f>
        <v>logs-cfcadvwksdevrguks01</v>
      </c>
    </row>
    <row r="11" spans="3:11" x14ac:dyDescent="0.25">
      <c r="C11" s="1" t="s">
        <v>6</v>
      </c>
      <c r="D11" t="s">
        <v>20</v>
      </c>
      <c r="E11" t="str">
        <f t="shared" ref="E11:E20" si="0">$D$2&amp;$D$6&amp;$D$3&amp;D11&amp;$D$5&amp;$D$4</f>
        <v>cfcadvwksdevloguks01</v>
      </c>
      <c r="F11" s="2">
        <f t="shared" ref="F11:F20" si="1">LEN(E11)</f>
        <v>20</v>
      </c>
      <c r="G11" s="2">
        <v>260</v>
      </c>
      <c r="H11" t="str">
        <f t="shared" ref="H11:H20" si="2">IF(F11&gt;G11,"Issue.","")</f>
        <v/>
      </c>
      <c r="K11" t="str">
        <f t="shared" ref="K11:K20" si="3">"logs-"&amp;E11</f>
        <v>logs-cfcadvwksdevloguks01</v>
      </c>
    </row>
    <row r="12" spans="3:11" x14ac:dyDescent="0.25">
      <c r="C12" s="1" t="s">
        <v>7</v>
      </c>
      <c r="D12" t="s">
        <v>22</v>
      </c>
      <c r="E12" t="str">
        <f t="shared" si="0"/>
        <v>cfcadvwksdevstuks01</v>
      </c>
      <c r="F12" s="2">
        <f t="shared" si="1"/>
        <v>19</v>
      </c>
      <c r="G12" s="2">
        <v>24</v>
      </c>
      <c r="H12" t="str">
        <f t="shared" si="2"/>
        <v/>
      </c>
      <c r="K12" t="str">
        <f t="shared" si="3"/>
        <v>logs-cfcadvwksdevstuks01</v>
      </c>
    </row>
    <row r="13" spans="3:11" x14ac:dyDescent="0.25">
      <c r="C13" s="1" t="s">
        <v>8</v>
      </c>
      <c r="D13" t="s">
        <v>19</v>
      </c>
      <c r="E13" t="str">
        <f t="shared" si="0"/>
        <v>cfcadvwksdevadfuks01</v>
      </c>
      <c r="F13" s="2">
        <f t="shared" si="1"/>
        <v>20</v>
      </c>
      <c r="G13" s="2">
        <v>63</v>
      </c>
      <c r="H13" t="str">
        <f t="shared" si="2"/>
        <v/>
      </c>
      <c r="K13" t="str">
        <f t="shared" si="3"/>
        <v>logs-cfcadvwksdevadfuks01</v>
      </c>
    </row>
    <row r="14" spans="3:11" x14ac:dyDescent="0.25">
      <c r="C14" s="1" t="s">
        <v>9</v>
      </c>
      <c r="D14" t="s">
        <v>17</v>
      </c>
      <c r="E14" t="str">
        <f t="shared" si="0"/>
        <v>cfcadvwksdevfuncuks01</v>
      </c>
      <c r="F14" s="2">
        <f t="shared" si="1"/>
        <v>21</v>
      </c>
      <c r="G14" s="2">
        <v>32</v>
      </c>
      <c r="H14" t="str">
        <f t="shared" si="2"/>
        <v/>
      </c>
      <c r="K14" t="str">
        <f t="shared" si="3"/>
        <v>logs-cfcadvwksdevfuncuks01</v>
      </c>
    </row>
    <row r="15" spans="3:11" x14ac:dyDescent="0.25">
      <c r="C15" s="1" t="s">
        <v>27</v>
      </c>
      <c r="D15" t="s">
        <v>28</v>
      </c>
      <c r="E15" t="str">
        <f t="shared" si="0"/>
        <v>cfcadvwksdevaspuks01</v>
      </c>
      <c r="F15" s="2">
        <f t="shared" si="1"/>
        <v>20</v>
      </c>
      <c r="G15" s="2">
        <v>32</v>
      </c>
      <c r="H15" t="str">
        <f t="shared" si="2"/>
        <v/>
      </c>
      <c r="K15" t="str">
        <f t="shared" si="3"/>
        <v>logs-cfcadvwksdevaspuks01</v>
      </c>
    </row>
    <row r="16" spans="3:11" x14ac:dyDescent="0.25">
      <c r="C16" s="1" t="s">
        <v>37</v>
      </c>
      <c r="D16" t="s">
        <v>38</v>
      </c>
      <c r="E16" t="str">
        <f t="shared" si="0"/>
        <v>cfcadvwksdevappiuks01</v>
      </c>
      <c r="F16" s="2">
        <f t="shared" si="1"/>
        <v>21</v>
      </c>
      <c r="G16" s="2">
        <v>63</v>
      </c>
      <c r="H16" t="str">
        <f t="shared" si="2"/>
        <v/>
      </c>
      <c r="K16" t="str">
        <f t="shared" si="3"/>
        <v>logs-cfcadvwksdevappiuks01</v>
      </c>
    </row>
    <row r="17" spans="3:11" x14ac:dyDescent="0.25">
      <c r="C17" s="1" t="s">
        <v>10</v>
      </c>
      <c r="D17" t="s">
        <v>21</v>
      </c>
      <c r="E17" t="str">
        <f t="shared" si="0"/>
        <v>cfcadvwksdevsqluks01</v>
      </c>
      <c r="F17" s="2">
        <f t="shared" si="1"/>
        <v>20</v>
      </c>
      <c r="G17" s="2">
        <v>63</v>
      </c>
      <c r="H17" t="str">
        <f t="shared" si="2"/>
        <v/>
      </c>
      <c r="K17" t="str">
        <f t="shared" si="3"/>
        <v>logs-cfcadvwksdevsqluks01</v>
      </c>
    </row>
    <row r="18" spans="3:11" x14ac:dyDescent="0.25">
      <c r="C18" s="1" t="s">
        <v>11</v>
      </c>
      <c r="D18" t="s">
        <v>15</v>
      </c>
      <c r="E18" t="str">
        <f t="shared" si="0"/>
        <v>cfcadvwksdevsqldbuks01</v>
      </c>
      <c r="F18" s="2">
        <f t="shared" si="1"/>
        <v>22</v>
      </c>
      <c r="G18" s="2">
        <v>128</v>
      </c>
      <c r="H18" t="str">
        <f t="shared" si="2"/>
        <v/>
      </c>
      <c r="K18" t="str">
        <f t="shared" si="3"/>
        <v>logs-cfcadvwksdevsqldbuks01</v>
      </c>
    </row>
    <row r="19" spans="3:11" x14ac:dyDescent="0.25">
      <c r="C19" s="1" t="s">
        <v>12</v>
      </c>
      <c r="D19" t="s">
        <v>16</v>
      </c>
      <c r="E19" t="str">
        <f t="shared" si="0"/>
        <v>cfcadvwksdevkvuks01</v>
      </c>
      <c r="F19" s="2">
        <f t="shared" si="1"/>
        <v>19</v>
      </c>
      <c r="G19" s="2">
        <v>24</v>
      </c>
      <c r="H19" t="str">
        <f t="shared" si="2"/>
        <v/>
      </c>
      <c r="K19" t="str">
        <f t="shared" si="3"/>
        <v>logs-cfcadvwksdevkvuks01</v>
      </c>
    </row>
    <row r="20" spans="3:11" x14ac:dyDescent="0.25">
      <c r="C20" s="1" t="s">
        <v>13</v>
      </c>
      <c r="D20" t="s">
        <v>23</v>
      </c>
      <c r="E20" t="str">
        <f t="shared" si="0"/>
        <v>cfcadvwksdevdlsuks01</v>
      </c>
      <c r="F20" s="2">
        <f t="shared" si="1"/>
        <v>20</v>
      </c>
      <c r="G20" s="2">
        <v>24</v>
      </c>
      <c r="H20" t="str">
        <f t="shared" si="2"/>
        <v/>
      </c>
      <c r="K20" t="str">
        <f t="shared" si="3"/>
        <v>logs-cfcadvwksdevdlsuks01</v>
      </c>
    </row>
    <row r="30" spans="3:11" x14ac:dyDescent="0.25">
      <c r="C30" s="1" t="s">
        <v>41</v>
      </c>
    </row>
    <row r="31" spans="3:11" x14ac:dyDescent="0.25">
      <c r="C31" t="s">
        <v>18</v>
      </c>
    </row>
    <row r="32" spans="3:11" x14ac:dyDescent="0.25">
      <c r="C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Andrew</dc:creator>
  <cp:lastModifiedBy>Tracy Villarreal</cp:lastModifiedBy>
  <dcterms:created xsi:type="dcterms:W3CDTF">2024-04-02T08:00:52Z</dcterms:created>
  <dcterms:modified xsi:type="dcterms:W3CDTF">2024-09-05T21:48:20Z</dcterms:modified>
</cp:coreProperties>
</file>