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9600" yWindow="-15" windowWidth="9645" windowHeight="11760"/>
  </bookViews>
  <sheets>
    <sheet name="Index" sheetId="1" r:id="rId1"/>
    <sheet name="Intervene" sheetId="14" r:id="rId2"/>
    <sheet name="Priority" sheetId="2" r:id="rId3"/>
    <sheet name="Priority_Reboot" sheetId="12" r:id="rId4"/>
    <sheet name="Pkg-IE" sheetId="6" r:id="rId5"/>
    <sheet name="Pkg-WMP" sheetId="5" r:id="rId6"/>
    <sheet name="DotNETFx" sheetId="7" r:id="rId7"/>
    <sheet name="Pkg-Plus" sheetId="8" r:id="rId8"/>
    <sheet name="HotFix" sheetId="9" r:id="rId9"/>
    <sheet name="BenchMark" sheetId="11" r:id="rId10"/>
  </sheets>
  <definedNames>
    <definedName name="_xlnm._FilterDatabase" localSheetId="6" hidden="1">DotNETFx!$A$1:$H$2</definedName>
    <definedName name="_xlnm._FilterDatabase" localSheetId="8" hidden="1">HotFix!$A$1:$H$2</definedName>
    <definedName name="_xlnm._FilterDatabase" localSheetId="1" hidden="1">Intervene!$A$1:$H$2</definedName>
    <definedName name="_xlnm._FilterDatabase" localSheetId="4" hidden="1">'Pkg-IE'!$A$1:$H$2</definedName>
    <definedName name="_xlnm._FilterDatabase" localSheetId="7" hidden="1">'Pkg-Plus'!$A$1:$H$2</definedName>
    <definedName name="_xlnm._FilterDatabase" localSheetId="5" hidden="1">'Pkg-WMP'!$A$1:$H$2</definedName>
    <definedName name="_xlnm._FilterDatabase" localSheetId="2" hidden="1">Priority!$A$1:$H$2</definedName>
    <definedName name="_xlnm._FilterDatabase" localSheetId="3" hidden="1">Priority_Reboot!$A$1:$H$2</definedName>
  </definedNames>
  <calcPr calcId="125725"/>
</workbook>
</file>

<file path=xl/calcChain.xml><?xml version="1.0" encoding="utf-8"?>
<calcChain xmlns="http://schemas.openxmlformats.org/spreadsheetml/2006/main">
  <c r="A2" i="7"/>
  <c r="B2" i="9" l="1"/>
  <c r="G2"/>
  <c r="H2"/>
  <c r="B2" i="8"/>
  <c r="G2"/>
  <c r="H2"/>
  <c r="B2" i="7"/>
  <c r="G2"/>
  <c r="H2"/>
  <c r="B2" i="5"/>
  <c r="G2"/>
  <c r="H2"/>
  <c r="B2" i="6"/>
  <c r="G2"/>
  <c r="H2"/>
  <c r="B2" i="12"/>
  <c r="G2"/>
  <c r="H2"/>
  <c r="B2" i="2"/>
  <c r="G2"/>
  <c r="H2"/>
  <c r="B2" i="14"/>
  <c r="G2"/>
  <c r="H2"/>
</calcChain>
</file>

<file path=xl/sharedStrings.xml><?xml version="1.0" encoding="utf-8"?>
<sst xmlns="http://schemas.openxmlformats.org/spreadsheetml/2006/main" count="98" uniqueCount="39">
  <si>
    <t>Sheet</t>
  </si>
  <si>
    <t>Explain</t>
  </si>
  <si>
    <t>Description</t>
  </si>
  <si>
    <t>Title</t>
  </si>
  <si>
    <t>Content</t>
  </si>
  <si>
    <t>FileName</t>
  </si>
  <si>
    <t>Category</t>
  </si>
  <si>
    <t>Update Date</t>
  </si>
  <si>
    <t>Command</t>
  </si>
  <si>
    <t>Argument</t>
  </si>
  <si>
    <t>Source</t>
  </si>
  <si>
    <t>DotNETFx</t>
  </si>
  <si>
    <t>Microsoft .NET Framework 系列 及其更新</t>
  </si>
  <si>
    <t>Pkg-Plus</t>
  </si>
  <si>
    <t>系統其他軟體及更新</t>
  </si>
  <si>
    <t>.exe</t>
  </si>
  <si>
    <t>start /wait</t>
  </si>
  <si>
    <t>/passive /norestart /nobackup</t>
  </si>
  <si>
    <t>.msi</t>
  </si>
  <si>
    <t>msiexec /i</t>
  </si>
  <si>
    <t>/passive /norestart</t>
  </si>
  <si>
    <t>.msu</t>
  </si>
  <si>
    <t>wusa</t>
  </si>
  <si>
    <t>/quiet /norestart</t>
  </si>
  <si>
    <t>.msp</t>
  </si>
  <si>
    <t>msiexec /update</t>
  </si>
  <si>
    <t>Priority</t>
    <phoneticPr fontId="1" type="noConversion"/>
  </si>
  <si>
    <t>Priority</t>
    <phoneticPr fontId="2" type="noConversion"/>
  </si>
  <si>
    <t>Priority_Reboot</t>
  </si>
  <si>
    <t>「優先的系統安裝程式」，每個項目安裝完後必須重開機。</t>
    <phoneticPr fontId="2" type="noConversion"/>
  </si>
  <si>
    <t>Microsoft Internet Explorer 更新</t>
    <phoneticPr fontId="1" type="noConversion"/>
  </si>
  <si>
    <t>Intervene</t>
  </si>
  <si>
    <t>「優先的系統安裝程式」的更新</t>
    <phoneticPr fontId="2" type="noConversion"/>
  </si>
  <si>
    <t>必須「使用者介入」的更新</t>
    <phoneticPr fontId="1" type="noConversion"/>
  </si>
  <si>
    <t>Pkg-WMP</t>
    <phoneticPr fontId="1" type="noConversion"/>
  </si>
  <si>
    <t>Windows Media Player 系列更新</t>
    <phoneticPr fontId="1" type="noConversion"/>
  </si>
  <si>
    <t>Pkg-IE</t>
    <phoneticPr fontId="1" type="noConversion"/>
  </si>
  <si>
    <t>HotFix</t>
    <phoneticPr fontId="1" type="noConversion"/>
  </si>
  <si>
    <t>系統更新程式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</si>
</sst>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6.5"/>
  <cols>
    <col min="1" max="2" width="9" customWidth="1"/>
    <col min="3" max="3" width="58.25" bestFit="1" customWidth="1"/>
    <col min="4" max="16384" width="9" hidden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31</v>
      </c>
      <c r="C2" t="s">
        <v>33</v>
      </c>
    </row>
    <row r="3" spans="1:3">
      <c r="A3" t="s">
        <v>27</v>
      </c>
      <c r="C3" t="s">
        <v>32</v>
      </c>
    </row>
    <row r="4" spans="1:3">
      <c r="A4" t="s">
        <v>28</v>
      </c>
      <c r="C4" t="s">
        <v>29</v>
      </c>
    </row>
    <row r="5" spans="1:3">
      <c r="A5" t="s">
        <v>36</v>
      </c>
      <c r="C5" t="s">
        <v>30</v>
      </c>
    </row>
    <row r="6" spans="1:3">
      <c r="A6" t="s">
        <v>34</v>
      </c>
      <c r="C6" t="s">
        <v>35</v>
      </c>
    </row>
    <row r="7" spans="1:3">
      <c r="A7" t="s">
        <v>11</v>
      </c>
      <c r="C7" t="s">
        <v>12</v>
      </c>
    </row>
    <row r="8" spans="1:3">
      <c r="A8" t="s">
        <v>13</v>
      </c>
      <c r="C8" t="s">
        <v>14</v>
      </c>
    </row>
    <row r="9" spans="1:3">
      <c r="A9" t="s">
        <v>37</v>
      </c>
      <c r="C9" t="s">
        <v>38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C5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6.5"/>
  <cols>
    <col min="1" max="3" width="9" customWidth="1"/>
    <col min="4" max="16384" width="9" hidden="1"/>
  </cols>
  <sheetData>
    <row r="1" spans="1:3">
      <c r="A1" t="s">
        <v>10</v>
      </c>
      <c r="B1" t="s">
        <v>8</v>
      </c>
      <c r="C1" t="s">
        <v>9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18</v>
      </c>
      <c r="B3" t="s">
        <v>19</v>
      </c>
      <c r="C3" t="s">
        <v>20</v>
      </c>
    </row>
    <row r="4" spans="1:3">
      <c r="A4" t="s">
        <v>21</v>
      </c>
      <c r="B4" t="s">
        <v>22</v>
      </c>
      <c r="C4" t="s">
        <v>23</v>
      </c>
    </row>
    <row r="5" spans="1:3">
      <c r="A5" t="s">
        <v>24</v>
      </c>
      <c r="B5" t="s">
        <v>25</v>
      </c>
      <c r="C5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0" defaultRowHeight="16.5"/>
  <cols>
    <col min="1" max="8" width="9" customWidth="1"/>
    <col min="10" max="16384" width="9" hidden="1"/>
  </cols>
  <sheetData>
    <row r="1" spans="1:8">
      <c r="A1" t="s">
        <v>26</v>
      </c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>
      <c r="B2" t="e">
        <f>MID($C2,SEARCH("KB",$C2,1),SEARCH("-",$C2,SEARCH("KB",$C2,1))-SEARCH("KB",$C2,1))</f>
        <v>#VALUE!</v>
      </c>
      <c r="G2" t="e">
        <f>VLOOKUP(RIGHT($C2,4),BenchMark!A:C,2,0)</f>
        <v>#N/A</v>
      </c>
      <c r="H2" t="e">
        <f>VLOOKUP(RIGHT($C2,4),BenchMark!A:C,3,0)</f>
        <v>#N/A</v>
      </c>
    </row>
  </sheetData>
  <sortState ref="A2:H2">
    <sortCondition ref="A2"/>
    <sortCondition ref="B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0" defaultRowHeight="16.5"/>
  <cols>
    <col min="1" max="8" width="9" customWidth="1"/>
    <col min="10" max="16384" width="9" hidden="1"/>
  </cols>
  <sheetData>
    <row r="1" spans="1:8">
      <c r="A1" t="s">
        <v>26</v>
      </c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>
      <c r="B2" t="e">
        <f>MID($C2,SEARCH("KB",$C2,1),SEARCH("-",$C2,SEARCH("KB",$C2,1))-SEARCH("KB",$C2,1))</f>
        <v>#VALUE!</v>
      </c>
      <c r="G2" t="e">
        <f>VLOOKUP(RIGHT($C2,4),BenchMark!A:C,2,0)</f>
        <v>#N/A</v>
      </c>
      <c r="H2" t="e">
        <f>VLOOKUP(RIGHT($C2,4),BenchMark!A:C,3,0)</f>
        <v>#N/A</v>
      </c>
    </row>
  </sheetData>
  <sortState ref="A2:H2">
    <sortCondition ref="A2"/>
    <sortCondition ref="B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0" defaultRowHeight="16.5"/>
  <cols>
    <col min="1" max="8" width="9" customWidth="1"/>
    <col min="10" max="16384" width="9" hidden="1"/>
  </cols>
  <sheetData>
    <row r="1" spans="1:8">
      <c r="A1" t="s">
        <v>26</v>
      </c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>
      <c r="B2" t="e">
        <f>MID($C2,SEARCH("KB",$C2,1),SEARCH("-",$C2,SEARCH("KB",$C2,1))-SEARCH("KB",$C2,1))</f>
        <v>#VALUE!</v>
      </c>
      <c r="G2" t="e">
        <f>VLOOKUP(RIGHT($C2,4),BenchMark!A:C,2,0)</f>
        <v>#N/A</v>
      </c>
      <c r="H2" t="e">
        <f>VLOOKUP(RIGHT($C2,4),BenchMark!A:C,3,0)</f>
        <v>#N/A</v>
      </c>
    </row>
  </sheetData>
  <sortState ref="A2:H2">
    <sortCondition ref="A2"/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I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0" defaultRowHeight="16.5"/>
  <cols>
    <col min="1" max="8" width="9" customWidth="1"/>
    <col min="10" max="16384" width="9" hidden="1"/>
  </cols>
  <sheetData>
    <row r="1" spans="1:8">
      <c r="A1" t="s">
        <v>26</v>
      </c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>
      <c r="B2" t="e">
        <f>MID($C2,SEARCH("KB",$C2,1),SEARCH("-",$C2,SEARCH("KB",$C2,1))-SEARCH("KB",$C2,1))</f>
        <v>#VALUE!</v>
      </c>
      <c r="G2" t="e">
        <f>VLOOKUP(RIGHT($C2,4),BenchMark!A:C,2,0)</f>
        <v>#N/A</v>
      </c>
      <c r="H2" t="e">
        <f>VLOOKUP(RIGHT($C2,4),BenchMark!A:C,3,0)</f>
        <v>#N/A</v>
      </c>
    </row>
  </sheetData>
  <sortState ref="A2:H2">
    <sortCondition ref="A2"/>
    <sortCondition ref="B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I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0" defaultRowHeight="16.5"/>
  <cols>
    <col min="1" max="8" width="9" customWidth="1"/>
    <col min="10" max="16384" width="9" hidden="1"/>
  </cols>
  <sheetData>
    <row r="1" spans="1:8">
      <c r="A1" t="s">
        <v>26</v>
      </c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>
      <c r="B2" t="e">
        <f>MID($C2,SEARCH("KB",$C2,1),SEARCH("-",$C2,SEARCH("KB",$C2,1))-SEARCH("KB",$C2,1))</f>
        <v>#VALUE!</v>
      </c>
      <c r="G2" t="e">
        <f>VLOOKUP(RIGHT($C2,4),BenchMark!A:C,2,0)</f>
        <v>#N/A</v>
      </c>
      <c r="H2" t="e">
        <f>VLOOKUP(RIGHT($C2,4),BenchMark!A:C,3,0)</f>
        <v>#N/A</v>
      </c>
    </row>
  </sheetData>
  <sortState ref="A2:H2">
    <sortCondition ref="A2"/>
    <sortCondition ref="B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0" defaultRowHeight="16.5"/>
  <cols>
    <col min="1" max="8" width="9" customWidth="1"/>
    <col min="10" max="16384" width="9" hidden="1"/>
  </cols>
  <sheetData>
    <row r="1" spans="1:8">
      <c r="A1" t="s">
        <v>26</v>
      </c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>
      <c r="A2">
        <f>IF(ISERROR(SEARCH("fix",C2,1)),IF(ISERROR(SEARCH("功能套件",E2,1)),IF(ISERROR(SEARCH("ndp",C2,1)),6,5),IF(ISERROR(SEARCH("cht",C2,1)),4.1,4.2)),3)</f>
        <v>6</v>
      </c>
      <c r="B2" t="e">
        <f>MID($C2,SEARCH("KB",$C2,1),SEARCH("-",$C2,SEARCH("KB",$C2,1))-SEARCH("KB",$C2,1))</f>
        <v>#VALUE!</v>
      </c>
      <c r="G2" t="e">
        <f>VLOOKUP(RIGHT($C2,4),BenchMark!A:C,2,0)</f>
        <v>#N/A</v>
      </c>
      <c r="H2" t="e">
        <f>VLOOKUP(RIGHT($C2,4),BenchMark!A:C,3,0)</f>
        <v>#N/A</v>
      </c>
    </row>
  </sheetData>
  <sortState ref="A2:H2">
    <sortCondition ref="A2"/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I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0" defaultRowHeight="16.5"/>
  <cols>
    <col min="1" max="8" width="9" customWidth="1"/>
    <col min="10" max="16384" width="9" hidden="1"/>
  </cols>
  <sheetData>
    <row r="1" spans="1:8">
      <c r="A1" t="s">
        <v>26</v>
      </c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>
      <c r="B2" t="e">
        <f>MID($C2,SEARCH("KB",$C2,1),SEARCH("-",$C2,SEARCH("KB",$C2,1))-SEARCH("KB",$C2,1))</f>
        <v>#VALUE!</v>
      </c>
      <c r="G2" t="e">
        <f>VLOOKUP(RIGHT($C2,4),BenchMark!A:C,2,0)</f>
        <v>#N/A</v>
      </c>
      <c r="H2" t="e">
        <f>VLOOKUP(RIGHT($C2,4),BenchMark!A:C,3,0)</f>
        <v>#N/A</v>
      </c>
    </row>
  </sheetData>
  <sortState ref="A2:H2">
    <sortCondition ref="A2"/>
    <sortCondition ref="B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I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0" defaultRowHeight="16.5"/>
  <cols>
    <col min="1" max="8" width="9" customWidth="1"/>
    <col min="10" max="16384" width="9" hidden="1"/>
  </cols>
  <sheetData>
    <row r="1" spans="1:8">
      <c r="A1" t="s">
        <v>26</v>
      </c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>
      <c r="B2" t="e">
        <f>MID($C2,SEARCH("KB",$C2,1),SEARCH("-",$C2,SEARCH("KB",$C2,1))-SEARCH("KB",$C2,1))</f>
        <v>#VALUE!</v>
      </c>
      <c r="G2" t="e">
        <f>VLOOKUP(RIGHT($C2,4),BenchMark!A:C,2,0)</f>
        <v>#N/A</v>
      </c>
      <c r="H2" t="e">
        <f>VLOOKUP(RIGHT($C2,4),BenchMark!A:C,3,0)</f>
        <v>#N/A</v>
      </c>
    </row>
  </sheetData>
  <sortState ref="A2:H2">
    <sortCondition ref="A2"/>
    <sortCondition ref="B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Intervene</vt:lpstr>
      <vt:lpstr>Priority</vt:lpstr>
      <vt:lpstr>Priority_Reboot</vt:lpstr>
      <vt:lpstr>Pkg-IE</vt:lpstr>
      <vt:lpstr>Pkg-WMP</vt:lpstr>
      <vt:lpstr>DotNETFx</vt:lpstr>
      <vt:lpstr>Pkg-Plus</vt:lpstr>
      <vt:lpstr>HotFix</vt:lpstr>
      <vt:lpstr>BenchMark</vt:lpstr>
    </vt:vector>
  </TitlesOfParts>
  <Company>617.tw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617</dc:creator>
  <cp:lastModifiedBy>劉鈞庭</cp:lastModifiedBy>
  <dcterms:created xsi:type="dcterms:W3CDTF">2010-06-13T02:37:16Z</dcterms:created>
  <dcterms:modified xsi:type="dcterms:W3CDTF">2015-09-18T07:46:14Z</dcterms:modified>
</cp:coreProperties>
</file>