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twan-projects\cts-reports\app\report\"/>
    </mc:Choice>
  </mc:AlternateContent>
  <xr:revisionPtr revIDLastSave="0" documentId="13_ncr:1_{47FF5FE6-4036-45D2-8E14-A05E92116E0B}" xr6:coauthVersionLast="47" xr6:coauthVersionMax="47" xr10:uidLastSave="{00000000-0000-0000-0000-000000000000}"/>
  <bookViews>
    <workbookView xWindow="-103" yWindow="-103" windowWidth="24892" windowHeight="14914" xr2:uid="{00000000-000D-0000-FFFF-FFFF00000000}"/>
  </bookViews>
  <sheets>
    <sheet name="report cover" sheetId="9" r:id="rId1"/>
    <sheet name="data_8h30" sheetId="8" r:id="rId2"/>
    <sheet name="daily_8h30_data" sheetId="4" r:id="rId3"/>
    <sheet name="daily_8h30_news" sheetId="2" r:id="rId4"/>
  </sheets>
  <externalReferences>
    <externalReference r:id="rId5"/>
  </externalReferences>
  <definedNames>
    <definedName name="ExternalData_1" localSheetId="3" hidden="1">daily_8h30_news!$A$1:$J$31</definedName>
    <definedName name="ExternalData_3" localSheetId="2" hidden="1">daily_8h30_data!$A$1:$H$181</definedName>
    <definedName name="_xlnm.Print_Area" localSheetId="0">'report cover'!$A$1,'report cover'!$B$2:$Q$30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 i="9" l="1"/>
  <c r="D8" i="9"/>
  <c r="C8" i="9"/>
  <c r="M46" i="8" a="1"/>
  <c r="M46" i="8" s="1"/>
  <c r="G46" i="8" a="1"/>
  <c r="G46" i="8" s="1"/>
  <c r="A46" i="8" a="1"/>
  <c r="A46" i="8" s="1"/>
  <c r="M24" i="8" a="1"/>
  <c r="M24" i="8" s="1"/>
  <c r="G24" i="8" a="1"/>
  <c r="G24" i="8" s="1"/>
  <c r="A24" i="8" a="1"/>
  <c r="A24" i="8" s="1"/>
  <c r="M2" i="8" a="1"/>
  <c r="M2" i="8" s="1"/>
  <c r="G2" i="8" a="1"/>
  <c r="G2" i="8" s="1"/>
  <c r="A2" i="8" a="1"/>
  <c r="A2" i="8" s="1"/>
  <c r="C30" i="9"/>
  <c r="C29" i="9"/>
  <c r="C25" i="9"/>
  <c r="M17" i="9"/>
  <c r="H17" i="9"/>
  <c r="C17" i="9"/>
  <c r="M8" i="9"/>
  <c r="H8" i="9"/>
  <c r="O17" i="9" l="1"/>
  <c r="P17" i="9"/>
  <c r="N17" i="9"/>
  <c r="K17" i="9"/>
  <c r="J17" i="9"/>
  <c r="I17" i="9"/>
  <c r="E17" i="9"/>
  <c r="F17" i="9"/>
  <c r="D17" i="9"/>
  <c r="N8" i="9"/>
  <c r="P8" i="9"/>
  <c r="O8" i="9"/>
  <c r="I8" i="9"/>
  <c r="J8" i="9"/>
  <c r="K8"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B2104A7-5996-4805-B1D1-68845BF589BF}" keepAlive="1" name="Query - daily_8h30_data" description="Connection to the 'daily_8h30_data' query in the workbook." type="5" refreshedVersion="8" background="1" saveData="1">
    <dbPr connection="Provider=Microsoft.Mashup.OleDb.1;Data Source=$Workbook$;Location=daily_8h30_data;Extended Properties=&quot;&quot;" command="SELECT * FROM [daily_8h30_data]"/>
  </connection>
  <connection id="2" xr16:uid="{6AA43B55-13C0-4847-A4C3-86DCB693DD86}" keepAlive="1" name="Query - daily_8h30_news" description="Connection to the 'daily_8h30_news' query in the workbook." type="5" refreshedVersion="8" background="1" saveData="1">
    <dbPr connection="Provider=Microsoft.Mashup.OleDb.1;Data Source=$Workbook$;Location=daily_8h30_news;Extended Properties=&quot;&quot;" command="SELECT * FROM [daily_8h30_new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0"/>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<sst xmlns="http://schemas.openxmlformats.org/spreadsheetml/2006/main" count="833" uniqueCount="176">
  <si>
    <t>news_type</t>
  </si>
  <si>
    <t>source</t>
  </si>
  <si>
    <t>title</t>
  </si>
  <si>
    <t>content</t>
  </si>
  <si>
    <t>image_url</t>
  </si>
  <si>
    <t>article_url</t>
  </si>
  <si>
    <t>published_time</t>
  </si>
  <si>
    <t>word_count</t>
  </si>
  <si>
    <t>impact</t>
  </si>
  <si>
    <t>major_news</t>
  </si>
  <si>
    <t>trong_nuoc</t>
  </si>
  <si>
    <t>VietStock</t>
  </si>
  <si>
    <t>Trung lập</t>
  </si>
  <si>
    <t/>
  </si>
  <si>
    <t>Tích cực</t>
  </si>
  <si>
    <t>CafeF</t>
  </si>
  <si>
    <t>Tiêu cực</t>
  </si>
  <si>
    <t>x</t>
  </si>
  <si>
    <t>quoc_te</t>
  </si>
  <si>
    <t>doanh_nghiep</t>
  </si>
  <si>
    <t>ticker</t>
  </si>
  <si>
    <t>XAU_USD</t>
  </si>
  <si>
    <t>SSEC</t>
  </si>
  <si>
    <t>DJI</t>
  </si>
  <si>
    <t>FTSE</t>
  </si>
  <si>
    <t>VNINDEX</t>
  </si>
  <si>
    <t>VN30</t>
  </si>
  <si>
    <t>DXY</t>
  </si>
  <si>
    <t>USD_VND</t>
  </si>
  <si>
    <t>date</t>
  </si>
  <si>
    <t>close</t>
  </si>
  <si>
    <t>1d_change</t>
  </si>
  <si>
    <t>market</t>
  </si>
  <si>
    <t>type</t>
  </si>
  <si>
    <t>vn</t>
  </si>
  <si>
    <t>commodity</t>
  </si>
  <si>
    <t>other</t>
  </si>
  <si>
    <t>asia</t>
  </si>
  <si>
    <t>fx</t>
  </si>
  <si>
    <t>cum_change</t>
  </si>
  <si>
    <t>hose</t>
  </si>
  <si>
    <t>VN30F1M</t>
  </si>
  <si>
    <t>derivatives</t>
  </si>
  <si>
    <t>us</t>
  </si>
  <si>
    <t>international</t>
  </si>
  <si>
    <t>eu</t>
  </si>
  <si>
    <t>Ông Nguyễn Mạnh Cường làm Phó chủ tịch UBND TPHCM</t>
  </si>
  <si>
    <t xml:space="preserve">Ông Nguyễn Mạnh Cường, sinh năm 1979, vừa được bầu làm Phó chủ tịch UBND TPHCM. Trước đó, ông Cường giữ chức Trưởng Ban Tuyên giáo và Dân vận Thành ủy. Ông từng là Bí thư Quận ủy quận Thủ Đức và quận 5 trước đây. Đến nay, UBND TPHCM có 1 chủ tịch và 7 phó chủ tịch. Kỳ họp thứ 2 HĐND TPHCM khóa 10 đã thông qua quyết định này.
</t>
  </si>
  <si>
    <t>https://image.vietstock.vn/2025/07/24/vietstock_s_ong-nguyen-manh-cuong-lam-pho-chu-tich-ubnd-tphcm_20250724135059.png</t>
  </si>
  <si>
    <t>http://vietstock.vn/2025/07/ong-nguyen-manh-cuong-lam-pho-chu-tich-ubnd-tphcm-761-1332148.htm</t>
  </si>
  <si>
    <t>AMRO nâng dự báo tăng trưởng kinh tế Việt Nam trong năm 2025</t>
  </si>
  <si>
    <t xml:space="preserve">AMRO nâng dự báo tăng trưởng Việt Nam năm 2025 lên 7%, vượt mức 6,5% hồi tháng 4. Tăng trưởng GDP nửa đầu năm 2025 của Việt Nam đạt 7,52%, cao nhất nhiều năm. ASEAN dự kiến tăng trưởng ổn định 4,4% năm 2025 và 4,2% năm 2026. Chính sách thuế quan Mỹ là nguyên nhân chính làm giảm dự báo tăng trưởng khu vực. Nếu căng thẳng thương mại leo thang, tăng trưởng ASEAN có thể giảm dưới 3% năm 2026.
</t>
  </si>
  <si>
    <t>https://image.vietstock.vn/2025/07/24/amro-nang-du-bao-tang-truong-kinh-te-viet-nam.jpg</t>
  </si>
  <si>
    <t>http://vietstock.vn/2025/07/amro-nang-du-bao-tang-truong-kinh-te-viet-nam-trong-nam-2025-761-1332030.htm</t>
  </si>
  <si>
    <t>Không phải xuất khẩu, chuyên gia quốc tế chỉ ra trụ cột chính sẽ giúp Việt Nam đạt mục tiêu GDP 2025 tăng trên 8%, quy mô GDP khoảng trên 510 tỷ USD</t>
  </si>
  <si>
    <t xml:space="preserve">Chính phủ đặt mục tiêu tăng trưởng năm 2025 khoảng 8,3-8,5% để đạt tăng trưởng hai con số. Bộ Tài chính đề xuất hai kịch bản, tăng trưởng 8% hoặc 8,3-8,5% GDP. Kịch bản hai dự kiến GDP năm 2025 trên 510 tỷ USD, bình quân 5.020 USD/người. Đầu tư công được xem là trụ cột phát triển, định hướng vốn tư nhân. Việt Nam cần cải cách cơ cấu, chính sách thuế và hạ tầng để tăng trưởng.
</t>
  </si>
  <si>
    <t>https://cafefcdn.com/zoom/600_315/203337114487263232/2025/7/23/avatar1753308741557-17533087422161205016309.jpg</t>
  </si>
  <si>
    <t>https://cafef.vn/khong-phai-xuat-khau-chuyen-gia-quoc-te-chi-ra-tru-cot-chinh-se-giup-viet-nam-dat-muc-tieu-gdp-2025-tang-tren-8-quy-mo-gdp-khoang-tren-510-ty-usd-188250724051058223.chn</t>
  </si>
  <si>
    <t>Từ tháng 10, sẽ có thêm khoản thu nhập được miễn thuế TNCN, người dân lưu ý</t>
  </si>
  <si>
    <t xml:space="preserve">Từ 1/10/2025, Luật Khoa học, Công nghệ và Đổi mới sáng tạo 2025 có hiệu lực. Luật này bổ sung thêm ba khoản thu nhập được miễn thuế TNCN. Các khoản này gồm lương từ nhiệm vụ khoa học, công nghệ và đổi mới sáng tạo. Tiền từ quyền tác giả khi thương mại hóa kết quả nhiệm vụ cũng được miễn thuế. Cuối cùng, thu nhập của nhà đầu tư khởi nghiệp sáng tạo cũng được miễn thuế.
</t>
  </si>
  <si>
    <t>https://cafefcdn.com/zoom/600_315/203337114487263232/2025/7/23/avatar1753300827211-17533008280161825068611.png</t>
  </si>
  <si>
    <t>https://cafef.vn/tu-thang-10-se-co-them-khoan-thu-nhap-duoc-mien-thue-tncn-nguoi-dan-luu-y-188250724025846348.chn</t>
  </si>
  <si>
    <t>Lần đầu tiên tổng lợi nhuận ngành chứng khoán vượt 10.000 tỷ trong một quý: 3 công ty chiếm tới 45% lãi, xuất hiện mức tăng trưởng trên 1.400%</t>
  </si>
  <si>
    <t xml:space="preserve">Lợi nhuận trước thuế của các công ty chứng khoán đạt 10.030 tỷ đồng, tăng 24% so với năm 2024. TCBS dẫn đầu với 1.733 tỷ đồng, còn VIX tăng trưởng đột biến 935% so với cùng kỳ. SSI duy trì ổn định với lợi nhuận 1.144 tỷ đồng trong quý 2 năm 2025. Một số công ty nhỏ như LPBS đạt mức tăng trưởng lợi nhuận kỷ lục 1.451%. Tuy nhiên, vẫn có 19 công ty chứng khoán báo lỗ, tạo sự phân hóa trong ngành.
</t>
  </si>
  <si>
    <t>https://cafefcdn.com/thumb_w/640/203337114487263232/2025/7/23/avatar1753286847466-1753286847870928163512.png</t>
  </si>
  <si>
    <t>https://cafef.vn/lan-dau-tien-tong-loi-nhuan-nganh-chung-khoan-vuot-10000-ty-trong-mot-quy-3-cong-ty-chiem-toi-45-lai-xuat-hien-muc-tang-truong-tren-1400-188250723231337187.chn</t>
  </si>
  <si>
    <t>Nhà đồng sáng lập Dragon Capital: Không phải ngẫu nhiên các định chế tài chính khuyến khích “BUY Việt Nam”, nâng hạng chỉ là một yếu tố</t>
  </si>
  <si>
    <t xml:space="preserve">Nâng hạng kỳ vọng thu hút hàng tỷ USD vốn ngoại vào thị trường chứng khoán. Ông Tân cho rằng dòng vốn này mang tính kỹ thuật, không nên quá kỳ vọng. Việt Nam có cơ hội vàng tăng trưởng nhờ chuyển dịch chuỗi cung ứng và đầu tư công. Kinh tế tăng trưởng hai con số khả thi nhờ các chính sách phát triển kinh tế tư nhân. VPBankS ra mắt StockGuru, ứng dụng Agentic AI đầu tiên, vốn điều lệ 15.000 tỷ.
</t>
  </si>
  <si>
    <t>https://cafefcdn.com/thumb_w/640/203337114487263232/2025/7/23/avatar1753285121439-1753285121874397137688.jpg</t>
  </si>
  <si>
    <t>https://cafef.vn/nha-dong-sang-lap-dragon-capital-khong-phai-ngau-nhien-cac-dinh-che-tai-chinh-khuyen-khich-buy-viet-nam-nang-hang-chi-la-mot-yeu-to-188250723224136224.chn</t>
  </si>
  <si>
    <t>Vietnambiz</t>
  </si>
  <si>
    <t>Bắt đầu làm thủ tục trả tiền cho hơn 28.000 người mua cổ phiếu ROS của FLC</t>
  </si>
  <si>
    <t xml:space="preserve">Cơ quan thi hành án Hà Nội hoàn trả 1.786 tỷ đồng cho 28.014 bị hại ROS. Hồ sơ yêu cầu gồm đơn, giấy tờ tùy thân, xác nhận tài khoản ngân hàng. Ông Quyết khắc phục 1.886 tỷ đồng, dùng để bồi thường và nộp án phí.
</t>
  </si>
  <si>
    <t>https://cdn.vietnambiz.vn/1881912202208555/images/2025/07/24/crawl-20250724120204517.jpg</t>
  </si>
  <si>
    <t>https://vietnambiz.vn/bat-dau-lam-thu-tuc-tra-tien-cho-hon-28000-nguoi-mua-co-phieu-ros-cua-flc-202572412426219.htm</t>
  </si>
  <si>
    <t>Cổ phiếu ngân hàng hạ nhiệt, VN-Index thu hẹp đà tăng về cuối phiên sáng</t>
  </si>
  <si>
    <t xml:space="preserve">VN-Index phiên sáng tăng nhẹ 0,06% lên 1.513,21 điểm sau khi tăng mạnh đầu phiên. Áp lực bán gia tăng khiến VN30-Index giảm 0,28%, VIC và VHM giảm 2,9%. Thanh khoản thị trường giảm 18% trên HOSE còn gần 18.000 tỷ đồng.
</t>
  </si>
  <si>
    <t>https://cdn1.vietnambiz.vn/1881912202208555/images/2025/07/24/24-7-bull-1-20250724121145651-avatar-15x10-20250724121255271.jpg?width=600&amp;height=315</t>
  </si>
  <si>
    <t>https://vietnambiz.vn/hdb-tang-tran-co-phieu-ngan-hang-keo-vn-index-len-gan-11-diem-202572410631664.htm</t>
  </si>
  <si>
    <t>Đất nền tỉnh hạ nhiệt</t>
  </si>
  <si>
    <t xml:space="preserve">Thị trường đất nền quý II/2025 hạ nhiệt với mức độ quan tâm giảm mạnh, đặc biệt ở TP.HCM (28%). Nguồn cung cũng giảm, Hà Nội giảm 15%, phản ánh tâm lý thận trọng của nhà đầu tư và người bán. Giá đất nền Hà Nội cao hơn TP.HCM 25%, Hòa Bình dẫn đầu tăng giá (200%).
</t>
  </si>
  <si>
    <t>https://cdn.vietnambiz.vn/1881912202208555/images/2025/07/23/dat-nen-20240313075607291-20250723111319937.jpg?width=700</t>
  </si>
  <si>
    <t>https://vietnambiz.vn/dat-nen-tinh-ha-nhiet-202572311135363.htm</t>
  </si>
  <si>
    <t>'Sẽ có phương án giảm tiền chuyển mục đích sử dụng đất cho người dân'</t>
  </si>
  <si>
    <t xml:space="preserve">Bộ Tài chính dự kiến giảm tiền sử dụng đất khi chuyển từ đất nông nghiệp sang đất ở. Mức thu trước mắt là 30-50% phần chênh lệch thay vì thu toàn bộ như hiện nay. Bảng giá đất mới theo Luật Đất đai 2024 dự kiến công bố năm 2026.
</t>
  </si>
  <si>
    <t>https://cdn.vietnambiz.vn/1881912202208555/images/2025/07/22/crawl-20250722193741617.png</t>
  </si>
  <si>
    <t>https://vietnambiz.vn/se-co-phuong-an-giam-tien-chuyen-muc-dich-su-dung-dat-cho-nguoi-dan-2025722194033609.htm</t>
  </si>
  <si>
    <t>Dầu giảm 4 phiên liên tiếp</t>
  </si>
  <si>
    <t xml:space="preserve">Giá dầu giảm phiên thứ 4 liên tiếp do lo ngại về các diễn biến thương mại toàn cầu. Dầu Brent giảm nhẹ 8 cent, chốt ở mức 68.51 USD/thùng vào ngày 23/07. EU xem xét biện pháp đáp trả thuế quan từ Mỹ đối với 109 tỷ USD hàng hóa. Thị trường chờ đợi dữ liệu dự trữ dầu của Mỹ từ Cơ quan Thông tin Năng lượng. Mỹ xem xét trừng phạt dầu Nga, trong khi EU hạ trần giá dầu thô Nga.
</t>
  </si>
  <si>
    <t>https://image.vietstock.vn/2025/07/24/072425-dau.jpeg</t>
  </si>
  <si>
    <t>http://vietstock.vn/2025/07/dau-giam-4-phien-lien-tiep-34-1331985.htm</t>
  </si>
  <si>
    <t>Vàng thế giới tiếp tục giảm khi Mỹ và EU sắp đạt được thoả thuận thương mại</t>
  </si>
  <si>
    <t xml:space="preserve">Giá vàng giảm vào thứ Tư do tin Mỹ và EU sắp đạt thoả thuận thương mại. Hợp đồng vàng giao ngay giảm 1.3% xuống còn 3,387.67 USD/oz sau thông tin này. EU và Mỹ dự kiến áp thuế 15% lên hàng hóa EU nhập khẩu vào Mỹ. Tổng thống Trump cũng đạt thỏa thuận với Nhật Bản về giảm thuế nhập khẩu ô tô. Thị trường hiện không dự báo Fed sẽ hạ lãi suất vào tháng 7/2025 tới.
</t>
  </si>
  <si>
    <t>https://image.vietstock.vn/2025/07/24/072425-vang.jpeg</t>
  </si>
  <si>
    <t>http://vietstock.vn/2025/07/vang-the-gioi-tiep-tuc-giam-khi-my-va-eu-sap-dat-duoc-thoa-thuan-thuong-mai-759-1331984.htm</t>
  </si>
  <si>
    <t>Nasdaq Composite lần đầu vượt ngưỡng 21,000 điểm</t>
  </si>
  <si>
    <t xml:space="preserve">Chứng khoán Mỹ tăng điểm ngày 23/07 nhờ tin tức về các thỏa thuận thương mại tiềm năng. Dow Jones tăng mạnh 1.14%, tương đương 507.85 điểm, lên 45,010.29 điểm. S&amp;P 500 tiến 0.78% đạt 6,358.91 điểm, lập kỷ lục đóng cửa cao thứ 12 trong năm nay. Chỉ số Nasdaq Composite lần đầu vượt ngưỡng 21,000 điểm, tăng 0.61% lên 21,020.02 điểm. Mỹ có thể đạt thỏa thuận thương mại với EU tương tự thỏa thuận 15% với Nhật Bản.
</t>
  </si>
  <si>
    <t>https://image.vietstock.vn/2025/07/24/072425-ck-1.png</t>
  </si>
  <si>
    <t>http://vietstock.vn/2025/07/nasdaq-composite-lan-dau-vuot-nguong-21000-diem-773-1331983.htm</t>
  </si>
  <si>
    <t>Amazon đóng cửa phòng thí nghiệm AI tại Thượng Hải, dần dần rút khỏi Trung Quốc</t>
  </si>
  <si>
    <t xml:space="preserve">Amazon đóng cửa phòng thí nghiệm AI Thượng Hải, tiếp tục rút khỏi thị trường Trung Quốc. Quyết định này xuất phát từ việc đánh giá lại hoạt động và ưu tiên phát triển. Một nhân viên tiết lộ nguyên nhân do căng thẳng Mỹ-Trung leo thang hiện nay. Phòng thí nghiệm đã tạo ra gần 1 tỷ đô la doanh thu cho Amazon trước đó. IBM và Microsoft cũng đã thu hẹp hoạt động tại Trung Quốc tương tự.
</t>
  </si>
  <si>
    <t>https://image.vietstock.vn/2025/07/23/amazon-phong-thi-nghiem-ai.png</t>
  </si>
  <si>
    <t>http://vietstock.vn/2025/07/amazon-dong-cua-phong-thi-nghiem-ai-tai-thuong-hai-dan-dan-rut-khoi-trung-quoc-773-1331803.htm</t>
  </si>
  <si>
    <t>Áp gói trừng phạt mạnh chưa từng có với Nga, EU 'thẫn thờ' vì để lộ lỗ hổng, nhiều quốc gia thành viên vẫn đưa dầu của Moscow đi khắp thế giới</t>
  </si>
  <si>
    <t xml:space="preserve">EU thông qua gói trừng phạt thứ 18, tập trung hạ trần giá dầu Nga xuống 47,60 USD/thùng. Gói trừng phạt nhằm giảm nguồn thu ngân sách Nga từ xuất khẩu năng lượng. Slovakia ban đầu ngăn chặn gói trừng phạt vì lo ngại ảnh hưởng ngành công nghiệp nặng. EU cam kết hỗ trợ tài chính cho Slovakia nếu giá khí đốt tăng cao. Các tàu Hy Lạp kiểm soát đã vận chuyển 7,8 triệu tấn dầu Nga xuất khẩu gần đây.
</t>
  </si>
  <si>
    <t>https://cafefcdn.com/thumb_w/640/203337114487263232/2025/7/24/avatar1753327919195-17533279196811259361495.png</t>
  </si>
  <si>
    <t>https://cafef.vn/ap-goi-trung-phat-manh-chua-tung-co-voi-nga-eu-than-tho-vi-de-lo-lo-hong-nhieu-quoc-gia-thanh-vien-van-dua-dau-cua-moscow-di-khap-the-gioi-188250724103318373.chn</t>
  </si>
  <si>
    <t>Bác yêu cầu của phía Ukraine, quốc gia EU bất ngờ dỡ lệnh đóng băng hơn 400 triệu USD tài sản của 'ông lớn' khí đốt Nga</t>
  </si>
  <si>
    <t xml:space="preserve">Tòa án The Hague dỡ bỏ lệnh phong tỏa tài sản Gazprom tại Hà Lan ngày 22/7. Quyết định này liên quan đến cổ phần của Gazprom tại Wintershall Noordzee và Gazprom International Projects BV. Hai công ty Ukraine kiện Gazprom đòi bồi thường thiệt hại do hành động của Nga. Tòa án cho rằng can thiệp sâu vào tài sản Gazprom vi phạm nguyên tắc quốc tế. Gazprom được phép tiếp tục kế hoạch thoái vốn trị giá ước tính 344 triệu euro.
</t>
  </si>
  <si>
    <t>https://cafefcdn.com/zoom/600_315/203337114487263232/2025/7/24/avatar1753326907050-1753326907531117354468.jpg</t>
  </si>
  <si>
    <t>https://cafef.vn/bac-yeu-cau-cua-phia-ukraine-quoc-gia-eu-bat-ngo-do-lenh-dong-bang-hon-400-trieu-usd-tai-san-cua-ong-lon-khi-dot-nga-188250724101622504.chn</t>
  </si>
  <si>
    <t>Khảo sát địa chất xây cao tốc, phát hiện kho báu chứa đầy vàng, bạc, trang sức: Giá trị vượt trên cả vật chất</t>
  </si>
  <si>
    <t xml:space="preserve">Một khu định cư 2.200 năm tuổi của người Celt đã được phát hiện tại Bohemia, Czech. "Kho báu" này chứa hơn 1.000 món đồ trang sức và hàng trăm đồng xu giá trị. Các nhà khảo cổ còn tìm thấy đồ gốm, tàn tích kiến trúc và nơi thờ tự. Khu định cư thuộc văn hóa La Tène, tồn tại từ năm 450 đến 40 trước Công nguyên. Phát hiện này giúp làm sáng tỏ tổ chức khu dân cư giai đoạn thế kỷ thứ ba.
</t>
  </si>
  <si>
    <t>https://cafefcdn.com/thumb_w/640/203337114487263232/2025/7/21/avatar1753098095373-1753098096478420676955.jpg</t>
  </si>
  <si>
    <t>https://cafef.vn/khao-sat-dia-chat-xay-cao-toc-phat-hien-kho-bau-chua-day-vang-bac-trang-suc-gia-tri-vuot-tren-ca-vat-chat-188250721184249035.chn</t>
  </si>
  <si>
    <t>Mỹ giảm thuế quan ô tô Nhật Bản xuống 15%, cổ phiếu nhiều hãng xe tăng mạnh</t>
  </si>
  <si>
    <t xml:space="preserve">Mỹ đồng ý giảm thuế ô tô Nhật từ 25% xuống 15%, thúc đẩy cổ phiếu các hãng tăng mạnh. Xuất khẩu ô tô Nhật sang Mỹ chiếm 28,3% tổng hàng hóa xuất khẩu năm 2024. Tổng thống Trump thông báo Nhật Bản đầu tư 550 tỷ USD vào Mỹ và mở cửa thị trường.
</t>
  </si>
  <si>
    <t>https://cdn.vietnambiz.vn/1881912202208555/images/2025/07/23/ap-20250723102622289.png?width=700</t>
  </si>
  <si>
    <t>https://vietnambiz.vn/my-giam-thue-quan-o-to-nhat-ban-xuong-15-co-phieu-nhieu-hang-xe-tang-manh-2025723102748280.htm</t>
  </si>
  <si>
    <t>S&amp;P 500 lập đỉnh lần thứ 11 trong năm</t>
  </si>
  <si>
    <t xml:space="preserve">S&amp;P 500 lập kỷ lục mới với 6.310 điểm nhờ kết quả kinh doanh quý II tích cực. Nasdaq Composite giảm 0,39% xuống 20.893 điểm do cổ phiếu công nghệ suy yếu. Các nhà đầu tư theo dõi sát báo cáo của Alphabet, Tesla và thông tin về thuế quan.
</t>
  </si>
  <si>
    <t>https://cdn.vietnambiz.vn/1881912202208555/images/2025/07/23/index-20250723054344951.png?width=700</t>
  </si>
  <si>
    <t>https://vietnambiz.vn/sp-500-lap-dinh-lan-thu-11-trong-nam-202572354055263.htm</t>
  </si>
  <si>
    <t>Thiệt hại khó đong đếm cho cả thế giới nếu Fed mất đi sự độc lập</t>
  </si>
  <si>
    <t xml:space="preserve">Trump đe dọa loại bỏ Powell, đặt ra câu hỏi về Fed độc lập. Fed đã nhiều lần can thiệp khủng hoảng tài chính 2008, COVID-19 để ổn định. Mất độc lập, Fed có thể không còn khả năng giải cứu thị trường toàn cầu.
</t>
  </si>
  <si>
    <t>https://cdn.vietnambiz.vn/1881912202208555/images/2025/07/22/1-20250722153412183.jpg?width=700</t>
  </si>
  <si>
    <t>https://vietnambiz.vn/thiet-hai-kho-dong-dem-cho-ca-the-gioi-neu-fed-mat-di-su-doc-lap-2025722155459263.htm</t>
  </si>
  <si>
    <t>SGN ghi nhận lãi quý 2 giảm 12%, không chỉ vì mất khách hàng lớn Vietjet</t>
  </si>
  <si>
    <t xml:space="preserve">SGN: Lãi ròng quý 2 của SAGS giảm 12% xuống gần 56 tỷ đồng so với cùng kỳ năm trước. Doanh thu thuần của công ty đạt 356 tỷ đồng, giảm 6.3% so với năm trước. Doanh thu tài chính tăng 61% lên gần 20 tỷ đồng, bù đắp phần nào doanh thu. Lợi nhuận giảm do mất Vietjet và lỗ 6.9 tỷ đồng từ công ty con Long Thành. Lũy kế 6 tháng đầu năm, lãi ròng đạt 127 tỷ đồng, tăng 2% so với năm trước.
</t>
  </si>
  <si>
    <t>https://image.vietstock.vn/2025/07/24/bao-cao-quy-2-sgn.png</t>
  </si>
  <si>
    <t>http://vietstock.vn/2025/07/sgn-ghi-nhan-lai-quy-2-giam-12-khong-chi-vi-mat-khach-hang-lon-vietjet-737-1332131.htm</t>
  </si>
  <si>
    <t>VNDIRECT báo lãi tăng nhẹ nhờ hoạt động đầu tư và tư vấn tài chính</t>
  </si>
  <si>
    <t xml:space="preserve">VND: Lợi nhuận sau thuế quý 2/2025 của VNDIRECT đạt 369 tỷ đồng, tăng 7% so với cùng kỳ năm trước. Doanh thu từ đầu tư HTM tăng 20%, đạt 140 tỷ, tự doanh tăng 47%. Mảng môi giới tăng trưởng doanh thu 20%, đạt gần 219 tỷ đồng trong quý vừa qua. Chi phí dự phòng tài chính tăng mạnh lên 230 tỷ đồng, gấp 2.3 lần so với năm trước. Lũy kế nửa đầu năm, lãi sau thuế đạt 751 tỷ đồng, giảm 22% so với cùng kỳ.
</t>
  </si>
  <si>
    <t>https://image.vietstock.vn/2025/07/23/vnd-bctc-q2-2025-2.png</t>
  </si>
  <si>
    <t>http://vietstock.vn/2025/07/vndirect-bao-lai-tang-nhe-nho-hoat-dong-dau-tu-va-tu-van-tai-chinh-737-1331682.htm</t>
  </si>
  <si>
    <t>EVNFinance và Fundiin cùng hành động mở rộng cơ hội tài chính an toàn</t>
  </si>
  <si>
    <t xml:space="preserve">EVNFinance hợp tác Fundiin cung cấp giải pháp "Mua Trước, Trả Sau" qua ứng dụng Easy Credit. Fundiin tiên phong BNPL từ 2019, hợp tác 1000 đơn vị bán lẻ toàn quốc. EVNFinance đã hoạt động 17 năm, hướng đến tài chính toàn diện và kinh doanh có trách nhiệm. Sự hợp tác giúp người tiêu dùng tiếp cận tài chính dễ dàng và hiệu quả hơn. EVNFinance thành lập năm 2008, là công ty tài chính tổng hợp duy nhất tại Việt Nam.
</t>
  </si>
  <si>
    <t>https://image.vietstock.vn/2025/07/24/EVNFinance-va-Fundiin-1.jpg</t>
  </si>
  <si>
    <t>http://vietstock.vn/2025/07/evnfinance-va-fundiin-cung-hanh-dong-mo-rong-co-hoi-tai-chinh-an-toan-737-1332119.htm</t>
  </si>
  <si>
    <t xml:space="preserve">EVNFinance hợp tác Fundiin ngày 18/7 để mở rộng giải pháp "Mua Trước, Trả Sau".
Fundiin sẽ cung cấp giải pháp BNPL qua ứng dụng Easy Credit của EVNFinance.
EVNFinance hoạt động 17 năm, đẩy mạnh tài chính tiêu dùng hướng đến tài chính toàn diện.
Fundiin hợp tác với hơn 1000 đơn vị bán lẻ từ thể thao đến điện máy.
EVNFinance thành lập năm 2008 là công ty tài chính tổng hợp duy nhất Việt Nam.
</t>
  </si>
  <si>
    <t>Petrovietnam chiếm 48% tổng doanh thu và 64,8% nộp ngân sách Nhà nước toàn khối doanh nghiệp thuộc Bộ Tài chính trong 6T2025</t>
  </si>
  <si>
    <t xml:space="preserve">Các DNNN thuộc Bộ Tài chính phục hồi tích cực, nhiều chỉ tiêu đạt 50-60% kế hoạch.
Tổng doanh thu hợp nhất ước đạt 1,07 triệu tỷ đồng, tương đương 100,3% so với năm trước.
Lợi nhuận trước thuế hợp nhất ước đạt 82.100 tỷ đồng, đạt 60,9% kế hoạch năm 2025.
Petrovietnam đóng góp lớn với doanh thu 510.000 tỷ và nộp ngân sách 66.500 tỷ.
Các lĩnh vực năng lượng, vận tải, sản xuất đều tăng trưởng so với cùng kỳ năm 2024.
</t>
  </si>
  <si>
    <t>https://cafefcdn.com/zoom/600_315/203337114487263232/2025/7/23/avatar1753288535133-17532885357351360638259.jpg</t>
  </si>
  <si>
    <t>https://cafef.vn/petrovietnam-chiem-48-tong-doanh-thu-va-648-nop-ngan-sach-nha-nuoc-toan-khoi-doanh-nghiep-thuoc-bo-tai-chinh-trong-6t2025-188250723233744037.chn</t>
  </si>
  <si>
    <t>Công ty xi măng lỗ đầm đìa bỗng báo lãi tăng vọt gấp 27 lần, cổ phiếu kịch trần</t>
  </si>
  <si>
    <t xml:space="preserve">HOM: Lợi nhuận sau thuế quý 2/2025 của Vicem Hoàng Mai đạt 7,3 tỷ đồng, gấp 27 lần năm trước. Cổ phiếu HOM tăng trần lên 4.600 đồng nhờ lợi nhuận khởi sắc đáng kể này. Biên lợi nhuận gộp tăng lên 18,3% nhờ sử dụng nguyên liệu mới thay than. Việc dùng nguyên liệu thay thế giúp lợi nhuận tăng 25,3 tỷ đồng so với năm 2024. Lũy kế 6 tháng, HOM lãi gần 8 tỷ đồng, giảm lỗ lũy kế còn 87 tỷ.
</t>
  </si>
  <si>
    <t>https://cafefcdn.com/thumb_w/640/203337114487263232/2025/7/23/avatar1753285530761-1753285531355157056521-0-110-1048-1787-crop-17532855424952047658022.png</t>
  </si>
  <si>
    <t>https://cafef.vn/cong-ty-xi-mang-lo-dam-dia-bong-bao-lai-tang-vot-gap-27-lan-co-phieu-kich-tran-188250723224639202.chn</t>
  </si>
  <si>
    <t>Cập nhật BCTC quý 2/2025 tối ngày 22/7: Hàng trăm doanh nghiệp công bố, nhiều kết quả bất ngờ</t>
  </si>
  <si>
    <t xml:space="preserve">TCB: Techcombank báo lãi trước thuế quý 2/2025 đạt 7.899 tỷ đồng, tăng nhẹ 1%.
ANV: Navico báo lãi quý 2/2025 đạt 370 tỷ đồng, tăng mạnh so với lỗ năm trước.
VVS: VIMID báo doanh thu quý 2 đạt 2.078 tỷ đồng, lợi nhuận sau thuế tăng 375%.
DHG: Dược Hậu Giang báo lợi nhuận quý 2/2025 đạt 272 tỷ đồng, tăng trưởng ấn tượng 28%.
CAP: CAP báo lãi quý 2 tăng 425% lên 21 tỷ đồng, 6 tháng giảm 7%.
</t>
  </si>
  <si>
    <t>https://cafefcdn.com/thumb_w/640/203337114487263232/2025/7/22/avatar1753185039389-1753185041042698096251.jpg</t>
  </si>
  <si>
    <t>https://cafef.vn/cap-nhat-bctc-quy-2-2025-ngay-22-7-techcombank-duoc-hau-giang-cung-nhieu-doanh-nghiep-lon-cong-bo-mot-cong-ty-thuy-san-co-lai-6-thang-tang-gan-1800-188250722002515723.chn</t>
  </si>
  <si>
    <t>Sao Ta lần đầu trích thuế đối ứng và chống trợ cấp, lợi nhuận quý II vẫn tăng 22%</t>
  </si>
  <si>
    <t xml:space="preserve">FMC: Doanh thu thuần đạt 1.876 tỷ đồng, lợi nhuận sau thuế gần 102 tỷ đồng, tăng 22%. Chi phí thuế chống bán phá giá tăng mạnh 200% lên 40 tỷ đồng. Công ty ghi nhận doanh thu tăng trưởng 43% đạt 3.867 tỷ đồng, lợi nhuận sau thuế giảm nhẹ.
</t>
  </si>
  <si>
    <t>https://cdn.vietnambiz.vn/1881912202208555/images/2025/07/24/fmc-2-20250724140903206.png?width=700</t>
  </si>
  <si>
    <t>https://vietnambiz.vn/sao-ta-lan-dau-trich-thue-doi-ung-va-chong-tro-cap-loi-nhuan-quy-ii-van-tang-22-2025724144457722.htm</t>
  </si>
  <si>
    <t>Một công ty khoáng sản lãi gấp 4 lần cùng kỳ, cổ phiếu tăng dựng đứng</t>
  </si>
  <si>
    <t xml:space="preserve">HGM: Doanh thu quý II/2025 của CTCP Cơ khí và Khoáng sản Hà Giang đạt 279 tỷ đồng. Lợi nhuận sau thuế 6 tháng đầu năm đạt 307 tỷ đồng, tăng 346%. Cổ phiếu HGM giao dịch ở mức 344.500 đồng/cp, gấp 8,6 lần đầu năm.
</t>
  </si>
  <si>
    <t>https://cdn.vietnambiz.vn/1881912202208555/images/2025/07/24/screenshot6-20250724113958136.png?width=700</t>
  </si>
  <si>
    <t>https://vietnambiz.vn/mot-cong-ty-khoang-san-lai-gap-4-lan-cung-ky-co-phieu-tang-dung-dung-2025724121826961.htm</t>
  </si>
  <si>
    <t>Nhựa Bình Minh lần đầu lãi vượt 300 tỷ đồng</t>
  </si>
  <si>
    <t xml:space="preserve">BMP: Doanh thu quý II/2025 của Nhựa Bình Minh tăng 13,4%, đạt 1.308,1 tỷ đồng so với cùng kỳ năm trước. Lợi nhuận sau thuế quý II đạt kỷ lục 329,9 tỷ đồng, tăng 17,7% so với năm 2024. Lũy kế 6 tháng, lợi nhuận sau thuế đạt 616,8 tỷ đồng, tăng 31,2% và vượt kế hoạch năm.
</t>
  </si>
  <si>
    <t>https://cdn.vietnambiz.vn/1881912202208555/images/2025/07/23/bmploinhuansauthuevietnambizfinal-2025072313500159.png?width=700</t>
  </si>
  <si>
    <t>https://vietnambiz.vn/nhua-binh-minh-lan-dau-lai-vuot-300-ty-dong-202572313556184.htm</t>
  </si>
  <si>
    <t>I.  BỐI CẢNH VĨ MÔ</t>
  </si>
  <si>
    <t>1. THỊ TRƯỜNG CHỨNG KHOÁN VIỆT NAM</t>
  </si>
  <si>
    <t>1 Phiên</t>
  </si>
  <si>
    <t>5 Phiên</t>
  </si>
  <si>
    <t>20 Phiên</t>
  </si>
  <si>
    <t>HNXINDEX</t>
  </si>
  <si>
    <t>UPINDEX</t>
  </si>
  <si>
    <t>VN30F2M</t>
  </si>
  <si>
    <t xml:space="preserve">BỘ PHẬN TƯ VẤN ĐẦU TƯ |  1  </t>
  </si>
  <si>
    <t>1d_diff</t>
  </si>
  <si>
    <t>Thay đổi (+/-)</t>
  </si>
  <si>
    <t>Thay đổi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</si>
</sst>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0%\)"/>
  </numFmts>
  <fonts count="15" x14ac:knownFonts="1">
    <font>
      <sz val="11"/>
      <color theme="1"/>
      <name val="Calibri"/>
      <family val="2"/>
      <scheme val="minor"/>
    </font>
    <font>
      <sz val="11"/>
      <color theme="1"/>
      <name val="Calibri"/>
      <family val="2"/>
      <scheme val="minor"/>
    </font>
    <font>
      <b/>
      <sz val="15"/>
      <color theme="3"/>
      <name val="Calibri"/>
      <family val="2"/>
      <scheme val="minor"/>
    </font>
    <font>
      <sz val="8"/>
      <name val="Calibri"/>
      <family val="2"/>
      <scheme val="minor"/>
    </font>
    <font>
      <b/>
      <sz val="11"/>
      <color theme="1"/>
      <name val="Calibri"/>
      <family val="2"/>
      <scheme val="minor"/>
    </font>
    <font>
      <b/>
      <sz val="18"/>
      <color rgb="FF11588C"/>
      <name val="Calibri"/>
      <family val="2"/>
      <scheme val="minor"/>
    </font>
    <font>
      <b/>
      <sz val="10"/>
      <color rgb="FF11588C"/>
      <name val="Calibri"/>
      <family val="2"/>
      <scheme val="minor"/>
    </font>
    <font>
      <b/>
      <sz val="11"/>
      <color rgb="FF033F64"/>
      <name val="Calibri"/>
      <family val="2"/>
      <scheme val="minor"/>
    </font>
    <font>
      <b/>
      <sz val="8"/>
      <color theme="1"/>
      <name val="Calibri"/>
      <family val="2"/>
      <scheme val="minor"/>
    </font>
    <font>
      <b/>
      <sz val="10"/>
      <color rgb="FF033F64"/>
      <name val="Calibri"/>
      <family val="2"/>
      <scheme val="minor"/>
    </font>
    <font>
      <b/>
      <sz val="9"/>
      <color theme="1"/>
      <name val="Calibri"/>
      <family val="2"/>
      <scheme val="minor"/>
    </font>
    <font>
      <sz val="9"/>
      <name val="Calibri"/>
      <family val="2"/>
      <scheme val="minor"/>
    </font>
    <font>
      <sz val="8"/>
      <color rgb="FF033F64"/>
      <name val="Calibri"/>
      <family val="2"/>
      <scheme val="minor"/>
    </font>
    <font>
      <sz val="9"/>
      <color rgb="FF11588C"/>
      <name val="Calibri"/>
      <family val="2"/>
      <scheme val="minor"/>
    </font>
    <font>
      <b/>
      <sz val="8"/>
      <color rgb="FF054372"/>
      <name val="Calibri"/>
      <family val="2"/>
      <scheme val="minor"/>
    </font>
  </fonts>
  <fills count="3">
    <fill>
      <patternFill patternType="none"/>
    </fill>
    <fill>
      <patternFill patternType="gray125"/>
    </fill>
    <fill>
      <patternFill patternType="solid">
        <fgColor rgb="FFDEEBF6"/>
        <bgColor indexed="64"/>
      </patternFill>
    </fill>
  </fills>
  <borders count="5">
    <border>
      <left/>
      <right/>
      <top/>
      <bottom/>
      <diagonal/>
    </border>
    <border>
      <left/>
      <right/>
      <top/>
      <bottom style="thick">
        <color theme="4"/>
      </bottom>
      <diagonal/>
    </border>
    <border>
      <left/>
      <right/>
      <top style="thin">
        <color rgb="FF033F64"/>
      </top>
      <bottom/>
      <diagonal/>
    </border>
    <border>
      <left/>
      <right/>
      <top style="medium">
        <color rgb="FF11588C"/>
      </top>
      <bottom/>
      <diagonal/>
    </border>
    <border>
      <left/>
      <right/>
      <top style="thin">
        <color rgb="FF054372"/>
      </top>
      <bottom/>
      <diagonal/>
    </border>
  </borders>
  <cellStyleXfs count="3">
    <xf numFmtId="0" fontId="0" fillId="0" borderId="0"/>
    <xf numFmtId="9" fontId="1" fillId="0" borderId="0" applyFont="0" applyFill="0" applyBorder="0" applyAlignment="0" applyProtection="0"/>
    <xf numFmtId="0" fontId="2" fillId="0" borderId="1" applyNumberFormat="0" applyFill="0" applyAlignment="0" applyProtection="0"/>
  </cellStyleXfs>
  <cellXfs count="24">
    <xf numFmtId="0" fontId="0" fillId="0" borderId="0" xfId="0"/>
    <xf numFmtId="22" fontId="0" fillId="0" borderId="0" xfId="0" applyNumberFormat="1"/>
    <xf numFmtId="14" fontId="0" fillId="0" borderId="0" xfId="0" applyNumberFormat="1"/>
    <xf numFmtId="14" fontId="2" fillId="0" borderId="1" xfId="2" applyNumberFormat="1" applyAlignment="1">
      <alignment horizontal="center"/>
    </xf>
    <xf numFmtId="0" fontId="5" fillId="0" borderId="0" xfId="0" applyFont="1" applyAlignment="1">
      <alignment horizontal="left" vertical="center"/>
    </xf>
    <xf numFmtId="0" fontId="6" fillId="2" borderId="0" xfId="0" applyFont="1" applyFill="1" applyAlignment="1">
      <alignment horizontal="left" vertical="center"/>
    </xf>
    <xf numFmtId="0" fontId="7" fillId="0" borderId="2" xfId="0" applyFont="1" applyBorder="1" applyAlignment="1">
      <alignment horizontal="left" vertical="center"/>
    </xf>
    <xf numFmtId="0" fontId="8" fillId="0" borderId="2" xfId="0" applyFont="1" applyBorder="1" applyAlignment="1">
      <alignment horizontal="center"/>
    </xf>
    <xf numFmtId="4" fontId="9" fillId="0" borderId="0" xfId="0" applyNumberFormat="1" applyFont="1" applyAlignment="1">
      <alignment horizontal="left" vertical="center"/>
    </xf>
    <xf numFmtId="10" fontId="10" fillId="0" borderId="0" xfId="1" applyNumberFormat="1" applyFont="1" applyBorder="1" applyAlignment="1">
      <alignment horizontal="center" vertical="center"/>
    </xf>
    <xf numFmtId="0" fontId="4" fillId="0" borderId="0" xfId="0" applyFont="1"/>
    <xf numFmtId="0" fontId="8" fillId="0" borderId="2" xfId="0" applyFont="1" applyBorder="1" applyAlignment="1">
      <alignment horizontal="center" vertical="center"/>
    </xf>
    <xf numFmtId="0" fontId="11" fillId="2" borderId="0" xfId="0" applyFont="1" applyFill="1" applyAlignment="1">
      <alignment horizontal="left" vertical="center" wrapText="1" indent="1"/>
    </xf>
    <xf numFmtId="0" fontId="12" fillId="0" borderId="0" xfId="0" applyFont="1" applyAlignment="1">
      <alignment horizontal="right" vertical="top"/>
    </xf>
    <xf numFmtId="0" fontId="13" fillId="0" borderId="3" xfId="0" applyFont="1" applyBorder="1" applyAlignment="1">
      <alignment horizontal="left"/>
    </xf>
    <xf numFmtId="0" fontId="13" fillId="0" borderId="3" xfId="0" applyFont="1" applyBorder="1" applyAlignment="1">
      <alignment vertical="center"/>
    </xf>
    <xf numFmtId="0" fontId="0" fillId="0" borderId="3" xfId="0" applyBorder="1"/>
    <xf numFmtId="0" fontId="13" fillId="0" borderId="3" xfId="0" applyFont="1" applyBorder="1" applyAlignment="1">
      <alignment horizontal="right"/>
    </xf>
    <xf numFmtId="0" fontId="0" fillId="0" borderId="0" xfId="0" applyBorder="1"/>
    <xf numFmtId="4" fontId="9" fillId="0" borderId="0" xfId="0" applyNumberFormat="1" applyFont="1" applyBorder="1" applyAlignment="1">
      <alignment horizontal="left" vertical="center"/>
    </xf>
    <xf numFmtId="0" fontId="7" fillId="0" borderId="4" xfId="0" applyFont="1" applyBorder="1" applyAlignment="1">
      <alignment horizontal="left" vertical="center"/>
    </xf>
    <xf numFmtId="2" fontId="10" fillId="0" borderId="0" xfId="1" applyNumberFormat="1" applyFont="1" applyBorder="1" applyAlignment="1">
      <alignment horizontal="right" vertical="center"/>
    </xf>
    <xf numFmtId="166" fontId="10" fillId="0" borderId="0" xfId="1" applyNumberFormat="1" applyFont="1" applyBorder="1" applyAlignment="1">
      <alignment horizontal="right" vertical="center"/>
    </xf>
    <xf numFmtId="0" fontId="14" fillId="0" borderId="4" xfId="0" applyFont="1" applyBorder="1" applyAlignment="1">
      <alignment horizontal="right"/>
    </xf>
  </cellXfs>
  <cellStyles count="3">
    <cellStyle name="Heading 1" xfId="2" builtinId="16"/>
    <cellStyle name="Normal" xfId="0" builtinId="0"/>
    <cellStyle name="Percent" xfId="1" builtinId="5"/>
  </cellStyles>
  <dxfs count="27">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numFmt numFmtId="27" formatCode="dd/mm/yyyy\ h:mm"/>
    </dxf>
    <dxf>
      <numFmt numFmtId="27" formatCode="dd/m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054372"/>
      <color rgb="FFE4527C"/>
      <color rgb="FF005993"/>
      <color rgb="FFB41C49"/>
      <color rgb="FF0976C7"/>
      <color rgb="FF1394F5"/>
      <color rgb="FF3776C9"/>
      <color rgb="FFD9D9D9"/>
      <color rgb="FF19508A"/>
      <color rgb="FF2C5E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connections" Target="connections.xml"/><Relationship Id="rId12"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22/10/relationships/richValueRel" Target="richData/richValueRel.xml"/><Relationship Id="rId5" Type="http://schemas.openxmlformats.org/officeDocument/2006/relationships/externalLink" Target="externalLinks/externalLink1.xml"/><Relationship Id="rId15" Type="http://schemas.openxmlformats.org/officeDocument/2006/relationships/calcChain" Target="calcChain.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0"/>
          <c:w val="1"/>
          <c:h val="1"/>
        </c:manualLayout>
      </c:layout>
      <c:areaChart>
        <c:grouping val="standard"/>
        <c:varyColors val="0"/>
        <c:ser>
          <c:idx val="0"/>
          <c:order val="0"/>
          <c:tx>
            <c:strRef>
              <c:f>data_8h30!$B$2</c:f>
              <c:strCache>
                <c:ptCount val="1"/>
                <c:pt idx="0">
                  <c:v>cum_change</c:v>
                </c:pt>
              </c:strCache>
            </c:strRef>
          </c:tx>
          <c:spPr>
            <a:solidFill>
              <a:srgbClr val="054372">
                <a:alpha val="20000"/>
              </a:srgbClr>
            </a:solidFill>
            <a:ln w="19050">
              <a:noFill/>
            </a:ln>
            <a:effectLst/>
          </c:spPr>
          <c:cat>
            <c:numRef>
              <c:f>data_8h30!$A$3:$A$22</c:f>
              <c:numCache>
                <c:formatCode>m/d/yyyy</c:formatCode>
                <c:ptCount val="20"/>
                <c:pt idx="0">
                  <c:v>45862</c:v>
                </c:pt>
                <c:pt idx="1">
                  <c:v>45861</c:v>
                </c:pt>
                <c:pt idx="2">
                  <c:v>45860</c:v>
                </c:pt>
                <c:pt idx="3">
                  <c:v>45859</c:v>
                </c:pt>
                <c:pt idx="4">
                  <c:v>45856</c:v>
                </c:pt>
                <c:pt idx="5">
                  <c:v>45855</c:v>
                </c:pt>
                <c:pt idx="6">
                  <c:v>45854</c:v>
                </c:pt>
                <c:pt idx="7">
                  <c:v>45853</c:v>
                </c:pt>
                <c:pt idx="8">
                  <c:v>45852</c:v>
                </c:pt>
                <c:pt idx="9">
                  <c:v>45849</c:v>
                </c:pt>
                <c:pt idx="10">
                  <c:v>45848</c:v>
                </c:pt>
                <c:pt idx="11">
                  <c:v>45847</c:v>
                </c:pt>
                <c:pt idx="12">
                  <c:v>45846</c:v>
                </c:pt>
                <c:pt idx="13">
                  <c:v>45845</c:v>
                </c:pt>
                <c:pt idx="14">
                  <c:v>45842</c:v>
                </c:pt>
                <c:pt idx="15">
                  <c:v>45841</c:v>
                </c:pt>
                <c:pt idx="16">
                  <c:v>45840</c:v>
                </c:pt>
                <c:pt idx="17">
                  <c:v>45839</c:v>
                </c:pt>
                <c:pt idx="18">
                  <c:v>45838</c:v>
                </c:pt>
                <c:pt idx="19">
                  <c:v>45835</c:v>
                </c:pt>
              </c:numCache>
            </c:numRef>
          </c:cat>
          <c:val>
            <c:numRef>
              <c:f>data_8h30!$B$3:$B$22</c:f>
              <c:numCache>
                <c:formatCode>General</c:formatCode>
                <c:ptCount val="20"/>
                <c:pt idx="0">
                  <c:v>0.10837998661194181</c:v>
                </c:pt>
                <c:pt idx="1">
                  <c:v>0.1026206114838023</c:v>
                </c:pt>
                <c:pt idx="2">
                  <c:v>0.10078560250121826</c:v>
                </c:pt>
                <c:pt idx="3">
                  <c:v>8.4294582381256311E-2</c:v>
                </c:pt>
                <c:pt idx="4">
                  <c:v>9.2462714079702302E-2</c:v>
                </c:pt>
                <c:pt idx="5">
                  <c:v>8.7583539118727627E-2</c:v>
                </c:pt>
                <c:pt idx="6">
                  <c:v>7.7729025403635799E-2</c:v>
                </c:pt>
                <c:pt idx="7">
                  <c:v>6.7582894543159799E-2</c:v>
                </c:pt>
                <c:pt idx="8">
                  <c:v>7.422726774215116E-2</c:v>
                </c:pt>
                <c:pt idx="9">
                  <c:v>6.5542687224866336E-2</c:v>
                </c:pt>
                <c:pt idx="10">
                  <c:v>5.715886068826137E-2</c:v>
                </c:pt>
                <c:pt idx="11">
                  <c:v>4.7154061693807314E-2</c:v>
                </c:pt>
                <c:pt idx="12">
                  <c:v>3.5949233730282248E-2</c:v>
                </c:pt>
                <c:pt idx="13">
                  <c:v>2.6391938191038466E-2</c:v>
                </c:pt>
                <c:pt idx="14">
                  <c:v>1.5512043017118282E-2</c:v>
                </c:pt>
                <c:pt idx="15">
                  <c:v>1.1886750022213954E-2</c:v>
                </c:pt>
                <c:pt idx="16">
                  <c:v>1.3786232863875592E-2</c:v>
                </c:pt>
                <c:pt idx="17">
                  <c:v>8.8872604378715803E-3</c:v>
                </c:pt>
                <c:pt idx="18">
                  <c:v>7.6009744201996909E-3</c:v>
                </c:pt>
                <c:pt idx="19">
                  <c:v>4.2249571823869125E-3</c:v>
                </c:pt>
              </c:numCache>
            </c:numRef>
          </c:val>
          <c:extLst>
            <c:ext xmlns:c16="http://schemas.microsoft.com/office/drawing/2014/chart" uri="{C3380CC4-5D6E-409C-BE32-E72D297353CC}">
              <c16:uniqueId val="{00000001-AE70-49A7-9FFC-7B4D568F0FB2}"/>
            </c:ext>
          </c:extLst>
        </c:ser>
        <c:dLbls>
          <c:showLegendKey val="0"/>
          <c:showVal val="0"/>
          <c:showCatName val="0"/>
          <c:showSerName val="0"/>
          <c:showPercent val="0"/>
          <c:showBubbleSize val="0"/>
        </c:dLbls>
        <c:axId val="855971327"/>
        <c:axId val="855981407"/>
      </c:areaChart>
      <c:catAx>
        <c:axId val="855971327"/>
        <c:scaling>
          <c:orientation val="maxMin"/>
        </c:scaling>
        <c:delete val="1"/>
        <c:axPos val="b"/>
        <c:numFmt formatCode="m/d/yyyy" sourceLinked="1"/>
        <c:majorTickMark val="out"/>
        <c:minorTickMark val="none"/>
        <c:tickLblPos val="nextTo"/>
        <c:crossAx val="855981407"/>
        <c:crosses val="autoZero"/>
        <c:auto val="0"/>
        <c:lblAlgn val="ctr"/>
        <c:lblOffset val="100"/>
        <c:noMultiLvlLbl val="0"/>
      </c:catAx>
      <c:valAx>
        <c:axId val="855981407"/>
        <c:scaling>
          <c:orientation val="minMax"/>
        </c:scaling>
        <c:delete val="1"/>
        <c:axPos val="r"/>
        <c:numFmt formatCode="0%" sourceLinked="0"/>
        <c:majorTickMark val="out"/>
        <c:minorTickMark val="none"/>
        <c:tickLblPos val="nextTo"/>
        <c:crossAx val="85597132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1400945</xdr:rowOff>
    </xdr:from>
    <xdr:to>
      <xdr:col>1</xdr:col>
      <xdr:colOff>14199</xdr:colOff>
      <xdr:row>0</xdr:row>
      <xdr:rowOff>3611218</xdr:rowOff>
    </xdr:to>
    <xdr:sp macro="" textlink="">
      <xdr:nvSpPr>
        <xdr:cNvPr id="2" name="Rectangle 1">
          <a:extLst>
            <a:ext uri="{FF2B5EF4-FFF2-40B4-BE49-F238E27FC236}">
              <a16:creationId xmlns:a16="http://schemas.microsoft.com/office/drawing/2014/main" id="{9D6D4B77-5249-414B-A342-48467F94C875}"/>
            </a:ext>
          </a:extLst>
        </xdr:cNvPr>
        <xdr:cNvSpPr/>
      </xdr:nvSpPr>
      <xdr:spPr>
        <a:xfrm>
          <a:off x="0" y="1400945"/>
          <a:ext cx="7492685" cy="2210273"/>
        </a:xfrm>
        <a:prstGeom prst="rect">
          <a:avLst/>
        </a:prstGeom>
        <a:solidFill>
          <a:srgbClr val="E7E6E6">
            <a:alpha val="30196"/>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0</xdr:col>
      <xdr:colOff>921208</xdr:colOff>
      <xdr:row>0</xdr:row>
      <xdr:rowOff>1939978</xdr:rowOff>
    </xdr:from>
    <xdr:ext cx="1200149" cy="1200149"/>
    <xdr:pic>
      <xdr:nvPicPr>
        <xdr:cNvPr id="5" name="Picture 4">
          <a:extLst>
            <a:ext uri="{FF2B5EF4-FFF2-40B4-BE49-F238E27FC236}">
              <a16:creationId xmlns:a16="http://schemas.microsoft.com/office/drawing/2014/main" id="{0AE3F5B3-CB77-4985-ADC3-B63F2F03E5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21208" y="1939978"/>
          <a:ext cx="1200149" cy="1200149"/>
        </a:xfrm>
        <a:prstGeom prst="rect">
          <a:avLst/>
        </a:prstGeom>
      </xdr:spPr>
    </xdr:pic>
    <xdr:clientData/>
  </xdr:oneCellAnchor>
  <xdr:twoCellAnchor>
    <xdr:from>
      <xdr:col>0</xdr:col>
      <xdr:colOff>2193474</xdr:colOff>
      <xdr:row>0</xdr:row>
      <xdr:rowOff>1936935</xdr:rowOff>
    </xdr:from>
    <xdr:to>
      <xdr:col>0</xdr:col>
      <xdr:colOff>6917875</xdr:colOff>
      <xdr:row>0</xdr:row>
      <xdr:rowOff>2422710</xdr:rowOff>
    </xdr:to>
    <xdr:sp macro="" textlink="">
      <xdr:nvSpPr>
        <xdr:cNvPr id="6" name="TextBox 5">
          <a:extLst>
            <a:ext uri="{FF2B5EF4-FFF2-40B4-BE49-F238E27FC236}">
              <a16:creationId xmlns:a16="http://schemas.microsoft.com/office/drawing/2014/main" id="{978D15FC-7275-4176-81C4-B14B0EE23EF3}"/>
            </a:ext>
          </a:extLst>
        </xdr:cNvPr>
        <xdr:cNvSpPr txBox="1"/>
      </xdr:nvSpPr>
      <xdr:spPr>
        <a:xfrm>
          <a:off x="2193474" y="1936935"/>
          <a:ext cx="4724401"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lang="en-US" sz="2000" b="1">
              <a:solidFill>
                <a:schemeClr val="bg1"/>
              </a:solidFill>
              <a:latin typeface="+mn-lt"/>
            </a:rPr>
            <a:t>BÁO</a:t>
          </a:r>
          <a:r>
            <a:rPr lang="en-US" sz="2000" b="1" baseline="0">
              <a:solidFill>
                <a:schemeClr val="bg1"/>
              </a:solidFill>
              <a:latin typeface="+mn-lt"/>
            </a:rPr>
            <a:t> CÁO CHIẾN LƯỢC HÀNG NGÀY</a:t>
          </a:r>
          <a:endParaRPr lang="en-001" sz="2000" b="1">
            <a:solidFill>
              <a:schemeClr val="bg1"/>
            </a:solidFill>
            <a:latin typeface="+mn-lt"/>
          </a:endParaRPr>
        </a:p>
      </xdr:txBody>
    </xdr:sp>
    <xdr:clientData/>
  </xdr:twoCellAnchor>
  <xdr:twoCellAnchor>
    <xdr:from>
      <xdr:col>0</xdr:col>
      <xdr:colOff>2203719</xdr:colOff>
      <xdr:row>0</xdr:row>
      <xdr:rowOff>2303608</xdr:rowOff>
    </xdr:from>
    <xdr:to>
      <xdr:col>0</xdr:col>
      <xdr:colOff>5470795</xdr:colOff>
      <xdr:row>0</xdr:row>
      <xdr:rowOff>2789383</xdr:rowOff>
    </xdr:to>
    <xdr:sp macro="" textlink="">
      <xdr:nvSpPr>
        <xdr:cNvPr id="7" name="TextBox 6">
          <a:extLst>
            <a:ext uri="{FF2B5EF4-FFF2-40B4-BE49-F238E27FC236}">
              <a16:creationId xmlns:a16="http://schemas.microsoft.com/office/drawing/2014/main" id="{E84773B9-D5CB-4165-AFCE-0B514773D21B}"/>
            </a:ext>
          </a:extLst>
        </xdr:cNvPr>
        <xdr:cNvSpPr txBox="1"/>
      </xdr:nvSpPr>
      <xdr:spPr>
        <a:xfrm>
          <a:off x="2203719" y="2303608"/>
          <a:ext cx="3267076"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lang="en-US" sz="1600" b="1">
              <a:solidFill>
                <a:schemeClr val="bg1"/>
              </a:solidFill>
              <a:latin typeface="+mn-lt"/>
            </a:rPr>
            <a:t>BẢN</a:t>
          </a:r>
          <a:r>
            <a:rPr lang="en-US" sz="1600" b="1" baseline="0">
              <a:solidFill>
                <a:schemeClr val="bg1"/>
              </a:solidFill>
              <a:latin typeface="+mn-lt"/>
            </a:rPr>
            <a:t> TIN 8H30 24/07/2025</a:t>
          </a:r>
        </a:p>
      </xdr:txBody>
    </xdr:sp>
    <xdr:clientData/>
  </xdr:twoCellAnchor>
  <xdr:twoCellAnchor>
    <xdr:from>
      <xdr:col>0</xdr:col>
      <xdr:colOff>2206120</xdr:colOff>
      <xdr:row>0</xdr:row>
      <xdr:rowOff>2680126</xdr:rowOff>
    </xdr:from>
    <xdr:to>
      <xdr:col>0</xdr:col>
      <xdr:colOff>7001278</xdr:colOff>
      <xdr:row>0</xdr:row>
      <xdr:rowOff>3165901</xdr:rowOff>
    </xdr:to>
    <xdr:sp macro="" textlink="">
      <xdr:nvSpPr>
        <xdr:cNvPr id="8" name="TextBox 7">
          <a:extLst>
            <a:ext uri="{FF2B5EF4-FFF2-40B4-BE49-F238E27FC236}">
              <a16:creationId xmlns:a16="http://schemas.microsoft.com/office/drawing/2014/main" id="{6DC749C2-994D-4128-830D-D834C4335F96}"/>
            </a:ext>
          </a:extLst>
        </xdr:cNvPr>
        <xdr:cNvSpPr txBox="1"/>
      </xdr:nvSpPr>
      <xdr:spPr>
        <a:xfrm>
          <a:off x="2206120" y="2680126"/>
          <a:ext cx="4795158"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lang="en-US" sz="1600" b="1">
              <a:solidFill>
                <a:schemeClr val="bg1"/>
              </a:solidFill>
              <a:latin typeface="+mn-lt"/>
            </a:rPr>
            <a:t>Phòng</a:t>
          </a:r>
          <a:r>
            <a:rPr lang="en-US" sz="1600" b="1" baseline="0">
              <a:solidFill>
                <a:schemeClr val="bg1"/>
              </a:solidFill>
              <a:latin typeface="+mn-lt"/>
            </a:rPr>
            <a:t> Môi Giới &amp; Tư Vấn Đầu Tư</a:t>
          </a:r>
          <a:endParaRPr lang="en-001" sz="1600" b="1">
            <a:solidFill>
              <a:schemeClr val="bg1"/>
            </a:solidFill>
            <a:latin typeface="+mn-lt"/>
          </a:endParaRPr>
        </a:p>
      </xdr:txBody>
    </xdr:sp>
    <xdr:clientData/>
  </xdr:twoCellAnchor>
  <xdr:oneCellAnchor>
    <xdr:from>
      <xdr:col>0</xdr:col>
      <xdr:colOff>6233831</xdr:colOff>
      <xdr:row>0</xdr:row>
      <xdr:rowOff>118326</xdr:rowOff>
    </xdr:from>
    <xdr:ext cx="1032839" cy="430696"/>
    <xdr:pic>
      <xdr:nvPicPr>
        <xdr:cNvPr id="10" name="Picture 9">
          <a:extLst>
            <a:ext uri="{FF2B5EF4-FFF2-40B4-BE49-F238E27FC236}">
              <a16:creationId xmlns:a16="http://schemas.microsoft.com/office/drawing/2014/main" id="{DBE7769D-D95F-4BAA-BDDC-4A736E603CF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233831" y="118326"/>
          <a:ext cx="1032839" cy="430696"/>
        </a:xfrm>
        <a:prstGeom prst="rect">
          <a:avLst/>
        </a:prstGeom>
      </xdr:spPr>
    </xdr:pic>
    <xdr:clientData/>
  </xdr:oneCellAnchor>
  <xdr:oneCellAnchor>
    <xdr:from>
      <xdr:col>13</xdr:col>
      <xdr:colOff>457090</xdr:colOff>
      <xdr:row>1</xdr:row>
      <xdr:rowOff>3276</xdr:rowOff>
    </xdr:from>
    <xdr:ext cx="1088069" cy="427478"/>
    <xdr:pic>
      <xdr:nvPicPr>
        <xdr:cNvPr id="24" name="Picture 23">
          <a:extLst>
            <a:ext uri="{FF2B5EF4-FFF2-40B4-BE49-F238E27FC236}">
              <a16:creationId xmlns:a16="http://schemas.microsoft.com/office/drawing/2014/main" id="{699E7A4D-DA0B-4AE4-8A09-EF5D31C774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362590" y="3276"/>
          <a:ext cx="1088069" cy="427478"/>
        </a:xfrm>
        <a:prstGeom prst="rect">
          <a:avLst/>
        </a:prstGeom>
      </xdr:spPr>
    </xdr:pic>
    <xdr:clientData/>
  </xdr:oneCellAnchor>
  <xdr:twoCellAnchor>
    <xdr:from>
      <xdr:col>2</xdr:col>
      <xdr:colOff>14200</xdr:colOff>
      <xdr:row>2</xdr:row>
      <xdr:rowOff>140868</xdr:rowOff>
    </xdr:from>
    <xdr:to>
      <xdr:col>14</xdr:col>
      <xdr:colOff>406122</xdr:colOff>
      <xdr:row>3</xdr:row>
      <xdr:rowOff>2368</xdr:rowOff>
    </xdr:to>
    <xdr:sp macro="" textlink="">
      <xdr:nvSpPr>
        <xdr:cNvPr id="25" name="Rectangle 24">
          <a:extLst>
            <a:ext uri="{FF2B5EF4-FFF2-40B4-BE49-F238E27FC236}">
              <a16:creationId xmlns:a16="http://schemas.microsoft.com/office/drawing/2014/main" id="{EBB800F3-2D6E-49C7-9524-0CC26CEAF47D}"/>
            </a:ext>
          </a:extLst>
        </xdr:cNvPr>
        <xdr:cNvSpPr/>
      </xdr:nvSpPr>
      <xdr:spPr>
        <a:xfrm flipV="1">
          <a:off x="166600" y="325925"/>
          <a:ext cx="6607665" cy="46557"/>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twoCellAnchor>
    <xdr:from>
      <xdr:col>2</xdr:col>
      <xdr:colOff>23664</xdr:colOff>
      <xdr:row>5</xdr:row>
      <xdr:rowOff>179852</xdr:rowOff>
    </xdr:from>
    <xdr:to>
      <xdr:col>4</xdr:col>
      <xdr:colOff>638943</xdr:colOff>
      <xdr:row>12</xdr:row>
      <xdr:rowOff>14199</xdr:rowOff>
    </xdr:to>
    <xdr:graphicFrame macro="">
      <xdr:nvGraphicFramePr>
        <xdr:cNvPr id="26" name="Chart 25">
          <a:extLst>
            <a:ext uri="{FF2B5EF4-FFF2-40B4-BE49-F238E27FC236}">
              <a16:creationId xmlns:a16="http://schemas.microsoft.com/office/drawing/2014/main" id="{E97BA4E0-2C97-4B8E-895A-0F3DA44E70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D:\twan-projects\cts-reports\app\report\cts-weekly-report.xlsx" TargetMode="External"/><Relationship Id="rId1" Type="http://schemas.openxmlformats.org/officeDocument/2006/relationships/externalLinkPath" Target="cts-weekly-repo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port cover"/>
      <sheetName val="weekly_news_comments"/>
      <sheetName val="report part 1"/>
      <sheetName val="report part 2"/>
      <sheetName val="report part 3"/>
      <sheetName val="report disclaimer"/>
      <sheetName val="data news"/>
      <sheetName val="data part 1"/>
      <sheetName val="data part 2"/>
      <sheetName val="emoji"/>
      <sheetName val="weekly_portfolio"/>
      <sheetName val="market_cap_change"/>
      <sheetName val="weekly_history_data"/>
      <sheetName val="weekly_ms_index"/>
      <sheetName val="weekly_nntd_history"/>
      <sheetName val="weekly_nntd_stock"/>
      <sheetName val="weekly_news"/>
      <sheetName val="weekly_data_comments"/>
    </sheetNames>
    <sheetDataSet>
      <sheetData sheetId="0"/>
      <sheetData sheetId="1"/>
      <sheetData sheetId="2"/>
      <sheetData sheetId="3"/>
      <sheetData sheetId="4"/>
      <sheetData sheetId="5"/>
      <sheetData sheetId="6"/>
      <sheetData sheetId="7">
        <row r="2">
          <cell r="B2" t="str">
            <v>cum_change</v>
          </cell>
          <cell r="C2" t="str">
            <v>1d_change</v>
          </cell>
          <cell r="I2" t="str">
            <v>cum_change</v>
          </cell>
          <cell r="J2" t="str">
            <v>1d_change</v>
          </cell>
          <cell r="P2" t="str">
            <v>cum_change</v>
          </cell>
          <cell r="Q2" t="str">
            <v>1d_change</v>
          </cell>
        </row>
        <row r="3">
          <cell r="A3">
            <v>45862</v>
          </cell>
          <cell r="B3">
            <v>1.7212497287690476E-2</v>
          </cell>
          <cell r="C3">
            <v>2.1754249226157985E-3</v>
          </cell>
          <cell r="H3">
            <v>45862</v>
          </cell>
          <cell r="I3">
            <v>1.5113145877524325E-2</v>
          </cell>
          <cell r="J3">
            <v>1.925142277359404E-3</v>
          </cell>
          <cell r="O3">
            <v>45862</v>
          </cell>
          <cell r="P3">
            <v>8.1148688833037053E-3</v>
          </cell>
          <cell r="Q3">
            <v>-1.209921355111887E-3</v>
          </cell>
        </row>
        <row r="4">
          <cell r="A4">
            <v>45861</v>
          </cell>
          <cell r="B4">
            <v>1.5037072365074677E-2</v>
          </cell>
          <cell r="C4">
            <v>1.835008982584041E-3</v>
          </cell>
          <cell r="H4">
            <v>45861</v>
          </cell>
          <cell r="I4">
            <v>1.3188003600164921E-2</v>
          </cell>
          <cell r="J4">
            <v>5.9713362561748529E-3</v>
          </cell>
          <cell r="K4">
            <v>2.8801302049720867E-2</v>
          </cell>
          <cell r="L4">
            <v>9.5185793816939812E-2</v>
          </cell>
          <cell r="M4">
            <v>249.33000183105469</v>
          </cell>
          <cell r="O4">
            <v>45861</v>
          </cell>
          <cell r="P4">
            <v>9.3247902384155923E-3</v>
          </cell>
          <cell r="Q4">
            <v>-1.2084592145015227E-3</v>
          </cell>
          <cell r="R4">
            <v>2.1631644004944439E-2</v>
          </cell>
          <cell r="S4">
            <v>0.13984281868458659</v>
          </cell>
          <cell r="T4">
            <v>1653</v>
          </cell>
        </row>
        <row r="5">
          <cell r="A5">
            <v>45860</v>
          </cell>
          <cell r="B5">
            <v>1.3202063382490636E-2</v>
          </cell>
          <cell r="C5">
            <v>1.6491020119961952E-2</v>
          </cell>
          <cell r="H5">
            <v>45860</v>
          </cell>
          <cell r="I5">
            <v>7.2166673439900686E-3</v>
          </cell>
          <cell r="J5">
            <v>8.3811907467878921E-3</v>
          </cell>
          <cell r="O5">
            <v>45860</v>
          </cell>
          <cell r="P5">
            <v>1.0533249452917115E-2</v>
          </cell>
          <cell r="Q5">
            <v>1.8775007694675327E-2</v>
          </cell>
        </row>
        <row r="6">
          <cell r="A6">
            <v>45859</v>
          </cell>
          <cell r="B6">
            <v>-3.2889567374713158E-3</v>
          </cell>
          <cell r="C6">
            <v>-8.1681316984459906E-3</v>
          </cell>
          <cell r="H6">
            <v>45859</v>
          </cell>
          <cell r="I6">
            <v>-1.1645234027978235E-3</v>
          </cell>
          <cell r="J6">
            <v>-7.9913264405920836E-3</v>
          </cell>
          <cell r="O6">
            <v>45859</v>
          </cell>
          <cell r="P6">
            <v>-8.2417582417582125E-3</v>
          </cell>
          <cell r="Q6">
            <v>-8.2417582417582125E-3</v>
          </cell>
        </row>
        <row r="7">
          <cell r="A7">
            <v>45856</v>
          </cell>
          <cell r="B7">
            <v>4.8791749609746748E-3</v>
          </cell>
          <cell r="C7">
            <v>4.8791749609746748E-3</v>
          </cell>
          <cell r="H7">
            <v>45856</v>
          </cell>
          <cell r="I7">
            <v>6.8268030377942601E-3</v>
          </cell>
          <cell r="J7">
            <v>6.8268030377942601E-3</v>
          </cell>
          <cell r="O7">
            <v>45856</v>
          </cell>
          <cell r="P7">
            <v>0</v>
          </cell>
          <cell r="Q7">
            <v>0</v>
          </cell>
        </row>
        <row r="9">
          <cell r="B9" t="str">
            <v>cum_change</v>
          </cell>
          <cell r="C9" t="str">
            <v>1d_change</v>
          </cell>
          <cell r="I9" t="str">
            <v>cum_change</v>
          </cell>
          <cell r="J9" t="str">
            <v>1d_change</v>
          </cell>
          <cell r="P9" t="str">
            <v>cum_change</v>
          </cell>
          <cell r="Q9" t="str">
            <v>1d_change</v>
          </cell>
        </row>
        <row r="10">
          <cell r="A10">
            <v>45862</v>
          </cell>
          <cell r="B10">
            <v>1.1947096040714866E-2</v>
          </cell>
          <cell r="C10">
            <v>5.9890153630437482E-4</v>
          </cell>
          <cell r="H10">
            <v>45862</v>
          </cell>
          <cell r="I10">
            <v>6.4628605803539463E-3</v>
          </cell>
          <cell r="J10">
            <v>7.633034287284346E-4</v>
          </cell>
          <cell r="O10">
            <v>45862</v>
          </cell>
          <cell r="P10">
            <v>1.4038109680184263E-2</v>
          </cell>
          <cell r="Q10">
            <v>2.4285115706690341E-4</v>
          </cell>
        </row>
        <row r="11">
          <cell r="A11">
            <v>45861</v>
          </cell>
          <cell r="B11">
            <v>1.1348194504410491E-2</v>
          </cell>
          <cell r="C11">
            <v>-1.7934822510863313E-3</v>
          </cell>
          <cell r="D11">
            <v>2.390329949447767E-2</v>
          </cell>
          <cell r="E11">
            <v>0.1280572871443888</v>
          </cell>
          <cell r="F11">
            <v>1653.010009765625</v>
          </cell>
          <cell r="H11">
            <v>45861</v>
          </cell>
          <cell r="I11">
            <v>5.6995571516255117E-3</v>
          </cell>
          <cell r="J11">
            <v>7.4986198218014444E-3</v>
          </cell>
          <cell r="K11">
            <v>1.6686080618451671E-2</v>
          </cell>
          <cell r="L11">
            <v>4.8629182425735218E-2</v>
          </cell>
          <cell r="M11">
            <v>104.80000305175781</v>
          </cell>
          <cell r="O11">
            <v>45861</v>
          </cell>
          <cell r="P11">
            <v>1.379525852311736E-2</v>
          </cell>
          <cell r="Q11">
            <v>7.2901043248774222E-4</v>
          </cell>
          <cell r="R11">
            <v>2.8535717247502257E-2</v>
          </cell>
          <cell r="S11">
            <v>0.13537351511835882</v>
          </cell>
          <cell r="T11">
            <v>1647.199951171875</v>
          </cell>
        </row>
        <row r="12">
          <cell r="A12">
            <v>45860</v>
          </cell>
          <cell r="B12">
            <v>1.3141676755496823E-2</v>
          </cell>
          <cell r="C12">
            <v>1.714919651005764E-2</v>
          </cell>
          <cell r="H12">
            <v>45860</v>
          </cell>
          <cell r="I12">
            <v>-1.7990626701759327E-3</v>
          </cell>
          <cell r="J12">
            <v>-2.3976216366036196E-3</v>
          </cell>
          <cell r="O12">
            <v>45860</v>
          </cell>
          <cell r="P12">
            <v>1.3066248090629617E-2</v>
          </cell>
          <cell r="Q12">
            <v>1.6363075023155371E-2</v>
          </cell>
        </row>
        <row r="13">
          <cell r="A13">
            <v>45859</v>
          </cell>
          <cell r="B13">
            <v>-4.0075197545608177E-3</v>
          </cell>
          <cell r="C13">
            <v>-9.641631997122424E-3</v>
          </cell>
          <cell r="H13">
            <v>45859</v>
          </cell>
          <cell r="I13">
            <v>5.9855896642768691E-4</v>
          </cell>
          <cell r="J13">
            <v>-4.4873136365195521E-3</v>
          </cell>
          <cell r="O13">
            <v>45859</v>
          </cell>
          <cell r="P13">
            <v>-3.2968269325257538E-3</v>
          </cell>
          <cell r="Q13">
            <v>-7.0508890251379519E-3</v>
          </cell>
        </row>
        <row r="14">
          <cell r="A14">
            <v>45856</v>
          </cell>
          <cell r="B14">
            <v>5.6341122425616064E-3</v>
          </cell>
          <cell r="C14">
            <v>5.6341122425616064E-3</v>
          </cell>
          <cell r="H14">
            <v>45856</v>
          </cell>
          <cell r="I14">
            <v>5.085872602947239E-3</v>
          </cell>
          <cell r="J14">
            <v>5.085872602947239E-3</v>
          </cell>
          <cell r="O14">
            <v>45856</v>
          </cell>
          <cell r="P14">
            <v>3.7540620926121981E-3</v>
          </cell>
          <cell r="Q14">
            <v>3.7540620926121981E-3</v>
          </cell>
        </row>
      </sheetData>
      <sheetData sheetId="8"/>
      <sheetData sheetId="9"/>
      <sheetData sheetId="10"/>
      <sheetData sheetId="11"/>
      <sheetData sheetId="12"/>
      <sheetData sheetId="13"/>
      <sheetData sheetId="14"/>
      <sheetData sheetId="15"/>
      <sheetData sheetId="16"/>
      <sheetData sheetId="17">
        <row r="7">
          <cell r="C7" t="str">
            <v>14:23 ngày 24/07/2025</v>
          </cell>
        </row>
      </sheetData>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 xr16:uid="{C101AEA6-56F6-4212-8235-7C4CE4108EB0}" autoFormatId="16" applyNumberFormats="0" applyBorderFormats="0" applyFontFormats="0" applyPatternFormats="0" applyAlignmentFormats="0" applyWidthHeightFormats="0">
  <queryTableRefresh nextId="15">
    <queryTableFields count="8">
      <queryTableField id="1" name="date" tableColumnId="1"/>
      <queryTableField id="2" name="ticker" tableColumnId="2"/>
      <queryTableField id="3" name="close" tableColumnId="3"/>
      <queryTableField id="9" name="cum_change" tableColumnId="5"/>
      <queryTableField id="4" name="1d_change" tableColumnId="4"/>
      <queryTableField id="13" name="1d_diff" tableColumnId="9"/>
      <queryTableField id="7" name="market" tableColumnId="7"/>
      <queryTableField id="8" name="type"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3728EB7-BF89-4D93-BDE6-40FCB3F6074E}" autoFormatId="16" applyNumberFormats="0" applyBorderFormats="0" applyFontFormats="0" applyPatternFormats="0" applyAlignmentFormats="0" applyWidthHeightFormats="0">
  <queryTableRefresh nextId="11">
    <queryTableFields count="10">
      <queryTableField id="1" name="news_type" tableColumnId="1"/>
      <queryTableField id="2" name="source" tableColumnId="2"/>
      <queryTableField id="3" name="title" tableColumnId="3"/>
      <queryTableField id="4" name="content" tableColumnId="4"/>
      <queryTableField id="5" name="image_url" tableColumnId="5"/>
      <queryTableField id="6" name="article_url" tableColumnId="6"/>
      <queryTableField id="7" name="published_time" tableColumnId="7"/>
      <queryTableField id="8" name="word_count" tableColumnId="8"/>
      <queryTableField id="9" name="impact" tableColumnId="9"/>
      <queryTableField id="10" name="major_news" tableColumnId="10"/>
    </queryTableFields>
  </queryTableRefresh>
</queryTable>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C1A53C9-FC04-4EB8-A626-3D1F9AD01714}" name="daily_8h30_data" displayName="daily_8h30_data" ref="A1:H181" tableType="queryTable" totalsRowShown="0">
  <autoFilter ref="A1:H181" xr:uid="{CC1A53C9-FC04-4EB8-A626-3D1F9AD01714}"/>
  <tableColumns count="8">
    <tableColumn id="1" xr3:uid="{16E2D318-7369-4ADF-95F7-DF5F5856B0CB}" uniqueName="1" name="date" queryTableFieldId="1" dataDxfId="15"/>
    <tableColumn id="2" xr3:uid="{DC70E0B3-6607-436A-B628-7901FD6908F9}" uniqueName="2" name="ticker" queryTableFieldId="2" dataDxfId="26"/>
    <tableColumn id="3" xr3:uid="{C96C458B-1DB8-4AA3-A373-E0BD874AF953}" uniqueName="3" name="close" queryTableFieldId="3"/>
    <tableColumn id="5" xr3:uid="{8E1EB3FD-667E-4BCB-A9E6-E03AD7F72CB0}" uniqueName="5" name="cum_change" queryTableFieldId="9"/>
    <tableColumn id="4" xr3:uid="{2FABA7F2-71AB-443F-95E5-2C9E46FD0F11}" uniqueName="4" name="1d_change" queryTableFieldId="4"/>
    <tableColumn id="9" xr3:uid="{9B7E07DF-100E-4A15-B160-ED95F8AF6660}" uniqueName="9" name="1d_diff" queryTableFieldId="13"/>
    <tableColumn id="7" xr3:uid="{2C4738F4-BDEA-48CB-81FB-2A98D23D1498}" uniqueName="7" name="market" queryTableFieldId="7" dataDxfId="25"/>
    <tableColumn id="8" xr3:uid="{66E6611C-10BB-44C1-8D09-184018F055C8}" uniqueName="8" name="type" queryTableFieldId="8" dataDxfId="2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D8257D-3371-4A35-9552-5E407319E778}" name="daily_8h30_news" displayName="daily_8h30_news" ref="A1:J31" tableType="queryTable" totalsRowShown="0">
  <autoFilter ref="A1:J31" xr:uid="{25D8257D-3371-4A35-9552-5E407319E778}"/>
  <tableColumns count="10">
    <tableColumn id="1" xr3:uid="{EA10FB92-FCB0-4BE5-932A-D13B2425CD9D}" uniqueName="1" name="news_type" queryTableFieldId="1" dataDxfId="23"/>
    <tableColumn id="2" xr3:uid="{5F169189-319B-4C15-A876-D965DC1DE771}" uniqueName="2" name="source" queryTableFieldId="2" dataDxfId="22"/>
    <tableColumn id="3" xr3:uid="{BD7BD682-2605-42E9-978B-94FB164FCF1E}" uniqueName="3" name="title" queryTableFieldId="3" dataDxfId="21"/>
    <tableColumn id="4" xr3:uid="{A905E4C9-EEBE-4841-A43B-F14CB3460749}" uniqueName="4" name="content" queryTableFieldId="4" dataDxfId="20"/>
    <tableColumn id="5" xr3:uid="{A9B58CA8-B535-4EFC-BAD2-EDEA355BCF6C}" uniqueName="5" name="image_url" queryTableFieldId="5" dataDxfId="19"/>
    <tableColumn id="6" xr3:uid="{1C3C3C04-47F2-4241-B2D6-86831B3CBC90}" uniqueName="6" name="article_url" queryTableFieldId="6" dataDxfId="18"/>
    <tableColumn id="7" xr3:uid="{D383E02F-BE8F-4284-9450-AE3A3493ABD4}" uniqueName="7" name="published_time" queryTableFieldId="7" dataDxfId="14"/>
    <tableColumn id="8" xr3:uid="{07F50A2D-7E87-4D35-AB57-11098F123275}" uniqueName="8" name="word_count" queryTableFieldId="8"/>
    <tableColumn id="9" xr3:uid="{A499F4FF-62A1-43EB-B441-A0129BA0A3E2}" uniqueName="9" name="impact" queryTableFieldId="9" dataDxfId="17"/>
    <tableColumn id="10" xr3:uid="{283D6D69-6A4C-40B6-8539-7F92A0997C96}" uniqueName="10" name="major_news" queryTableFieldId="10" dataDxfId="1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FEBBF-8B81-4194-BEC0-FFB7003F3B27}">
  <dimension ref="A1:P30"/>
  <sheetViews>
    <sheetView tabSelected="1" view="pageBreakPreview" topLeftCell="A2" zoomScale="115" zoomScaleNormal="70" zoomScaleSheetLayoutView="115" workbookViewId="0">
      <selection activeCell="M19" sqref="M19"/>
    </sheetView>
  </sheetViews>
  <sheetFormatPr defaultRowHeight="14.6" x14ac:dyDescent="0.4"/>
  <cols>
    <col min="1" max="1" width="105.69140625" customWidth="1"/>
    <col min="2" max="2" width="2.3046875" customWidth="1"/>
    <col min="3" max="3" width="11.61328125" customWidth="1"/>
    <col min="4" max="5" width="9.23046875" customWidth="1"/>
    <col min="6" max="6" width="7" customWidth="1"/>
    <col min="7" max="7" width="5.4609375" customWidth="1"/>
    <col min="8" max="8" width="11.53515625" customWidth="1"/>
    <col min="10" max="11" width="7" customWidth="1"/>
    <col min="12" max="12" width="5.4609375" customWidth="1"/>
    <col min="13" max="13" width="11.53515625" customWidth="1"/>
    <col min="15" max="16" width="7" customWidth="1"/>
    <col min="17" max="17" width="2.3046875" customWidth="1"/>
    <col min="65" max="65" width="2.3046875" customWidth="1"/>
    <col min="66" max="78" width="7.15234375" customWidth="1"/>
    <col min="79" max="79" width="2.3046875" customWidth="1"/>
  </cols>
  <sheetData>
    <row r="1" spans="1:16" ht="409.5" customHeight="1" x14ac:dyDescent="0.4">
      <c r="A1" t="e" vm="1">
        <v>#VALUE!</v>
      </c>
    </row>
    <row r="2" spans="1:16" x14ac:dyDescent="0.4">
      <c r="C2" s="4" t="s">
        <v>164</v>
      </c>
      <c r="D2" s="4"/>
      <c r="E2" s="4"/>
      <c r="F2" s="4"/>
      <c r="G2" s="4"/>
    </row>
    <row r="3" spans="1:16" x14ac:dyDescent="0.4">
      <c r="C3" s="4"/>
      <c r="D3" s="4"/>
      <c r="E3" s="4"/>
      <c r="F3" s="4"/>
      <c r="G3" s="4"/>
    </row>
    <row r="5" spans="1:16" x14ac:dyDescent="0.4">
      <c r="C5" s="5" t="s">
        <v>165</v>
      </c>
      <c r="D5" s="5"/>
      <c r="E5" s="5"/>
      <c r="F5" s="5"/>
      <c r="G5" s="5"/>
      <c r="H5" s="5"/>
      <c r="I5" s="5"/>
      <c r="J5" s="5"/>
      <c r="K5" s="5"/>
      <c r="L5" s="5"/>
      <c r="M5" s="5"/>
      <c r="N5" s="5"/>
      <c r="O5" s="5"/>
      <c r="P5" s="5"/>
    </row>
    <row r="7" spans="1:16" x14ac:dyDescent="0.4">
      <c r="C7" s="20" t="s">
        <v>25</v>
      </c>
      <c r="D7" s="23" t="s">
        <v>174</v>
      </c>
      <c r="E7" s="23" t="s">
        <v>175</v>
      </c>
      <c r="H7" s="6" t="s">
        <v>169</v>
      </c>
      <c r="I7" s="7" t="s">
        <v>166</v>
      </c>
      <c r="J7" s="7" t="s">
        <v>167</v>
      </c>
      <c r="K7" s="7" t="s">
        <v>168</v>
      </c>
      <c r="M7" s="6" t="s">
        <v>41</v>
      </c>
      <c r="N7" s="7" t="s">
        <v>166</v>
      </c>
      <c r="O7" s="7" t="s">
        <v>167</v>
      </c>
      <c r="P7" s="7" t="s">
        <v>168</v>
      </c>
    </row>
    <row r="8" spans="1:16" x14ac:dyDescent="0.4">
      <c r="C8" s="19">
        <f>data_8h30!E3</f>
        <v>1521.02001953125</v>
      </c>
      <c r="D8" s="21">
        <f>data_8h30!D3</f>
        <v>8.7099609375</v>
      </c>
      <c r="E8" s="22">
        <f>data_8h30!C3</f>
        <v>5.75937512813951E-3</v>
      </c>
      <c r="F8" s="9"/>
      <c r="H8" s="8">
        <f>'[1]data part 1'!N4</f>
        <v>0</v>
      </c>
      <c r="I8" s="9">
        <f>'[1]data part 1'!K4</f>
        <v>2.8801302049720867E-2</v>
      </c>
      <c r="J8" s="9">
        <f>'[1]data part 1'!L4</f>
        <v>9.5185793816939812E-2</v>
      </c>
      <c r="K8" s="9">
        <f>'[1]data part 1'!M4</f>
        <v>249.33000183105469</v>
      </c>
      <c r="M8" s="8">
        <f>'[1]data part 1'!U4</f>
        <v>0</v>
      </c>
      <c r="N8" s="9">
        <f>'[1]data part 1'!R4</f>
        <v>2.1631644004944439E-2</v>
      </c>
      <c r="O8" s="9">
        <f>'[1]data part 1'!S4</f>
        <v>0.13984281868458659</v>
      </c>
      <c r="P8" s="9">
        <f>'[1]data part 1'!T4</f>
        <v>1653</v>
      </c>
    </row>
    <row r="9" spans="1:16" x14ac:dyDescent="0.4">
      <c r="N9" s="10"/>
      <c r="O9" s="10"/>
      <c r="P9" s="10"/>
    </row>
    <row r="16" spans="1:16" x14ac:dyDescent="0.4">
      <c r="C16" s="6" t="s">
        <v>26</v>
      </c>
      <c r="D16" s="7" t="s">
        <v>166</v>
      </c>
      <c r="E16" s="7" t="s">
        <v>167</v>
      </c>
      <c r="F16" s="7" t="s">
        <v>168</v>
      </c>
      <c r="H16" s="6" t="s">
        <v>170</v>
      </c>
      <c r="I16" s="11" t="s">
        <v>166</v>
      </c>
      <c r="J16" s="11" t="s">
        <v>167</v>
      </c>
      <c r="K16" s="11" t="s">
        <v>168</v>
      </c>
      <c r="M16" s="6" t="s">
        <v>171</v>
      </c>
      <c r="N16" s="7" t="s">
        <v>166</v>
      </c>
      <c r="O16" s="7" t="s">
        <v>167</v>
      </c>
      <c r="P16" s="7" t="s">
        <v>168</v>
      </c>
    </row>
    <row r="17" spans="3:16" x14ac:dyDescent="0.4">
      <c r="C17" s="8">
        <f>'[1]data part 1'!G11</f>
        <v>0</v>
      </c>
      <c r="D17" s="9">
        <f>'[1]data part 1'!D11</f>
        <v>2.390329949447767E-2</v>
      </c>
      <c r="E17" s="9">
        <f>'[1]data part 1'!E11</f>
        <v>0.1280572871443888</v>
      </c>
      <c r="F17" s="9">
        <f>'[1]data part 1'!F11</f>
        <v>1653.010009765625</v>
      </c>
      <c r="H17" s="8">
        <f>'[1]data part 1'!N11</f>
        <v>0</v>
      </c>
      <c r="I17" s="9">
        <f>'[1]data part 1'!K11</f>
        <v>1.6686080618451671E-2</v>
      </c>
      <c r="J17" s="9">
        <f>'[1]data part 1'!L11</f>
        <v>4.8629182425735218E-2</v>
      </c>
      <c r="K17" s="9">
        <f>'[1]data part 1'!M11</f>
        <v>104.80000305175781</v>
      </c>
      <c r="M17" s="8">
        <f>'[1]data part 1'!U11</f>
        <v>0</v>
      </c>
      <c r="N17" s="9">
        <f>'[1]data part 1'!R11</f>
        <v>2.8535717247502257E-2</v>
      </c>
      <c r="O17" s="9">
        <f>'[1]data part 1'!S11</f>
        <v>0.13537351511835882</v>
      </c>
      <c r="P17" s="9">
        <f>'[1]data part 1'!T11</f>
        <v>1647.199951171875</v>
      </c>
    </row>
    <row r="18" spans="3:16" x14ac:dyDescent="0.4">
      <c r="H18" s="18"/>
      <c r="I18" s="18"/>
      <c r="J18" s="18"/>
      <c r="K18" s="18"/>
    </row>
    <row r="19" spans="3:16" x14ac:dyDescent="0.4">
      <c r="H19" s="18"/>
      <c r="I19" s="18"/>
      <c r="J19" s="18"/>
      <c r="K19" s="18"/>
    </row>
    <row r="25" spans="3:16" x14ac:dyDescent="0.4">
      <c r="C25" s="12">
        <f>S25</f>
        <v>0</v>
      </c>
      <c r="D25" s="12"/>
      <c r="E25" s="12"/>
      <c r="F25" s="12"/>
      <c r="G25" s="12"/>
      <c r="H25" s="12"/>
      <c r="I25" s="12"/>
      <c r="J25" s="12"/>
      <c r="K25" s="12"/>
      <c r="L25" s="12"/>
      <c r="M25" s="12"/>
      <c r="N25" s="12"/>
      <c r="O25" s="12"/>
      <c r="P25" s="12"/>
    </row>
    <row r="26" spans="3:16" x14ac:dyDescent="0.4">
      <c r="C26" s="12"/>
      <c r="D26" s="12"/>
      <c r="E26" s="12"/>
      <c r="F26" s="12"/>
      <c r="G26" s="12"/>
      <c r="H26" s="12"/>
      <c r="I26" s="12"/>
      <c r="J26" s="12"/>
      <c r="K26" s="12"/>
      <c r="L26" s="12"/>
      <c r="M26" s="12"/>
      <c r="N26" s="12"/>
      <c r="O26" s="12"/>
      <c r="P26" s="12"/>
    </row>
    <row r="27" spans="3:16" x14ac:dyDescent="0.4">
      <c r="C27" s="12"/>
      <c r="D27" s="12"/>
      <c r="E27" s="12"/>
      <c r="F27" s="12"/>
      <c r="G27" s="12"/>
      <c r="H27" s="12"/>
      <c r="I27" s="12"/>
      <c r="J27" s="12"/>
      <c r="K27" s="12"/>
      <c r="L27" s="12"/>
      <c r="M27" s="12"/>
      <c r="N27" s="12"/>
      <c r="O27" s="12"/>
      <c r="P27" s="12"/>
    </row>
    <row r="28" spans="3:16" x14ac:dyDescent="0.4">
      <c r="C28" s="12"/>
      <c r="D28" s="12"/>
      <c r="E28" s="12"/>
      <c r="F28" s="12"/>
      <c r="G28" s="12"/>
      <c r="H28" s="12"/>
      <c r="I28" s="12"/>
      <c r="J28" s="12"/>
      <c r="K28" s="12"/>
      <c r="L28" s="12"/>
      <c r="M28" s="12"/>
      <c r="N28" s="12"/>
      <c r="O28" s="12"/>
      <c r="P28" s="12"/>
    </row>
    <row r="29" spans="3:16" ht="15" thickBot="1" x14ac:dyDescent="0.45">
      <c r="C29" s="13" t="str">
        <f>"*Dữ liệu cập nhật lúc " &amp; [1]weekly_data_comments!$C$7</f>
        <v>*Dữ liệu cập nhật lúc 14:23 ngày 24/07/2025</v>
      </c>
      <c r="D29" s="13"/>
      <c r="E29" s="13"/>
      <c r="F29" s="13"/>
      <c r="G29" s="13"/>
      <c r="H29" s="13"/>
      <c r="I29" s="13"/>
      <c r="J29" s="13"/>
      <c r="K29" s="13"/>
      <c r="L29" s="13"/>
      <c r="M29" s="13"/>
      <c r="N29" s="13"/>
      <c r="O29" s="13"/>
      <c r="P29" s="13"/>
    </row>
    <row r="30" spans="3:16" x14ac:dyDescent="0.4">
      <c r="C30" s="14" t="str">
        <f>"BÁO CÁO CHIẾN LƯỢC ĐẦU TƯ TUẦN | " &amp; TEXT(MIN([1]!weekly_history_data[date]), "dd/mm/yyyy") &amp; " - " &amp; TEXT(MAX([1]!weekly_history_data[date]), "dd/mm/yyyy")</f>
        <v>BÁO CÁO CHIẾN LƯỢC ĐẦU TƯ TUẦN | 16/06/2025 - 24/07/2025</v>
      </c>
      <c r="D30" s="14"/>
      <c r="E30" s="14"/>
      <c r="F30" s="14"/>
      <c r="G30" s="14"/>
      <c r="H30" s="14"/>
      <c r="I30" s="14"/>
      <c r="J30" s="15"/>
      <c r="K30" s="16"/>
      <c r="L30" s="16"/>
      <c r="M30" s="17" t="s">
        <v>172</v>
      </c>
      <c r="N30" s="17"/>
      <c r="O30" s="17"/>
      <c r="P30" s="17"/>
    </row>
  </sheetData>
  <mergeCells count="6">
    <mergeCell ref="C2:G3"/>
    <mergeCell ref="C5:P5"/>
    <mergeCell ref="C25:P28"/>
    <mergeCell ref="C29:P29"/>
    <mergeCell ref="C30:I30"/>
    <mergeCell ref="M30:P30"/>
  </mergeCells>
  <conditionalFormatting sqref="D8:F8">
    <cfRule type="expression" dxfId="13" priority="13">
      <formula>D8&lt;0</formula>
    </cfRule>
    <cfRule type="expression" dxfId="12" priority="14">
      <formula>D8&gt;=0</formula>
    </cfRule>
  </conditionalFormatting>
  <conditionalFormatting sqref="D17:F17">
    <cfRule type="expression" dxfId="11" priority="7">
      <formula>D17&lt;0</formula>
    </cfRule>
    <cfRule type="expression" dxfId="10" priority="8">
      <formula>D17&gt;=0</formula>
    </cfRule>
  </conditionalFormatting>
  <conditionalFormatting sqref="I8:K8">
    <cfRule type="expression" dxfId="9" priority="11">
      <formula>I8&lt;0</formula>
    </cfRule>
    <cfRule type="expression" dxfId="8" priority="12">
      <formula>I8&gt;=0</formula>
    </cfRule>
  </conditionalFormatting>
  <conditionalFormatting sqref="I17:K17">
    <cfRule type="expression" dxfId="7" priority="5">
      <formula>I17&lt;0</formula>
    </cfRule>
    <cfRule type="expression" dxfId="6" priority="6">
      <formula>I17&gt;=0</formula>
    </cfRule>
  </conditionalFormatting>
  <conditionalFormatting sqref="N8:P8">
    <cfRule type="expression" dxfId="5" priority="9">
      <formula>N8&lt;0</formula>
    </cfRule>
    <cfRule type="expression" dxfId="4" priority="10">
      <formula>N8&gt;=0</formula>
    </cfRule>
  </conditionalFormatting>
  <conditionalFormatting sqref="N17:P17">
    <cfRule type="expression" dxfId="3" priority="3">
      <formula>N17&lt;0</formula>
    </cfRule>
    <cfRule type="expression" dxfId="2" priority="4">
      <formula>N17&gt;=0</formula>
    </cfRule>
  </conditionalFormatting>
  <printOptions verticalCentered="1"/>
  <pageMargins left="0" right="0" top="0" bottom="0" header="0" footer="0"/>
  <pageSetup paperSize="11" scale="101" fitToWidth="0" orientation="landscape" r:id="rId1"/>
  <headerFooter scaleWithDoc="0"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C7982-81C2-4B7E-A61E-AF5A693AAECF}">
  <dimension ref="A1:Q66"/>
  <sheetViews>
    <sheetView workbookViewId="0">
      <selection activeCell="M46" sqref="M46"/>
    </sheetView>
  </sheetViews>
  <sheetFormatPr defaultRowHeight="14.6" x14ac:dyDescent="0.4"/>
  <cols>
    <col min="1" max="1" width="10.69140625" style="2" bestFit="1" customWidth="1"/>
    <col min="2" max="2" width="12" bestFit="1" customWidth="1"/>
    <col min="3" max="3" width="12.69140625" bestFit="1" customWidth="1"/>
    <col min="4" max="5" width="12" bestFit="1" customWidth="1"/>
    <col min="7" max="7" width="10.69140625" style="2" bestFit="1" customWidth="1"/>
    <col min="8" max="8" width="12" bestFit="1" customWidth="1"/>
    <col min="9" max="10" width="12.69140625" bestFit="1" customWidth="1"/>
    <col min="11" max="11" width="12" bestFit="1" customWidth="1"/>
    <col min="13" max="13" width="10.69140625" style="2" bestFit="1" customWidth="1"/>
    <col min="14" max="14" width="12" bestFit="1" customWidth="1"/>
    <col min="15" max="16" width="12.69140625" bestFit="1" customWidth="1"/>
    <col min="17" max="17" width="12" bestFit="1" customWidth="1"/>
  </cols>
  <sheetData>
    <row r="1" spans="1:17" ht="19.75" thickBot="1" x14ac:dyDescent="0.55000000000000004">
      <c r="A1" s="3" t="s">
        <v>25</v>
      </c>
      <c r="B1" s="3"/>
      <c r="C1" s="3"/>
      <c r="D1" s="3"/>
      <c r="E1" s="3"/>
      <c r="G1" s="3" t="s">
        <v>26</v>
      </c>
      <c r="H1" s="3"/>
      <c r="I1" s="3"/>
      <c r="J1" s="3"/>
      <c r="K1" s="3"/>
      <c r="M1" s="3" t="s">
        <v>41</v>
      </c>
      <c r="N1" s="3"/>
      <c r="O1" s="3"/>
      <c r="P1" s="3"/>
      <c r="Q1" s="3"/>
    </row>
    <row r="2" spans="1:17" ht="15" thickTop="1" x14ac:dyDescent="0.4">
      <c r="A2" s="2" t="str" cm="1">
        <f t="array" ref="A2:E22">_xlfn.CHOOSECOLS(_xlfn.VSTACK(daily_8h30_data[#Headers],
  _xlfn._xlws.SORT(_xlfn._xlws.FILTER(daily_8h30_data[], daily_8h30_data[ticker]=A1), 1, -1)
 ), 1, 4, 5, 6, 3)</f>
        <v>date</v>
      </c>
      <c r="B2" t="str">
        <v>cum_change</v>
      </c>
      <c r="C2" t="str">
        <v>1d_change</v>
      </c>
      <c r="D2" t="str">
        <v>1d_diff</v>
      </c>
      <c r="E2" t="str">
        <v>close</v>
      </c>
      <c r="G2" s="2" t="str" cm="1">
        <f t="array" ref="G2:K22">_xlfn.CHOOSECOLS(_xlfn.VSTACK(daily_8h30_data[#Headers],
  _xlfn._xlws.SORT(_xlfn._xlws.FILTER(daily_8h30_data[], daily_8h30_data[ticker]=G1), 1, -1)
 ), 1, 4, 5, 6, 3)</f>
        <v>date</v>
      </c>
      <c r="H2" t="str">
        <v>cum_change</v>
      </c>
      <c r="I2" t="str">
        <v>1d_change</v>
      </c>
      <c r="J2" t="str">
        <v>1d_diff</v>
      </c>
      <c r="K2" t="str">
        <v>close</v>
      </c>
      <c r="M2" s="2" t="str" cm="1">
        <f t="array" ref="M2:Q22">_xlfn.CHOOSECOLS(_xlfn.VSTACK(daily_8h30_data[#Headers],
  _xlfn._xlws.SORT(_xlfn._xlws.FILTER(daily_8h30_data[], daily_8h30_data[ticker]=M1), 1, -1)
 ), 1, 4, 5, 6, 3)</f>
        <v>date</v>
      </c>
      <c r="N2" t="str">
        <v>cum_change</v>
      </c>
      <c r="O2" t="str">
        <v>1d_change</v>
      </c>
      <c r="P2" t="str">
        <v>1d_diff</v>
      </c>
      <c r="Q2" t="str">
        <v>close</v>
      </c>
    </row>
    <row r="3" spans="1:17" x14ac:dyDescent="0.4">
      <c r="A3" s="2">
        <v>45862</v>
      </c>
      <c r="B3">
        <v>0.10837998661194181</v>
      </c>
      <c r="C3">
        <v>5.75937512813951E-3</v>
      </c>
      <c r="D3">
        <v>8.7099609375</v>
      </c>
      <c r="E3">
        <v>1521.02001953125</v>
      </c>
      <c r="G3" s="2">
        <v>45862</v>
      </c>
      <c r="H3">
        <v>0.12766208994865713</v>
      </c>
      <c r="I3">
        <v>4.9727289336201075E-3</v>
      </c>
      <c r="J3">
        <v>8.219970703125</v>
      </c>
      <c r="K3">
        <v>1661.22998046875</v>
      </c>
      <c r="M3" s="2">
        <v>45862</v>
      </c>
      <c r="N3">
        <v>0.13452917193798775</v>
      </c>
      <c r="O3">
        <v>1.5124016938898865E-3</v>
      </c>
      <c r="P3">
        <v>2.5</v>
      </c>
      <c r="Q3">
        <v>1655.5</v>
      </c>
    </row>
    <row r="4" spans="1:17" x14ac:dyDescent="0.4">
      <c r="A4" s="2">
        <v>45861</v>
      </c>
      <c r="B4">
        <v>0.1026206114838023</v>
      </c>
      <c r="C4">
        <v>1.835008982584041E-3</v>
      </c>
      <c r="D4">
        <v>2.77001953125</v>
      </c>
      <c r="E4">
        <v>1512.31005859375</v>
      </c>
      <c r="G4" s="2">
        <v>45861</v>
      </c>
      <c r="H4">
        <v>0.12268936101503702</v>
      </c>
      <c r="I4">
        <v>-1.7934822510863313E-3</v>
      </c>
      <c r="J4">
        <v>-2.969970703125</v>
      </c>
      <c r="K4">
        <v>1653.010009765625</v>
      </c>
      <c r="M4" s="2">
        <v>45861</v>
      </c>
      <c r="N4">
        <v>0.13301677024409786</v>
      </c>
      <c r="O4">
        <v>-1.2084592145015227E-3</v>
      </c>
      <c r="P4">
        <v>-2</v>
      </c>
      <c r="Q4">
        <v>1653</v>
      </c>
    </row>
    <row r="5" spans="1:17" x14ac:dyDescent="0.4">
      <c r="A5" s="2">
        <v>45860</v>
      </c>
      <c r="B5">
        <v>0.10078560250121826</v>
      </c>
      <c r="C5">
        <v>1.6491020119961952E-2</v>
      </c>
      <c r="D5">
        <v>24.489990234375</v>
      </c>
      <c r="E5">
        <v>1509.5400390625</v>
      </c>
      <c r="G5" s="2">
        <v>45860</v>
      </c>
      <c r="H5">
        <v>0.12448284326612336</v>
      </c>
      <c r="I5">
        <v>1.714919651005764E-2</v>
      </c>
      <c r="J5">
        <v>27.919921875</v>
      </c>
      <c r="K5">
        <v>1655.97998046875</v>
      </c>
      <c r="M5" s="2">
        <v>45860</v>
      </c>
      <c r="N5">
        <v>0.13422522945859938</v>
      </c>
      <c r="O5">
        <v>1.8775007694675327E-2</v>
      </c>
      <c r="P5">
        <v>30.5</v>
      </c>
      <c r="Q5">
        <v>1655</v>
      </c>
    </row>
    <row r="6" spans="1:17" x14ac:dyDescent="0.4">
      <c r="A6" s="2">
        <v>45859</v>
      </c>
      <c r="B6">
        <v>8.4294582381256311E-2</v>
      </c>
      <c r="C6">
        <v>-8.1681316984459906E-3</v>
      </c>
      <c r="D6">
        <v>-12.22998046875</v>
      </c>
      <c r="E6">
        <v>1485.050048828125</v>
      </c>
      <c r="G6" s="2">
        <v>45859</v>
      </c>
      <c r="H6">
        <v>0.10733364675606571</v>
      </c>
      <c r="I6">
        <v>-9.641631997122424E-3</v>
      </c>
      <c r="J6">
        <v>-15.8499755859375</v>
      </c>
      <c r="K6">
        <v>1628.06005859375</v>
      </c>
      <c r="M6" s="2">
        <v>45859</v>
      </c>
      <c r="N6">
        <v>0.11545022176392405</v>
      </c>
      <c r="O6">
        <v>-8.2417582417582125E-3</v>
      </c>
      <c r="P6">
        <v>-13.5</v>
      </c>
      <c r="Q6">
        <v>1624.5</v>
      </c>
    </row>
    <row r="7" spans="1:17" x14ac:dyDescent="0.4">
      <c r="A7" s="2">
        <v>45856</v>
      </c>
      <c r="B7">
        <v>9.2462714079702302E-2</v>
      </c>
      <c r="C7">
        <v>4.8791749609746748E-3</v>
      </c>
      <c r="D7">
        <v>7.27001953125</v>
      </c>
      <c r="E7">
        <v>1497.280029296875</v>
      </c>
      <c r="G7" s="2">
        <v>45856</v>
      </c>
      <c r="H7">
        <v>0.11697527875318814</v>
      </c>
      <c r="I7">
        <v>5.6341122425616064E-3</v>
      </c>
      <c r="J7">
        <v>9.2100830078125</v>
      </c>
      <c r="K7">
        <v>1643.9100341796875</v>
      </c>
      <c r="M7" s="2">
        <v>45856</v>
      </c>
      <c r="N7">
        <v>0.12369198000568227</v>
      </c>
      <c r="O7">
        <v>0</v>
      </c>
      <c r="P7">
        <v>0</v>
      </c>
      <c r="Q7">
        <v>1638</v>
      </c>
    </row>
    <row r="8" spans="1:17" x14ac:dyDescent="0.4">
      <c r="A8" s="2">
        <v>45855</v>
      </c>
      <c r="B8">
        <v>8.7583539118727627E-2</v>
      </c>
      <c r="C8">
        <v>9.8545137150918283E-3</v>
      </c>
      <c r="D8">
        <v>14.5400390625</v>
      </c>
      <c r="E8">
        <v>1490.010009765625</v>
      </c>
      <c r="G8" s="2">
        <v>45855</v>
      </c>
      <c r="H8">
        <v>0.11134116651062653</v>
      </c>
      <c r="I8">
        <v>1.2561729088176099E-2</v>
      </c>
      <c r="J8">
        <v>20.2799072265625</v>
      </c>
      <c r="K8">
        <v>1634.699951171875</v>
      </c>
      <c r="M8" s="2">
        <v>45855</v>
      </c>
      <c r="N8">
        <v>0.12369198000568227</v>
      </c>
      <c r="O8">
        <v>1.2360939431396822E-2</v>
      </c>
      <c r="P8">
        <v>20</v>
      </c>
      <c r="Q8">
        <v>1638</v>
      </c>
    </row>
    <row r="9" spans="1:17" x14ac:dyDescent="0.4">
      <c r="A9" s="2">
        <v>45854</v>
      </c>
      <c r="B9">
        <v>7.7729025403635799E-2</v>
      </c>
      <c r="C9">
        <v>1.0146130860475999E-2</v>
      </c>
      <c r="D9">
        <v>14.8199462890625</v>
      </c>
      <c r="E9">
        <v>1475.469970703125</v>
      </c>
      <c r="G9" s="2">
        <v>45854</v>
      </c>
      <c r="H9">
        <v>9.8779437422450433E-2</v>
      </c>
      <c r="I9">
        <v>1.2912261310004114E-2</v>
      </c>
      <c r="J9">
        <v>20.580078125</v>
      </c>
      <c r="K9">
        <v>1614.4200439453125</v>
      </c>
      <c r="M9" s="2">
        <v>45854</v>
      </c>
      <c r="N9">
        <v>0.11133104057428544</v>
      </c>
      <c r="O9">
        <v>1.5056461731492998E-2</v>
      </c>
      <c r="P9">
        <v>24</v>
      </c>
      <c r="Q9">
        <v>1618</v>
      </c>
    </row>
    <row r="10" spans="1:17" x14ac:dyDescent="0.4">
      <c r="A10" s="2">
        <v>45853</v>
      </c>
      <c r="B10">
        <v>6.7582894543159799E-2</v>
      </c>
      <c r="C10">
        <v>-6.6443731989913601E-3</v>
      </c>
      <c r="D10">
        <v>-9.77001953125</v>
      </c>
      <c r="E10">
        <v>1460.6500244140625</v>
      </c>
      <c r="G10" s="2">
        <v>45853</v>
      </c>
      <c r="H10">
        <v>8.586717611244632E-2</v>
      </c>
      <c r="I10">
        <v>-7.3615012566553562E-3</v>
      </c>
      <c r="J10">
        <v>-11.820068359375</v>
      </c>
      <c r="K10">
        <v>1593.8399658203125</v>
      </c>
      <c r="M10" s="2">
        <v>45853</v>
      </c>
      <c r="N10">
        <v>9.6274578842792446E-2</v>
      </c>
      <c r="O10">
        <v>-4.4965971717683129E-3</v>
      </c>
      <c r="P10">
        <v>-7.199951171875</v>
      </c>
      <c r="Q10">
        <v>1594</v>
      </c>
    </row>
    <row r="11" spans="1:17" x14ac:dyDescent="0.4">
      <c r="A11" s="2">
        <v>45852</v>
      </c>
      <c r="B11">
        <v>7.422726774215116E-2</v>
      </c>
      <c r="C11">
        <v>8.6845805172848234E-3</v>
      </c>
      <c r="D11">
        <v>12.6600341796875</v>
      </c>
      <c r="E11">
        <v>1470.4200439453125</v>
      </c>
      <c r="G11" s="2">
        <v>45852</v>
      </c>
      <c r="H11">
        <v>9.3228677369101676E-2</v>
      </c>
      <c r="I11">
        <v>7.3086268860855785E-3</v>
      </c>
      <c r="J11">
        <v>11.6500244140625</v>
      </c>
      <c r="K11">
        <v>1605.6600341796875</v>
      </c>
      <c r="M11" s="2">
        <v>45852</v>
      </c>
      <c r="N11">
        <v>0.10077117601456076</v>
      </c>
      <c r="O11">
        <v>3.3209641435767434E-3</v>
      </c>
      <c r="P11">
        <v>5.2999267578125</v>
      </c>
      <c r="Q11">
        <v>1601.199951171875</v>
      </c>
    </row>
    <row r="12" spans="1:17" x14ac:dyDescent="0.4">
      <c r="A12" s="2">
        <v>45849</v>
      </c>
      <c r="B12">
        <v>6.5542687224866336E-2</v>
      </c>
      <c r="C12">
        <v>8.3838265366049658E-3</v>
      </c>
      <c r="D12">
        <v>12.1199951171875</v>
      </c>
      <c r="E12">
        <v>1457.760009765625</v>
      </c>
      <c r="G12" s="2">
        <v>45849</v>
      </c>
      <c r="H12">
        <v>8.5920050483016097E-2</v>
      </c>
      <c r="I12">
        <v>1.572001254197164E-2</v>
      </c>
      <c r="J12">
        <v>24.6700439453125</v>
      </c>
      <c r="K12">
        <v>1594.010009765625</v>
      </c>
      <c r="M12" s="2">
        <v>45849</v>
      </c>
      <c r="N12">
        <v>9.7450211870984016E-2</v>
      </c>
      <c r="O12">
        <v>1.7858281500100048E-2</v>
      </c>
      <c r="P12">
        <v>28</v>
      </c>
      <c r="Q12">
        <v>1595.9000244140625</v>
      </c>
    </row>
    <row r="13" spans="1:17" x14ac:dyDescent="0.4">
      <c r="A13" s="2">
        <v>45848</v>
      </c>
      <c r="B13">
        <v>5.715886068826137E-2</v>
      </c>
      <c r="C13">
        <v>1.0004798994454056E-2</v>
      </c>
      <c r="D13">
        <v>14.320068359375</v>
      </c>
      <c r="E13">
        <v>1445.6400146484375</v>
      </c>
      <c r="G13" s="2">
        <v>45848</v>
      </c>
      <c r="H13">
        <v>7.0200037941044457E-2</v>
      </c>
      <c r="I13">
        <v>1.6892666843214554E-2</v>
      </c>
      <c r="J13">
        <v>26.0699462890625</v>
      </c>
      <c r="K13">
        <v>1569.3399658203125</v>
      </c>
      <c r="M13" s="2">
        <v>45848</v>
      </c>
      <c r="N13">
        <v>7.9591930370883968E-2</v>
      </c>
      <c r="O13">
        <v>2.2765834581906397E-2</v>
      </c>
      <c r="P13">
        <v>34.9000244140625</v>
      </c>
      <c r="Q13">
        <v>1567.9000244140625</v>
      </c>
    </row>
    <row r="14" spans="1:17" x14ac:dyDescent="0.4">
      <c r="A14" s="2">
        <v>45847</v>
      </c>
      <c r="B14">
        <v>4.7154061693807314E-2</v>
      </c>
      <c r="C14">
        <v>1.1204827963525066E-2</v>
      </c>
      <c r="D14">
        <v>15.8599853515625</v>
      </c>
      <c r="E14">
        <v>1431.3199462890625</v>
      </c>
      <c r="G14" s="2">
        <v>45847</v>
      </c>
      <c r="H14">
        <v>5.3307371097829903E-2</v>
      </c>
      <c r="I14">
        <v>9.1546946067060375E-3</v>
      </c>
      <c r="J14">
        <v>14</v>
      </c>
      <c r="K14">
        <v>1543.27001953125</v>
      </c>
      <c r="M14" s="2">
        <v>45847</v>
      </c>
      <c r="N14">
        <v>5.6826095788977571E-2</v>
      </c>
      <c r="O14">
        <v>1.388888888888884E-2</v>
      </c>
      <c r="P14">
        <v>21</v>
      </c>
      <c r="Q14">
        <v>1533</v>
      </c>
    </row>
    <row r="15" spans="1:17" x14ac:dyDescent="0.4">
      <c r="A15" s="2">
        <v>45846</v>
      </c>
      <c r="B15">
        <v>3.5949233730282248E-2</v>
      </c>
      <c r="C15">
        <v>9.5572955392437819E-3</v>
      </c>
      <c r="D15">
        <v>13.39990234375</v>
      </c>
      <c r="E15">
        <v>1415.4599609375</v>
      </c>
      <c r="G15" s="2">
        <v>45846</v>
      </c>
      <c r="H15">
        <v>4.4152676491123866E-2</v>
      </c>
      <c r="I15">
        <v>1.3661119725206339E-2</v>
      </c>
      <c r="J15">
        <v>20.6099853515625</v>
      </c>
      <c r="K15">
        <v>1529.27001953125</v>
      </c>
      <c r="M15" s="2">
        <v>45846</v>
      </c>
      <c r="N15">
        <v>4.2937206900088731E-2</v>
      </c>
      <c r="O15">
        <v>1.279387452179459E-2</v>
      </c>
      <c r="P15">
        <v>19.0999755859375</v>
      </c>
      <c r="Q15">
        <v>1512</v>
      </c>
    </row>
    <row r="16" spans="1:17" x14ac:dyDescent="0.4">
      <c r="A16" s="2">
        <v>45845</v>
      </c>
      <c r="B16">
        <v>2.6391938191038466E-2</v>
      </c>
      <c r="C16">
        <v>1.0879895173920184E-2</v>
      </c>
      <c r="D16">
        <v>15.090087890625</v>
      </c>
      <c r="E16">
        <v>1402.06005859375</v>
      </c>
      <c r="G16" s="2">
        <v>45845</v>
      </c>
      <c r="H16">
        <v>3.0491556765917527E-2</v>
      </c>
      <c r="I16">
        <v>1.3360031695627494E-2</v>
      </c>
      <c r="J16">
        <v>19.8900146484375</v>
      </c>
      <c r="K16">
        <v>1508.6600341796875</v>
      </c>
      <c r="M16" s="2">
        <v>45845</v>
      </c>
      <c r="N16">
        <v>3.0143332378294141E-2</v>
      </c>
      <c r="O16">
        <v>1.406063981031247E-2</v>
      </c>
      <c r="P16">
        <v>20.7000732421875</v>
      </c>
      <c r="Q16">
        <v>1492.9000244140625</v>
      </c>
    </row>
    <row r="17" spans="1:17" x14ac:dyDescent="0.4">
      <c r="A17" s="2">
        <v>45842</v>
      </c>
      <c r="B17">
        <v>1.5512043017118282E-2</v>
      </c>
      <c r="C17">
        <v>3.6252929949043278E-3</v>
      </c>
      <c r="D17">
        <v>5.010009765625</v>
      </c>
      <c r="E17">
        <v>1386.969970703125</v>
      </c>
      <c r="G17" s="2">
        <v>45842</v>
      </c>
      <c r="H17">
        <v>1.7131525070290032E-2</v>
      </c>
      <c r="I17">
        <v>5.1107673568215883E-3</v>
      </c>
      <c r="J17">
        <v>7.570068359375</v>
      </c>
      <c r="K17">
        <v>1488.77001953125</v>
      </c>
      <c r="M17" s="2">
        <v>45842</v>
      </c>
      <c r="N17">
        <v>1.6082692567981671E-2</v>
      </c>
      <c r="O17">
        <v>8.157383901257198E-4</v>
      </c>
      <c r="P17">
        <v>1.199951171875</v>
      </c>
      <c r="Q17">
        <v>1472.199951171875</v>
      </c>
    </row>
    <row r="18" spans="1:17" x14ac:dyDescent="0.4">
      <c r="A18" s="2">
        <v>45841</v>
      </c>
      <c r="B18">
        <v>1.1886750022213954E-2</v>
      </c>
      <c r="C18">
        <v>-1.8994828416616372E-3</v>
      </c>
      <c r="D18">
        <v>-2.6300048828125</v>
      </c>
      <c r="E18">
        <v>1381.9599609375</v>
      </c>
      <c r="G18" s="2">
        <v>45841</v>
      </c>
      <c r="H18">
        <v>1.2020757713468444E-2</v>
      </c>
      <c r="I18">
        <v>-1.0521315543143839E-3</v>
      </c>
      <c r="J18">
        <v>-1.56005859375</v>
      </c>
      <c r="K18">
        <v>1481.199951171875</v>
      </c>
      <c r="M18" s="2">
        <v>45841</v>
      </c>
      <c r="N18">
        <v>1.5266954177855951E-2</v>
      </c>
      <c r="O18">
        <v>8.8456751127230504E-4</v>
      </c>
      <c r="P18">
        <v>1.300048828125</v>
      </c>
      <c r="Q18">
        <v>1471</v>
      </c>
    </row>
    <row r="19" spans="1:17" x14ac:dyDescent="0.4">
      <c r="A19" s="2">
        <v>45840</v>
      </c>
      <c r="B19">
        <v>1.3786232863875592E-2</v>
      </c>
      <c r="C19">
        <v>4.8989724260040113E-3</v>
      </c>
      <c r="D19">
        <v>6.75</v>
      </c>
      <c r="E19">
        <v>1384.5899658203125</v>
      </c>
      <c r="G19" s="2">
        <v>45840</v>
      </c>
      <c r="H19">
        <v>1.3072889267782828E-2</v>
      </c>
      <c r="I19">
        <v>4.471043405266828E-3</v>
      </c>
      <c r="J19">
        <v>6.5999755859375</v>
      </c>
      <c r="K19">
        <v>1482.760009765625</v>
      </c>
      <c r="M19" s="2">
        <v>45840</v>
      </c>
      <c r="N19">
        <v>1.4382386666583646E-2</v>
      </c>
      <c r="O19">
        <v>7.1957239249957894E-3</v>
      </c>
      <c r="P19">
        <v>10.5</v>
      </c>
      <c r="Q19">
        <v>1469.699951171875</v>
      </c>
    </row>
    <row r="20" spans="1:17" x14ac:dyDescent="0.4">
      <c r="A20" s="2">
        <v>45839</v>
      </c>
      <c r="B20">
        <v>8.8872604378715803E-3</v>
      </c>
      <c r="C20">
        <v>1.2862860176718893E-3</v>
      </c>
      <c r="D20">
        <v>1.77001953125</v>
      </c>
      <c r="E20">
        <v>1377.8399658203125</v>
      </c>
      <c r="G20" s="2">
        <v>45839</v>
      </c>
      <c r="H20">
        <v>8.6018458625159999E-3</v>
      </c>
      <c r="I20">
        <v>-9.4752453947288817E-4</v>
      </c>
      <c r="J20">
        <v>-1.4000244140625</v>
      </c>
      <c r="K20">
        <v>1476.1600341796875</v>
      </c>
      <c r="M20" s="2">
        <v>45839</v>
      </c>
      <c r="N20">
        <v>7.186662741587857E-3</v>
      </c>
      <c r="O20">
        <v>-2.3246441069441071E-3</v>
      </c>
      <c r="P20">
        <v>-3.4000244140625</v>
      </c>
      <c r="Q20">
        <v>1459.199951171875</v>
      </c>
    </row>
    <row r="21" spans="1:17" x14ac:dyDescent="0.4">
      <c r="A21" s="2">
        <v>45838</v>
      </c>
      <c r="B21">
        <v>7.6009744201996909E-3</v>
      </c>
      <c r="C21">
        <v>3.3760172378127784E-3</v>
      </c>
      <c r="D21">
        <v>4.6300048828125</v>
      </c>
      <c r="E21">
        <v>1376.0699462890625</v>
      </c>
      <c r="G21" s="2">
        <v>45838</v>
      </c>
      <c r="H21">
        <v>9.5493704019888881E-3</v>
      </c>
      <c r="I21">
        <v>1.1315504060174231E-3</v>
      </c>
      <c r="J21">
        <v>1.6700439453125</v>
      </c>
      <c r="K21">
        <v>1477.56005859375</v>
      </c>
      <c r="M21" s="2">
        <v>45838</v>
      </c>
      <c r="N21">
        <v>9.5113068485319641E-3</v>
      </c>
      <c r="O21">
        <v>1.7808051958476678E-3</v>
      </c>
      <c r="P21">
        <v>2.5999755859375</v>
      </c>
      <c r="Q21">
        <v>1462.5999755859375</v>
      </c>
    </row>
    <row r="22" spans="1:17" x14ac:dyDescent="0.4">
      <c r="A22" s="2">
        <v>45835</v>
      </c>
      <c r="B22">
        <v>4.2249571823869125E-3</v>
      </c>
      <c r="C22">
        <v>4.2249571823869125E-3</v>
      </c>
      <c r="D22">
        <v>5.7698974609375</v>
      </c>
      <c r="E22">
        <v>1371.43994140625</v>
      </c>
      <c r="G22" s="2">
        <v>45835</v>
      </c>
      <c r="H22">
        <v>8.417819995971465E-3</v>
      </c>
      <c r="I22">
        <v>8.417819995971465E-3</v>
      </c>
      <c r="J22">
        <v>12.320068359375</v>
      </c>
      <c r="K22">
        <v>1475.8900146484375</v>
      </c>
      <c r="M22" s="2">
        <v>45835</v>
      </c>
      <c r="N22">
        <v>7.7305016526842962E-3</v>
      </c>
      <c r="O22">
        <v>7.7305016526842962E-3</v>
      </c>
      <c r="P22">
        <v>11.199951171875</v>
      </c>
      <c r="Q22">
        <v>1460</v>
      </c>
    </row>
    <row r="23" spans="1:17" ht="19.75" thickBot="1" x14ac:dyDescent="0.55000000000000004">
      <c r="A23" s="3" t="s">
        <v>23</v>
      </c>
      <c r="B23" s="3"/>
      <c r="C23" s="3"/>
      <c r="D23" s="3"/>
      <c r="E23" s="3"/>
      <c r="G23" s="3" t="s">
        <v>24</v>
      </c>
      <c r="H23" s="3"/>
      <c r="I23" s="3"/>
      <c r="J23" s="3"/>
      <c r="K23" s="3"/>
      <c r="M23" s="3" t="s">
        <v>22</v>
      </c>
      <c r="N23" s="3"/>
      <c r="O23" s="3"/>
      <c r="P23" s="3"/>
      <c r="Q23" s="3"/>
    </row>
    <row r="24" spans="1:17" ht="15" thickTop="1" x14ac:dyDescent="0.4">
      <c r="A24" s="2" t="str" cm="1">
        <f t="array" ref="A24:E44">_xlfn.CHOOSECOLS(_xlfn.VSTACK(daily_8h30_data[#Headers],
  _xlfn._xlws.SORT(_xlfn._xlws.FILTER(daily_8h30_data[], daily_8h30_data[ticker]=A23), 1, -1)
 ), 1, 4, 5, 6, 3)</f>
        <v>date</v>
      </c>
      <c r="B24" t="str">
        <v>cum_change</v>
      </c>
      <c r="C24" t="str">
        <v>1d_change</v>
      </c>
      <c r="D24" t="str">
        <v>1d_diff</v>
      </c>
      <c r="E24" t="str">
        <v>close</v>
      </c>
      <c r="G24" s="2" t="str" cm="1">
        <f t="array" ref="G24:K44">_xlfn.CHOOSECOLS(_xlfn.VSTACK(daily_8h30_data[#Headers],
  _xlfn._xlws.SORT(_xlfn._xlws.FILTER(daily_8h30_data[], daily_8h30_data[ticker]=G23), 1, -1)
 ), 1, 4, 5, 6, 3)</f>
        <v>date</v>
      </c>
      <c r="H24" t="str">
        <v>cum_change</v>
      </c>
      <c r="I24" t="str">
        <v>1d_change</v>
      </c>
      <c r="J24" t="str">
        <v>1d_diff</v>
      </c>
      <c r="K24" t="str">
        <v>close</v>
      </c>
      <c r="M24" s="2" t="str" cm="1">
        <f t="array" ref="M24:Q44">_xlfn.CHOOSECOLS(_xlfn.VSTACK(daily_8h30_data[#Headers],
  _xlfn._xlws.SORT(_xlfn._xlws.FILTER(daily_8h30_data[], daily_8h30_data[ticker]=M23), 1, -1)
 ), 1, 4, 5, 6, 3)</f>
        <v>date</v>
      </c>
      <c r="N24" t="str">
        <v>cum_change</v>
      </c>
      <c r="O24" t="str">
        <v>1d_change</v>
      </c>
      <c r="P24" t="str">
        <v>1d_diff</v>
      </c>
      <c r="Q24" t="str">
        <v>close</v>
      </c>
    </row>
    <row r="25" spans="1:17" x14ac:dyDescent="0.4">
      <c r="A25" s="2">
        <v>45861</v>
      </c>
      <c r="B25">
        <v>4.4057973915913151E-2</v>
      </c>
      <c r="C25">
        <v>1.1411680802273505E-2</v>
      </c>
      <c r="D25">
        <v>507.84765625</v>
      </c>
      <c r="E25">
        <v>45010.2890625</v>
      </c>
      <c r="G25" s="2">
        <v>45862</v>
      </c>
      <c r="H25">
        <v>4.2285289217487199E-2</v>
      </c>
      <c r="I25">
        <v>5.4328251660800131E-3</v>
      </c>
      <c r="J25">
        <v>49.2294921875</v>
      </c>
      <c r="K25">
        <v>9110.7197265625</v>
      </c>
      <c r="M25" s="2">
        <v>45862</v>
      </c>
      <c r="N25">
        <v>4.4788780674275275E-2</v>
      </c>
      <c r="O25">
        <v>6.5401343806652523E-3</v>
      </c>
      <c r="P25">
        <v>23.4287109375</v>
      </c>
      <c r="Q25">
        <v>3605.726806640625</v>
      </c>
    </row>
    <row r="26" spans="1:17" x14ac:dyDescent="0.4">
      <c r="A26" s="2">
        <v>45860</v>
      </c>
      <c r="B26">
        <v>3.2646293113639646E-2</v>
      </c>
      <c r="C26">
        <v>4.0469013650306085E-3</v>
      </c>
      <c r="D26">
        <v>179.37109375</v>
      </c>
      <c r="E26">
        <v>44502.44140625</v>
      </c>
      <c r="G26" s="2">
        <v>45861</v>
      </c>
      <c r="H26">
        <v>3.6852464051407186E-2</v>
      </c>
      <c r="I26">
        <v>4.17569362129111E-3</v>
      </c>
      <c r="J26">
        <v>37.6806640625</v>
      </c>
      <c r="K26">
        <v>9061.490234375</v>
      </c>
      <c r="M26" s="2">
        <v>45861</v>
      </c>
      <c r="N26">
        <v>3.8248646293610022E-2</v>
      </c>
      <c r="O26">
        <v>1.2200688650487734E-4</v>
      </c>
      <c r="P26">
        <v>0.43701171875</v>
      </c>
      <c r="Q26">
        <v>3582.298095703125</v>
      </c>
    </row>
    <row r="27" spans="1:17" x14ac:dyDescent="0.4">
      <c r="A27" s="2">
        <v>45859</v>
      </c>
      <c r="B27">
        <v>2.8599391748609038E-2</v>
      </c>
      <c r="C27">
        <v>-4.3121670678880619E-4</v>
      </c>
      <c r="D27">
        <v>-19.12109375</v>
      </c>
      <c r="E27">
        <v>44323.0703125</v>
      </c>
      <c r="G27" s="2">
        <v>45860</v>
      </c>
      <c r="H27">
        <v>3.2676770430116076E-2</v>
      </c>
      <c r="I27">
        <v>1.2004158060923142E-3</v>
      </c>
      <c r="J27">
        <v>10.8193359375</v>
      </c>
      <c r="K27">
        <v>9023.8095703125</v>
      </c>
      <c r="M27" s="2">
        <v>45860</v>
      </c>
      <c r="N27">
        <v>3.8126639407105145E-2</v>
      </c>
      <c r="O27">
        <v>6.1997523473338312E-3</v>
      </c>
      <c r="P27">
        <v>22.06982421875</v>
      </c>
      <c r="Q27">
        <v>3581.861083984375</v>
      </c>
    </row>
    <row r="28" spans="1:17" x14ac:dyDescent="0.4">
      <c r="A28" s="2">
        <v>45856</v>
      </c>
      <c r="B28">
        <v>2.9030608455397844E-2</v>
      </c>
      <c r="C28">
        <v>-3.19879761458286E-3</v>
      </c>
      <c r="D28">
        <v>-142.296875</v>
      </c>
      <c r="E28">
        <v>44342.19140625</v>
      </c>
      <c r="G28" s="2">
        <v>45859</v>
      </c>
      <c r="H28">
        <v>3.1476354624023761E-2</v>
      </c>
      <c r="I28">
        <v>2.320933986147411E-3</v>
      </c>
      <c r="J28">
        <v>20.8701171875</v>
      </c>
      <c r="K28">
        <v>9012.990234375</v>
      </c>
      <c r="M28" s="2">
        <v>45859</v>
      </c>
      <c r="N28">
        <v>3.1926887059771314E-2</v>
      </c>
      <c r="O28">
        <v>7.1604803705347386E-3</v>
      </c>
      <c r="P28">
        <v>25.30859375</v>
      </c>
      <c r="Q28">
        <v>3559.791259765625</v>
      </c>
    </row>
    <row r="29" spans="1:17" x14ac:dyDescent="0.4">
      <c r="A29" s="2">
        <v>45855</v>
      </c>
      <c r="B29">
        <v>3.2229406069980704E-2</v>
      </c>
      <c r="C29">
        <v>5.1905585060372239E-3</v>
      </c>
      <c r="D29">
        <v>229.70703125</v>
      </c>
      <c r="E29">
        <v>44484.48828125</v>
      </c>
      <c r="G29" s="2">
        <v>45856</v>
      </c>
      <c r="H29">
        <v>2.915542063787635E-2</v>
      </c>
      <c r="I29">
        <v>2.1710967466961328E-3</v>
      </c>
      <c r="J29">
        <v>19.48046875</v>
      </c>
      <c r="K29">
        <v>8992.1201171875</v>
      </c>
      <c r="M29" s="2">
        <v>45856</v>
      </c>
      <c r="N29">
        <v>2.4766406689236575E-2</v>
      </c>
      <c r="O29">
        <v>5.0207856109132365E-3</v>
      </c>
      <c r="P29">
        <v>17.6572265625</v>
      </c>
      <c r="Q29">
        <v>3534.482666015625</v>
      </c>
    </row>
    <row r="30" spans="1:17" x14ac:dyDescent="0.4">
      <c r="A30" s="2">
        <v>45854</v>
      </c>
      <c r="B30">
        <v>2.703884756394348E-2</v>
      </c>
      <c r="C30">
        <v>5.2584028233635394E-3</v>
      </c>
      <c r="D30">
        <v>231.4921875</v>
      </c>
      <c r="E30">
        <v>44254.78125</v>
      </c>
      <c r="G30" s="2">
        <v>45855</v>
      </c>
      <c r="H30">
        <v>2.6984323891180217E-2</v>
      </c>
      <c r="I30">
        <v>5.1632315685727903E-3</v>
      </c>
      <c r="J30">
        <v>46.08984375</v>
      </c>
      <c r="K30">
        <v>8972.6396484375</v>
      </c>
      <c r="M30" s="2">
        <v>45855</v>
      </c>
      <c r="N30">
        <v>1.9745621078323339E-2</v>
      </c>
      <c r="O30">
        <v>3.7241481186247594E-3</v>
      </c>
      <c r="P30">
        <v>13.048583984375</v>
      </c>
      <c r="Q30">
        <v>3516.825439453125</v>
      </c>
    </row>
    <row r="31" spans="1:17" x14ac:dyDescent="0.4">
      <c r="A31" s="2">
        <v>45853</v>
      </c>
      <c r="B31">
        <v>2.1780444740579941E-2</v>
      </c>
      <c r="C31">
        <v>-9.8147284185888806E-3</v>
      </c>
      <c r="D31">
        <v>-436.359375</v>
      </c>
      <c r="E31">
        <v>44023.2890625</v>
      </c>
      <c r="G31" s="2">
        <v>45854</v>
      </c>
      <c r="H31">
        <v>2.1821092322607427E-2</v>
      </c>
      <c r="I31">
        <v>-1.3168590295471461E-3</v>
      </c>
      <c r="J31">
        <v>-11.7705078125</v>
      </c>
      <c r="K31">
        <v>8926.5498046875</v>
      </c>
      <c r="M31" s="2">
        <v>45854</v>
      </c>
      <c r="N31">
        <v>1.6021472959698579E-2</v>
      </c>
      <c r="O31">
        <v>-3.4862318222261823E-4</v>
      </c>
      <c r="P31">
        <v>-1.221923828125</v>
      </c>
      <c r="Q31">
        <v>3503.77685546875</v>
      </c>
    </row>
    <row r="32" spans="1:17" x14ac:dyDescent="0.4">
      <c r="A32" s="2">
        <v>45852</v>
      </c>
      <c r="B32">
        <v>3.1595173159168821E-2</v>
      </c>
      <c r="C32">
        <v>1.9863357216372002E-3</v>
      </c>
      <c r="D32">
        <v>88.13671875</v>
      </c>
      <c r="E32">
        <v>44459.6484375</v>
      </c>
      <c r="G32" s="2">
        <v>45853</v>
      </c>
      <c r="H32">
        <v>2.3137951352154573E-2</v>
      </c>
      <c r="I32">
        <v>-6.6391267301229018E-3</v>
      </c>
      <c r="J32">
        <v>-59.7392578125</v>
      </c>
      <c r="K32">
        <v>8938.3203125</v>
      </c>
      <c r="M32" s="2">
        <v>45853</v>
      </c>
      <c r="N32">
        <v>1.6370096141921198E-2</v>
      </c>
      <c r="O32">
        <v>-4.1626648824131252E-3</v>
      </c>
      <c r="P32">
        <v>-14.651123046875</v>
      </c>
      <c r="Q32">
        <v>3504.998779296875</v>
      </c>
    </row>
    <row r="33" spans="1:17" x14ac:dyDescent="0.4">
      <c r="A33" s="2">
        <v>45849</v>
      </c>
      <c r="B33">
        <v>2.9608837437531621E-2</v>
      </c>
      <c r="C33">
        <v>-6.2513975688338608E-3</v>
      </c>
      <c r="D33">
        <v>-279.12890625</v>
      </c>
      <c r="E33">
        <v>44371.51171875</v>
      </c>
      <c r="G33" s="2">
        <v>45852</v>
      </c>
      <c r="H33">
        <v>2.9777078082277475E-2</v>
      </c>
      <c r="I33">
        <v>6.368268447209946E-3</v>
      </c>
      <c r="J33">
        <v>56.939453125</v>
      </c>
      <c r="K33">
        <v>8998.0595703125</v>
      </c>
      <c r="M33" s="2">
        <v>45852</v>
      </c>
      <c r="N33">
        <v>2.0532761024334323E-2</v>
      </c>
      <c r="O33">
        <v>2.698626190612341E-3</v>
      </c>
      <c r="P33">
        <v>9.47265625</v>
      </c>
      <c r="Q33">
        <v>3519.64990234375</v>
      </c>
    </row>
    <row r="34" spans="1:17" x14ac:dyDescent="0.4">
      <c r="A34" s="2">
        <v>45848</v>
      </c>
      <c r="B34">
        <v>3.5860235006365482E-2</v>
      </c>
      <c r="C34">
        <v>4.3262976850235724E-3</v>
      </c>
      <c r="D34">
        <v>192.33984375</v>
      </c>
      <c r="E34">
        <v>44650.640625</v>
      </c>
      <c r="G34" s="2">
        <v>45849</v>
      </c>
      <c r="H34">
        <v>2.3408809635067529E-2</v>
      </c>
      <c r="I34">
        <v>-3.8481892653264849E-3</v>
      </c>
      <c r="J34">
        <v>-34.5400390625</v>
      </c>
      <c r="K34">
        <v>8941.1201171875</v>
      </c>
      <c r="M34" s="2">
        <v>45849</v>
      </c>
      <c r="N34">
        <v>1.7834134833721982E-2</v>
      </c>
      <c r="O34">
        <v>1.4114137531251458E-4</v>
      </c>
      <c r="P34">
        <v>0.495361328125</v>
      </c>
      <c r="Q34">
        <v>3510.17724609375</v>
      </c>
    </row>
    <row r="35" spans="1:17" x14ac:dyDescent="0.4">
      <c r="A35" s="2">
        <v>45847</v>
      </c>
      <c r="B35">
        <v>3.1533937321341909E-2</v>
      </c>
      <c r="C35">
        <v>4.9171635850882023E-3</v>
      </c>
      <c r="D35">
        <v>217.5390625</v>
      </c>
      <c r="E35">
        <v>44458.30078125</v>
      </c>
      <c r="G35" s="2">
        <v>45848</v>
      </c>
      <c r="H35">
        <v>2.7256998900394014E-2</v>
      </c>
      <c r="I35">
        <v>1.2252214469260947E-2</v>
      </c>
      <c r="J35">
        <v>108.640625</v>
      </c>
      <c r="K35">
        <v>8975.66015625</v>
      </c>
      <c r="M35" s="2">
        <v>45848</v>
      </c>
      <c r="N35">
        <v>1.7692993458409467E-2</v>
      </c>
      <c r="O35">
        <v>4.7615483062730668E-3</v>
      </c>
      <c r="P35">
        <v>16.63232421875</v>
      </c>
      <c r="Q35">
        <v>3509.681884765625</v>
      </c>
    </row>
    <row r="36" spans="1:17" x14ac:dyDescent="0.4">
      <c r="A36" s="2">
        <v>45846</v>
      </c>
      <c r="B36">
        <v>2.6616773736253707E-2</v>
      </c>
      <c r="C36">
        <v>-3.7291428205490362E-3</v>
      </c>
      <c r="D36">
        <v>-165.59765625</v>
      </c>
      <c r="E36">
        <v>44240.76171875</v>
      </c>
      <c r="G36" s="2">
        <v>45847</v>
      </c>
      <c r="H36">
        <v>1.5004784431133067E-2</v>
      </c>
      <c r="I36">
        <v>1.4501449262573907E-3</v>
      </c>
      <c r="J36">
        <v>12.83984375</v>
      </c>
      <c r="K36">
        <v>8867.01953125</v>
      </c>
      <c r="M36" s="2">
        <v>45847</v>
      </c>
      <c r="N36">
        <v>1.29314451521364E-2</v>
      </c>
      <c r="O36">
        <v>-1.2654217163762249E-3</v>
      </c>
      <c r="P36">
        <v>-4.42578125</v>
      </c>
      <c r="Q36">
        <v>3493.049560546875</v>
      </c>
    </row>
    <row r="37" spans="1:17" x14ac:dyDescent="0.4">
      <c r="A37" s="2">
        <v>45845</v>
      </c>
      <c r="B37">
        <v>3.0345916556802743E-2</v>
      </c>
      <c r="C37">
        <v>-9.4174817516466947E-3</v>
      </c>
      <c r="D37">
        <v>-422.171875</v>
      </c>
      <c r="E37">
        <v>44406.359375</v>
      </c>
      <c r="G37" s="2">
        <v>45846</v>
      </c>
      <c r="H37">
        <v>1.3554639504875676E-2</v>
      </c>
      <c r="I37">
        <v>5.4106909966824546E-3</v>
      </c>
      <c r="J37">
        <v>47.6494140625</v>
      </c>
      <c r="K37">
        <v>8854.1796875</v>
      </c>
      <c r="M37" s="2">
        <v>45846</v>
      </c>
      <c r="N37">
        <v>1.4196866868512625E-2</v>
      </c>
      <c r="O37">
        <v>7.0104384747033954E-3</v>
      </c>
      <c r="P37">
        <v>24.34814453125</v>
      </c>
      <c r="Q37">
        <v>3497.475341796875</v>
      </c>
    </row>
    <row r="38" spans="1:17" x14ac:dyDescent="0.4">
      <c r="A38" s="2">
        <v>45841</v>
      </c>
      <c r="B38">
        <v>3.9763398308449438E-2</v>
      </c>
      <c r="C38">
        <v>7.7355029130632413E-3</v>
      </c>
      <c r="D38">
        <v>344.109375</v>
      </c>
      <c r="E38">
        <v>44828.53125</v>
      </c>
      <c r="G38" s="2">
        <v>45845</v>
      </c>
      <c r="H38">
        <v>8.1439485081932217E-3</v>
      </c>
      <c r="I38">
        <v>-1.8565170133685305E-3</v>
      </c>
      <c r="J38">
        <v>-16.3798828125</v>
      </c>
      <c r="K38">
        <v>8806.5302734375</v>
      </c>
      <c r="M38" s="2">
        <v>45845</v>
      </c>
      <c r="N38">
        <v>7.1864283938092299E-3</v>
      </c>
      <c r="O38">
        <v>2.3272788225581209E-4</v>
      </c>
      <c r="P38">
        <v>0.80810546875</v>
      </c>
      <c r="Q38">
        <v>3473.127197265625</v>
      </c>
    </row>
    <row r="39" spans="1:17" x14ac:dyDescent="0.4">
      <c r="A39" s="2">
        <v>45840</v>
      </c>
      <c r="B39">
        <v>3.2027895395386197E-2</v>
      </c>
      <c r="C39">
        <v>-2.3642083611152831E-4</v>
      </c>
      <c r="D39">
        <v>-10.51953125</v>
      </c>
      <c r="E39">
        <v>44484.421875</v>
      </c>
      <c r="G39" s="2">
        <v>45842</v>
      </c>
      <c r="H39">
        <v>1.0000465521561752E-2</v>
      </c>
      <c r="I39">
        <v>-3.2872320255616927E-5</v>
      </c>
      <c r="J39">
        <v>-0.2900390625</v>
      </c>
      <c r="K39">
        <v>8822.91015625</v>
      </c>
      <c r="M39" s="2">
        <v>45842</v>
      </c>
      <c r="N39">
        <v>6.9537005115534178E-3</v>
      </c>
      <c r="O39">
        <v>3.2268046698309405E-3</v>
      </c>
      <c r="P39">
        <v>11.16845703125</v>
      </c>
      <c r="Q39">
        <v>3472.319091796875</v>
      </c>
    </row>
    <row r="40" spans="1:17" x14ac:dyDescent="0.4">
      <c r="A40" s="2">
        <v>45839</v>
      </c>
      <c r="B40">
        <v>3.2264316231497725E-2</v>
      </c>
      <c r="C40">
        <v>9.0752685466786165E-3</v>
      </c>
      <c r="D40">
        <v>400.171875</v>
      </c>
      <c r="E40">
        <v>44494.94140625</v>
      </c>
      <c r="G40" s="2">
        <v>45841</v>
      </c>
      <c r="H40">
        <v>1.0033337841817369E-2</v>
      </c>
      <c r="I40">
        <v>5.5283734524556039E-3</v>
      </c>
      <c r="J40">
        <v>48.509765625</v>
      </c>
      <c r="K40">
        <v>8823.2001953125</v>
      </c>
      <c r="M40" s="2">
        <v>45841</v>
      </c>
      <c r="N40">
        <v>3.7268958417224773E-3</v>
      </c>
      <c r="O40">
        <v>1.8403867476324276E-3</v>
      </c>
      <c r="P40">
        <v>6.358154296875</v>
      </c>
      <c r="Q40">
        <v>3461.150634765625</v>
      </c>
    </row>
    <row r="41" spans="1:17" x14ac:dyDescent="0.4">
      <c r="A41" s="2">
        <v>45838</v>
      </c>
      <c r="B41">
        <v>2.3189047684819108E-2</v>
      </c>
      <c r="C41">
        <v>6.2871883294066677E-3</v>
      </c>
      <c r="D41">
        <v>275.5</v>
      </c>
      <c r="E41">
        <v>44094.76953125</v>
      </c>
      <c r="G41" s="2">
        <v>45840</v>
      </c>
      <c r="H41">
        <v>4.5049643893617652E-3</v>
      </c>
      <c r="I41">
        <v>-1.2110698565546141E-3</v>
      </c>
      <c r="J41">
        <v>-10.6396484375</v>
      </c>
      <c r="K41">
        <v>8774.6904296875</v>
      </c>
      <c r="M41" s="2">
        <v>45840</v>
      </c>
      <c r="N41">
        <v>1.8865090940900497E-3</v>
      </c>
      <c r="O41">
        <v>-8.5455463215144967E-4</v>
      </c>
      <c r="P41">
        <v>-2.954833984375</v>
      </c>
      <c r="Q41">
        <v>3454.79248046875</v>
      </c>
    </row>
    <row r="42" spans="1:17" x14ac:dyDescent="0.4">
      <c r="A42" s="2">
        <v>45835</v>
      </c>
      <c r="B42">
        <v>1.6901859355412441E-2</v>
      </c>
      <c r="C42">
        <v>9.9668399232881733E-3</v>
      </c>
      <c r="D42">
        <v>432.4296875</v>
      </c>
      <c r="E42">
        <v>43819.26953125</v>
      </c>
      <c r="G42" s="2">
        <v>45839</v>
      </c>
      <c r="H42">
        <v>5.7160342459163793E-3</v>
      </c>
      <c r="I42">
        <v>2.7816720195228406E-3</v>
      </c>
      <c r="J42">
        <v>24.3701171875</v>
      </c>
      <c r="K42">
        <v>8785.330078125</v>
      </c>
      <c r="M42" s="2">
        <v>45839</v>
      </c>
      <c r="N42">
        <v>2.7410637262414994E-3</v>
      </c>
      <c r="O42">
        <v>3.8676340075360915E-3</v>
      </c>
      <c r="P42">
        <v>13.32177734375</v>
      </c>
      <c r="Q42">
        <v>3457.747314453125</v>
      </c>
    </row>
    <row r="43" spans="1:17" x14ac:dyDescent="0.4">
      <c r="A43" s="2">
        <v>45834</v>
      </c>
      <c r="B43">
        <v>6.9350194321242675E-3</v>
      </c>
      <c r="C43">
        <v>9.4087318746340909E-3</v>
      </c>
      <c r="D43">
        <v>404.41015625</v>
      </c>
      <c r="E43">
        <v>43386.83984375</v>
      </c>
      <c r="G43" s="2">
        <v>45838</v>
      </c>
      <c r="H43">
        <v>2.9343622263935387E-3</v>
      </c>
      <c r="I43">
        <v>-4.3130563488642526E-3</v>
      </c>
      <c r="J43">
        <v>-37.9501953125</v>
      </c>
      <c r="K43">
        <v>8760.9599609375</v>
      </c>
      <c r="M43" s="2">
        <v>45838</v>
      </c>
      <c r="N43">
        <v>-1.1265702812945921E-3</v>
      </c>
      <c r="O43">
        <v>5.8987711998452763E-3</v>
      </c>
      <c r="P43">
        <v>20.19873046875</v>
      </c>
      <c r="Q43">
        <v>3444.425537109375</v>
      </c>
    </row>
    <row r="44" spans="1:17" x14ac:dyDescent="0.4">
      <c r="A44" s="2">
        <v>45833</v>
      </c>
      <c r="B44">
        <v>-2.4737124425098234E-3</v>
      </c>
      <c r="C44">
        <v>-2.4737124425098234E-3</v>
      </c>
      <c r="D44">
        <v>-106.58984375</v>
      </c>
      <c r="E44">
        <v>42982.4296875</v>
      </c>
      <c r="G44" s="2">
        <v>45835</v>
      </c>
      <c r="H44">
        <v>7.2474185752577913E-3</v>
      </c>
      <c r="I44">
        <v>7.2474185752577913E-3</v>
      </c>
      <c r="J44">
        <v>63.310546875</v>
      </c>
      <c r="K44">
        <v>8798.91015625</v>
      </c>
      <c r="M44" s="2">
        <v>45835</v>
      </c>
      <c r="N44">
        <v>-7.0253414811398684E-3</v>
      </c>
      <c r="O44">
        <v>-7.0253414811398684E-3</v>
      </c>
      <c r="P44">
        <v>-24.2265625</v>
      </c>
      <c r="Q44">
        <v>3424.226806640625</v>
      </c>
    </row>
    <row r="45" spans="1:17" ht="19.75" thickBot="1" x14ac:dyDescent="0.55000000000000004">
      <c r="A45" s="3" t="s">
        <v>21</v>
      </c>
      <c r="B45" s="3"/>
      <c r="C45" s="3"/>
      <c r="D45" s="3"/>
      <c r="E45" s="3"/>
      <c r="G45" s="3" t="s">
        <v>27</v>
      </c>
      <c r="H45" s="3"/>
      <c r="I45" s="3"/>
      <c r="J45" s="3"/>
      <c r="K45" s="3"/>
      <c r="M45" s="3" t="s">
        <v>28</v>
      </c>
      <c r="N45" s="3"/>
      <c r="O45" s="3"/>
      <c r="P45" s="3"/>
      <c r="Q45" s="3"/>
    </row>
    <row r="46" spans="1:17" ht="15" thickTop="1" x14ac:dyDescent="0.4">
      <c r="A46" s="2" t="str" cm="1">
        <f t="array" ref="A46:E66">_xlfn.CHOOSECOLS(_xlfn.VSTACK(daily_8h30_data[#Headers],
  _xlfn._xlws.SORT(_xlfn._xlws.FILTER(daily_8h30_data[], daily_8h30_data[ticker]=A45), 1, -1)
 ), 1, 4, 5, 6, 3)</f>
        <v>date</v>
      </c>
      <c r="B46" t="str">
        <v>cum_change</v>
      </c>
      <c r="C46" t="str">
        <v>1d_change</v>
      </c>
      <c r="D46" t="str">
        <v>1d_diff</v>
      </c>
      <c r="E46" t="str">
        <v>close</v>
      </c>
      <c r="G46" s="2" t="str" cm="1">
        <f t="array" ref="G46:K66">_xlfn.CHOOSECOLS(_xlfn.VSTACK(daily_8h30_data[#Headers],
  _xlfn._xlws.SORT(_xlfn._xlws.FILTER(daily_8h30_data[], daily_8h30_data[ticker]=G45), 1, -1)
 ), 1, 4, 5, 6, 3)</f>
        <v>date</v>
      </c>
      <c r="H46" t="str">
        <v>cum_change</v>
      </c>
      <c r="I46" t="str">
        <v>1d_change</v>
      </c>
      <c r="J46" t="str">
        <v>1d_diff</v>
      </c>
      <c r="K46" t="str">
        <v>close</v>
      </c>
      <c r="M46" s="2" t="str" cm="1">
        <f t="array" ref="M46:Q66">_xlfn.CHOOSECOLS(_xlfn.VSTACK(daily_8h30_data[#Headers],
  _xlfn._xlws.SORT(_xlfn._xlws.FILTER(daily_8h30_data[], daily_8h30_data[ticker]=M45), 1, -1)
 ), 1, 4, 5, 6, 3)</f>
        <v>date</v>
      </c>
      <c r="N46" t="str">
        <v>cum_change</v>
      </c>
      <c r="O46" t="str">
        <v>1d_change</v>
      </c>
      <c r="P46" t="str">
        <v>1d_diff</v>
      </c>
      <c r="Q46" t="str">
        <v>close</v>
      </c>
    </row>
    <row r="47" spans="1:17" x14ac:dyDescent="0.4">
      <c r="A47" s="2">
        <v>45862</v>
      </c>
      <c r="B47">
        <v>1.1659781618204912E-2</v>
      </c>
      <c r="C47">
        <v>-4.2690752492658968E-3</v>
      </c>
      <c r="D47">
        <v>-14.472412109375</v>
      </c>
      <c r="E47">
        <v>3375.58544921875</v>
      </c>
      <c r="G47" s="2">
        <v>45862</v>
      </c>
      <c r="H47">
        <v>3.1586901088156427E-3</v>
      </c>
      <c r="I47">
        <v>8.2633323311775975E-4</v>
      </c>
      <c r="J47">
        <v>8.0304780408880561E-2</v>
      </c>
      <c r="K47">
        <v>97.262382410136908</v>
      </c>
      <c r="M47" s="2">
        <v>45861</v>
      </c>
      <c r="N47">
        <v>-9.4909924010488922E-4</v>
      </c>
      <c r="O47">
        <v>1.914241960183638E-4</v>
      </c>
      <c r="P47">
        <v>5</v>
      </c>
      <c r="Q47">
        <v>26125</v>
      </c>
    </row>
    <row r="48" spans="1:17" x14ac:dyDescent="0.4">
      <c r="A48" s="2">
        <v>45861</v>
      </c>
      <c r="B48">
        <v>1.5928856867470809E-2</v>
      </c>
      <c r="C48">
        <v>-9.1779117885240069E-3</v>
      </c>
      <c r="D48">
        <v>-31.40185546875</v>
      </c>
      <c r="E48">
        <v>3390.057861328125</v>
      </c>
      <c r="G48" s="2">
        <v>45861</v>
      </c>
      <c r="H48">
        <v>2.332356875697883E-3</v>
      </c>
      <c r="I48">
        <v>-1.9832627800802083E-3</v>
      </c>
      <c r="J48">
        <v>-0.19312060636457318</v>
      </c>
      <c r="K48">
        <v>97.182077629728028</v>
      </c>
      <c r="M48" s="2">
        <v>45860</v>
      </c>
      <c r="N48">
        <v>-1.140523436123253E-3</v>
      </c>
      <c r="O48">
        <v>-3.8270187523914423E-4</v>
      </c>
      <c r="P48">
        <v>-10</v>
      </c>
      <c r="Q48">
        <v>26120</v>
      </c>
    </row>
    <row r="49" spans="1:17" x14ac:dyDescent="0.4">
      <c r="A49" s="2">
        <v>45860</v>
      </c>
      <c r="B49">
        <v>2.5106768655994816E-2</v>
      </c>
      <c r="C49">
        <v>8.6885428554648314E-3</v>
      </c>
      <c r="D49">
        <v>29.471435546875</v>
      </c>
      <c r="E49">
        <v>3421.459716796875</v>
      </c>
      <c r="G49" s="2">
        <v>45860</v>
      </c>
      <c r="H49">
        <v>4.3156196557780913E-3</v>
      </c>
      <c r="I49">
        <v>-4.7082982885089386E-3</v>
      </c>
      <c r="J49">
        <v>-0.46064031118699234</v>
      </c>
      <c r="K49">
        <v>97.375198236092601</v>
      </c>
      <c r="M49" s="2">
        <v>45859</v>
      </c>
      <c r="N49">
        <v>-7.5782156088410879E-4</v>
      </c>
      <c r="O49">
        <v>-3.8255547054322214E-4</v>
      </c>
      <c r="P49">
        <v>-10</v>
      </c>
      <c r="Q49">
        <v>26130</v>
      </c>
    </row>
    <row r="50" spans="1:17" x14ac:dyDescent="0.4">
      <c r="A50" s="2">
        <v>45859</v>
      </c>
      <c r="B50">
        <v>1.6418225800529984E-2</v>
      </c>
      <c r="C50">
        <v>1.3497264044440627E-2</v>
      </c>
      <c r="D50">
        <v>45.1728515625</v>
      </c>
      <c r="E50">
        <v>3391.98828125</v>
      </c>
      <c r="G50" s="2">
        <v>45859</v>
      </c>
      <c r="H50">
        <v>9.0239179442870299E-3</v>
      </c>
      <c r="I50">
        <v>-1.0251407191124162E-3</v>
      </c>
      <c r="J50">
        <v>-0.1003984243963032</v>
      </c>
      <c r="K50">
        <v>97.835838547279593</v>
      </c>
      <c r="M50" s="2">
        <v>45856</v>
      </c>
      <c r="N50">
        <v>-3.7526609034088665E-4</v>
      </c>
      <c r="O50">
        <v>1.9131432944319293E-4</v>
      </c>
      <c r="P50">
        <v>5</v>
      </c>
      <c r="Q50">
        <v>26140</v>
      </c>
    </row>
    <row r="51" spans="1:17" x14ac:dyDescent="0.4">
      <c r="A51" s="2">
        <v>45858</v>
      </c>
      <c r="B51">
        <v>2.9209617560893575E-3</v>
      </c>
      <c r="C51">
        <v>-1.5034382564399484E-3</v>
      </c>
      <c r="D51">
        <v>-5.039306640625</v>
      </c>
      <c r="E51">
        <v>3346.8154296875</v>
      </c>
      <c r="G51" s="2">
        <v>45858</v>
      </c>
      <c r="H51">
        <v>1.0049058663399446E-2</v>
      </c>
      <c r="I51">
        <v>1.4116606975700385E-4</v>
      </c>
      <c r="J51">
        <v>1.3823322276010686E-2</v>
      </c>
      <c r="K51">
        <v>97.936236971675896</v>
      </c>
      <c r="M51" s="2">
        <v>45855</v>
      </c>
      <c r="N51">
        <v>-5.6658041978407958E-4</v>
      </c>
      <c r="O51">
        <v>-1.9127773527161107E-4</v>
      </c>
      <c r="P51">
        <v>-5</v>
      </c>
      <c r="Q51">
        <v>26135</v>
      </c>
    </row>
    <row r="52" spans="1:17" x14ac:dyDescent="0.4">
      <c r="A52" s="2">
        <v>45857</v>
      </c>
      <c r="B52">
        <v>4.4244000125293059E-3</v>
      </c>
      <c r="C52">
        <v>8.9568270873807698E-4</v>
      </c>
      <c r="D52">
        <v>2.99951171875</v>
      </c>
      <c r="E52">
        <v>3351.854736328125</v>
      </c>
      <c r="G52" s="2">
        <v>45857</v>
      </c>
      <c r="H52">
        <v>9.9078925936424422E-3</v>
      </c>
      <c r="I52">
        <v>-5.5536045056360228E-3</v>
      </c>
      <c r="J52">
        <v>-0.5468593984653296</v>
      </c>
      <c r="K52">
        <v>97.922413649399886</v>
      </c>
      <c r="M52" s="2">
        <v>45854</v>
      </c>
      <c r="N52">
        <v>-3.7530268451246851E-4</v>
      </c>
      <c r="O52">
        <v>7.6569678407345521E-4</v>
      </c>
      <c r="P52">
        <v>20</v>
      </c>
      <c r="Q52">
        <v>26140</v>
      </c>
    </row>
    <row r="53" spans="1:17" x14ac:dyDescent="0.4">
      <c r="A53" s="2">
        <v>45856</v>
      </c>
      <c r="B53">
        <v>3.5287173037912289E-3</v>
      </c>
      <c r="C53">
        <v>3.0263556994232221E-3</v>
      </c>
      <c r="D53">
        <v>10.104248046875</v>
      </c>
      <c r="E53">
        <v>3348.855224609375</v>
      </c>
      <c r="G53" s="2">
        <v>45856</v>
      </c>
      <c r="H53">
        <v>1.5461497099278465E-2</v>
      </c>
      <c r="I53">
        <v>-4.50456228673346E-5</v>
      </c>
      <c r="J53">
        <v>-4.4358095515377727E-3</v>
      </c>
      <c r="K53">
        <v>98.469273047865215</v>
      </c>
      <c r="M53" s="2">
        <v>45853</v>
      </c>
      <c r="N53">
        <v>-1.1409994685859237E-3</v>
      </c>
      <c r="O53">
        <v>7.6628352490426543E-4</v>
      </c>
      <c r="P53">
        <v>20</v>
      </c>
      <c r="Q53">
        <v>26120</v>
      </c>
    </row>
    <row r="54" spans="1:17" x14ac:dyDescent="0.4">
      <c r="A54" s="2">
        <v>45855</v>
      </c>
      <c r="B54">
        <v>5.0236160436800681E-4</v>
      </c>
      <c r="C54">
        <v>-1.860664795905298E-3</v>
      </c>
      <c r="D54">
        <v>-6.223876953125</v>
      </c>
      <c r="E54">
        <v>3338.7509765625</v>
      </c>
      <c r="G54" s="2">
        <v>45855</v>
      </c>
      <c r="H54">
        <v>1.55065427221458E-2</v>
      </c>
      <c r="I54">
        <v>1.7976097988492423E-3</v>
      </c>
      <c r="J54">
        <v>0.17669966691842376</v>
      </c>
      <c r="K54">
        <v>98.473708857416753</v>
      </c>
      <c r="M54" s="2">
        <v>45852</v>
      </c>
      <c r="N54">
        <v>-1.9072829934901891E-3</v>
      </c>
      <c r="O54">
        <v>-3.0641948827947463E-4</v>
      </c>
      <c r="P54">
        <v>-8</v>
      </c>
      <c r="Q54">
        <v>26100</v>
      </c>
    </row>
    <row r="55" spans="1:17" x14ac:dyDescent="0.4">
      <c r="A55" s="2">
        <v>45854</v>
      </c>
      <c r="B55">
        <v>2.3630264002733048E-3</v>
      </c>
      <c r="C55">
        <v>4.008848984901503E-3</v>
      </c>
      <c r="D55">
        <v>13.35595703125</v>
      </c>
      <c r="E55">
        <v>3344.974853515625</v>
      </c>
      <c r="G55" s="2">
        <v>45854</v>
      </c>
      <c r="H55">
        <v>1.3708932923296557E-2</v>
      </c>
      <c r="I55">
        <v>-3.0631144920764131E-3</v>
      </c>
      <c r="J55">
        <v>-0.30202011557209119</v>
      </c>
      <c r="K55">
        <v>98.297009190498329</v>
      </c>
      <c r="M55" s="2">
        <v>45849</v>
      </c>
      <c r="N55">
        <v>-1.6008635052107145E-3</v>
      </c>
      <c r="O55">
        <v>-1.9147551028220189E-4</v>
      </c>
      <c r="P55">
        <v>-5</v>
      </c>
      <c r="Q55">
        <v>26108</v>
      </c>
    </row>
    <row r="56" spans="1:17" x14ac:dyDescent="0.4">
      <c r="A56" s="2">
        <v>45853</v>
      </c>
      <c r="B56">
        <v>-1.6458225846281982E-3</v>
      </c>
      <c r="C56">
        <v>-4.0214109350789062E-3</v>
      </c>
      <c r="D56">
        <v>-13.451904296875</v>
      </c>
      <c r="E56">
        <v>3331.618896484375</v>
      </c>
      <c r="G56" s="2">
        <v>45853</v>
      </c>
      <c r="H56">
        <v>1.677204741537297E-2</v>
      </c>
      <c r="I56">
        <v>5.2938359943530688E-3</v>
      </c>
      <c r="J56">
        <v>0.51921843311856719</v>
      </c>
      <c r="K56">
        <v>98.59902930607042</v>
      </c>
      <c r="M56" s="2">
        <v>45848</v>
      </c>
      <c r="N56">
        <v>-1.4093879949285126E-3</v>
      </c>
      <c r="O56">
        <v>-9.5646185630116065E-4</v>
      </c>
      <c r="P56">
        <v>-25</v>
      </c>
      <c r="Q56">
        <v>26113</v>
      </c>
    </row>
    <row r="57" spans="1:17" x14ac:dyDescent="0.4">
      <c r="A57" s="2">
        <v>45852</v>
      </c>
      <c r="B57">
        <v>2.375588350450708E-3</v>
      </c>
      <c r="C57">
        <v>-4.9316178764158281E-3</v>
      </c>
      <c r="D57">
        <v>-16.578369140625</v>
      </c>
      <c r="E57">
        <v>3345.07080078125</v>
      </c>
      <c r="G57" s="2">
        <v>45852</v>
      </c>
      <c r="H57">
        <v>1.1478211421019902E-2</v>
      </c>
      <c r="I57">
        <v>2.8568217494973069E-5</v>
      </c>
      <c r="J57">
        <v>2.8018853240041608E-3</v>
      </c>
      <c r="K57">
        <v>98.079810872951853</v>
      </c>
      <c r="M57" s="2">
        <v>45847</v>
      </c>
      <c r="N57">
        <v>-4.5292613862735198E-4</v>
      </c>
      <c r="O57">
        <v>1.0723860589811895E-3</v>
      </c>
      <c r="P57">
        <v>28</v>
      </c>
      <c r="Q57">
        <v>26138</v>
      </c>
    </row>
    <row r="58" spans="1:17" x14ac:dyDescent="0.4">
      <c r="A58" s="2">
        <v>45851</v>
      </c>
      <c r="B58">
        <v>7.3072062268665361E-3</v>
      </c>
      <c r="C58">
        <v>2.6253780966791762E-3</v>
      </c>
      <c r="D58">
        <v>8.802490234375</v>
      </c>
      <c r="E58">
        <v>3361.649169921875</v>
      </c>
      <c r="G58" s="2">
        <v>45851</v>
      </c>
      <c r="H58">
        <v>1.1449643203524928E-2</v>
      </c>
      <c r="I58">
        <v>4.4529847301744141E-5</v>
      </c>
      <c r="J58">
        <v>4.3671597650813965E-3</v>
      </c>
      <c r="K58">
        <v>98.077008987627849</v>
      </c>
      <c r="M58" s="2">
        <v>45846</v>
      </c>
      <c r="N58">
        <v>-1.5253121976085415E-3</v>
      </c>
      <c r="O58">
        <v>-3.828483920367276E-4</v>
      </c>
      <c r="P58">
        <v>-10</v>
      </c>
      <c r="Q58">
        <v>26110</v>
      </c>
    </row>
    <row r="59" spans="1:17" x14ac:dyDescent="0.4">
      <c r="A59" s="2">
        <v>45850</v>
      </c>
      <c r="B59">
        <v>4.6818281301873599E-3</v>
      </c>
      <c r="C59">
        <v>1.2351711297449164E-3</v>
      </c>
      <c r="D59">
        <v>4.13623046875</v>
      </c>
      <c r="E59">
        <v>3352.8466796875</v>
      </c>
      <c r="G59" s="2">
        <v>45850</v>
      </c>
      <c r="H59">
        <v>1.1405113356223184E-2</v>
      </c>
      <c r="I59">
        <v>2.3622026439731325E-3</v>
      </c>
      <c r="J59">
        <v>0.23112149801352189</v>
      </c>
      <c r="K59">
        <v>98.072641827862768</v>
      </c>
      <c r="M59" s="2">
        <v>45845</v>
      </c>
      <c r="N59">
        <v>-1.1424638055718139E-3</v>
      </c>
      <c r="O59">
        <v>-1.4527104518694545E-3</v>
      </c>
      <c r="P59">
        <v>-38</v>
      </c>
      <c r="Q59">
        <v>26120</v>
      </c>
    </row>
    <row r="60" spans="1:17" x14ac:dyDescent="0.4">
      <c r="A60" s="2">
        <v>45849</v>
      </c>
      <c r="B60">
        <v>3.4466570004424435E-3</v>
      </c>
      <c r="C60">
        <v>8.5766736535968224E-3</v>
      </c>
      <c r="D60">
        <v>28.4765625</v>
      </c>
      <c r="E60">
        <v>3348.71044921875</v>
      </c>
      <c r="G60" s="2">
        <v>45849</v>
      </c>
      <c r="H60">
        <v>9.0429107122500518E-3</v>
      </c>
      <c r="I60">
        <v>3.222893790254977E-3</v>
      </c>
      <c r="J60">
        <v>0.31431980893979983</v>
      </c>
      <c r="K60">
        <v>97.841520329849246</v>
      </c>
      <c r="M60" s="2">
        <v>45842</v>
      </c>
      <c r="N60">
        <v>3.1024664629764054E-4</v>
      </c>
      <c r="O60">
        <v>-6.4947468958931331E-4</v>
      </c>
      <c r="P60">
        <v>-17</v>
      </c>
      <c r="Q60">
        <v>26158</v>
      </c>
    </row>
    <row r="61" spans="1:17" x14ac:dyDescent="0.4">
      <c r="A61" s="2">
        <v>45848</v>
      </c>
      <c r="B61">
        <v>-5.1300166531543789E-3</v>
      </c>
      <c r="C61">
        <v>1.5330446345978022E-3</v>
      </c>
      <c r="D61">
        <v>5.082275390625</v>
      </c>
      <c r="E61">
        <v>3320.23388671875</v>
      </c>
      <c r="G61" s="2">
        <v>45848</v>
      </c>
      <c r="H61">
        <v>5.8200169219950748E-3</v>
      </c>
      <c r="I61">
        <v>8.3130988329593869E-4</v>
      </c>
      <c r="J61">
        <v>8.1007982946360357E-2</v>
      </c>
      <c r="K61">
        <v>97.527200520909446</v>
      </c>
      <c r="M61" s="2">
        <v>45841</v>
      </c>
      <c r="N61">
        <v>9.5972133588695385E-4</v>
      </c>
      <c r="O61">
        <v>9.5602294455066072E-4</v>
      </c>
      <c r="P61">
        <v>25</v>
      </c>
      <c r="Q61">
        <v>26175</v>
      </c>
    </row>
    <row r="62" spans="1:17" x14ac:dyDescent="0.4">
      <c r="A62" s="2">
        <v>45847</v>
      </c>
      <c r="B62">
        <v>-6.6630612877521811E-3</v>
      </c>
      <c r="C62">
        <v>4.0345165445567766E-3</v>
      </c>
      <c r="D62">
        <v>13.3212890625</v>
      </c>
      <c r="E62">
        <v>3315.151611328125</v>
      </c>
      <c r="G62" s="2">
        <v>45847</v>
      </c>
      <c r="H62">
        <v>4.9887070386991361E-3</v>
      </c>
      <c r="I62">
        <v>-1.4016903734903607E-4</v>
      </c>
      <c r="J62">
        <v>-1.3660853830103292E-2</v>
      </c>
      <c r="K62">
        <v>97.446192537963086</v>
      </c>
      <c r="M62" s="2">
        <v>45840</v>
      </c>
      <c r="N62">
        <v>3.6983913362931276E-6</v>
      </c>
      <c r="O62">
        <v>1.5319800842588105E-3</v>
      </c>
      <c r="P62">
        <v>40</v>
      </c>
      <c r="Q62">
        <v>26150</v>
      </c>
    </row>
    <row r="63" spans="1:17" x14ac:dyDescent="0.4">
      <c r="A63" s="2">
        <v>45846</v>
      </c>
      <c r="B63">
        <v>-1.0697577832308958E-2</v>
      </c>
      <c r="C63">
        <v>-8.8240135472401615E-3</v>
      </c>
      <c r="D63">
        <v>-29.394775390625</v>
      </c>
      <c r="E63">
        <v>3301.830322265625</v>
      </c>
      <c r="G63" s="2">
        <v>45846</v>
      </c>
      <c r="H63">
        <v>5.1288760760481722E-3</v>
      </c>
      <c r="I63">
        <v>1.0742460772001916E-3</v>
      </c>
      <c r="J63">
        <v>0.10458351675801225</v>
      </c>
      <c r="K63">
        <v>97.459853391793189</v>
      </c>
      <c r="M63" s="2">
        <v>45839</v>
      </c>
      <c r="N63">
        <v>-1.5282816929225174E-3</v>
      </c>
      <c r="O63">
        <v>-3.063021670878241E-4</v>
      </c>
      <c r="P63">
        <v>-8</v>
      </c>
      <c r="Q63">
        <v>26110</v>
      </c>
    </row>
    <row r="64" spans="1:17" x14ac:dyDescent="0.4">
      <c r="A64" s="2">
        <v>45845</v>
      </c>
      <c r="B64">
        <v>-1.8735642850687961E-3</v>
      </c>
      <c r="C64">
        <v>1.1722302355274827E-3</v>
      </c>
      <c r="D64">
        <v>3.900390625</v>
      </c>
      <c r="E64">
        <v>3331.22509765625</v>
      </c>
      <c r="G64" s="2">
        <v>45845</v>
      </c>
      <c r="H64">
        <v>4.0546299988479806E-3</v>
      </c>
      <c r="I64">
        <v>7.1222947862148445E-4</v>
      </c>
      <c r="J64">
        <v>6.9289942764342527E-2</v>
      </c>
      <c r="K64">
        <v>97.355269875035177</v>
      </c>
      <c r="M64" s="2">
        <v>45838</v>
      </c>
      <c r="N64">
        <v>-1.2219795258346933E-3</v>
      </c>
      <c r="O64">
        <v>1.0732081257187609E-3</v>
      </c>
      <c r="P64">
        <v>28</v>
      </c>
      <c r="Q64">
        <v>26118</v>
      </c>
    </row>
    <row r="65" spans="1:17" x14ac:dyDescent="0.4">
      <c r="A65" s="2">
        <v>45844</v>
      </c>
      <c r="B65">
        <v>-3.0457945205962789E-3</v>
      </c>
      <c r="C65">
        <v>-2.5581695584702135E-3</v>
      </c>
      <c r="D65">
        <v>-8.53369140625</v>
      </c>
      <c r="E65">
        <v>3327.32470703125</v>
      </c>
      <c r="G65" s="2">
        <v>45844</v>
      </c>
      <c r="H65">
        <v>3.3424005202264961E-3</v>
      </c>
      <c r="I65">
        <v>2.007042145391047E-5</v>
      </c>
      <c r="J65">
        <v>1.9525314306605424E-3</v>
      </c>
      <c r="K65">
        <v>97.285979932270834</v>
      </c>
      <c r="M65" s="2">
        <v>45835</v>
      </c>
      <c r="N65">
        <v>-2.2951876515534542E-3</v>
      </c>
      <c r="O65">
        <v>-3.8314176245213272E-4</v>
      </c>
      <c r="P65">
        <v>-10</v>
      </c>
      <c r="Q65">
        <v>26090</v>
      </c>
    </row>
    <row r="66" spans="1:17" x14ac:dyDescent="0.4">
      <c r="A66" s="2">
        <v>45843</v>
      </c>
      <c r="B66">
        <v>-4.8762496212606532E-4</v>
      </c>
      <c r="C66">
        <v>-4.8762496212606532E-4</v>
      </c>
      <c r="D66">
        <v>-1.62744140625</v>
      </c>
      <c r="E66">
        <v>3335.8583984375</v>
      </c>
      <c r="G66" s="2">
        <v>45843</v>
      </c>
      <c r="H66">
        <v>3.3223300987725857E-3</v>
      </c>
      <c r="I66">
        <v>3.3223300987725857E-3</v>
      </c>
      <c r="J66">
        <v>0.32213939894252519</v>
      </c>
      <c r="K66">
        <v>97.284027400840174</v>
      </c>
      <c r="M66" s="2">
        <v>45834</v>
      </c>
      <c r="N66">
        <v>-1.9120458891013214E-3</v>
      </c>
      <c r="O66">
        <v>-1.9120458891013214E-3</v>
      </c>
      <c r="P66">
        <v>-50</v>
      </c>
      <c r="Q66">
        <v>26100</v>
      </c>
    </row>
  </sheetData>
  <mergeCells count="9">
    <mergeCell ref="A45:E45"/>
    <mergeCell ref="G45:K45"/>
    <mergeCell ref="M45:Q45"/>
    <mergeCell ref="A1:E1"/>
    <mergeCell ref="G1:K1"/>
    <mergeCell ref="M1:Q1"/>
    <mergeCell ref="A23:E23"/>
    <mergeCell ref="G23:K23"/>
    <mergeCell ref="M23:Q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4669E-E941-449A-A06F-931029850F8C}">
  <dimension ref="A1:H181"/>
  <sheetViews>
    <sheetView topLeftCell="A2" workbookViewId="0">
      <selection activeCell="K2" sqref="K2"/>
    </sheetView>
  </sheetViews>
  <sheetFormatPr defaultRowHeight="14.6" x14ac:dyDescent="0.4"/>
  <cols>
    <col min="1" max="1" width="14.4609375" bestFit="1" customWidth="1"/>
    <col min="2" max="2" width="9" bestFit="1" customWidth="1"/>
    <col min="3" max="3" width="11.84375" bestFit="1" customWidth="1"/>
    <col min="4" max="4" width="13.53515625" bestFit="1" customWidth="1"/>
    <col min="5" max="6" width="12.4609375" bestFit="1" customWidth="1"/>
    <col min="7" max="7" width="10.23046875" bestFit="1" customWidth="1"/>
    <col min="8" max="9" width="11.4609375" bestFit="1" customWidth="1"/>
    <col min="10" max="10" width="10.23046875" bestFit="1" customWidth="1"/>
    <col min="11" max="11" width="6.765625" bestFit="1" customWidth="1"/>
  </cols>
  <sheetData>
    <row r="1" spans="1:8" x14ac:dyDescent="0.4">
      <c r="A1" t="s">
        <v>29</v>
      </c>
      <c r="B1" t="s">
        <v>20</v>
      </c>
      <c r="C1" t="s">
        <v>30</v>
      </c>
      <c r="D1" t="s">
        <v>39</v>
      </c>
      <c r="E1" t="s">
        <v>31</v>
      </c>
      <c r="F1" t="s">
        <v>173</v>
      </c>
      <c r="G1" t="s">
        <v>32</v>
      </c>
      <c r="H1" t="s">
        <v>33</v>
      </c>
    </row>
    <row r="2" spans="1:8" x14ac:dyDescent="0.4">
      <c r="A2" s="1">
        <v>45862</v>
      </c>
      <c r="B2" t="s">
        <v>25</v>
      </c>
      <c r="C2">
        <v>1521.02001953125</v>
      </c>
      <c r="D2">
        <v>0.10837998661194181</v>
      </c>
      <c r="E2">
        <v>5.75937512813951E-3</v>
      </c>
      <c r="F2">
        <v>8.7099609375</v>
      </c>
      <c r="G2" t="s">
        <v>40</v>
      </c>
      <c r="H2" t="s">
        <v>34</v>
      </c>
    </row>
    <row r="3" spans="1:8" x14ac:dyDescent="0.4">
      <c r="A3" s="1">
        <v>45861</v>
      </c>
      <c r="B3" t="s">
        <v>25</v>
      </c>
      <c r="C3">
        <v>1512.31005859375</v>
      </c>
      <c r="D3">
        <v>0.1026206114838023</v>
      </c>
      <c r="E3">
        <v>1.835008982584041E-3</v>
      </c>
      <c r="F3">
        <v>2.77001953125</v>
      </c>
      <c r="G3" t="s">
        <v>40</v>
      </c>
      <c r="H3" t="s">
        <v>34</v>
      </c>
    </row>
    <row r="4" spans="1:8" x14ac:dyDescent="0.4">
      <c r="A4" s="1">
        <v>45860</v>
      </c>
      <c r="B4" t="s">
        <v>25</v>
      </c>
      <c r="C4">
        <v>1509.5400390625</v>
      </c>
      <c r="D4">
        <v>0.10078560250121826</v>
      </c>
      <c r="E4">
        <v>1.6491020119961952E-2</v>
      </c>
      <c r="F4">
        <v>24.489990234375</v>
      </c>
      <c r="G4" t="s">
        <v>40</v>
      </c>
      <c r="H4" t="s">
        <v>34</v>
      </c>
    </row>
    <row r="5" spans="1:8" x14ac:dyDescent="0.4">
      <c r="A5" s="1">
        <v>45859</v>
      </c>
      <c r="B5" t="s">
        <v>25</v>
      </c>
      <c r="C5">
        <v>1485.050048828125</v>
      </c>
      <c r="D5">
        <v>8.4294582381256311E-2</v>
      </c>
      <c r="E5">
        <v>-8.1681316984459906E-3</v>
      </c>
      <c r="F5">
        <v>-12.22998046875</v>
      </c>
      <c r="G5" t="s">
        <v>40</v>
      </c>
      <c r="H5" t="s">
        <v>34</v>
      </c>
    </row>
    <row r="6" spans="1:8" x14ac:dyDescent="0.4">
      <c r="A6" s="1">
        <v>45856</v>
      </c>
      <c r="B6" t="s">
        <v>25</v>
      </c>
      <c r="C6">
        <v>1497.280029296875</v>
      </c>
      <c r="D6">
        <v>9.2462714079702302E-2</v>
      </c>
      <c r="E6">
        <v>4.8791749609746748E-3</v>
      </c>
      <c r="F6">
        <v>7.27001953125</v>
      </c>
      <c r="G6" t="s">
        <v>40</v>
      </c>
      <c r="H6" t="s">
        <v>34</v>
      </c>
    </row>
    <row r="7" spans="1:8" x14ac:dyDescent="0.4">
      <c r="A7" s="1">
        <v>45855</v>
      </c>
      <c r="B7" t="s">
        <v>25</v>
      </c>
      <c r="C7">
        <v>1490.010009765625</v>
      </c>
      <c r="D7">
        <v>8.7583539118727627E-2</v>
      </c>
      <c r="E7">
        <v>9.8545137150918283E-3</v>
      </c>
      <c r="F7">
        <v>14.5400390625</v>
      </c>
      <c r="G7" t="s">
        <v>40</v>
      </c>
      <c r="H7" t="s">
        <v>34</v>
      </c>
    </row>
    <row r="8" spans="1:8" x14ac:dyDescent="0.4">
      <c r="A8" s="1">
        <v>45854</v>
      </c>
      <c r="B8" t="s">
        <v>25</v>
      </c>
      <c r="C8">
        <v>1475.469970703125</v>
      </c>
      <c r="D8">
        <v>7.7729025403635799E-2</v>
      </c>
      <c r="E8">
        <v>1.0146130860475999E-2</v>
      </c>
      <c r="F8">
        <v>14.8199462890625</v>
      </c>
      <c r="G8" t="s">
        <v>40</v>
      </c>
      <c r="H8" t="s">
        <v>34</v>
      </c>
    </row>
    <row r="9" spans="1:8" x14ac:dyDescent="0.4">
      <c r="A9" s="1">
        <v>45853</v>
      </c>
      <c r="B9" t="s">
        <v>25</v>
      </c>
      <c r="C9">
        <v>1460.6500244140625</v>
      </c>
      <c r="D9">
        <v>6.7582894543159799E-2</v>
      </c>
      <c r="E9">
        <v>-6.6443731989913601E-3</v>
      </c>
      <c r="F9">
        <v>-9.77001953125</v>
      </c>
      <c r="G9" t="s">
        <v>40</v>
      </c>
      <c r="H9" t="s">
        <v>34</v>
      </c>
    </row>
    <row r="10" spans="1:8" x14ac:dyDescent="0.4">
      <c r="A10" s="1">
        <v>45852</v>
      </c>
      <c r="B10" t="s">
        <v>25</v>
      </c>
      <c r="C10">
        <v>1470.4200439453125</v>
      </c>
      <c r="D10">
        <v>7.422726774215116E-2</v>
      </c>
      <c r="E10">
        <v>8.6845805172848234E-3</v>
      </c>
      <c r="F10">
        <v>12.6600341796875</v>
      </c>
      <c r="G10" t="s">
        <v>40</v>
      </c>
      <c r="H10" t="s">
        <v>34</v>
      </c>
    </row>
    <row r="11" spans="1:8" x14ac:dyDescent="0.4">
      <c r="A11" s="1">
        <v>45849</v>
      </c>
      <c r="B11" t="s">
        <v>25</v>
      </c>
      <c r="C11">
        <v>1457.760009765625</v>
      </c>
      <c r="D11">
        <v>6.5542687224866336E-2</v>
      </c>
      <c r="E11">
        <v>8.3838265366049658E-3</v>
      </c>
      <c r="F11">
        <v>12.1199951171875</v>
      </c>
      <c r="G11" t="s">
        <v>40</v>
      </c>
      <c r="H11" t="s">
        <v>34</v>
      </c>
    </row>
    <row r="12" spans="1:8" x14ac:dyDescent="0.4">
      <c r="A12" s="1">
        <v>45848</v>
      </c>
      <c r="B12" t="s">
        <v>25</v>
      </c>
      <c r="C12">
        <v>1445.6400146484375</v>
      </c>
      <c r="D12">
        <v>5.715886068826137E-2</v>
      </c>
      <c r="E12">
        <v>1.0004798994454056E-2</v>
      </c>
      <c r="F12">
        <v>14.320068359375</v>
      </c>
      <c r="G12" t="s">
        <v>40</v>
      </c>
      <c r="H12" t="s">
        <v>34</v>
      </c>
    </row>
    <row r="13" spans="1:8" x14ac:dyDescent="0.4">
      <c r="A13" s="1">
        <v>45847</v>
      </c>
      <c r="B13" t="s">
        <v>25</v>
      </c>
      <c r="C13">
        <v>1431.3199462890625</v>
      </c>
      <c r="D13">
        <v>4.7154061693807314E-2</v>
      </c>
      <c r="E13">
        <v>1.1204827963525066E-2</v>
      </c>
      <c r="F13">
        <v>15.8599853515625</v>
      </c>
      <c r="G13" t="s">
        <v>40</v>
      </c>
      <c r="H13" t="s">
        <v>34</v>
      </c>
    </row>
    <row r="14" spans="1:8" x14ac:dyDescent="0.4">
      <c r="A14" s="1">
        <v>45846</v>
      </c>
      <c r="B14" t="s">
        <v>25</v>
      </c>
      <c r="C14">
        <v>1415.4599609375</v>
      </c>
      <c r="D14">
        <v>3.5949233730282248E-2</v>
      </c>
      <c r="E14">
        <v>9.5572955392437819E-3</v>
      </c>
      <c r="F14">
        <v>13.39990234375</v>
      </c>
      <c r="G14" t="s">
        <v>40</v>
      </c>
      <c r="H14" t="s">
        <v>34</v>
      </c>
    </row>
    <row r="15" spans="1:8" x14ac:dyDescent="0.4">
      <c r="A15" s="1">
        <v>45845</v>
      </c>
      <c r="B15" t="s">
        <v>25</v>
      </c>
      <c r="C15">
        <v>1402.06005859375</v>
      </c>
      <c r="D15">
        <v>2.6391938191038466E-2</v>
      </c>
      <c r="E15">
        <v>1.0879895173920184E-2</v>
      </c>
      <c r="F15">
        <v>15.090087890625</v>
      </c>
      <c r="G15" t="s">
        <v>40</v>
      </c>
      <c r="H15" t="s">
        <v>34</v>
      </c>
    </row>
    <row r="16" spans="1:8" x14ac:dyDescent="0.4">
      <c r="A16" s="1">
        <v>45842</v>
      </c>
      <c r="B16" t="s">
        <v>25</v>
      </c>
      <c r="C16">
        <v>1386.969970703125</v>
      </c>
      <c r="D16">
        <v>1.5512043017118282E-2</v>
      </c>
      <c r="E16">
        <v>3.6252929949043278E-3</v>
      </c>
      <c r="F16">
        <v>5.010009765625</v>
      </c>
      <c r="G16" t="s">
        <v>40</v>
      </c>
      <c r="H16" t="s">
        <v>34</v>
      </c>
    </row>
    <row r="17" spans="1:8" x14ac:dyDescent="0.4">
      <c r="A17" s="1">
        <v>45841</v>
      </c>
      <c r="B17" t="s">
        <v>25</v>
      </c>
      <c r="C17">
        <v>1381.9599609375</v>
      </c>
      <c r="D17">
        <v>1.1886750022213954E-2</v>
      </c>
      <c r="E17">
        <v>-1.8994828416616372E-3</v>
      </c>
      <c r="F17">
        <v>-2.6300048828125</v>
      </c>
      <c r="G17" t="s">
        <v>40</v>
      </c>
      <c r="H17" t="s">
        <v>34</v>
      </c>
    </row>
    <row r="18" spans="1:8" x14ac:dyDescent="0.4">
      <c r="A18" s="1">
        <v>45840</v>
      </c>
      <c r="B18" t="s">
        <v>25</v>
      </c>
      <c r="C18">
        <v>1384.5899658203125</v>
      </c>
      <c r="D18">
        <v>1.3786232863875592E-2</v>
      </c>
      <c r="E18">
        <v>4.8989724260040113E-3</v>
      </c>
      <c r="F18">
        <v>6.75</v>
      </c>
      <c r="G18" t="s">
        <v>40</v>
      </c>
      <c r="H18" t="s">
        <v>34</v>
      </c>
    </row>
    <row r="19" spans="1:8" x14ac:dyDescent="0.4">
      <c r="A19" s="1">
        <v>45839</v>
      </c>
      <c r="B19" t="s">
        <v>25</v>
      </c>
      <c r="C19">
        <v>1377.8399658203125</v>
      </c>
      <c r="D19">
        <v>8.8872604378715803E-3</v>
      </c>
      <c r="E19">
        <v>1.2862860176718893E-3</v>
      </c>
      <c r="F19">
        <v>1.77001953125</v>
      </c>
      <c r="G19" t="s">
        <v>40</v>
      </c>
      <c r="H19" t="s">
        <v>34</v>
      </c>
    </row>
    <row r="20" spans="1:8" x14ac:dyDescent="0.4">
      <c r="A20" s="1">
        <v>45838</v>
      </c>
      <c r="B20" t="s">
        <v>25</v>
      </c>
      <c r="C20">
        <v>1376.0699462890625</v>
      </c>
      <c r="D20">
        <v>7.6009744201996909E-3</v>
      </c>
      <c r="E20">
        <v>3.3760172378127784E-3</v>
      </c>
      <c r="F20">
        <v>4.6300048828125</v>
      </c>
      <c r="G20" t="s">
        <v>40</v>
      </c>
      <c r="H20" t="s">
        <v>34</v>
      </c>
    </row>
    <row r="21" spans="1:8" x14ac:dyDescent="0.4">
      <c r="A21" s="1">
        <v>45835</v>
      </c>
      <c r="B21" t="s">
        <v>25</v>
      </c>
      <c r="C21">
        <v>1371.43994140625</v>
      </c>
      <c r="D21">
        <v>4.2249571823869125E-3</v>
      </c>
      <c r="E21">
        <v>4.2249571823869125E-3</v>
      </c>
      <c r="F21">
        <v>5.7698974609375</v>
      </c>
      <c r="G21" t="s">
        <v>40</v>
      </c>
      <c r="H21" t="s">
        <v>34</v>
      </c>
    </row>
    <row r="22" spans="1:8" x14ac:dyDescent="0.4">
      <c r="A22" s="1">
        <v>45862</v>
      </c>
      <c r="B22" t="s">
        <v>26</v>
      </c>
      <c r="C22">
        <v>1661.22998046875</v>
      </c>
      <c r="D22">
        <v>0.12766208994865713</v>
      </c>
      <c r="E22">
        <v>4.9727289336201075E-3</v>
      </c>
      <c r="F22">
        <v>8.219970703125</v>
      </c>
      <c r="G22" t="s">
        <v>40</v>
      </c>
      <c r="H22" t="s">
        <v>34</v>
      </c>
    </row>
    <row r="23" spans="1:8" x14ac:dyDescent="0.4">
      <c r="A23" s="1">
        <v>45861</v>
      </c>
      <c r="B23" t="s">
        <v>26</v>
      </c>
      <c r="C23">
        <v>1653.010009765625</v>
      </c>
      <c r="D23">
        <v>0.12268936101503702</v>
      </c>
      <c r="E23">
        <v>-1.7934822510863313E-3</v>
      </c>
      <c r="F23">
        <v>-2.969970703125</v>
      </c>
      <c r="G23" t="s">
        <v>40</v>
      </c>
      <c r="H23" t="s">
        <v>34</v>
      </c>
    </row>
    <row r="24" spans="1:8" x14ac:dyDescent="0.4">
      <c r="A24" s="1">
        <v>45860</v>
      </c>
      <c r="B24" t="s">
        <v>26</v>
      </c>
      <c r="C24">
        <v>1655.97998046875</v>
      </c>
      <c r="D24">
        <v>0.12448284326612336</v>
      </c>
      <c r="E24">
        <v>1.714919651005764E-2</v>
      </c>
      <c r="F24">
        <v>27.919921875</v>
      </c>
      <c r="G24" t="s">
        <v>40</v>
      </c>
      <c r="H24" t="s">
        <v>34</v>
      </c>
    </row>
    <row r="25" spans="1:8" x14ac:dyDescent="0.4">
      <c r="A25" s="1">
        <v>45859</v>
      </c>
      <c r="B25" t="s">
        <v>26</v>
      </c>
      <c r="C25">
        <v>1628.06005859375</v>
      </c>
      <c r="D25">
        <v>0.10733364675606571</v>
      </c>
      <c r="E25">
        <v>-9.641631997122424E-3</v>
      </c>
      <c r="F25">
        <v>-15.8499755859375</v>
      </c>
      <c r="G25" t="s">
        <v>40</v>
      </c>
      <c r="H25" t="s">
        <v>34</v>
      </c>
    </row>
    <row r="26" spans="1:8" x14ac:dyDescent="0.4">
      <c r="A26" s="1">
        <v>45856</v>
      </c>
      <c r="B26" t="s">
        <v>26</v>
      </c>
      <c r="C26">
        <v>1643.9100341796875</v>
      </c>
      <c r="D26">
        <v>0.11697527875318814</v>
      </c>
      <c r="E26">
        <v>5.6341122425616064E-3</v>
      </c>
      <c r="F26">
        <v>9.2100830078125</v>
      </c>
      <c r="G26" t="s">
        <v>40</v>
      </c>
      <c r="H26" t="s">
        <v>34</v>
      </c>
    </row>
    <row r="27" spans="1:8" x14ac:dyDescent="0.4">
      <c r="A27" s="1">
        <v>45855</v>
      </c>
      <c r="B27" t="s">
        <v>26</v>
      </c>
      <c r="C27">
        <v>1634.699951171875</v>
      </c>
      <c r="D27">
        <v>0.11134116651062653</v>
      </c>
      <c r="E27">
        <v>1.2561729088176099E-2</v>
      </c>
      <c r="F27">
        <v>20.2799072265625</v>
      </c>
      <c r="G27" t="s">
        <v>40</v>
      </c>
      <c r="H27" t="s">
        <v>34</v>
      </c>
    </row>
    <row r="28" spans="1:8" x14ac:dyDescent="0.4">
      <c r="A28" s="1">
        <v>45854</v>
      </c>
      <c r="B28" t="s">
        <v>26</v>
      </c>
      <c r="C28">
        <v>1614.4200439453125</v>
      </c>
      <c r="D28">
        <v>9.8779437422450433E-2</v>
      </c>
      <c r="E28">
        <v>1.2912261310004114E-2</v>
      </c>
      <c r="F28">
        <v>20.580078125</v>
      </c>
      <c r="G28" t="s">
        <v>40</v>
      </c>
      <c r="H28" t="s">
        <v>34</v>
      </c>
    </row>
    <row r="29" spans="1:8" x14ac:dyDescent="0.4">
      <c r="A29" s="1">
        <v>45853</v>
      </c>
      <c r="B29" t="s">
        <v>26</v>
      </c>
      <c r="C29">
        <v>1593.8399658203125</v>
      </c>
      <c r="D29">
        <v>8.586717611244632E-2</v>
      </c>
      <c r="E29">
        <v>-7.3615012566553562E-3</v>
      </c>
      <c r="F29">
        <v>-11.820068359375</v>
      </c>
      <c r="G29" t="s">
        <v>40</v>
      </c>
      <c r="H29" t="s">
        <v>34</v>
      </c>
    </row>
    <row r="30" spans="1:8" x14ac:dyDescent="0.4">
      <c r="A30" s="1">
        <v>45852</v>
      </c>
      <c r="B30" t="s">
        <v>26</v>
      </c>
      <c r="C30">
        <v>1605.6600341796875</v>
      </c>
      <c r="D30">
        <v>9.3228677369101676E-2</v>
      </c>
      <c r="E30">
        <v>7.3086268860855785E-3</v>
      </c>
      <c r="F30">
        <v>11.6500244140625</v>
      </c>
      <c r="G30" t="s">
        <v>40</v>
      </c>
      <c r="H30" t="s">
        <v>34</v>
      </c>
    </row>
    <row r="31" spans="1:8" x14ac:dyDescent="0.4">
      <c r="A31" s="1">
        <v>45849</v>
      </c>
      <c r="B31" t="s">
        <v>26</v>
      </c>
      <c r="C31">
        <v>1594.010009765625</v>
      </c>
      <c r="D31">
        <v>8.5920050483016097E-2</v>
      </c>
      <c r="E31">
        <v>1.572001254197164E-2</v>
      </c>
      <c r="F31">
        <v>24.6700439453125</v>
      </c>
      <c r="G31" t="s">
        <v>40</v>
      </c>
      <c r="H31" t="s">
        <v>34</v>
      </c>
    </row>
    <row r="32" spans="1:8" x14ac:dyDescent="0.4">
      <c r="A32" s="1">
        <v>45848</v>
      </c>
      <c r="B32" t="s">
        <v>26</v>
      </c>
      <c r="C32">
        <v>1569.3399658203125</v>
      </c>
      <c r="D32">
        <v>7.0200037941044457E-2</v>
      </c>
      <c r="E32">
        <v>1.6892666843214554E-2</v>
      </c>
      <c r="F32">
        <v>26.0699462890625</v>
      </c>
      <c r="G32" t="s">
        <v>40</v>
      </c>
      <c r="H32" t="s">
        <v>34</v>
      </c>
    </row>
    <row r="33" spans="1:8" x14ac:dyDescent="0.4">
      <c r="A33" s="1">
        <v>45847</v>
      </c>
      <c r="B33" t="s">
        <v>26</v>
      </c>
      <c r="C33">
        <v>1543.27001953125</v>
      </c>
      <c r="D33">
        <v>5.3307371097829903E-2</v>
      </c>
      <c r="E33">
        <v>9.1546946067060375E-3</v>
      </c>
      <c r="F33">
        <v>14</v>
      </c>
      <c r="G33" t="s">
        <v>40</v>
      </c>
      <c r="H33" t="s">
        <v>34</v>
      </c>
    </row>
    <row r="34" spans="1:8" x14ac:dyDescent="0.4">
      <c r="A34" s="1">
        <v>45846</v>
      </c>
      <c r="B34" t="s">
        <v>26</v>
      </c>
      <c r="C34">
        <v>1529.27001953125</v>
      </c>
      <c r="D34">
        <v>4.4152676491123866E-2</v>
      </c>
      <c r="E34">
        <v>1.3661119725206339E-2</v>
      </c>
      <c r="F34">
        <v>20.6099853515625</v>
      </c>
      <c r="G34" t="s">
        <v>40</v>
      </c>
      <c r="H34" t="s">
        <v>34</v>
      </c>
    </row>
    <row r="35" spans="1:8" x14ac:dyDescent="0.4">
      <c r="A35" s="1">
        <v>45845</v>
      </c>
      <c r="B35" t="s">
        <v>26</v>
      </c>
      <c r="C35">
        <v>1508.6600341796875</v>
      </c>
      <c r="D35">
        <v>3.0491556765917527E-2</v>
      </c>
      <c r="E35">
        <v>1.3360031695627494E-2</v>
      </c>
      <c r="F35">
        <v>19.8900146484375</v>
      </c>
      <c r="G35" t="s">
        <v>40</v>
      </c>
      <c r="H35" t="s">
        <v>34</v>
      </c>
    </row>
    <row r="36" spans="1:8" x14ac:dyDescent="0.4">
      <c r="A36" s="1">
        <v>45842</v>
      </c>
      <c r="B36" t="s">
        <v>26</v>
      </c>
      <c r="C36">
        <v>1488.77001953125</v>
      </c>
      <c r="D36">
        <v>1.7131525070290032E-2</v>
      </c>
      <c r="E36">
        <v>5.1107673568215883E-3</v>
      </c>
      <c r="F36">
        <v>7.570068359375</v>
      </c>
      <c r="G36" t="s">
        <v>40</v>
      </c>
      <c r="H36" t="s">
        <v>34</v>
      </c>
    </row>
    <row r="37" spans="1:8" x14ac:dyDescent="0.4">
      <c r="A37" s="1">
        <v>45841</v>
      </c>
      <c r="B37" t="s">
        <v>26</v>
      </c>
      <c r="C37">
        <v>1481.199951171875</v>
      </c>
      <c r="D37">
        <v>1.2020757713468444E-2</v>
      </c>
      <c r="E37">
        <v>-1.0521315543143839E-3</v>
      </c>
      <c r="F37">
        <v>-1.56005859375</v>
      </c>
      <c r="G37" t="s">
        <v>40</v>
      </c>
      <c r="H37" t="s">
        <v>34</v>
      </c>
    </row>
    <row r="38" spans="1:8" x14ac:dyDescent="0.4">
      <c r="A38" s="1">
        <v>45840</v>
      </c>
      <c r="B38" t="s">
        <v>26</v>
      </c>
      <c r="C38">
        <v>1482.760009765625</v>
      </c>
      <c r="D38">
        <v>1.3072889267782828E-2</v>
      </c>
      <c r="E38">
        <v>4.471043405266828E-3</v>
      </c>
      <c r="F38">
        <v>6.5999755859375</v>
      </c>
      <c r="G38" t="s">
        <v>40</v>
      </c>
      <c r="H38" t="s">
        <v>34</v>
      </c>
    </row>
    <row r="39" spans="1:8" x14ac:dyDescent="0.4">
      <c r="A39" s="1">
        <v>45839</v>
      </c>
      <c r="B39" t="s">
        <v>26</v>
      </c>
      <c r="C39">
        <v>1476.1600341796875</v>
      </c>
      <c r="D39">
        <v>8.6018458625159999E-3</v>
      </c>
      <c r="E39">
        <v>-9.4752453947288817E-4</v>
      </c>
      <c r="F39">
        <v>-1.4000244140625</v>
      </c>
      <c r="G39" t="s">
        <v>40</v>
      </c>
      <c r="H39" t="s">
        <v>34</v>
      </c>
    </row>
    <row r="40" spans="1:8" x14ac:dyDescent="0.4">
      <c r="A40" s="1">
        <v>45838</v>
      </c>
      <c r="B40" t="s">
        <v>26</v>
      </c>
      <c r="C40">
        <v>1477.56005859375</v>
      </c>
      <c r="D40">
        <v>9.5493704019888881E-3</v>
      </c>
      <c r="E40">
        <v>1.1315504060174231E-3</v>
      </c>
      <c r="F40">
        <v>1.6700439453125</v>
      </c>
      <c r="G40" t="s">
        <v>40</v>
      </c>
      <c r="H40" t="s">
        <v>34</v>
      </c>
    </row>
    <row r="41" spans="1:8" x14ac:dyDescent="0.4">
      <c r="A41" s="1">
        <v>45835</v>
      </c>
      <c r="B41" t="s">
        <v>26</v>
      </c>
      <c r="C41">
        <v>1475.8900146484375</v>
      </c>
      <c r="D41">
        <v>8.417819995971465E-3</v>
      </c>
      <c r="E41">
        <v>8.417819995971465E-3</v>
      </c>
      <c r="F41">
        <v>12.320068359375</v>
      </c>
      <c r="G41" t="s">
        <v>40</v>
      </c>
      <c r="H41" t="s">
        <v>34</v>
      </c>
    </row>
    <row r="42" spans="1:8" x14ac:dyDescent="0.4">
      <c r="A42" s="1">
        <v>45862</v>
      </c>
      <c r="B42" t="s">
        <v>41</v>
      </c>
      <c r="C42">
        <v>1655.5</v>
      </c>
      <c r="D42">
        <v>0.13452917193798775</v>
      </c>
      <c r="E42">
        <v>1.5124016938898865E-3</v>
      </c>
      <c r="F42">
        <v>2.5</v>
      </c>
      <c r="G42" t="s">
        <v>42</v>
      </c>
      <c r="H42" t="s">
        <v>34</v>
      </c>
    </row>
    <row r="43" spans="1:8" x14ac:dyDescent="0.4">
      <c r="A43" s="1">
        <v>45861</v>
      </c>
      <c r="B43" t="s">
        <v>41</v>
      </c>
      <c r="C43">
        <v>1653</v>
      </c>
      <c r="D43">
        <v>0.13301677024409786</v>
      </c>
      <c r="E43">
        <v>-1.2084592145015227E-3</v>
      </c>
      <c r="F43">
        <v>-2</v>
      </c>
      <c r="G43" t="s">
        <v>42</v>
      </c>
      <c r="H43" t="s">
        <v>34</v>
      </c>
    </row>
    <row r="44" spans="1:8" x14ac:dyDescent="0.4">
      <c r="A44" s="1">
        <v>45860</v>
      </c>
      <c r="B44" t="s">
        <v>41</v>
      </c>
      <c r="C44">
        <v>1655</v>
      </c>
      <c r="D44">
        <v>0.13422522945859938</v>
      </c>
      <c r="E44">
        <v>1.8775007694675327E-2</v>
      </c>
      <c r="F44">
        <v>30.5</v>
      </c>
      <c r="G44" t="s">
        <v>42</v>
      </c>
      <c r="H44" t="s">
        <v>34</v>
      </c>
    </row>
    <row r="45" spans="1:8" x14ac:dyDescent="0.4">
      <c r="A45" s="1">
        <v>45859</v>
      </c>
      <c r="B45" t="s">
        <v>41</v>
      </c>
      <c r="C45">
        <v>1624.5</v>
      </c>
      <c r="D45">
        <v>0.11545022176392405</v>
      </c>
      <c r="E45">
        <v>-8.2417582417582125E-3</v>
      </c>
      <c r="F45">
        <v>-13.5</v>
      </c>
      <c r="G45" t="s">
        <v>42</v>
      </c>
      <c r="H45" t="s">
        <v>34</v>
      </c>
    </row>
    <row r="46" spans="1:8" x14ac:dyDescent="0.4">
      <c r="A46" s="1">
        <v>45856</v>
      </c>
      <c r="B46" t="s">
        <v>41</v>
      </c>
      <c r="C46">
        <v>1638</v>
      </c>
      <c r="D46">
        <v>0.12369198000568227</v>
      </c>
      <c r="E46">
        <v>0</v>
      </c>
      <c r="F46">
        <v>0</v>
      </c>
      <c r="G46" t="s">
        <v>42</v>
      </c>
      <c r="H46" t="s">
        <v>34</v>
      </c>
    </row>
    <row r="47" spans="1:8" x14ac:dyDescent="0.4">
      <c r="A47" s="1">
        <v>45855</v>
      </c>
      <c r="B47" t="s">
        <v>41</v>
      </c>
      <c r="C47">
        <v>1638</v>
      </c>
      <c r="D47">
        <v>0.12369198000568227</v>
      </c>
      <c r="E47">
        <v>1.2360939431396822E-2</v>
      </c>
      <c r="F47">
        <v>20</v>
      </c>
      <c r="G47" t="s">
        <v>42</v>
      </c>
      <c r="H47" t="s">
        <v>34</v>
      </c>
    </row>
    <row r="48" spans="1:8" x14ac:dyDescent="0.4">
      <c r="A48" s="1">
        <v>45854</v>
      </c>
      <c r="B48" t="s">
        <v>41</v>
      </c>
      <c r="C48">
        <v>1618</v>
      </c>
      <c r="D48">
        <v>0.11133104057428544</v>
      </c>
      <c r="E48">
        <v>1.5056461731492998E-2</v>
      </c>
      <c r="F48">
        <v>24</v>
      </c>
      <c r="G48" t="s">
        <v>42</v>
      </c>
      <c r="H48" t="s">
        <v>34</v>
      </c>
    </row>
    <row r="49" spans="1:8" x14ac:dyDescent="0.4">
      <c r="A49" s="1">
        <v>45853</v>
      </c>
      <c r="B49" t="s">
        <v>41</v>
      </c>
      <c r="C49">
        <v>1594</v>
      </c>
      <c r="D49">
        <v>9.6274578842792446E-2</v>
      </c>
      <c r="E49">
        <v>-4.4965971717683129E-3</v>
      </c>
      <c r="F49">
        <v>-7.199951171875</v>
      </c>
      <c r="G49" t="s">
        <v>42</v>
      </c>
      <c r="H49" t="s">
        <v>34</v>
      </c>
    </row>
    <row r="50" spans="1:8" x14ac:dyDescent="0.4">
      <c r="A50" s="1">
        <v>45852</v>
      </c>
      <c r="B50" t="s">
        <v>41</v>
      </c>
      <c r="C50">
        <v>1601.199951171875</v>
      </c>
      <c r="D50">
        <v>0.10077117601456076</v>
      </c>
      <c r="E50">
        <v>3.3209641435767434E-3</v>
      </c>
      <c r="F50">
        <v>5.2999267578125</v>
      </c>
      <c r="G50" t="s">
        <v>42</v>
      </c>
      <c r="H50" t="s">
        <v>34</v>
      </c>
    </row>
    <row r="51" spans="1:8" x14ac:dyDescent="0.4">
      <c r="A51" s="1">
        <v>45849</v>
      </c>
      <c r="B51" t="s">
        <v>41</v>
      </c>
      <c r="C51">
        <v>1595.9000244140625</v>
      </c>
      <c r="D51">
        <v>9.7450211870984016E-2</v>
      </c>
      <c r="E51">
        <v>1.7858281500100048E-2</v>
      </c>
      <c r="F51">
        <v>28</v>
      </c>
      <c r="G51" t="s">
        <v>42</v>
      </c>
      <c r="H51" t="s">
        <v>34</v>
      </c>
    </row>
    <row r="52" spans="1:8" x14ac:dyDescent="0.4">
      <c r="A52" s="1">
        <v>45848</v>
      </c>
      <c r="B52" t="s">
        <v>41</v>
      </c>
      <c r="C52">
        <v>1567.9000244140625</v>
      </c>
      <c r="D52">
        <v>7.9591930370883968E-2</v>
      </c>
      <c r="E52">
        <v>2.2765834581906397E-2</v>
      </c>
      <c r="F52">
        <v>34.9000244140625</v>
      </c>
      <c r="G52" t="s">
        <v>42</v>
      </c>
      <c r="H52" t="s">
        <v>34</v>
      </c>
    </row>
    <row r="53" spans="1:8" x14ac:dyDescent="0.4">
      <c r="A53" s="1">
        <v>45847</v>
      </c>
      <c r="B53" t="s">
        <v>41</v>
      </c>
      <c r="C53">
        <v>1533</v>
      </c>
      <c r="D53">
        <v>5.6826095788977571E-2</v>
      </c>
      <c r="E53">
        <v>1.388888888888884E-2</v>
      </c>
      <c r="F53">
        <v>21</v>
      </c>
      <c r="G53" t="s">
        <v>42</v>
      </c>
      <c r="H53" t="s">
        <v>34</v>
      </c>
    </row>
    <row r="54" spans="1:8" x14ac:dyDescent="0.4">
      <c r="A54" s="1">
        <v>45846</v>
      </c>
      <c r="B54" t="s">
        <v>41</v>
      </c>
      <c r="C54">
        <v>1512</v>
      </c>
      <c r="D54">
        <v>4.2937206900088731E-2</v>
      </c>
      <c r="E54">
        <v>1.279387452179459E-2</v>
      </c>
      <c r="F54">
        <v>19.0999755859375</v>
      </c>
      <c r="G54" t="s">
        <v>42</v>
      </c>
      <c r="H54" t="s">
        <v>34</v>
      </c>
    </row>
    <row r="55" spans="1:8" x14ac:dyDescent="0.4">
      <c r="A55" s="1">
        <v>45845</v>
      </c>
      <c r="B55" t="s">
        <v>41</v>
      </c>
      <c r="C55">
        <v>1492.9000244140625</v>
      </c>
      <c r="D55">
        <v>3.0143332378294141E-2</v>
      </c>
      <c r="E55">
        <v>1.406063981031247E-2</v>
      </c>
      <c r="F55">
        <v>20.7000732421875</v>
      </c>
      <c r="G55" t="s">
        <v>42</v>
      </c>
      <c r="H55" t="s">
        <v>34</v>
      </c>
    </row>
    <row r="56" spans="1:8" x14ac:dyDescent="0.4">
      <c r="A56" s="1">
        <v>45842</v>
      </c>
      <c r="B56" t="s">
        <v>41</v>
      </c>
      <c r="C56">
        <v>1472.199951171875</v>
      </c>
      <c r="D56">
        <v>1.6082692567981671E-2</v>
      </c>
      <c r="E56">
        <v>8.157383901257198E-4</v>
      </c>
      <c r="F56">
        <v>1.199951171875</v>
      </c>
      <c r="G56" t="s">
        <v>42</v>
      </c>
      <c r="H56" t="s">
        <v>34</v>
      </c>
    </row>
    <row r="57" spans="1:8" x14ac:dyDescent="0.4">
      <c r="A57" s="1">
        <v>45841</v>
      </c>
      <c r="B57" t="s">
        <v>41</v>
      </c>
      <c r="C57">
        <v>1471</v>
      </c>
      <c r="D57">
        <v>1.5266954177855951E-2</v>
      </c>
      <c r="E57">
        <v>8.8456751127230504E-4</v>
      </c>
      <c r="F57">
        <v>1.300048828125</v>
      </c>
      <c r="G57" t="s">
        <v>42</v>
      </c>
      <c r="H57" t="s">
        <v>34</v>
      </c>
    </row>
    <row r="58" spans="1:8" x14ac:dyDescent="0.4">
      <c r="A58" s="1">
        <v>45840</v>
      </c>
      <c r="B58" t="s">
        <v>41</v>
      </c>
      <c r="C58">
        <v>1469.699951171875</v>
      </c>
      <c r="D58">
        <v>1.4382386666583646E-2</v>
      </c>
      <c r="E58">
        <v>7.1957239249957894E-3</v>
      </c>
      <c r="F58">
        <v>10.5</v>
      </c>
      <c r="G58" t="s">
        <v>42</v>
      </c>
      <c r="H58" t="s">
        <v>34</v>
      </c>
    </row>
    <row r="59" spans="1:8" x14ac:dyDescent="0.4">
      <c r="A59" s="1">
        <v>45839</v>
      </c>
      <c r="B59" t="s">
        <v>41</v>
      </c>
      <c r="C59">
        <v>1459.199951171875</v>
      </c>
      <c r="D59">
        <v>7.186662741587857E-3</v>
      </c>
      <c r="E59">
        <v>-2.3246441069441071E-3</v>
      </c>
      <c r="F59">
        <v>-3.4000244140625</v>
      </c>
      <c r="G59" t="s">
        <v>42</v>
      </c>
      <c r="H59" t="s">
        <v>34</v>
      </c>
    </row>
    <row r="60" spans="1:8" x14ac:dyDescent="0.4">
      <c r="A60" s="1">
        <v>45838</v>
      </c>
      <c r="B60" t="s">
        <v>41</v>
      </c>
      <c r="C60">
        <v>1462.5999755859375</v>
      </c>
      <c r="D60">
        <v>9.5113068485319641E-3</v>
      </c>
      <c r="E60">
        <v>1.7808051958476678E-3</v>
      </c>
      <c r="F60">
        <v>2.5999755859375</v>
      </c>
      <c r="G60" t="s">
        <v>42</v>
      </c>
      <c r="H60" t="s">
        <v>34</v>
      </c>
    </row>
    <row r="61" spans="1:8" x14ac:dyDescent="0.4">
      <c r="A61" s="1">
        <v>45835</v>
      </c>
      <c r="B61" t="s">
        <v>41</v>
      </c>
      <c r="C61">
        <v>1460</v>
      </c>
      <c r="D61">
        <v>7.7305016526842962E-3</v>
      </c>
      <c r="E61">
        <v>7.7305016526842962E-3</v>
      </c>
      <c r="F61">
        <v>11.199951171875</v>
      </c>
      <c r="G61" t="s">
        <v>42</v>
      </c>
      <c r="H61" t="s">
        <v>34</v>
      </c>
    </row>
    <row r="62" spans="1:8" x14ac:dyDescent="0.4">
      <c r="A62" s="1">
        <v>45861</v>
      </c>
      <c r="B62" t="s">
        <v>23</v>
      </c>
      <c r="C62">
        <v>45010.2890625</v>
      </c>
      <c r="D62">
        <v>4.4057973915913151E-2</v>
      </c>
      <c r="E62">
        <v>1.1411680802273505E-2</v>
      </c>
      <c r="F62">
        <v>507.84765625</v>
      </c>
      <c r="G62" t="s">
        <v>43</v>
      </c>
      <c r="H62" t="s">
        <v>44</v>
      </c>
    </row>
    <row r="63" spans="1:8" x14ac:dyDescent="0.4">
      <c r="A63" s="1">
        <v>45860</v>
      </c>
      <c r="B63" t="s">
        <v>23</v>
      </c>
      <c r="C63">
        <v>44502.44140625</v>
      </c>
      <c r="D63">
        <v>3.2646293113639646E-2</v>
      </c>
      <c r="E63">
        <v>4.0469013650306085E-3</v>
      </c>
      <c r="F63">
        <v>179.37109375</v>
      </c>
      <c r="G63" t="s">
        <v>43</v>
      </c>
      <c r="H63" t="s">
        <v>44</v>
      </c>
    </row>
    <row r="64" spans="1:8" x14ac:dyDescent="0.4">
      <c r="A64" s="1">
        <v>45859</v>
      </c>
      <c r="B64" t="s">
        <v>23</v>
      </c>
      <c r="C64">
        <v>44323.0703125</v>
      </c>
      <c r="D64">
        <v>2.8599391748609038E-2</v>
      </c>
      <c r="E64">
        <v>-4.3121670678880619E-4</v>
      </c>
      <c r="F64">
        <v>-19.12109375</v>
      </c>
      <c r="G64" t="s">
        <v>43</v>
      </c>
      <c r="H64" t="s">
        <v>44</v>
      </c>
    </row>
    <row r="65" spans="1:8" x14ac:dyDescent="0.4">
      <c r="A65" s="1">
        <v>45856</v>
      </c>
      <c r="B65" t="s">
        <v>23</v>
      </c>
      <c r="C65">
        <v>44342.19140625</v>
      </c>
      <c r="D65">
        <v>2.9030608455397844E-2</v>
      </c>
      <c r="E65">
        <v>-3.19879761458286E-3</v>
      </c>
      <c r="F65">
        <v>-142.296875</v>
      </c>
      <c r="G65" t="s">
        <v>43</v>
      </c>
      <c r="H65" t="s">
        <v>44</v>
      </c>
    </row>
    <row r="66" spans="1:8" x14ac:dyDescent="0.4">
      <c r="A66" s="1">
        <v>45855</v>
      </c>
      <c r="B66" t="s">
        <v>23</v>
      </c>
      <c r="C66">
        <v>44484.48828125</v>
      </c>
      <c r="D66">
        <v>3.2229406069980704E-2</v>
      </c>
      <c r="E66">
        <v>5.1905585060372239E-3</v>
      </c>
      <c r="F66">
        <v>229.70703125</v>
      </c>
      <c r="G66" t="s">
        <v>43</v>
      </c>
      <c r="H66" t="s">
        <v>44</v>
      </c>
    </row>
    <row r="67" spans="1:8" x14ac:dyDescent="0.4">
      <c r="A67" s="1">
        <v>45854</v>
      </c>
      <c r="B67" t="s">
        <v>23</v>
      </c>
      <c r="C67">
        <v>44254.78125</v>
      </c>
      <c r="D67">
        <v>2.703884756394348E-2</v>
      </c>
      <c r="E67">
        <v>5.2584028233635394E-3</v>
      </c>
      <c r="F67">
        <v>231.4921875</v>
      </c>
      <c r="G67" t="s">
        <v>43</v>
      </c>
      <c r="H67" t="s">
        <v>44</v>
      </c>
    </row>
    <row r="68" spans="1:8" x14ac:dyDescent="0.4">
      <c r="A68" s="1">
        <v>45853</v>
      </c>
      <c r="B68" t="s">
        <v>23</v>
      </c>
      <c r="C68">
        <v>44023.2890625</v>
      </c>
      <c r="D68">
        <v>2.1780444740579941E-2</v>
      </c>
      <c r="E68">
        <v>-9.8147284185888806E-3</v>
      </c>
      <c r="F68">
        <v>-436.359375</v>
      </c>
      <c r="G68" t="s">
        <v>43</v>
      </c>
      <c r="H68" t="s">
        <v>44</v>
      </c>
    </row>
    <row r="69" spans="1:8" x14ac:dyDescent="0.4">
      <c r="A69" s="1">
        <v>45852</v>
      </c>
      <c r="B69" t="s">
        <v>23</v>
      </c>
      <c r="C69">
        <v>44459.6484375</v>
      </c>
      <c r="D69">
        <v>3.1595173159168821E-2</v>
      </c>
      <c r="E69">
        <v>1.9863357216372002E-3</v>
      </c>
      <c r="F69">
        <v>88.13671875</v>
      </c>
      <c r="G69" t="s">
        <v>43</v>
      </c>
      <c r="H69" t="s">
        <v>44</v>
      </c>
    </row>
    <row r="70" spans="1:8" x14ac:dyDescent="0.4">
      <c r="A70" s="1">
        <v>45849</v>
      </c>
      <c r="B70" t="s">
        <v>23</v>
      </c>
      <c r="C70">
        <v>44371.51171875</v>
      </c>
      <c r="D70">
        <v>2.9608837437531621E-2</v>
      </c>
      <c r="E70">
        <v>-6.2513975688338608E-3</v>
      </c>
      <c r="F70">
        <v>-279.12890625</v>
      </c>
      <c r="G70" t="s">
        <v>43</v>
      </c>
      <c r="H70" t="s">
        <v>44</v>
      </c>
    </row>
    <row r="71" spans="1:8" x14ac:dyDescent="0.4">
      <c r="A71" s="1">
        <v>45848</v>
      </c>
      <c r="B71" t="s">
        <v>23</v>
      </c>
      <c r="C71">
        <v>44650.640625</v>
      </c>
      <c r="D71">
        <v>3.5860235006365482E-2</v>
      </c>
      <c r="E71">
        <v>4.3262976850235724E-3</v>
      </c>
      <c r="F71">
        <v>192.33984375</v>
      </c>
      <c r="G71" t="s">
        <v>43</v>
      </c>
      <c r="H71" t="s">
        <v>44</v>
      </c>
    </row>
    <row r="72" spans="1:8" x14ac:dyDescent="0.4">
      <c r="A72" s="1">
        <v>45847</v>
      </c>
      <c r="B72" t="s">
        <v>23</v>
      </c>
      <c r="C72">
        <v>44458.30078125</v>
      </c>
      <c r="D72">
        <v>3.1533937321341909E-2</v>
      </c>
      <c r="E72">
        <v>4.9171635850882023E-3</v>
      </c>
      <c r="F72">
        <v>217.5390625</v>
      </c>
      <c r="G72" t="s">
        <v>43</v>
      </c>
      <c r="H72" t="s">
        <v>44</v>
      </c>
    </row>
    <row r="73" spans="1:8" x14ac:dyDescent="0.4">
      <c r="A73" s="1">
        <v>45846</v>
      </c>
      <c r="B73" t="s">
        <v>23</v>
      </c>
      <c r="C73">
        <v>44240.76171875</v>
      </c>
      <c r="D73">
        <v>2.6616773736253707E-2</v>
      </c>
      <c r="E73">
        <v>-3.7291428205490362E-3</v>
      </c>
      <c r="F73">
        <v>-165.59765625</v>
      </c>
      <c r="G73" t="s">
        <v>43</v>
      </c>
      <c r="H73" t="s">
        <v>44</v>
      </c>
    </row>
    <row r="74" spans="1:8" x14ac:dyDescent="0.4">
      <c r="A74" s="1">
        <v>45845</v>
      </c>
      <c r="B74" t="s">
        <v>23</v>
      </c>
      <c r="C74">
        <v>44406.359375</v>
      </c>
      <c r="D74">
        <v>3.0345916556802743E-2</v>
      </c>
      <c r="E74">
        <v>-9.4174817516466947E-3</v>
      </c>
      <c r="F74">
        <v>-422.171875</v>
      </c>
      <c r="G74" t="s">
        <v>43</v>
      </c>
      <c r="H74" t="s">
        <v>44</v>
      </c>
    </row>
    <row r="75" spans="1:8" x14ac:dyDescent="0.4">
      <c r="A75" s="1">
        <v>45841</v>
      </c>
      <c r="B75" t="s">
        <v>23</v>
      </c>
      <c r="C75">
        <v>44828.53125</v>
      </c>
      <c r="D75">
        <v>3.9763398308449438E-2</v>
      </c>
      <c r="E75">
        <v>7.7355029130632413E-3</v>
      </c>
      <c r="F75">
        <v>344.109375</v>
      </c>
      <c r="G75" t="s">
        <v>43</v>
      </c>
      <c r="H75" t="s">
        <v>44</v>
      </c>
    </row>
    <row r="76" spans="1:8" x14ac:dyDescent="0.4">
      <c r="A76" s="1">
        <v>45840</v>
      </c>
      <c r="B76" t="s">
        <v>23</v>
      </c>
      <c r="C76">
        <v>44484.421875</v>
      </c>
      <c r="D76">
        <v>3.2027895395386197E-2</v>
      </c>
      <c r="E76">
        <v>-2.3642083611152831E-4</v>
      </c>
      <c r="F76">
        <v>-10.51953125</v>
      </c>
      <c r="G76" t="s">
        <v>43</v>
      </c>
      <c r="H76" t="s">
        <v>44</v>
      </c>
    </row>
    <row r="77" spans="1:8" x14ac:dyDescent="0.4">
      <c r="A77" s="1">
        <v>45839</v>
      </c>
      <c r="B77" t="s">
        <v>23</v>
      </c>
      <c r="C77">
        <v>44494.94140625</v>
      </c>
      <c r="D77">
        <v>3.2264316231497725E-2</v>
      </c>
      <c r="E77">
        <v>9.0752685466786165E-3</v>
      </c>
      <c r="F77">
        <v>400.171875</v>
      </c>
      <c r="G77" t="s">
        <v>43</v>
      </c>
      <c r="H77" t="s">
        <v>44</v>
      </c>
    </row>
    <row r="78" spans="1:8" x14ac:dyDescent="0.4">
      <c r="A78" s="1">
        <v>45838</v>
      </c>
      <c r="B78" t="s">
        <v>23</v>
      </c>
      <c r="C78">
        <v>44094.76953125</v>
      </c>
      <c r="D78">
        <v>2.3189047684819108E-2</v>
      </c>
      <c r="E78">
        <v>6.2871883294066677E-3</v>
      </c>
      <c r="F78">
        <v>275.5</v>
      </c>
      <c r="G78" t="s">
        <v>43</v>
      </c>
      <c r="H78" t="s">
        <v>44</v>
      </c>
    </row>
    <row r="79" spans="1:8" x14ac:dyDescent="0.4">
      <c r="A79" s="1">
        <v>45835</v>
      </c>
      <c r="B79" t="s">
        <v>23</v>
      </c>
      <c r="C79">
        <v>43819.26953125</v>
      </c>
      <c r="D79">
        <v>1.6901859355412441E-2</v>
      </c>
      <c r="E79">
        <v>9.9668399232881733E-3</v>
      </c>
      <c r="F79">
        <v>432.4296875</v>
      </c>
      <c r="G79" t="s">
        <v>43</v>
      </c>
      <c r="H79" t="s">
        <v>44</v>
      </c>
    </row>
    <row r="80" spans="1:8" x14ac:dyDescent="0.4">
      <c r="A80" s="1">
        <v>45834</v>
      </c>
      <c r="B80" t="s">
        <v>23</v>
      </c>
      <c r="C80">
        <v>43386.83984375</v>
      </c>
      <c r="D80">
        <v>6.9350194321242675E-3</v>
      </c>
      <c r="E80">
        <v>9.4087318746340909E-3</v>
      </c>
      <c r="F80">
        <v>404.41015625</v>
      </c>
      <c r="G80" t="s">
        <v>43</v>
      </c>
      <c r="H80" t="s">
        <v>44</v>
      </c>
    </row>
    <row r="81" spans="1:8" x14ac:dyDescent="0.4">
      <c r="A81" s="1">
        <v>45833</v>
      </c>
      <c r="B81" t="s">
        <v>23</v>
      </c>
      <c r="C81">
        <v>42982.4296875</v>
      </c>
      <c r="D81">
        <v>-2.4737124425098234E-3</v>
      </c>
      <c r="E81">
        <v>-2.4737124425098234E-3</v>
      </c>
      <c r="F81">
        <v>-106.58984375</v>
      </c>
      <c r="G81" t="s">
        <v>43</v>
      </c>
      <c r="H81" t="s">
        <v>44</v>
      </c>
    </row>
    <row r="82" spans="1:8" x14ac:dyDescent="0.4">
      <c r="A82" s="1">
        <v>45862</v>
      </c>
      <c r="B82" t="s">
        <v>24</v>
      </c>
      <c r="C82">
        <v>9110.7197265625</v>
      </c>
      <c r="D82">
        <v>4.2285289217487199E-2</v>
      </c>
      <c r="E82">
        <v>5.4328251660800131E-3</v>
      </c>
      <c r="F82">
        <v>49.2294921875</v>
      </c>
      <c r="G82" t="s">
        <v>45</v>
      </c>
      <c r="H82" t="s">
        <v>44</v>
      </c>
    </row>
    <row r="83" spans="1:8" x14ac:dyDescent="0.4">
      <c r="A83" s="1">
        <v>45861</v>
      </c>
      <c r="B83" t="s">
        <v>24</v>
      </c>
      <c r="C83">
        <v>9061.490234375</v>
      </c>
      <c r="D83">
        <v>3.6852464051407186E-2</v>
      </c>
      <c r="E83">
        <v>4.17569362129111E-3</v>
      </c>
      <c r="F83">
        <v>37.6806640625</v>
      </c>
      <c r="G83" t="s">
        <v>45</v>
      </c>
      <c r="H83" t="s">
        <v>44</v>
      </c>
    </row>
    <row r="84" spans="1:8" x14ac:dyDescent="0.4">
      <c r="A84" s="1">
        <v>45860</v>
      </c>
      <c r="B84" t="s">
        <v>24</v>
      </c>
      <c r="C84">
        <v>9023.8095703125</v>
      </c>
      <c r="D84">
        <v>3.2676770430116076E-2</v>
      </c>
      <c r="E84">
        <v>1.2004158060923142E-3</v>
      </c>
      <c r="F84">
        <v>10.8193359375</v>
      </c>
      <c r="G84" t="s">
        <v>45</v>
      </c>
      <c r="H84" t="s">
        <v>44</v>
      </c>
    </row>
    <row r="85" spans="1:8" x14ac:dyDescent="0.4">
      <c r="A85" s="1">
        <v>45859</v>
      </c>
      <c r="B85" t="s">
        <v>24</v>
      </c>
      <c r="C85">
        <v>9012.990234375</v>
      </c>
      <c r="D85">
        <v>3.1476354624023761E-2</v>
      </c>
      <c r="E85">
        <v>2.320933986147411E-3</v>
      </c>
      <c r="F85">
        <v>20.8701171875</v>
      </c>
      <c r="G85" t="s">
        <v>45</v>
      </c>
      <c r="H85" t="s">
        <v>44</v>
      </c>
    </row>
    <row r="86" spans="1:8" x14ac:dyDescent="0.4">
      <c r="A86" s="1">
        <v>45856</v>
      </c>
      <c r="B86" t="s">
        <v>24</v>
      </c>
      <c r="C86">
        <v>8992.1201171875</v>
      </c>
      <c r="D86">
        <v>2.915542063787635E-2</v>
      </c>
      <c r="E86">
        <v>2.1710967466961328E-3</v>
      </c>
      <c r="F86">
        <v>19.48046875</v>
      </c>
      <c r="G86" t="s">
        <v>45</v>
      </c>
      <c r="H86" t="s">
        <v>44</v>
      </c>
    </row>
    <row r="87" spans="1:8" x14ac:dyDescent="0.4">
      <c r="A87" s="1">
        <v>45855</v>
      </c>
      <c r="B87" t="s">
        <v>24</v>
      </c>
      <c r="C87">
        <v>8972.6396484375</v>
      </c>
      <c r="D87">
        <v>2.6984323891180217E-2</v>
      </c>
      <c r="E87">
        <v>5.1632315685727903E-3</v>
      </c>
      <c r="F87">
        <v>46.08984375</v>
      </c>
      <c r="G87" t="s">
        <v>45</v>
      </c>
      <c r="H87" t="s">
        <v>44</v>
      </c>
    </row>
    <row r="88" spans="1:8" x14ac:dyDescent="0.4">
      <c r="A88" s="1">
        <v>45854</v>
      </c>
      <c r="B88" t="s">
        <v>24</v>
      </c>
      <c r="C88">
        <v>8926.5498046875</v>
      </c>
      <c r="D88">
        <v>2.1821092322607427E-2</v>
      </c>
      <c r="E88">
        <v>-1.3168590295471461E-3</v>
      </c>
      <c r="F88">
        <v>-11.7705078125</v>
      </c>
      <c r="G88" t="s">
        <v>45</v>
      </c>
      <c r="H88" t="s">
        <v>44</v>
      </c>
    </row>
    <row r="89" spans="1:8" x14ac:dyDescent="0.4">
      <c r="A89" s="1">
        <v>45853</v>
      </c>
      <c r="B89" t="s">
        <v>24</v>
      </c>
      <c r="C89">
        <v>8938.3203125</v>
      </c>
      <c r="D89">
        <v>2.3137951352154573E-2</v>
      </c>
      <c r="E89">
        <v>-6.6391267301229018E-3</v>
      </c>
      <c r="F89">
        <v>-59.7392578125</v>
      </c>
      <c r="G89" t="s">
        <v>45</v>
      </c>
      <c r="H89" t="s">
        <v>44</v>
      </c>
    </row>
    <row r="90" spans="1:8" x14ac:dyDescent="0.4">
      <c r="A90" s="1">
        <v>45852</v>
      </c>
      <c r="B90" t="s">
        <v>24</v>
      </c>
      <c r="C90">
        <v>8998.0595703125</v>
      </c>
      <c r="D90">
        <v>2.9777078082277475E-2</v>
      </c>
      <c r="E90">
        <v>6.368268447209946E-3</v>
      </c>
      <c r="F90">
        <v>56.939453125</v>
      </c>
      <c r="G90" t="s">
        <v>45</v>
      </c>
      <c r="H90" t="s">
        <v>44</v>
      </c>
    </row>
    <row r="91" spans="1:8" x14ac:dyDescent="0.4">
      <c r="A91" s="1">
        <v>45849</v>
      </c>
      <c r="B91" t="s">
        <v>24</v>
      </c>
      <c r="C91">
        <v>8941.1201171875</v>
      </c>
      <c r="D91">
        <v>2.3408809635067529E-2</v>
      </c>
      <c r="E91">
        <v>-3.8481892653264849E-3</v>
      </c>
      <c r="F91">
        <v>-34.5400390625</v>
      </c>
      <c r="G91" t="s">
        <v>45</v>
      </c>
      <c r="H91" t="s">
        <v>44</v>
      </c>
    </row>
    <row r="92" spans="1:8" x14ac:dyDescent="0.4">
      <c r="A92" s="1">
        <v>45848</v>
      </c>
      <c r="B92" t="s">
        <v>24</v>
      </c>
      <c r="C92">
        <v>8975.66015625</v>
      </c>
      <c r="D92">
        <v>2.7256998900394014E-2</v>
      </c>
      <c r="E92">
        <v>1.2252214469260947E-2</v>
      </c>
      <c r="F92">
        <v>108.640625</v>
      </c>
      <c r="G92" t="s">
        <v>45</v>
      </c>
      <c r="H92" t="s">
        <v>44</v>
      </c>
    </row>
    <row r="93" spans="1:8" x14ac:dyDescent="0.4">
      <c r="A93" s="1">
        <v>45847</v>
      </c>
      <c r="B93" t="s">
        <v>24</v>
      </c>
      <c r="C93">
        <v>8867.01953125</v>
      </c>
      <c r="D93">
        <v>1.5004784431133067E-2</v>
      </c>
      <c r="E93">
        <v>1.4501449262573907E-3</v>
      </c>
      <c r="F93">
        <v>12.83984375</v>
      </c>
      <c r="G93" t="s">
        <v>45</v>
      </c>
      <c r="H93" t="s">
        <v>44</v>
      </c>
    </row>
    <row r="94" spans="1:8" x14ac:dyDescent="0.4">
      <c r="A94" s="1">
        <v>45846</v>
      </c>
      <c r="B94" t="s">
        <v>24</v>
      </c>
      <c r="C94">
        <v>8854.1796875</v>
      </c>
      <c r="D94">
        <v>1.3554639504875676E-2</v>
      </c>
      <c r="E94">
        <v>5.4106909966824546E-3</v>
      </c>
      <c r="F94">
        <v>47.6494140625</v>
      </c>
      <c r="G94" t="s">
        <v>45</v>
      </c>
      <c r="H94" t="s">
        <v>44</v>
      </c>
    </row>
    <row r="95" spans="1:8" x14ac:dyDescent="0.4">
      <c r="A95" s="1">
        <v>45845</v>
      </c>
      <c r="B95" t="s">
        <v>24</v>
      </c>
      <c r="C95">
        <v>8806.5302734375</v>
      </c>
      <c r="D95">
        <v>8.1439485081932217E-3</v>
      </c>
      <c r="E95">
        <v>-1.8565170133685305E-3</v>
      </c>
      <c r="F95">
        <v>-16.3798828125</v>
      </c>
      <c r="G95" t="s">
        <v>45</v>
      </c>
      <c r="H95" t="s">
        <v>44</v>
      </c>
    </row>
    <row r="96" spans="1:8" x14ac:dyDescent="0.4">
      <c r="A96" s="1">
        <v>45842</v>
      </c>
      <c r="B96" t="s">
        <v>24</v>
      </c>
      <c r="C96">
        <v>8822.91015625</v>
      </c>
      <c r="D96">
        <v>1.0000465521561752E-2</v>
      </c>
      <c r="E96">
        <v>-3.2872320255616927E-5</v>
      </c>
      <c r="F96">
        <v>-0.2900390625</v>
      </c>
      <c r="G96" t="s">
        <v>45</v>
      </c>
      <c r="H96" t="s">
        <v>44</v>
      </c>
    </row>
    <row r="97" spans="1:8" x14ac:dyDescent="0.4">
      <c r="A97" s="1">
        <v>45841</v>
      </c>
      <c r="B97" t="s">
        <v>24</v>
      </c>
      <c r="C97">
        <v>8823.2001953125</v>
      </c>
      <c r="D97">
        <v>1.0033337841817369E-2</v>
      </c>
      <c r="E97">
        <v>5.5283734524556039E-3</v>
      </c>
      <c r="F97">
        <v>48.509765625</v>
      </c>
      <c r="G97" t="s">
        <v>45</v>
      </c>
      <c r="H97" t="s">
        <v>44</v>
      </c>
    </row>
    <row r="98" spans="1:8" x14ac:dyDescent="0.4">
      <c r="A98" s="1">
        <v>45840</v>
      </c>
      <c r="B98" t="s">
        <v>24</v>
      </c>
      <c r="C98">
        <v>8774.6904296875</v>
      </c>
      <c r="D98">
        <v>4.5049643893617652E-3</v>
      </c>
      <c r="E98">
        <v>-1.2110698565546141E-3</v>
      </c>
      <c r="F98">
        <v>-10.6396484375</v>
      </c>
      <c r="G98" t="s">
        <v>45</v>
      </c>
      <c r="H98" t="s">
        <v>44</v>
      </c>
    </row>
    <row r="99" spans="1:8" x14ac:dyDescent="0.4">
      <c r="A99" s="1">
        <v>45839</v>
      </c>
      <c r="B99" t="s">
        <v>24</v>
      </c>
      <c r="C99">
        <v>8785.330078125</v>
      </c>
      <c r="D99">
        <v>5.7160342459163793E-3</v>
      </c>
      <c r="E99">
        <v>2.7816720195228406E-3</v>
      </c>
      <c r="F99">
        <v>24.3701171875</v>
      </c>
      <c r="G99" t="s">
        <v>45</v>
      </c>
      <c r="H99" t="s">
        <v>44</v>
      </c>
    </row>
    <row r="100" spans="1:8" x14ac:dyDescent="0.4">
      <c r="A100" s="1">
        <v>45838</v>
      </c>
      <c r="B100" t="s">
        <v>24</v>
      </c>
      <c r="C100">
        <v>8760.9599609375</v>
      </c>
      <c r="D100">
        <v>2.9343622263935387E-3</v>
      </c>
      <c r="E100">
        <v>-4.3130563488642526E-3</v>
      </c>
      <c r="F100">
        <v>-37.9501953125</v>
      </c>
      <c r="G100" t="s">
        <v>45</v>
      </c>
      <c r="H100" t="s">
        <v>44</v>
      </c>
    </row>
    <row r="101" spans="1:8" x14ac:dyDescent="0.4">
      <c r="A101" s="1">
        <v>45835</v>
      </c>
      <c r="B101" t="s">
        <v>24</v>
      </c>
      <c r="C101">
        <v>8798.91015625</v>
      </c>
      <c r="D101">
        <v>7.2474185752577913E-3</v>
      </c>
      <c r="E101">
        <v>7.2474185752577913E-3</v>
      </c>
      <c r="F101">
        <v>63.310546875</v>
      </c>
      <c r="G101" t="s">
        <v>45</v>
      </c>
      <c r="H101" t="s">
        <v>44</v>
      </c>
    </row>
    <row r="102" spans="1:8" x14ac:dyDescent="0.4">
      <c r="A102" s="1">
        <v>45862</v>
      </c>
      <c r="B102" t="s">
        <v>22</v>
      </c>
      <c r="C102">
        <v>3605.726806640625</v>
      </c>
      <c r="D102">
        <v>4.4788780674275275E-2</v>
      </c>
      <c r="E102">
        <v>6.5401343806652523E-3</v>
      </c>
      <c r="F102">
        <v>23.4287109375</v>
      </c>
      <c r="G102" t="s">
        <v>37</v>
      </c>
      <c r="H102" t="s">
        <v>44</v>
      </c>
    </row>
    <row r="103" spans="1:8" x14ac:dyDescent="0.4">
      <c r="A103" s="1">
        <v>45861</v>
      </c>
      <c r="B103" t="s">
        <v>22</v>
      </c>
      <c r="C103">
        <v>3582.298095703125</v>
      </c>
      <c r="D103">
        <v>3.8248646293610022E-2</v>
      </c>
      <c r="E103">
        <v>1.2200688650487734E-4</v>
      </c>
      <c r="F103">
        <v>0.43701171875</v>
      </c>
      <c r="G103" t="s">
        <v>37</v>
      </c>
      <c r="H103" t="s">
        <v>44</v>
      </c>
    </row>
    <row r="104" spans="1:8" x14ac:dyDescent="0.4">
      <c r="A104" s="1">
        <v>45860</v>
      </c>
      <c r="B104" t="s">
        <v>22</v>
      </c>
      <c r="C104">
        <v>3581.861083984375</v>
      </c>
      <c r="D104">
        <v>3.8126639407105145E-2</v>
      </c>
      <c r="E104">
        <v>6.1997523473338312E-3</v>
      </c>
      <c r="F104">
        <v>22.06982421875</v>
      </c>
      <c r="G104" t="s">
        <v>37</v>
      </c>
      <c r="H104" t="s">
        <v>44</v>
      </c>
    </row>
    <row r="105" spans="1:8" x14ac:dyDescent="0.4">
      <c r="A105" s="1">
        <v>45859</v>
      </c>
      <c r="B105" t="s">
        <v>22</v>
      </c>
      <c r="C105">
        <v>3559.791259765625</v>
      </c>
      <c r="D105">
        <v>3.1926887059771314E-2</v>
      </c>
      <c r="E105">
        <v>7.1604803705347386E-3</v>
      </c>
      <c r="F105">
        <v>25.30859375</v>
      </c>
      <c r="G105" t="s">
        <v>37</v>
      </c>
      <c r="H105" t="s">
        <v>44</v>
      </c>
    </row>
    <row r="106" spans="1:8" x14ac:dyDescent="0.4">
      <c r="A106" s="1">
        <v>45856</v>
      </c>
      <c r="B106" t="s">
        <v>22</v>
      </c>
      <c r="C106">
        <v>3534.482666015625</v>
      </c>
      <c r="D106">
        <v>2.4766406689236575E-2</v>
      </c>
      <c r="E106">
        <v>5.0207856109132365E-3</v>
      </c>
      <c r="F106">
        <v>17.6572265625</v>
      </c>
      <c r="G106" t="s">
        <v>37</v>
      </c>
      <c r="H106" t="s">
        <v>44</v>
      </c>
    </row>
    <row r="107" spans="1:8" x14ac:dyDescent="0.4">
      <c r="A107" s="1">
        <v>45855</v>
      </c>
      <c r="B107" t="s">
        <v>22</v>
      </c>
      <c r="C107">
        <v>3516.825439453125</v>
      </c>
      <c r="D107">
        <v>1.9745621078323339E-2</v>
      </c>
      <c r="E107">
        <v>3.7241481186247594E-3</v>
      </c>
      <c r="F107">
        <v>13.048583984375</v>
      </c>
      <c r="G107" t="s">
        <v>37</v>
      </c>
      <c r="H107" t="s">
        <v>44</v>
      </c>
    </row>
    <row r="108" spans="1:8" x14ac:dyDescent="0.4">
      <c r="A108" s="1">
        <v>45854</v>
      </c>
      <c r="B108" t="s">
        <v>22</v>
      </c>
      <c r="C108">
        <v>3503.77685546875</v>
      </c>
      <c r="D108">
        <v>1.6021472959698579E-2</v>
      </c>
      <c r="E108">
        <v>-3.4862318222261823E-4</v>
      </c>
      <c r="F108">
        <v>-1.221923828125</v>
      </c>
      <c r="G108" t="s">
        <v>37</v>
      </c>
      <c r="H108" t="s">
        <v>44</v>
      </c>
    </row>
    <row r="109" spans="1:8" x14ac:dyDescent="0.4">
      <c r="A109" s="1">
        <v>45853</v>
      </c>
      <c r="B109" t="s">
        <v>22</v>
      </c>
      <c r="C109">
        <v>3504.998779296875</v>
      </c>
      <c r="D109">
        <v>1.6370096141921198E-2</v>
      </c>
      <c r="E109">
        <v>-4.1626648824131252E-3</v>
      </c>
      <c r="F109">
        <v>-14.651123046875</v>
      </c>
      <c r="G109" t="s">
        <v>37</v>
      </c>
      <c r="H109" t="s">
        <v>44</v>
      </c>
    </row>
    <row r="110" spans="1:8" x14ac:dyDescent="0.4">
      <c r="A110" s="1">
        <v>45852</v>
      </c>
      <c r="B110" t="s">
        <v>22</v>
      </c>
      <c r="C110">
        <v>3519.64990234375</v>
      </c>
      <c r="D110">
        <v>2.0532761024334323E-2</v>
      </c>
      <c r="E110">
        <v>2.698626190612341E-3</v>
      </c>
      <c r="F110">
        <v>9.47265625</v>
      </c>
      <c r="G110" t="s">
        <v>37</v>
      </c>
      <c r="H110" t="s">
        <v>44</v>
      </c>
    </row>
    <row r="111" spans="1:8" x14ac:dyDescent="0.4">
      <c r="A111" s="1">
        <v>45849</v>
      </c>
      <c r="B111" t="s">
        <v>22</v>
      </c>
      <c r="C111">
        <v>3510.17724609375</v>
      </c>
      <c r="D111">
        <v>1.7834134833721982E-2</v>
      </c>
      <c r="E111">
        <v>1.4114137531251458E-4</v>
      </c>
      <c r="F111">
        <v>0.495361328125</v>
      </c>
      <c r="G111" t="s">
        <v>37</v>
      </c>
      <c r="H111" t="s">
        <v>44</v>
      </c>
    </row>
    <row r="112" spans="1:8" x14ac:dyDescent="0.4">
      <c r="A112" s="1">
        <v>45848</v>
      </c>
      <c r="B112" t="s">
        <v>22</v>
      </c>
      <c r="C112">
        <v>3509.681884765625</v>
      </c>
      <c r="D112">
        <v>1.7692993458409467E-2</v>
      </c>
      <c r="E112">
        <v>4.7615483062730668E-3</v>
      </c>
      <c r="F112">
        <v>16.63232421875</v>
      </c>
      <c r="G112" t="s">
        <v>37</v>
      </c>
      <c r="H112" t="s">
        <v>44</v>
      </c>
    </row>
    <row r="113" spans="1:8" x14ac:dyDescent="0.4">
      <c r="A113" s="1">
        <v>45847</v>
      </c>
      <c r="B113" t="s">
        <v>22</v>
      </c>
      <c r="C113">
        <v>3493.049560546875</v>
      </c>
      <c r="D113">
        <v>1.29314451521364E-2</v>
      </c>
      <c r="E113">
        <v>-1.2654217163762249E-3</v>
      </c>
      <c r="F113">
        <v>-4.42578125</v>
      </c>
      <c r="G113" t="s">
        <v>37</v>
      </c>
      <c r="H113" t="s">
        <v>44</v>
      </c>
    </row>
    <row r="114" spans="1:8" x14ac:dyDescent="0.4">
      <c r="A114" s="1">
        <v>45846</v>
      </c>
      <c r="B114" t="s">
        <v>22</v>
      </c>
      <c r="C114">
        <v>3497.475341796875</v>
      </c>
      <c r="D114">
        <v>1.4196866868512625E-2</v>
      </c>
      <c r="E114">
        <v>7.0104384747033954E-3</v>
      </c>
      <c r="F114">
        <v>24.34814453125</v>
      </c>
      <c r="G114" t="s">
        <v>37</v>
      </c>
      <c r="H114" t="s">
        <v>44</v>
      </c>
    </row>
    <row r="115" spans="1:8" x14ac:dyDescent="0.4">
      <c r="A115" s="1">
        <v>45845</v>
      </c>
      <c r="B115" t="s">
        <v>22</v>
      </c>
      <c r="C115">
        <v>3473.127197265625</v>
      </c>
      <c r="D115">
        <v>7.1864283938092299E-3</v>
      </c>
      <c r="E115">
        <v>2.3272788225581209E-4</v>
      </c>
      <c r="F115">
        <v>0.80810546875</v>
      </c>
      <c r="G115" t="s">
        <v>37</v>
      </c>
      <c r="H115" t="s">
        <v>44</v>
      </c>
    </row>
    <row r="116" spans="1:8" x14ac:dyDescent="0.4">
      <c r="A116" s="1">
        <v>45842</v>
      </c>
      <c r="B116" t="s">
        <v>22</v>
      </c>
      <c r="C116">
        <v>3472.319091796875</v>
      </c>
      <c r="D116">
        <v>6.9537005115534178E-3</v>
      </c>
      <c r="E116">
        <v>3.2268046698309405E-3</v>
      </c>
      <c r="F116">
        <v>11.16845703125</v>
      </c>
      <c r="G116" t="s">
        <v>37</v>
      </c>
      <c r="H116" t="s">
        <v>44</v>
      </c>
    </row>
    <row r="117" spans="1:8" x14ac:dyDescent="0.4">
      <c r="A117" s="1">
        <v>45841</v>
      </c>
      <c r="B117" t="s">
        <v>22</v>
      </c>
      <c r="C117">
        <v>3461.150634765625</v>
      </c>
      <c r="D117">
        <v>3.7268958417224773E-3</v>
      </c>
      <c r="E117">
        <v>1.8403867476324276E-3</v>
      </c>
      <c r="F117">
        <v>6.358154296875</v>
      </c>
      <c r="G117" t="s">
        <v>37</v>
      </c>
      <c r="H117" t="s">
        <v>44</v>
      </c>
    </row>
    <row r="118" spans="1:8" x14ac:dyDescent="0.4">
      <c r="A118" s="1">
        <v>45840</v>
      </c>
      <c r="B118" t="s">
        <v>22</v>
      </c>
      <c r="C118">
        <v>3454.79248046875</v>
      </c>
      <c r="D118">
        <v>1.8865090940900497E-3</v>
      </c>
      <c r="E118">
        <v>-8.5455463215144967E-4</v>
      </c>
      <c r="F118">
        <v>-2.954833984375</v>
      </c>
      <c r="G118" t="s">
        <v>37</v>
      </c>
      <c r="H118" t="s">
        <v>44</v>
      </c>
    </row>
    <row r="119" spans="1:8" x14ac:dyDescent="0.4">
      <c r="A119" s="1">
        <v>45839</v>
      </c>
      <c r="B119" t="s">
        <v>22</v>
      </c>
      <c r="C119">
        <v>3457.747314453125</v>
      </c>
      <c r="D119">
        <v>2.7410637262414994E-3</v>
      </c>
      <c r="E119">
        <v>3.8676340075360915E-3</v>
      </c>
      <c r="F119">
        <v>13.32177734375</v>
      </c>
      <c r="G119" t="s">
        <v>37</v>
      </c>
      <c r="H119" t="s">
        <v>44</v>
      </c>
    </row>
    <row r="120" spans="1:8" x14ac:dyDescent="0.4">
      <c r="A120" s="1">
        <v>45838</v>
      </c>
      <c r="B120" t="s">
        <v>22</v>
      </c>
      <c r="C120">
        <v>3444.425537109375</v>
      </c>
      <c r="D120">
        <v>-1.1265702812945921E-3</v>
      </c>
      <c r="E120">
        <v>5.8987711998452763E-3</v>
      </c>
      <c r="F120">
        <v>20.19873046875</v>
      </c>
      <c r="G120" t="s">
        <v>37</v>
      </c>
      <c r="H120" t="s">
        <v>44</v>
      </c>
    </row>
    <row r="121" spans="1:8" x14ac:dyDescent="0.4">
      <c r="A121" s="1">
        <v>45835</v>
      </c>
      <c r="B121" t="s">
        <v>22</v>
      </c>
      <c r="C121">
        <v>3424.226806640625</v>
      </c>
      <c r="D121">
        <v>-7.0253414811398684E-3</v>
      </c>
      <c r="E121">
        <v>-7.0253414811398684E-3</v>
      </c>
      <c r="F121">
        <v>-24.2265625</v>
      </c>
      <c r="G121" t="s">
        <v>37</v>
      </c>
      <c r="H121" t="s">
        <v>44</v>
      </c>
    </row>
    <row r="122" spans="1:8" x14ac:dyDescent="0.4">
      <c r="A122" s="1">
        <v>45862</v>
      </c>
      <c r="B122" t="s">
        <v>21</v>
      </c>
      <c r="C122">
        <v>3375.58544921875</v>
      </c>
      <c r="D122">
        <v>1.1659781618204912E-2</v>
      </c>
      <c r="E122">
        <v>-4.2690752492658968E-3</v>
      </c>
      <c r="F122">
        <v>-14.472412109375</v>
      </c>
      <c r="G122" t="s">
        <v>35</v>
      </c>
      <c r="H122" t="s">
        <v>36</v>
      </c>
    </row>
    <row r="123" spans="1:8" x14ac:dyDescent="0.4">
      <c r="A123" s="1">
        <v>45861</v>
      </c>
      <c r="B123" t="s">
        <v>21</v>
      </c>
      <c r="C123">
        <v>3390.057861328125</v>
      </c>
      <c r="D123">
        <v>1.5928856867470809E-2</v>
      </c>
      <c r="E123">
        <v>-9.1779117885240069E-3</v>
      </c>
      <c r="F123">
        <v>-31.40185546875</v>
      </c>
      <c r="G123" t="s">
        <v>35</v>
      </c>
      <c r="H123" t="s">
        <v>36</v>
      </c>
    </row>
    <row r="124" spans="1:8" x14ac:dyDescent="0.4">
      <c r="A124" s="1">
        <v>45860</v>
      </c>
      <c r="B124" t="s">
        <v>21</v>
      </c>
      <c r="C124">
        <v>3421.459716796875</v>
      </c>
      <c r="D124">
        <v>2.5106768655994816E-2</v>
      </c>
      <c r="E124">
        <v>8.6885428554648314E-3</v>
      </c>
      <c r="F124">
        <v>29.471435546875</v>
      </c>
      <c r="G124" t="s">
        <v>35</v>
      </c>
      <c r="H124" t="s">
        <v>36</v>
      </c>
    </row>
    <row r="125" spans="1:8" x14ac:dyDescent="0.4">
      <c r="A125" s="1">
        <v>45859</v>
      </c>
      <c r="B125" t="s">
        <v>21</v>
      </c>
      <c r="C125">
        <v>3391.98828125</v>
      </c>
      <c r="D125">
        <v>1.6418225800529984E-2</v>
      </c>
      <c r="E125">
        <v>1.3497264044440627E-2</v>
      </c>
      <c r="F125">
        <v>45.1728515625</v>
      </c>
      <c r="G125" t="s">
        <v>35</v>
      </c>
      <c r="H125" t="s">
        <v>36</v>
      </c>
    </row>
    <row r="126" spans="1:8" x14ac:dyDescent="0.4">
      <c r="A126" s="1">
        <v>45858</v>
      </c>
      <c r="B126" t="s">
        <v>21</v>
      </c>
      <c r="C126">
        <v>3346.8154296875</v>
      </c>
      <c r="D126">
        <v>2.9209617560893575E-3</v>
      </c>
      <c r="E126">
        <v>-1.5034382564399484E-3</v>
      </c>
      <c r="F126">
        <v>-5.039306640625</v>
      </c>
      <c r="G126" t="s">
        <v>35</v>
      </c>
      <c r="H126" t="s">
        <v>36</v>
      </c>
    </row>
    <row r="127" spans="1:8" x14ac:dyDescent="0.4">
      <c r="A127" s="1">
        <v>45857</v>
      </c>
      <c r="B127" t="s">
        <v>21</v>
      </c>
      <c r="C127">
        <v>3351.854736328125</v>
      </c>
      <c r="D127">
        <v>4.4244000125293059E-3</v>
      </c>
      <c r="E127">
        <v>8.9568270873807698E-4</v>
      </c>
      <c r="F127">
        <v>2.99951171875</v>
      </c>
      <c r="G127" t="s">
        <v>35</v>
      </c>
      <c r="H127" t="s">
        <v>36</v>
      </c>
    </row>
    <row r="128" spans="1:8" x14ac:dyDescent="0.4">
      <c r="A128" s="1">
        <v>45856</v>
      </c>
      <c r="B128" t="s">
        <v>21</v>
      </c>
      <c r="C128">
        <v>3348.855224609375</v>
      </c>
      <c r="D128">
        <v>3.5287173037912289E-3</v>
      </c>
      <c r="E128">
        <v>3.0263556994232221E-3</v>
      </c>
      <c r="F128">
        <v>10.104248046875</v>
      </c>
      <c r="G128" t="s">
        <v>35</v>
      </c>
      <c r="H128" t="s">
        <v>36</v>
      </c>
    </row>
    <row r="129" spans="1:8" x14ac:dyDescent="0.4">
      <c r="A129" s="1">
        <v>45855</v>
      </c>
      <c r="B129" t="s">
        <v>21</v>
      </c>
      <c r="C129">
        <v>3338.7509765625</v>
      </c>
      <c r="D129">
        <v>5.0236160436800681E-4</v>
      </c>
      <c r="E129">
        <v>-1.860664795905298E-3</v>
      </c>
      <c r="F129">
        <v>-6.223876953125</v>
      </c>
      <c r="G129" t="s">
        <v>35</v>
      </c>
      <c r="H129" t="s">
        <v>36</v>
      </c>
    </row>
    <row r="130" spans="1:8" x14ac:dyDescent="0.4">
      <c r="A130" s="1">
        <v>45854</v>
      </c>
      <c r="B130" t="s">
        <v>21</v>
      </c>
      <c r="C130">
        <v>3344.974853515625</v>
      </c>
      <c r="D130">
        <v>2.3630264002733048E-3</v>
      </c>
      <c r="E130">
        <v>4.008848984901503E-3</v>
      </c>
      <c r="F130">
        <v>13.35595703125</v>
      </c>
      <c r="G130" t="s">
        <v>35</v>
      </c>
      <c r="H130" t="s">
        <v>36</v>
      </c>
    </row>
    <row r="131" spans="1:8" x14ac:dyDescent="0.4">
      <c r="A131" s="1">
        <v>45853</v>
      </c>
      <c r="B131" t="s">
        <v>21</v>
      </c>
      <c r="C131">
        <v>3331.618896484375</v>
      </c>
      <c r="D131">
        <v>-1.6458225846281982E-3</v>
      </c>
      <c r="E131">
        <v>-4.0214109350789062E-3</v>
      </c>
      <c r="F131">
        <v>-13.451904296875</v>
      </c>
      <c r="G131" t="s">
        <v>35</v>
      </c>
      <c r="H131" t="s">
        <v>36</v>
      </c>
    </row>
    <row r="132" spans="1:8" x14ac:dyDescent="0.4">
      <c r="A132" s="1">
        <v>45852</v>
      </c>
      <c r="B132" t="s">
        <v>21</v>
      </c>
      <c r="C132">
        <v>3345.07080078125</v>
      </c>
      <c r="D132">
        <v>2.375588350450708E-3</v>
      </c>
      <c r="E132">
        <v>-4.9316178764158281E-3</v>
      </c>
      <c r="F132">
        <v>-16.578369140625</v>
      </c>
      <c r="G132" t="s">
        <v>35</v>
      </c>
      <c r="H132" t="s">
        <v>36</v>
      </c>
    </row>
    <row r="133" spans="1:8" x14ac:dyDescent="0.4">
      <c r="A133" s="1">
        <v>45851</v>
      </c>
      <c r="B133" t="s">
        <v>21</v>
      </c>
      <c r="C133">
        <v>3361.649169921875</v>
      </c>
      <c r="D133">
        <v>7.3072062268665361E-3</v>
      </c>
      <c r="E133">
        <v>2.6253780966791762E-3</v>
      </c>
      <c r="F133">
        <v>8.802490234375</v>
      </c>
      <c r="G133" t="s">
        <v>35</v>
      </c>
      <c r="H133" t="s">
        <v>36</v>
      </c>
    </row>
    <row r="134" spans="1:8" x14ac:dyDescent="0.4">
      <c r="A134" s="1">
        <v>45850</v>
      </c>
      <c r="B134" t="s">
        <v>21</v>
      </c>
      <c r="C134">
        <v>3352.8466796875</v>
      </c>
      <c r="D134">
        <v>4.6818281301873599E-3</v>
      </c>
      <c r="E134">
        <v>1.2351711297449164E-3</v>
      </c>
      <c r="F134">
        <v>4.13623046875</v>
      </c>
      <c r="G134" t="s">
        <v>35</v>
      </c>
      <c r="H134" t="s">
        <v>36</v>
      </c>
    </row>
    <row r="135" spans="1:8" x14ac:dyDescent="0.4">
      <c r="A135" s="1">
        <v>45849</v>
      </c>
      <c r="B135" t="s">
        <v>21</v>
      </c>
      <c r="C135">
        <v>3348.71044921875</v>
      </c>
      <c r="D135">
        <v>3.4466570004424435E-3</v>
      </c>
      <c r="E135">
        <v>8.5766736535968224E-3</v>
      </c>
      <c r="F135">
        <v>28.4765625</v>
      </c>
      <c r="G135" t="s">
        <v>35</v>
      </c>
      <c r="H135" t="s">
        <v>36</v>
      </c>
    </row>
    <row r="136" spans="1:8" x14ac:dyDescent="0.4">
      <c r="A136" s="1">
        <v>45848</v>
      </c>
      <c r="B136" t="s">
        <v>21</v>
      </c>
      <c r="C136">
        <v>3320.23388671875</v>
      </c>
      <c r="D136">
        <v>-5.1300166531543789E-3</v>
      </c>
      <c r="E136">
        <v>1.5330446345978022E-3</v>
      </c>
      <c r="F136">
        <v>5.082275390625</v>
      </c>
      <c r="G136" t="s">
        <v>35</v>
      </c>
      <c r="H136" t="s">
        <v>36</v>
      </c>
    </row>
    <row r="137" spans="1:8" x14ac:dyDescent="0.4">
      <c r="A137" s="1">
        <v>45847</v>
      </c>
      <c r="B137" t="s">
        <v>21</v>
      </c>
      <c r="C137">
        <v>3315.151611328125</v>
      </c>
      <c r="D137">
        <v>-6.6630612877521811E-3</v>
      </c>
      <c r="E137">
        <v>4.0345165445567766E-3</v>
      </c>
      <c r="F137">
        <v>13.3212890625</v>
      </c>
      <c r="G137" t="s">
        <v>35</v>
      </c>
      <c r="H137" t="s">
        <v>36</v>
      </c>
    </row>
    <row r="138" spans="1:8" x14ac:dyDescent="0.4">
      <c r="A138" s="1">
        <v>45846</v>
      </c>
      <c r="B138" t="s">
        <v>21</v>
      </c>
      <c r="C138">
        <v>3301.830322265625</v>
      </c>
      <c r="D138">
        <v>-1.0697577832308958E-2</v>
      </c>
      <c r="E138">
        <v>-8.8240135472401615E-3</v>
      </c>
      <c r="F138">
        <v>-29.394775390625</v>
      </c>
      <c r="G138" t="s">
        <v>35</v>
      </c>
      <c r="H138" t="s">
        <v>36</v>
      </c>
    </row>
    <row r="139" spans="1:8" x14ac:dyDescent="0.4">
      <c r="A139" s="1">
        <v>45845</v>
      </c>
      <c r="B139" t="s">
        <v>21</v>
      </c>
      <c r="C139">
        <v>3331.22509765625</v>
      </c>
      <c r="D139">
        <v>-1.8735642850687961E-3</v>
      </c>
      <c r="E139">
        <v>1.1722302355274827E-3</v>
      </c>
      <c r="F139">
        <v>3.900390625</v>
      </c>
      <c r="G139" t="s">
        <v>35</v>
      </c>
      <c r="H139" t="s">
        <v>36</v>
      </c>
    </row>
    <row r="140" spans="1:8" x14ac:dyDescent="0.4">
      <c r="A140" s="1">
        <v>45844</v>
      </c>
      <c r="B140" t="s">
        <v>21</v>
      </c>
      <c r="C140">
        <v>3327.32470703125</v>
      </c>
      <c r="D140">
        <v>-3.0457945205962789E-3</v>
      </c>
      <c r="E140">
        <v>-2.5581695584702135E-3</v>
      </c>
      <c r="F140">
        <v>-8.53369140625</v>
      </c>
      <c r="G140" t="s">
        <v>35</v>
      </c>
      <c r="H140" t="s">
        <v>36</v>
      </c>
    </row>
    <row r="141" spans="1:8" x14ac:dyDescent="0.4">
      <c r="A141" s="1">
        <v>45843</v>
      </c>
      <c r="B141" t="s">
        <v>21</v>
      </c>
      <c r="C141">
        <v>3335.8583984375</v>
      </c>
      <c r="D141">
        <v>-4.8762496212606532E-4</v>
      </c>
      <c r="E141">
        <v>-4.8762496212606532E-4</v>
      </c>
      <c r="F141">
        <v>-1.62744140625</v>
      </c>
      <c r="G141" t="s">
        <v>35</v>
      </c>
      <c r="H141" t="s">
        <v>36</v>
      </c>
    </row>
    <row r="142" spans="1:8" x14ac:dyDescent="0.4">
      <c r="A142" s="1">
        <v>45862</v>
      </c>
      <c r="B142" t="s">
        <v>27</v>
      </c>
      <c r="C142">
        <v>97.262382410136908</v>
      </c>
      <c r="D142">
        <v>3.1586901088156427E-3</v>
      </c>
      <c r="E142">
        <v>8.2633323311775975E-4</v>
      </c>
      <c r="F142">
        <v>8.0304780408880561E-2</v>
      </c>
      <c r="G142" t="s">
        <v>38</v>
      </c>
      <c r="H142" t="s">
        <v>36</v>
      </c>
    </row>
    <row r="143" spans="1:8" x14ac:dyDescent="0.4">
      <c r="A143" s="1">
        <v>45861</v>
      </c>
      <c r="B143" t="s">
        <v>27</v>
      </c>
      <c r="C143">
        <v>97.182077629728028</v>
      </c>
      <c r="D143">
        <v>2.332356875697883E-3</v>
      </c>
      <c r="E143">
        <v>-1.9832627800802083E-3</v>
      </c>
      <c r="F143">
        <v>-0.19312060636457318</v>
      </c>
      <c r="G143" t="s">
        <v>38</v>
      </c>
      <c r="H143" t="s">
        <v>36</v>
      </c>
    </row>
    <row r="144" spans="1:8" x14ac:dyDescent="0.4">
      <c r="A144" s="1">
        <v>45860</v>
      </c>
      <c r="B144" t="s">
        <v>27</v>
      </c>
      <c r="C144">
        <v>97.375198236092601</v>
      </c>
      <c r="D144">
        <v>4.3156196557780913E-3</v>
      </c>
      <c r="E144">
        <v>-4.7082982885089386E-3</v>
      </c>
      <c r="F144">
        <v>-0.46064031118699234</v>
      </c>
      <c r="G144" t="s">
        <v>38</v>
      </c>
      <c r="H144" t="s">
        <v>36</v>
      </c>
    </row>
    <row r="145" spans="1:8" x14ac:dyDescent="0.4">
      <c r="A145" s="1">
        <v>45859</v>
      </c>
      <c r="B145" t="s">
        <v>27</v>
      </c>
      <c r="C145">
        <v>97.835838547279593</v>
      </c>
      <c r="D145">
        <v>9.0239179442870299E-3</v>
      </c>
      <c r="E145">
        <v>-1.0251407191124162E-3</v>
      </c>
      <c r="F145">
        <v>-0.1003984243963032</v>
      </c>
      <c r="G145" t="s">
        <v>38</v>
      </c>
      <c r="H145" t="s">
        <v>36</v>
      </c>
    </row>
    <row r="146" spans="1:8" x14ac:dyDescent="0.4">
      <c r="A146" s="1">
        <v>45858</v>
      </c>
      <c r="B146" t="s">
        <v>27</v>
      </c>
      <c r="C146">
        <v>97.936236971675896</v>
      </c>
      <c r="D146">
        <v>1.0049058663399446E-2</v>
      </c>
      <c r="E146">
        <v>1.4116606975700385E-4</v>
      </c>
      <c r="F146">
        <v>1.3823322276010686E-2</v>
      </c>
      <c r="G146" t="s">
        <v>38</v>
      </c>
      <c r="H146" t="s">
        <v>36</v>
      </c>
    </row>
    <row r="147" spans="1:8" x14ac:dyDescent="0.4">
      <c r="A147" s="1">
        <v>45857</v>
      </c>
      <c r="B147" t="s">
        <v>27</v>
      </c>
      <c r="C147">
        <v>97.922413649399886</v>
      </c>
      <c r="D147">
        <v>9.9078925936424422E-3</v>
      </c>
      <c r="E147">
        <v>-5.5536045056360228E-3</v>
      </c>
      <c r="F147">
        <v>-0.5468593984653296</v>
      </c>
      <c r="G147" t="s">
        <v>38</v>
      </c>
      <c r="H147" t="s">
        <v>36</v>
      </c>
    </row>
    <row r="148" spans="1:8" x14ac:dyDescent="0.4">
      <c r="A148" s="1">
        <v>45856</v>
      </c>
      <c r="B148" t="s">
        <v>27</v>
      </c>
      <c r="C148">
        <v>98.469273047865215</v>
      </c>
      <c r="D148">
        <v>1.5461497099278465E-2</v>
      </c>
      <c r="E148">
        <v>-4.50456228673346E-5</v>
      </c>
      <c r="F148">
        <v>-4.4358095515377727E-3</v>
      </c>
      <c r="G148" t="s">
        <v>38</v>
      </c>
      <c r="H148" t="s">
        <v>36</v>
      </c>
    </row>
    <row r="149" spans="1:8" x14ac:dyDescent="0.4">
      <c r="A149" s="1">
        <v>45855</v>
      </c>
      <c r="B149" t="s">
        <v>27</v>
      </c>
      <c r="C149">
        <v>98.473708857416753</v>
      </c>
      <c r="D149">
        <v>1.55065427221458E-2</v>
      </c>
      <c r="E149">
        <v>1.7976097988492423E-3</v>
      </c>
      <c r="F149">
        <v>0.17669966691842376</v>
      </c>
      <c r="G149" t="s">
        <v>38</v>
      </c>
      <c r="H149" t="s">
        <v>36</v>
      </c>
    </row>
    <row r="150" spans="1:8" x14ac:dyDescent="0.4">
      <c r="A150" s="1">
        <v>45854</v>
      </c>
      <c r="B150" t="s">
        <v>27</v>
      </c>
      <c r="C150">
        <v>98.297009190498329</v>
      </c>
      <c r="D150">
        <v>1.3708932923296557E-2</v>
      </c>
      <c r="E150">
        <v>-3.0631144920764131E-3</v>
      </c>
      <c r="F150">
        <v>-0.30202011557209119</v>
      </c>
      <c r="G150" t="s">
        <v>38</v>
      </c>
      <c r="H150" t="s">
        <v>36</v>
      </c>
    </row>
    <row r="151" spans="1:8" x14ac:dyDescent="0.4">
      <c r="A151" s="1">
        <v>45853</v>
      </c>
      <c r="B151" t="s">
        <v>27</v>
      </c>
      <c r="C151">
        <v>98.59902930607042</v>
      </c>
      <c r="D151">
        <v>1.677204741537297E-2</v>
      </c>
      <c r="E151">
        <v>5.2938359943530688E-3</v>
      </c>
      <c r="F151">
        <v>0.51921843311856719</v>
      </c>
      <c r="G151" t="s">
        <v>38</v>
      </c>
      <c r="H151" t="s">
        <v>36</v>
      </c>
    </row>
    <row r="152" spans="1:8" x14ac:dyDescent="0.4">
      <c r="A152" s="1">
        <v>45852</v>
      </c>
      <c r="B152" t="s">
        <v>27</v>
      </c>
      <c r="C152">
        <v>98.079810872951853</v>
      </c>
      <c r="D152">
        <v>1.1478211421019902E-2</v>
      </c>
      <c r="E152">
        <v>2.8568217494973069E-5</v>
      </c>
      <c r="F152">
        <v>2.8018853240041608E-3</v>
      </c>
      <c r="G152" t="s">
        <v>38</v>
      </c>
      <c r="H152" t="s">
        <v>36</v>
      </c>
    </row>
    <row r="153" spans="1:8" x14ac:dyDescent="0.4">
      <c r="A153" s="1">
        <v>45851</v>
      </c>
      <c r="B153" t="s">
        <v>27</v>
      </c>
      <c r="C153">
        <v>98.077008987627849</v>
      </c>
      <c r="D153">
        <v>1.1449643203524928E-2</v>
      </c>
      <c r="E153">
        <v>4.4529847301744141E-5</v>
      </c>
      <c r="F153">
        <v>4.3671597650813965E-3</v>
      </c>
      <c r="G153" t="s">
        <v>38</v>
      </c>
      <c r="H153" t="s">
        <v>36</v>
      </c>
    </row>
    <row r="154" spans="1:8" x14ac:dyDescent="0.4">
      <c r="A154" s="1">
        <v>45850</v>
      </c>
      <c r="B154" t="s">
        <v>27</v>
      </c>
      <c r="C154">
        <v>98.072641827862768</v>
      </c>
      <c r="D154">
        <v>1.1405113356223184E-2</v>
      </c>
      <c r="E154">
        <v>2.3622026439731325E-3</v>
      </c>
      <c r="F154">
        <v>0.23112149801352189</v>
      </c>
      <c r="G154" t="s">
        <v>38</v>
      </c>
      <c r="H154" t="s">
        <v>36</v>
      </c>
    </row>
    <row r="155" spans="1:8" x14ac:dyDescent="0.4">
      <c r="A155" s="1">
        <v>45849</v>
      </c>
      <c r="B155" t="s">
        <v>27</v>
      </c>
      <c r="C155">
        <v>97.841520329849246</v>
      </c>
      <c r="D155">
        <v>9.0429107122500518E-3</v>
      </c>
      <c r="E155">
        <v>3.222893790254977E-3</v>
      </c>
      <c r="F155">
        <v>0.31431980893979983</v>
      </c>
      <c r="G155" t="s">
        <v>38</v>
      </c>
      <c r="H155" t="s">
        <v>36</v>
      </c>
    </row>
    <row r="156" spans="1:8" x14ac:dyDescent="0.4">
      <c r="A156" s="1">
        <v>45848</v>
      </c>
      <c r="B156" t="s">
        <v>27</v>
      </c>
      <c r="C156">
        <v>97.527200520909446</v>
      </c>
      <c r="D156">
        <v>5.8200169219950748E-3</v>
      </c>
      <c r="E156">
        <v>8.3130988329593869E-4</v>
      </c>
      <c r="F156">
        <v>8.1007982946360357E-2</v>
      </c>
      <c r="G156" t="s">
        <v>38</v>
      </c>
      <c r="H156" t="s">
        <v>36</v>
      </c>
    </row>
    <row r="157" spans="1:8" x14ac:dyDescent="0.4">
      <c r="A157" s="1">
        <v>45847</v>
      </c>
      <c r="B157" t="s">
        <v>27</v>
      </c>
      <c r="C157">
        <v>97.446192537963086</v>
      </c>
      <c r="D157">
        <v>4.9887070386991361E-3</v>
      </c>
      <c r="E157">
        <v>-1.4016903734903607E-4</v>
      </c>
      <c r="F157">
        <v>-1.3660853830103292E-2</v>
      </c>
      <c r="G157" t="s">
        <v>38</v>
      </c>
      <c r="H157" t="s">
        <v>36</v>
      </c>
    </row>
    <row r="158" spans="1:8" x14ac:dyDescent="0.4">
      <c r="A158" s="1">
        <v>45846</v>
      </c>
      <c r="B158" t="s">
        <v>27</v>
      </c>
      <c r="C158">
        <v>97.459853391793189</v>
      </c>
      <c r="D158">
        <v>5.1288760760481722E-3</v>
      </c>
      <c r="E158">
        <v>1.0742460772001916E-3</v>
      </c>
      <c r="F158">
        <v>0.10458351675801225</v>
      </c>
      <c r="G158" t="s">
        <v>38</v>
      </c>
      <c r="H158" t="s">
        <v>36</v>
      </c>
    </row>
    <row r="159" spans="1:8" x14ac:dyDescent="0.4">
      <c r="A159" s="1">
        <v>45845</v>
      </c>
      <c r="B159" t="s">
        <v>27</v>
      </c>
      <c r="C159">
        <v>97.355269875035177</v>
      </c>
      <c r="D159">
        <v>4.0546299988479806E-3</v>
      </c>
      <c r="E159">
        <v>7.1222947862148445E-4</v>
      </c>
      <c r="F159">
        <v>6.9289942764342527E-2</v>
      </c>
      <c r="G159" t="s">
        <v>38</v>
      </c>
      <c r="H159" t="s">
        <v>36</v>
      </c>
    </row>
    <row r="160" spans="1:8" x14ac:dyDescent="0.4">
      <c r="A160" s="1">
        <v>45844</v>
      </c>
      <c r="B160" t="s">
        <v>27</v>
      </c>
      <c r="C160">
        <v>97.285979932270834</v>
      </c>
      <c r="D160">
        <v>3.3424005202264961E-3</v>
      </c>
      <c r="E160">
        <v>2.007042145391047E-5</v>
      </c>
      <c r="F160">
        <v>1.9525314306605424E-3</v>
      </c>
      <c r="G160" t="s">
        <v>38</v>
      </c>
      <c r="H160" t="s">
        <v>36</v>
      </c>
    </row>
    <row r="161" spans="1:8" x14ac:dyDescent="0.4">
      <c r="A161" s="1">
        <v>45843</v>
      </c>
      <c r="B161" t="s">
        <v>27</v>
      </c>
      <c r="C161">
        <v>97.284027400840174</v>
      </c>
      <c r="D161">
        <v>3.3223300987725857E-3</v>
      </c>
      <c r="E161">
        <v>3.3223300987725857E-3</v>
      </c>
      <c r="F161">
        <v>0.32213939894252519</v>
      </c>
      <c r="G161" t="s">
        <v>38</v>
      </c>
      <c r="H161" t="s">
        <v>36</v>
      </c>
    </row>
    <row r="162" spans="1:8" x14ac:dyDescent="0.4">
      <c r="A162" s="1">
        <v>45861</v>
      </c>
      <c r="B162" t="s">
        <v>28</v>
      </c>
      <c r="C162">
        <v>26125</v>
      </c>
      <c r="D162">
        <v>-9.4909924010488922E-4</v>
      </c>
      <c r="E162">
        <v>1.914241960183638E-4</v>
      </c>
      <c r="F162">
        <v>5</v>
      </c>
      <c r="G162" t="s">
        <v>38</v>
      </c>
      <c r="H162" t="s">
        <v>36</v>
      </c>
    </row>
    <row r="163" spans="1:8" x14ac:dyDescent="0.4">
      <c r="A163" s="1">
        <v>45860</v>
      </c>
      <c r="B163" t="s">
        <v>28</v>
      </c>
      <c r="C163">
        <v>26120</v>
      </c>
      <c r="D163">
        <v>-1.140523436123253E-3</v>
      </c>
      <c r="E163">
        <v>-3.8270187523914423E-4</v>
      </c>
      <c r="F163">
        <v>-10</v>
      </c>
      <c r="G163" t="s">
        <v>38</v>
      </c>
      <c r="H163" t="s">
        <v>36</v>
      </c>
    </row>
    <row r="164" spans="1:8" x14ac:dyDescent="0.4">
      <c r="A164" s="1">
        <v>45859</v>
      </c>
      <c r="B164" t="s">
        <v>28</v>
      </c>
      <c r="C164">
        <v>26130</v>
      </c>
      <c r="D164">
        <v>-7.5782156088410879E-4</v>
      </c>
      <c r="E164">
        <v>-3.8255547054322214E-4</v>
      </c>
      <c r="F164">
        <v>-10</v>
      </c>
      <c r="G164" t="s">
        <v>38</v>
      </c>
      <c r="H164" t="s">
        <v>36</v>
      </c>
    </row>
    <row r="165" spans="1:8" x14ac:dyDescent="0.4">
      <c r="A165" s="1">
        <v>45856</v>
      </c>
      <c r="B165" t="s">
        <v>28</v>
      </c>
      <c r="C165">
        <v>26140</v>
      </c>
      <c r="D165">
        <v>-3.7526609034088665E-4</v>
      </c>
      <c r="E165">
        <v>1.9131432944319293E-4</v>
      </c>
      <c r="F165">
        <v>5</v>
      </c>
      <c r="G165" t="s">
        <v>38</v>
      </c>
      <c r="H165" t="s">
        <v>36</v>
      </c>
    </row>
    <row r="166" spans="1:8" x14ac:dyDescent="0.4">
      <c r="A166" s="1">
        <v>45855</v>
      </c>
      <c r="B166" t="s">
        <v>28</v>
      </c>
      <c r="C166">
        <v>26135</v>
      </c>
      <c r="D166">
        <v>-5.6658041978407958E-4</v>
      </c>
      <c r="E166">
        <v>-1.9127773527161107E-4</v>
      </c>
      <c r="F166">
        <v>-5</v>
      </c>
      <c r="G166" t="s">
        <v>38</v>
      </c>
      <c r="H166" t="s">
        <v>36</v>
      </c>
    </row>
    <row r="167" spans="1:8" x14ac:dyDescent="0.4">
      <c r="A167" s="1">
        <v>45854</v>
      </c>
      <c r="B167" t="s">
        <v>28</v>
      </c>
      <c r="C167">
        <v>26140</v>
      </c>
      <c r="D167">
        <v>-3.7530268451246851E-4</v>
      </c>
      <c r="E167">
        <v>7.6569678407345521E-4</v>
      </c>
      <c r="F167">
        <v>20</v>
      </c>
      <c r="G167" t="s">
        <v>38</v>
      </c>
      <c r="H167" t="s">
        <v>36</v>
      </c>
    </row>
    <row r="168" spans="1:8" x14ac:dyDescent="0.4">
      <c r="A168" s="1">
        <v>45853</v>
      </c>
      <c r="B168" t="s">
        <v>28</v>
      </c>
      <c r="C168">
        <v>26120</v>
      </c>
      <c r="D168">
        <v>-1.1409994685859237E-3</v>
      </c>
      <c r="E168">
        <v>7.6628352490426543E-4</v>
      </c>
      <c r="F168">
        <v>20</v>
      </c>
      <c r="G168" t="s">
        <v>38</v>
      </c>
      <c r="H168" t="s">
        <v>36</v>
      </c>
    </row>
    <row r="169" spans="1:8" x14ac:dyDescent="0.4">
      <c r="A169" s="1">
        <v>45852</v>
      </c>
      <c r="B169" t="s">
        <v>28</v>
      </c>
      <c r="C169">
        <v>26100</v>
      </c>
      <c r="D169">
        <v>-1.9072829934901891E-3</v>
      </c>
      <c r="E169">
        <v>-3.0641948827947463E-4</v>
      </c>
      <c r="F169">
        <v>-8</v>
      </c>
      <c r="G169" t="s">
        <v>38</v>
      </c>
      <c r="H169" t="s">
        <v>36</v>
      </c>
    </row>
    <row r="170" spans="1:8" x14ac:dyDescent="0.4">
      <c r="A170" s="1">
        <v>45849</v>
      </c>
      <c r="B170" t="s">
        <v>28</v>
      </c>
      <c r="C170">
        <v>26108</v>
      </c>
      <c r="D170">
        <v>-1.6008635052107145E-3</v>
      </c>
      <c r="E170">
        <v>-1.9147551028220189E-4</v>
      </c>
      <c r="F170">
        <v>-5</v>
      </c>
      <c r="G170" t="s">
        <v>38</v>
      </c>
      <c r="H170" t="s">
        <v>36</v>
      </c>
    </row>
    <row r="171" spans="1:8" x14ac:dyDescent="0.4">
      <c r="A171" s="1">
        <v>45848</v>
      </c>
      <c r="B171" t="s">
        <v>28</v>
      </c>
      <c r="C171">
        <v>26113</v>
      </c>
      <c r="D171">
        <v>-1.4093879949285126E-3</v>
      </c>
      <c r="E171">
        <v>-9.5646185630116065E-4</v>
      </c>
      <c r="F171">
        <v>-25</v>
      </c>
      <c r="G171" t="s">
        <v>38</v>
      </c>
      <c r="H171" t="s">
        <v>36</v>
      </c>
    </row>
    <row r="172" spans="1:8" x14ac:dyDescent="0.4">
      <c r="A172" s="1">
        <v>45847</v>
      </c>
      <c r="B172" t="s">
        <v>28</v>
      </c>
      <c r="C172">
        <v>26138</v>
      </c>
      <c r="D172">
        <v>-4.5292613862735198E-4</v>
      </c>
      <c r="E172">
        <v>1.0723860589811895E-3</v>
      </c>
      <c r="F172">
        <v>28</v>
      </c>
      <c r="G172" t="s">
        <v>38</v>
      </c>
      <c r="H172" t="s">
        <v>36</v>
      </c>
    </row>
    <row r="173" spans="1:8" x14ac:dyDescent="0.4">
      <c r="A173" s="1">
        <v>45846</v>
      </c>
      <c r="B173" t="s">
        <v>28</v>
      </c>
      <c r="C173">
        <v>26110</v>
      </c>
      <c r="D173">
        <v>-1.5253121976085415E-3</v>
      </c>
      <c r="E173">
        <v>-3.828483920367276E-4</v>
      </c>
      <c r="F173">
        <v>-10</v>
      </c>
      <c r="G173" t="s">
        <v>38</v>
      </c>
      <c r="H173" t="s">
        <v>36</v>
      </c>
    </row>
    <row r="174" spans="1:8" x14ac:dyDescent="0.4">
      <c r="A174" s="1">
        <v>45845</v>
      </c>
      <c r="B174" t="s">
        <v>28</v>
      </c>
      <c r="C174">
        <v>26120</v>
      </c>
      <c r="D174">
        <v>-1.1424638055718139E-3</v>
      </c>
      <c r="E174">
        <v>-1.4527104518694545E-3</v>
      </c>
      <c r="F174">
        <v>-38</v>
      </c>
      <c r="G174" t="s">
        <v>38</v>
      </c>
      <c r="H174" t="s">
        <v>36</v>
      </c>
    </row>
    <row r="175" spans="1:8" x14ac:dyDescent="0.4">
      <c r="A175" s="1">
        <v>45842</v>
      </c>
      <c r="B175" t="s">
        <v>28</v>
      </c>
      <c r="C175">
        <v>26158</v>
      </c>
      <c r="D175">
        <v>3.1024664629764054E-4</v>
      </c>
      <c r="E175">
        <v>-6.4947468958931331E-4</v>
      </c>
      <c r="F175">
        <v>-17</v>
      </c>
      <c r="G175" t="s">
        <v>38</v>
      </c>
      <c r="H175" t="s">
        <v>36</v>
      </c>
    </row>
    <row r="176" spans="1:8" x14ac:dyDescent="0.4">
      <c r="A176" s="1">
        <v>45841</v>
      </c>
      <c r="B176" t="s">
        <v>28</v>
      </c>
      <c r="C176">
        <v>26175</v>
      </c>
      <c r="D176">
        <v>9.5972133588695385E-4</v>
      </c>
      <c r="E176">
        <v>9.5602294455066072E-4</v>
      </c>
      <c r="F176">
        <v>25</v>
      </c>
      <c r="G176" t="s">
        <v>38</v>
      </c>
      <c r="H176" t="s">
        <v>36</v>
      </c>
    </row>
    <row r="177" spans="1:8" x14ac:dyDescent="0.4">
      <c r="A177" s="1">
        <v>45840</v>
      </c>
      <c r="B177" t="s">
        <v>28</v>
      </c>
      <c r="C177">
        <v>26150</v>
      </c>
      <c r="D177">
        <v>3.6983913362931276E-6</v>
      </c>
      <c r="E177">
        <v>1.5319800842588105E-3</v>
      </c>
      <c r="F177">
        <v>40</v>
      </c>
      <c r="G177" t="s">
        <v>38</v>
      </c>
      <c r="H177" t="s">
        <v>36</v>
      </c>
    </row>
    <row r="178" spans="1:8" x14ac:dyDescent="0.4">
      <c r="A178" s="1">
        <v>45839</v>
      </c>
      <c r="B178" t="s">
        <v>28</v>
      </c>
      <c r="C178">
        <v>26110</v>
      </c>
      <c r="D178">
        <v>-1.5282816929225174E-3</v>
      </c>
      <c r="E178">
        <v>-3.063021670878241E-4</v>
      </c>
      <c r="F178">
        <v>-8</v>
      </c>
      <c r="G178" t="s">
        <v>38</v>
      </c>
      <c r="H178" t="s">
        <v>36</v>
      </c>
    </row>
    <row r="179" spans="1:8" x14ac:dyDescent="0.4">
      <c r="A179" s="1">
        <v>45838</v>
      </c>
      <c r="B179" t="s">
        <v>28</v>
      </c>
      <c r="C179">
        <v>26118</v>
      </c>
      <c r="D179">
        <v>-1.2219795258346933E-3</v>
      </c>
      <c r="E179">
        <v>1.0732081257187609E-3</v>
      </c>
      <c r="F179">
        <v>28</v>
      </c>
      <c r="G179" t="s">
        <v>38</v>
      </c>
      <c r="H179" t="s">
        <v>36</v>
      </c>
    </row>
    <row r="180" spans="1:8" x14ac:dyDescent="0.4">
      <c r="A180" s="1">
        <v>45835</v>
      </c>
      <c r="B180" t="s">
        <v>28</v>
      </c>
      <c r="C180">
        <v>26090</v>
      </c>
      <c r="D180">
        <v>-2.2951876515534542E-3</v>
      </c>
      <c r="E180">
        <v>-3.8314176245213272E-4</v>
      </c>
      <c r="F180">
        <v>-10</v>
      </c>
      <c r="G180" t="s">
        <v>38</v>
      </c>
      <c r="H180" t="s">
        <v>36</v>
      </c>
    </row>
    <row r="181" spans="1:8" x14ac:dyDescent="0.4">
      <c r="A181" s="1">
        <v>45834</v>
      </c>
      <c r="B181" t="s">
        <v>28</v>
      </c>
      <c r="C181">
        <v>26100</v>
      </c>
      <c r="D181">
        <v>-1.9120458891013214E-3</v>
      </c>
      <c r="E181">
        <v>-1.9120458891013214E-3</v>
      </c>
      <c r="F181">
        <v>-50</v>
      </c>
      <c r="G181" t="s">
        <v>38</v>
      </c>
      <c r="H181" t="s">
        <v>36</v>
      </c>
    </row>
  </sheetData>
  <phoneticPr fontId="3"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35B9D-6C2F-4E64-BEE5-F44FA201ED11}">
  <dimension ref="A1:J31"/>
  <sheetViews>
    <sheetView workbookViewId="0">
      <selection sqref="A1:J31"/>
    </sheetView>
  </sheetViews>
  <sheetFormatPr defaultRowHeight="14.6" x14ac:dyDescent="0.4"/>
  <cols>
    <col min="1" max="1" width="12.69140625" bestFit="1" customWidth="1"/>
    <col min="2" max="2" width="10.07421875" bestFit="1" customWidth="1"/>
    <col min="3" max="6" width="80.61328125" bestFit="1" customWidth="1"/>
    <col min="7" max="7" width="16" bestFit="1" customWidth="1"/>
    <col min="8" max="8" width="13.15234375" bestFit="1" customWidth="1"/>
    <col min="9" max="9" width="8.765625" bestFit="1" customWidth="1"/>
    <col min="10" max="10" width="13.3046875" bestFit="1" customWidth="1"/>
  </cols>
  <sheetData>
    <row r="1" spans="1:10" x14ac:dyDescent="0.4">
      <c r="A1" t="s">
        <v>0</v>
      </c>
      <c r="B1" t="s">
        <v>1</v>
      </c>
      <c r="C1" t="s">
        <v>2</v>
      </c>
      <c r="D1" t="s">
        <v>3</v>
      </c>
      <c r="E1" t="s">
        <v>4</v>
      </c>
      <c r="F1" t="s">
        <v>5</v>
      </c>
      <c r="G1" t="s">
        <v>6</v>
      </c>
      <c r="H1" t="s">
        <v>7</v>
      </c>
      <c r="I1" t="s">
        <v>8</v>
      </c>
      <c r="J1" t="s">
        <v>9</v>
      </c>
    </row>
    <row r="2" spans="1:10" x14ac:dyDescent="0.4">
      <c r="A2" t="s">
        <v>10</v>
      </c>
      <c r="B2" t="s">
        <v>11</v>
      </c>
      <c r="C2" t="s">
        <v>46</v>
      </c>
      <c r="D2" t="s">
        <v>47</v>
      </c>
      <c r="E2" t="s">
        <v>48</v>
      </c>
      <c r="F2" t="s">
        <v>49</v>
      </c>
      <c r="G2" s="1">
        <v>45862.589583333334</v>
      </c>
      <c r="H2">
        <v>73</v>
      </c>
      <c r="I2" t="s">
        <v>12</v>
      </c>
      <c r="J2" t="s">
        <v>13</v>
      </c>
    </row>
    <row r="3" spans="1:10" x14ac:dyDescent="0.4">
      <c r="A3" t="s">
        <v>10</v>
      </c>
      <c r="B3" t="s">
        <v>11</v>
      </c>
      <c r="C3" t="s">
        <v>50</v>
      </c>
      <c r="D3" t="s">
        <v>51</v>
      </c>
      <c r="E3" t="s">
        <v>52</v>
      </c>
      <c r="F3" t="s">
        <v>53</v>
      </c>
      <c r="G3" s="1">
        <v>45862.382939814815</v>
      </c>
      <c r="H3">
        <v>82</v>
      </c>
      <c r="I3" t="s">
        <v>14</v>
      </c>
      <c r="J3" t="s">
        <v>13</v>
      </c>
    </row>
    <row r="4" spans="1:10" x14ac:dyDescent="0.4">
      <c r="A4" t="s">
        <v>10</v>
      </c>
      <c r="B4" t="s">
        <v>15</v>
      </c>
      <c r="C4" t="s">
        <v>54</v>
      </c>
      <c r="D4" t="s">
        <v>55</v>
      </c>
      <c r="E4" t="s">
        <v>56</v>
      </c>
      <c r="F4" t="s">
        <v>57</v>
      </c>
      <c r="G4" s="1">
        <v>45862.254166666666</v>
      </c>
      <c r="H4">
        <v>79</v>
      </c>
      <c r="I4" t="s">
        <v>14</v>
      </c>
      <c r="J4" t="s">
        <v>17</v>
      </c>
    </row>
    <row r="5" spans="1:10" x14ac:dyDescent="0.4">
      <c r="A5" t="s">
        <v>10</v>
      </c>
      <c r="B5" t="s">
        <v>15</v>
      </c>
      <c r="C5" t="s">
        <v>58</v>
      </c>
      <c r="D5" t="s">
        <v>59</v>
      </c>
      <c r="E5" t="s">
        <v>60</v>
      </c>
      <c r="F5" t="s">
        <v>61</v>
      </c>
      <c r="G5" s="1">
        <v>45862.122916666667</v>
      </c>
      <c r="H5">
        <v>79</v>
      </c>
      <c r="I5" t="s">
        <v>14</v>
      </c>
      <c r="J5" t="s">
        <v>13</v>
      </c>
    </row>
    <row r="6" spans="1:10" x14ac:dyDescent="0.4">
      <c r="A6" t="s">
        <v>10</v>
      </c>
      <c r="B6" t="s">
        <v>15</v>
      </c>
      <c r="C6" t="s">
        <v>62</v>
      </c>
      <c r="D6" t="s">
        <v>63</v>
      </c>
      <c r="E6" t="s">
        <v>64</v>
      </c>
      <c r="F6" t="s">
        <v>65</v>
      </c>
      <c r="G6" s="1">
        <v>45862.001388888886</v>
      </c>
      <c r="H6">
        <v>87</v>
      </c>
      <c r="I6" t="s">
        <v>14</v>
      </c>
      <c r="J6" t="s">
        <v>13</v>
      </c>
    </row>
    <row r="7" spans="1:10" x14ac:dyDescent="0.4">
      <c r="A7" t="s">
        <v>10</v>
      </c>
      <c r="B7" t="s">
        <v>15</v>
      </c>
      <c r="C7" t="s">
        <v>66</v>
      </c>
      <c r="D7" t="s">
        <v>67</v>
      </c>
      <c r="E7" t="s">
        <v>68</v>
      </c>
      <c r="F7" t="s">
        <v>69</v>
      </c>
      <c r="G7" s="1">
        <v>45862.291666666664</v>
      </c>
      <c r="H7">
        <v>84</v>
      </c>
      <c r="I7" t="s">
        <v>14</v>
      </c>
      <c r="J7" t="s">
        <v>13</v>
      </c>
    </row>
    <row r="8" spans="1:10" x14ac:dyDescent="0.4">
      <c r="A8" t="s">
        <v>10</v>
      </c>
      <c r="B8" t="s">
        <v>70</v>
      </c>
      <c r="C8" t="s">
        <v>71</v>
      </c>
      <c r="D8" t="s">
        <v>72</v>
      </c>
      <c r="E8" t="s">
        <v>73</v>
      </c>
      <c r="F8" t="s">
        <v>74</v>
      </c>
      <c r="G8" s="1">
        <v>45862.52847222222</v>
      </c>
      <c r="H8">
        <v>48</v>
      </c>
      <c r="I8" t="s">
        <v>14</v>
      </c>
      <c r="J8" t="s">
        <v>13</v>
      </c>
    </row>
    <row r="9" spans="1:10" x14ac:dyDescent="0.4">
      <c r="A9" t="s">
        <v>10</v>
      </c>
      <c r="B9" t="s">
        <v>70</v>
      </c>
      <c r="C9" t="s">
        <v>75</v>
      </c>
      <c r="D9" t="s">
        <v>76</v>
      </c>
      <c r="E9" t="s">
        <v>77</v>
      </c>
      <c r="F9" t="s">
        <v>78</v>
      </c>
      <c r="G9" s="1">
        <v>45862.508333333331</v>
      </c>
      <c r="H9">
        <v>42</v>
      </c>
      <c r="I9" t="s">
        <v>16</v>
      </c>
      <c r="J9" t="s">
        <v>13</v>
      </c>
    </row>
    <row r="10" spans="1:10" x14ac:dyDescent="0.4">
      <c r="A10" t="s">
        <v>10</v>
      </c>
      <c r="B10" t="s">
        <v>70</v>
      </c>
      <c r="C10" t="s">
        <v>79</v>
      </c>
      <c r="D10" t="s">
        <v>80</v>
      </c>
      <c r="E10" t="s">
        <v>81</v>
      </c>
      <c r="F10" t="s">
        <v>82</v>
      </c>
      <c r="G10" s="1">
        <v>45861.467361111114</v>
      </c>
      <c r="H10">
        <v>57</v>
      </c>
      <c r="I10" t="s">
        <v>16</v>
      </c>
      <c r="J10" t="s">
        <v>13</v>
      </c>
    </row>
    <row r="11" spans="1:10" x14ac:dyDescent="0.4">
      <c r="A11" t="s">
        <v>10</v>
      </c>
      <c r="B11" t="s">
        <v>70</v>
      </c>
      <c r="C11" t="s">
        <v>83</v>
      </c>
      <c r="D11" t="s">
        <v>84</v>
      </c>
      <c r="E11" t="s">
        <v>85</v>
      </c>
      <c r="F11" t="s">
        <v>86</v>
      </c>
      <c r="G11" s="1">
        <v>45860.864583333336</v>
      </c>
      <c r="H11">
        <v>51</v>
      </c>
      <c r="I11" t="s">
        <v>14</v>
      </c>
      <c r="J11" t="s">
        <v>13</v>
      </c>
    </row>
    <row r="12" spans="1:10" x14ac:dyDescent="0.4">
      <c r="A12" t="s">
        <v>18</v>
      </c>
      <c r="B12" t="s">
        <v>11</v>
      </c>
      <c r="C12" t="s">
        <v>87</v>
      </c>
      <c r="D12" t="s">
        <v>88</v>
      </c>
      <c r="E12" t="s">
        <v>89</v>
      </c>
      <c r="F12" t="s">
        <v>90</v>
      </c>
      <c r="G12" s="1">
        <v>45862.35052083333</v>
      </c>
      <c r="H12">
        <v>85</v>
      </c>
      <c r="I12" t="s">
        <v>14</v>
      </c>
      <c r="J12" t="s">
        <v>13</v>
      </c>
    </row>
    <row r="13" spans="1:10" x14ac:dyDescent="0.4">
      <c r="A13" t="s">
        <v>18</v>
      </c>
      <c r="B13" t="s">
        <v>11</v>
      </c>
      <c r="C13" t="s">
        <v>91</v>
      </c>
      <c r="D13" t="s">
        <v>92</v>
      </c>
      <c r="E13" t="s">
        <v>93</v>
      </c>
      <c r="F13" t="s">
        <v>94</v>
      </c>
      <c r="G13" s="1">
        <v>45862.350034722222</v>
      </c>
      <c r="H13">
        <v>80</v>
      </c>
      <c r="I13" t="s">
        <v>14</v>
      </c>
      <c r="J13" t="s">
        <v>13</v>
      </c>
    </row>
    <row r="14" spans="1:10" x14ac:dyDescent="0.4">
      <c r="A14" t="s">
        <v>18</v>
      </c>
      <c r="B14" t="s">
        <v>11</v>
      </c>
      <c r="C14" t="s">
        <v>95</v>
      </c>
      <c r="D14" t="s">
        <v>96</v>
      </c>
      <c r="E14" t="s">
        <v>97</v>
      </c>
      <c r="F14" t="s">
        <v>98</v>
      </c>
      <c r="G14" s="1">
        <v>45862.349733796298</v>
      </c>
      <c r="H14">
        <v>81</v>
      </c>
      <c r="I14" t="s">
        <v>14</v>
      </c>
      <c r="J14" t="s">
        <v>17</v>
      </c>
    </row>
    <row r="15" spans="1:10" x14ac:dyDescent="0.4">
      <c r="A15" t="s">
        <v>18</v>
      </c>
      <c r="B15" t="s">
        <v>11</v>
      </c>
      <c r="C15" t="s">
        <v>99</v>
      </c>
      <c r="D15" t="s">
        <v>100</v>
      </c>
      <c r="E15" t="s">
        <v>101</v>
      </c>
      <c r="F15" t="s">
        <v>102</v>
      </c>
      <c r="G15" s="1">
        <v>45861.75990740741</v>
      </c>
      <c r="H15">
        <v>80</v>
      </c>
      <c r="I15" t="s">
        <v>16</v>
      </c>
      <c r="J15" t="s">
        <v>13</v>
      </c>
    </row>
    <row r="16" spans="1:10" x14ac:dyDescent="0.4">
      <c r="A16" t="s">
        <v>18</v>
      </c>
      <c r="B16" t="s">
        <v>15</v>
      </c>
      <c r="C16" t="s">
        <v>103</v>
      </c>
      <c r="D16" t="s">
        <v>104</v>
      </c>
      <c r="E16" t="s">
        <v>105</v>
      </c>
      <c r="F16" t="s">
        <v>106</v>
      </c>
      <c r="G16" s="1">
        <v>45862.522222222222</v>
      </c>
      <c r="H16">
        <v>83</v>
      </c>
      <c r="I16" t="s">
        <v>16</v>
      </c>
      <c r="J16" t="s">
        <v>13</v>
      </c>
    </row>
    <row r="17" spans="1:10" x14ac:dyDescent="0.4">
      <c r="A17" t="s">
        <v>18</v>
      </c>
      <c r="B17" t="s">
        <v>15</v>
      </c>
      <c r="C17" t="s">
        <v>107</v>
      </c>
      <c r="D17" t="s">
        <v>108</v>
      </c>
      <c r="E17" t="s">
        <v>109</v>
      </c>
      <c r="F17" t="s">
        <v>110</v>
      </c>
      <c r="G17" s="1">
        <v>45862.447916666664</v>
      </c>
      <c r="H17">
        <v>84</v>
      </c>
      <c r="I17" t="s">
        <v>14</v>
      </c>
      <c r="J17" t="s">
        <v>13</v>
      </c>
    </row>
    <row r="18" spans="1:10" x14ac:dyDescent="0.4">
      <c r="A18" t="s">
        <v>18</v>
      </c>
      <c r="B18" t="s">
        <v>15</v>
      </c>
      <c r="C18" t="s">
        <v>111</v>
      </c>
      <c r="D18" t="s">
        <v>112</v>
      </c>
      <c r="E18" t="s">
        <v>113</v>
      </c>
      <c r="F18" t="s">
        <v>114</v>
      </c>
      <c r="G18" s="1">
        <v>45859.87777777778</v>
      </c>
      <c r="H18">
        <v>87</v>
      </c>
      <c r="I18" t="s">
        <v>12</v>
      </c>
      <c r="J18" t="s">
        <v>13</v>
      </c>
    </row>
    <row r="19" spans="1:10" x14ac:dyDescent="0.4">
      <c r="A19" t="s">
        <v>18</v>
      </c>
      <c r="B19" t="s">
        <v>70</v>
      </c>
      <c r="C19" t="s">
        <v>115</v>
      </c>
      <c r="D19" t="s">
        <v>116</v>
      </c>
      <c r="E19" t="s">
        <v>117</v>
      </c>
      <c r="F19" t="s">
        <v>118</v>
      </c>
      <c r="G19" s="1">
        <v>45861.449305555558</v>
      </c>
      <c r="H19">
        <v>55</v>
      </c>
      <c r="I19" t="s">
        <v>14</v>
      </c>
      <c r="J19" t="s">
        <v>13</v>
      </c>
    </row>
    <row r="20" spans="1:10" x14ac:dyDescent="0.4">
      <c r="A20" t="s">
        <v>18</v>
      </c>
      <c r="B20" t="s">
        <v>70</v>
      </c>
      <c r="C20" t="s">
        <v>119</v>
      </c>
      <c r="D20" t="s">
        <v>120</v>
      </c>
      <c r="E20" t="s">
        <v>121</v>
      </c>
      <c r="F20" t="s">
        <v>122</v>
      </c>
      <c r="G20" s="1">
        <v>45861.288194444445</v>
      </c>
      <c r="H20">
        <v>50</v>
      </c>
      <c r="I20" t="s">
        <v>14</v>
      </c>
      <c r="J20" t="s">
        <v>13</v>
      </c>
    </row>
    <row r="21" spans="1:10" x14ac:dyDescent="0.4">
      <c r="A21" t="s">
        <v>18</v>
      </c>
      <c r="B21" t="s">
        <v>70</v>
      </c>
      <c r="C21" t="s">
        <v>123</v>
      </c>
      <c r="D21" t="s">
        <v>124</v>
      </c>
      <c r="E21" t="s">
        <v>125</v>
      </c>
      <c r="F21" t="s">
        <v>126</v>
      </c>
      <c r="G21" s="1">
        <v>45860.662499999999</v>
      </c>
      <c r="H21">
        <v>45</v>
      </c>
      <c r="I21" t="s">
        <v>16</v>
      </c>
      <c r="J21" t="s">
        <v>13</v>
      </c>
    </row>
    <row r="22" spans="1:10" x14ac:dyDescent="0.4">
      <c r="A22" t="s">
        <v>19</v>
      </c>
      <c r="B22" t="s">
        <v>11</v>
      </c>
      <c r="C22" t="s">
        <v>127</v>
      </c>
      <c r="D22" t="s">
        <v>128</v>
      </c>
      <c r="E22" t="s">
        <v>129</v>
      </c>
      <c r="F22" t="s">
        <v>130</v>
      </c>
      <c r="G22" s="1">
        <v>45862.598090277781</v>
      </c>
      <c r="H22">
        <v>88</v>
      </c>
      <c r="I22" t="s">
        <v>16</v>
      </c>
      <c r="J22" t="s">
        <v>13</v>
      </c>
    </row>
    <row r="23" spans="1:10" x14ac:dyDescent="0.4">
      <c r="A23" t="s">
        <v>19</v>
      </c>
      <c r="B23" t="s">
        <v>11</v>
      </c>
      <c r="C23" t="s">
        <v>131</v>
      </c>
      <c r="D23" t="s">
        <v>132</v>
      </c>
      <c r="E23" t="s">
        <v>133</v>
      </c>
      <c r="F23" t="s">
        <v>134</v>
      </c>
      <c r="G23" s="1">
        <v>45862.530185185184</v>
      </c>
      <c r="H23">
        <v>90</v>
      </c>
      <c r="I23" t="s">
        <v>14</v>
      </c>
      <c r="J23" t="s">
        <v>13</v>
      </c>
    </row>
    <row r="24" spans="1:10" x14ac:dyDescent="0.4">
      <c r="A24" t="s">
        <v>19</v>
      </c>
      <c r="B24" t="s">
        <v>11</v>
      </c>
      <c r="C24" t="s">
        <v>135</v>
      </c>
      <c r="D24" t="s">
        <v>136</v>
      </c>
      <c r="E24" t="s">
        <v>137</v>
      </c>
      <c r="F24" t="s">
        <v>138</v>
      </c>
      <c r="G24" s="1">
        <v>45862.522222222222</v>
      </c>
      <c r="H24">
        <v>84</v>
      </c>
      <c r="I24" t="s">
        <v>14</v>
      </c>
      <c r="J24" t="s">
        <v>17</v>
      </c>
    </row>
    <row r="25" spans="1:10" x14ac:dyDescent="0.4">
      <c r="A25" t="s">
        <v>19</v>
      </c>
      <c r="B25" t="s">
        <v>11</v>
      </c>
      <c r="C25" t="s">
        <v>135</v>
      </c>
      <c r="D25" t="s">
        <v>139</v>
      </c>
      <c r="E25" t="s">
        <v>137</v>
      </c>
      <c r="F25" t="s">
        <v>138</v>
      </c>
      <c r="G25" s="1">
        <v>45862.522222222222</v>
      </c>
      <c r="H25">
        <v>78</v>
      </c>
      <c r="I25" t="s">
        <v>14</v>
      </c>
      <c r="J25" t="s">
        <v>13</v>
      </c>
    </row>
    <row r="26" spans="1:10" x14ac:dyDescent="0.4">
      <c r="A26" t="s">
        <v>19</v>
      </c>
      <c r="B26" t="s">
        <v>15</v>
      </c>
      <c r="C26" t="s">
        <v>140</v>
      </c>
      <c r="D26" t="s">
        <v>141</v>
      </c>
      <c r="E26" t="s">
        <v>142</v>
      </c>
      <c r="F26" t="s">
        <v>143</v>
      </c>
      <c r="G26" s="1">
        <v>45862.001388888886</v>
      </c>
      <c r="H26">
        <v>85</v>
      </c>
      <c r="I26" t="s">
        <v>14</v>
      </c>
      <c r="J26" t="s">
        <v>17</v>
      </c>
    </row>
    <row r="27" spans="1:10" x14ac:dyDescent="0.4">
      <c r="A27" t="s">
        <v>19</v>
      </c>
      <c r="B27" t="s">
        <v>15</v>
      </c>
      <c r="C27" t="s">
        <v>144</v>
      </c>
      <c r="D27" t="s">
        <v>145</v>
      </c>
      <c r="E27" t="s">
        <v>146</v>
      </c>
      <c r="F27" t="s">
        <v>147</v>
      </c>
      <c r="G27" s="1">
        <v>45861.948611111111</v>
      </c>
      <c r="H27">
        <v>85</v>
      </c>
      <c r="I27" t="s">
        <v>14</v>
      </c>
      <c r="J27" t="s">
        <v>13</v>
      </c>
    </row>
    <row r="28" spans="1:10" x14ac:dyDescent="0.4">
      <c r="A28" t="s">
        <v>19</v>
      </c>
      <c r="B28" t="s">
        <v>15</v>
      </c>
      <c r="C28" t="s">
        <v>148</v>
      </c>
      <c r="D28" t="s">
        <v>149</v>
      </c>
      <c r="E28" t="s">
        <v>150</v>
      </c>
      <c r="F28" t="s">
        <v>151</v>
      </c>
      <c r="G28" s="1">
        <v>45860.784722222219</v>
      </c>
      <c r="H28">
        <v>83</v>
      </c>
      <c r="I28" t="s">
        <v>14</v>
      </c>
      <c r="J28" t="s">
        <v>13</v>
      </c>
    </row>
    <row r="29" spans="1:10" x14ac:dyDescent="0.4">
      <c r="A29" t="s">
        <v>19</v>
      </c>
      <c r="B29" t="s">
        <v>70</v>
      </c>
      <c r="C29" t="s">
        <v>152</v>
      </c>
      <c r="D29" t="s">
        <v>153</v>
      </c>
      <c r="E29" t="s">
        <v>154</v>
      </c>
      <c r="F29" t="s">
        <v>155</v>
      </c>
      <c r="G29" s="1">
        <v>45862.614583333336</v>
      </c>
      <c r="H29">
        <v>51</v>
      </c>
      <c r="I29" t="s">
        <v>14</v>
      </c>
      <c r="J29" t="s">
        <v>13</v>
      </c>
    </row>
    <row r="30" spans="1:10" x14ac:dyDescent="0.4">
      <c r="A30" t="s">
        <v>19</v>
      </c>
      <c r="B30" t="s">
        <v>70</v>
      </c>
      <c r="C30" t="s">
        <v>156</v>
      </c>
      <c r="D30" t="s">
        <v>157</v>
      </c>
      <c r="E30" t="s">
        <v>158</v>
      </c>
      <c r="F30" t="s">
        <v>159</v>
      </c>
      <c r="G30" s="1">
        <v>45862.575694444444</v>
      </c>
      <c r="H30">
        <v>46</v>
      </c>
      <c r="I30" t="s">
        <v>14</v>
      </c>
      <c r="J30" t="s">
        <v>13</v>
      </c>
    </row>
    <row r="31" spans="1:10" x14ac:dyDescent="0.4">
      <c r="A31" t="s">
        <v>19</v>
      </c>
      <c r="B31" t="s">
        <v>70</v>
      </c>
      <c r="C31" t="s">
        <v>160</v>
      </c>
      <c r="D31" t="s">
        <v>161</v>
      </c>
      <c r="E31" t="s">
        <v>162</v>
      </c>
      <c r="F31" t="s">
        <v>163</v>
      </c>
      <c r="G31" s="1">
        <v>45861.614583333336</v>
      </c>
      <c r="H31">
        <v>58</v>
      </c>
      <c r="I31" t="s">
        <v>14</v>
      </c>
      <c r="J31" t="s">
        <v>13</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513C048-8552-4347-A196-920B342F117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report cover</vt:lpstr>
      <vt:lpstr>data_8h30</vt:lpstr>
      <vt:lpstr>daily_8h30_data</vt:lpstr>
      <vt:lpstr>daily_8h30_news</vt:lpstr>
      <vt:lpstr>'report cover'!Print_Area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Tuấn Bùi</dc:creator>
  <cp:lastModifiedBy>Tuấn Bùi</cp:lastModifiedBy>
  <cp:lastPrinted>2025-07-24T08:37:59Z</cp:lastPrinted>
  <dcterms:created xsi:type="dcterms:W3CDTF">2015-06-05T18:17:20Z</dcterms:created>
  <dcterms:modified xsi:type="dcterms:W3CDTF">2025-07-24T08:43:12Z</dcterms:modified>
</cp:coreProperties>
</file>